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DAB6AF-B3F1-4C4D-9FD0-4C45494046D2}" xr6:coauthVersionLast="47" xr6:coauthVersionMax="47" xr10:uidLastSave="{00000000-0000-0000-0000-000000000000}"/>
  <bookViews>
    <workbookView xWindow="-120" yWindow="-120" windowWidth="38640" windowHeight="15720" activeTab="4"/>
  </bookViews>
  <sheets>
    <sheet name="CONTROL PANEL" sheetId="1" r:id="rId1"/>
    <sheet name="DATA" sheetId="2" r:id="rId2"/>
    <sheet name="Sheet2" sheetId="3" r:id="rId3"/>
    <sheet name="Sheet1" sheetId="4" r:id="rId4"/>
    <sheet name="grid" sheetId="5" r:id="rId5"/>
  </sheets>
  <definedNames>
    <definedName name="discount">grid!$D$3</definedName>
    <definedName name="fixed">grid!$D$1</definedName>
    <definedName name="GDDATA">#REF!</definedName>
    <definedName name="IFERCPRICES">DATA!$A$2:$BZ$209</definedName>
    <definedName name="pipe1">grid!$D$2</definedName>
    <definedName name="pipe2">grid!$D$3</definedName>
    <definedName name="premium">grid!$D$2</definedName>
    <definedName name="_xlnm.Print_Area" localSheetId="4">grid!$A$1:$S$21</definedName>
    <definedName name="PROMPTSWAP">Sheet1!$B$3:$C$894</definedName>
    <definedName name="strike">grid!$M$1</definedName>
    <definedName name="SWAPFIXED">Sheet2!$C$2</definedName>
    <definedName name="SWAPLOOK">Sheet1!$A$3:$U$1091</definedName>
    <definedName name="SWAPPIPE1">Sheet2!$C$3</definedName>
    <definedName name="SWAPPIPE2">Sheet2!$C$4</definedName>
    <definedName name="type">grid!$M$2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C120" i="2"/>
  <c r="C121" i="2"/>
  <c r="F1" i="5"/>
  <c r="O5" i="5"/>
  <c r="P5" i="5"/>
  <c r="Q5" i="5"/>
  <c r="O6" i="5"/>
  <c r="P6" i="5"/>
  <c r="Q6" i="5"/>
  <c r="J7" i="5"/>
  <c r="K7" i="5"/>
  <c r="L7" i="5"/>
  <c r="M7" i="5"/>
  <c r="O7" i="5"/>
  <c r="P7" i="5"/>
  <c r="Q7" i="5"/>
  <c r="R7" i="5"/>
  <c r="S7" i="5"/>
  <c r="B8" i="5"/>
  <c r="C8" i="5"/>
  <c r="D8" i="5"/>
  <c r="E8" i="5"/>
  <c r="F8" i="5"/>
  <c r="G8" i="5"/>
  <c r="H8" i="5"/>
  <c r="I8" i="5"/>
  <c r="J8" i="5"/>
  <c r="K8" i="5"/>
  <c r="L8" i="5"/>
  <c r="M8" i="5"/>
  <c r="O8" i="5"/>
  <c r="P8" i="5"/>
  <c r="Q8" i="5"/>
  <c r="R8" i="5"/>
  <c r="S8" i="5"/>
  <c r="B9" i="5"/>
  <c r="C9" i="5"/>
  <c r="D9" i="5"/>
  <c r="E9" i="5"/>
  <c r="F9" i="5"/>
  <c r="G9" i="5"/>
  <c r="H9" i="5"/>
  <c r="I9" i="5"/>
  <c r="J9" i="5"/>
  <c r="K9" i="5"/>
  <c r="L9" i="5"/>
  <c r="M9" i="5"/>
  <c r="O9" i="5"/>
  <c r="P9" i="5"/>
  <c r="Q9" i="5"/>
  <c r="R9" i="5"/>
  <c r="S9" i="5"/>
  <c r="B10" i="5"/>
  <c r="C10" i="5"/>
  <c r="D10" i="5"/>
  <c r="E10" i="5"/>
  <c r="F10" i="5"/>
  <c r="G10" i="5"/>
  <c r="H10" i="5"/>
  <c r="I10" i="5"/>
  <c r="J10" i="5"/>
  <c r="K10" i="5"/>
  <c r="L10" i="5"/>
  <c r="M10" i="5"/>
  <c r="O10" i="5"/>
  <c r="P10" i="5"/>
  <c r="Q10" i="5"/>
  <c r="R10" i="5"/>
  <c r="S10" i="5"/>
  <c r="B11" i="5"/>
  <c r="C11" i="5"/>
  <c r="D11" i="5"/>
  <c r="E11" i="5"/>
  <c r="F11" i="5"/>
  <c r="G11" i="5"/>
  <c r="H11" i="5"/>
  <c r="I11" i="5"/>
  <c r="J11" i="5"/>
  <c r="K11" i="5"/>
  <c r="L11" i="5"/>
  <c r="M11" i="5"/>
  <c r="O11" i="5"/>
  <c r="P11" i="5"/>
  <c r="Q11" i="5"/>
  <c r="R11" i="5"/>
  <c r="S11" i="5"/>
  <c r="B12" i="5"/>
  <c r="C12" i="5"/>
  <c r="D12" i="5"/>
  <c r="E12" i="5"/>
  <c r="F12" i="5"/>
  <c r="G12" i="5"/>
  <c r="H12" i="5"/>
  <c r="I12" i="5"/>
  <c r="J12" i="5"/>
  <c r="K12" i="5"/>
  <c r="L12" i="5"/>
  <c r="M12" i="5"/>
  <c r="O12" i="5"/>
  <c r="P12" i="5"/>
  <c r="Q12" i="5"/>
  <c r="R12" i="5"/>
  <c r="S12" i="5"/>
  <c r="B13" i="5"/>
  <c r="C13" i="5"/>
  <c r="D13" i="5"/>
  <c r="E13" i="5"/>
  <c r="F13" i="5"/>
  <c r="G13" i="5"/>
  <c r="H13" i="5"/>
  <c r="I13" i="5"/>
  <c r="J13" i="5"/>
  <c r="K13" i="5"/>
  <c r="L13" i="5"/>
  <c r="M13" i="5"/>
  <c r="O13" i="5"/>
  <c r="P13" i="5"/>
  <c r="Q13" i="5"/>
  <c r="R13" i="5"/>
  <c r="S13" i="5"/>
  <c r="B14" i="5"/>
  <c r="C14" i="5"/>
  <c r="D14" i="5"/>
  <c r="E14" i="5"/>
  <c r="F14" i="5"/>
  <c r="G14" i="5"/>
  <c r="H14" i="5"/>
  <c r="I14" i="5"/>
  <c r="J14" i="5"/>
  <c r="K14" i="5"/>
  <c r="L14" i="5"/>
  <c r="M14" i="5"/>
  <c r="O14" i="5"/>
  <c r="P14" i="5"/>
  <c r="Q14" i="5"/>
  <c r="R14" i="5"/>
  <c r="S14" i="5"/>
  <c r="B15" i="5"/>
  <c r="C15" i="5"/>
  <c r="D15" i="5"/>
  <c r="E15" i="5"/>
  <c r="F15" i="5"/>
  <c r="G15" i="5"/>
  <c r="H15" i="5"/>
  <c r="I15" i="5"/>
  <c r="J15" i="5"/>
  <c r="K15" i="5"/>
  <c r="L15" i="5"/>
  <c r="M15" i="5"/>
  <c r="O15" i="5"/>
  <c r="P15" i="5"/>
  <c r="R15" i="5"/>
  <c r="S15" i="5"/>
  <c r="B16" i="5"/>
  <c r="C16" i="5"/>
  <c r="D16" i="5"/>
  <c r="E16" i="5"/>
  <c r="F16" i="5"/>
  <c r="G16" i="5"/>
  <c r="H16" i="5"/>
  <c r="I16" i="5"/>
  <c r="R16" i="5"/>
  <c r="S16" i="5"/>
  <c r="B18" i="5"/>
  <c r="C18" i="5"/>
  <c r="D18" i="5"/>
  <c r="E18" i="5"/>
  <c r="F18" i="5"/>
  <c r="G18" i="5"/>
  <c r="H18" i="5"/>
  <c r="I18" i="5"/>
  <c r="J18" i="5"/>
  <c r="K18" i="5"/>
  <c r="L18" i="5"/>
  <c r="M18" i="5"/>
  <c r="O18" i="5"/>
  <c r="P18" i="5"/>
  <c r="Q18" i="5"/>
  <c r="B19" i="5"/>
  <c r="C19" i="5"/>
  <c r="D19" i="5"/>
  <c r="E19" i="5"/>
  <c r="F19" i="5"/>
  <c r="G19" i="5"/>
  <c r="H19" i="5"/>
  <c r="I19" i="5"/>
  <c r="J19" i="5"/>
  <c r="K19" i="5"/>
  <c r="L19" i="5"/>
  <c r="M19" i="5"/>
  <c r="O19" i="5"/>
  <c r="P19" i="5"/>
  <c r="Q19" i="5"/>
  <c r="B20" i="5"/>
  <c r="C20" i="5"/>
  <c r="D20" i="5"/>
  <c r="E20" i="5"/>
  <c r="F20" i="5"/>
  <c r="G20" i="5"/>
  <c r="H20" i="5"/>
  <c r="I20" i="5"/>
  <c r="J20" i="5"/>
  <c r="K20" i="5"/>
  <c r="L20" i="5"/>
  <c r="M20" i="5"/>
  <c r="O20" i="5"/>
  <c r="P20" i="5"/>
  <c r="Q20" i="5"/>
  <c r="R20" i="5"/>
  <c r="B21" i="5"/>
  <c r="C21" i="5"/>
  <c r="D21" i="5"/>
  <c r="E21" i="5"/>
  <c r="F21" i="5"/>
  <c r="G21" i="5"/>
  <c r="H21" i="5"/>
  <c r="I21" i="5"/>
  <c r="J21" i="5"/>
  <c r="K21" i="5"/>
  <c r="L21" i="5"/>
  <c r="M21" i="5"/>
  <c r="J25" i="5"/>
  <c r="K25" i="5"/>
  <c r="L25" i="5"/>
  <c r="M25" i="5"/>
  <c r="P25" i="5"/>
  <c r="B26" i="5"/>
  <c r="C26" i="5"/>
  <c r="D26" i="5"/>
  <c r="E26" i="5"/>
  <c r="F26" i="5"/>
  <c r="G26" i="5"/>
  <c r="H26" i="5"/>
  <c r="I26" i="5"/>
  <c r="J26" i="5"/>
  <c r="K26" i="5"/>
  <c r="L26" i="5"/>
  <c r="M26" i="5"/>
  <c r="O26" i="5"/>
  <c r="P26" i="5"/>
  <c r="Q26" i="5"/>
  <c r="B27" i="5"/>
  <c r="C27" i="5"/>
  <c r="D27" i="5"/>
  <c r="E27" i="5"/>
  <c r="F27" i="5"/>
  <c r="G27" i="5"/>
  <c r="H27" i="5"/>
  <c r="I27" i="5"/>
  <c r="J27" i="5"/>
  <c r="K27" i="5"/>
  <c r="L27" i="5"/>
  <c r="M27" i="5"/>
  <c r="O27" i="5"/>
  <c r="P27" i="5"/>
  <c r="Q27" i="5"/>
  <c r="B28" i="5"/>
  <c r="C28" i="5"/>
  <c r="D28" i="5"/>
  <c r="E28" i="5"/>
  <c r="F28" i="5"/>
  <c r="G28" i="5"/>
  <c r="H28" i="5"/>
  <c r="I28" i="5"/>
  <c r="J28" i="5"/>
  <c r="K28" i="5"/>
  <c r="L28" i="5"/>
  <c r="M28" i="5"/>
  <c r="O28" i="5"/>
  <c r="P28" i="5"/>
  <c r="Q28" i="5"/>
  <c r="B29" i="5"/>
  <c r="C29" i="5"/>
  <c r="D29" i="5"/>
  <c r="E29" i="5"/>
  <c r="F29" i="5"/>
  <c r="G29" i="5"/>
  <c r="H29" i="5"/>
  <c r="I29" i="5"/>
  <c r="J29" i="5"/>
  <c r="K29" i="5"/>
  <c r="L29" i="5"/>
  <c r="M29" i="5"/>
  <c r="O29" i="5"/>
  <c r="P29" i="5"/>
  <c r="Q29" i="5"/>
  <c r="B30" i="5"/>
  <c r="C30" i="5"/>
  <c r="D30" i="5"/>
  <c r="E30" i="5"/>
  <c r="F30" i="5"/>
  <c r="G30" i="5"/>
  <c r="H30" i="5"/>
  <c r="I30" i="5"/>
  <c r="J30" i="5"/>
  <c r="K30" i="5"/>
  <c r="L30" i="5"/>
  <c r="M30" i="5"/>
  <c r="O30" i="5"/>
  <c r="P30" i="5"/>
  <c r="Q30" i="5"/>
  <c r="B31" i="5"/>
  <c r="C31" i="5"/>
  <c r="D31" i="5"/>
  <c r="E31" i="5"/>
  <c r="F31" i="5"/>
  <c r="G31" i="5"/>
  <c r="H31" i="5"/>
  <c r="I31" i="5"/>
  <c r="J31" i="5"/>
  <c r="K31" i="5"/>
  <c r="L31" i="5"/>
  <c r="M31" i="5"/>
  <c r="O31" i="5"/>
  <c r="P31" i="5"/>
  <c r="Q31" i="5"/>
  <c r="B32" i="5"/>
  <c r="C32" i="5"/>
  <c r="D32" i="5"/>
  <c r="E32" i="5"/>
  <c r="F32" i="5"/>
  <c r="G32" i="5"/>
  <c r="H32" i="5"/>
  <c r="I32" i="5"/>
  <c r="J32" i="5"/>
  <c r="K32" i="5"/>
  <c r="L32" i="5"/>
  <c r="M32" i="5"/>
  <c r="O32" i="5"/>
  <c r="P32" i="5"/>
  <c r="Q32" i="5"/>
  <c r="B33" i="5"/>
  <c r="C33" i="5"/>
  <c r="D33" i="5"/>
  <c r="E33" i="5"/>
  <c r="F33" i="5"/>
  <c r="G33" i="5"/>
  <c r="H33" i="5"/>
  <c r="I33" i="5"/>
  <c r="J33" i="5"/>
  <c r="K33" i="5"/>
  <c r="L33" i="5"/>
  <c r="M33" i="5"/>
  <c r="O33" i="5"/>
  <c r="P33" i="5"/>
  <c r="Q33" i="5"/>
  <c r="B34" i="5"/>
  <c r="C34" i="5"/>
  <c r="D34" i="5"/>
  <c r="E34" i="5"/>
  <c r="F34" i="5"/>
  <c r="G34" i="5"/>
  <c r="H34" i="5"/>
  <c r="I34" i="5"/>
  <c r="O34" i="5"/>
  <c r="A56" i="5"/>
  <c r="H57" i="5"/>
  <c r="I57" i="5"/>
  <c r="J57" i="5"/>
  <c r="K57" i="5"/>
  <c r="L57" i="5"/>
  <c r="M57" i="5"/>
  <c r="B58" i="5"/>
  <c r="C58" i="5"/>
  <c r="D58" i="5"/>
  <c r="E58" i="5"/>
  <c r="F58" i="5"/>
  <c r="G58" i="5"/>
  <c r="H58" i="5"/>
  <c r="I58" i="5"/>
  <c r="J58" i="5"/>
  <c r="K58" i="5"/>
  <c r="L58" i="5"/>
  <c r="M58" i="5"/>
  <c r="B59" i="5"/>
  <c r="C59" i="5"/>
  <c r="D59" i="5"/>
  <c r="E59" i="5"/>
  <c r="F59" i="5"/>
  <c r="G59" i="5"/>
  <c r="H59" i="5"/>
  <c r="I59" i="5"/>
  <c r="J59" i="5"/>
  <c r="K59" i="5"/>
  <c r="L59" i="5"/>
  <c r="M59" i="5"/>
  <c r="B60" i="5"/>
  <c r="C60" i="5"/>
  <c r="D60" i="5"/>
  <c r="E60" i="5"/>
  <c r="F60" i="5"/>
  <c r="G60" i="5"/>
  <c r="H60" i="5"/>
  <c r="I60" i="5"/>
  <c r="J60" i="5"/>
  <c r="K60" i="5"/>
  <c r="L60" i="5"/>
  <c r="M60" i="5"/>
  <c r="B61" i="5"/>
  <c r="C61" i="5"/>
  <c r="D61" i="5"/>
  <c r="E61" i="5"/>
  <c r="F61" i="5"/>
  <c r="G61" i="5"/>
  <c r="H61" i="5"/>
  <c r="I61" i="5"/>
  <c r="J61" i="5"/>
  <c r="K61" i="5"/>
  <c r="L61" i="5"/>
  <c r="M61" i="5"/>
  <c r="B62" i="5"/>
  <c r="C62" i="5"/>
  <c r="D62" i="5"/>
  <c r="E62" i="5"/>
  <c r="F62" i="5"/>
  <c r="G62" i="5"/>
  <c r="H62" i="5"/>
  <c r="I62" i="5"/>
  <c r="J62" i="5"/>
  <c r="K62" i="5"/>
  <c r="L62" i="5"/>
  <c r="M62" i="5"/>
  <c r="B63" i="5"/>
  <c r="C63" i="5"/>
  <c r="D63" i="5"/>
  <c r="E63" i="5"/>
  <c r="F63" i="5"/>
  <c r="G63" i="5"/>
  <c r="H63" i="5"/>
  <c r="I63" i="5"/>
  <c r="J63" i="5"/>
  <c r="K63" i="5"/>
  <c r="L63" i="5"/>
  <c r="M63" i="5"/>
  <c r="B64" i="5"/>
  <c r="C64" i="5"/>
  <c r="D64" i="5"/>
  <c r="E64" i="5"/>
  <c r="F64" i="5"/>
  <c r="G64" i="5"/>
  <c r="H64" i="5"/>
  <c r="I64" i="5"/>
  <c r="J64" i="5"/>
  <c r="K64" i="5"/>
  <c r="L64" i="5"/>
  <c r="M64" i="5"/>
  <c r="B65" i="5"/>
  <c r="C65" i="5"/>
  <c r="D65" i="5"/>
  <c r="E65" i="5"/>
  <c r="F65" i="5"/>
  <c r="G65" i="5"/>
  <c r="H65" i="5"/>
  <c r="I65" i="5"/>
  <c r="J65" i="5"/>
  <c r="K65" i="5"/>
  <c r="L65" i="5"/>
  <c r="M65" i="5"/>
  <c r="B66" i="5"/>
  <c r="C66" i="5"/>
  <c r="D66" i="5"/>
  <c r="E66" i="5"/>
  <c r="F66" i="5"/>
  <c r="G66" i="5"/>
  <c r="H66" i="5"/>
  <c r="I66" i="5"/>
  <c r="J66" i="5"/>
  <c r="K66" i="5"/>
  <c r="L66" i="5"/>
  <c r="M66" i="5"/>
  <c r="B67" i="5"/>
  <c r="C67" i="5"/>
  <c r="D67" i="5"/>
  <c r="E67" i="5"/>
  <c r="F67" i="5"/>
  <c r="G67" i="5"/>
  <c r="H67" i="5"/>
  <c r="I67" i="5"/>
  <c r="J67" i="5"/>
  <c r="K67" i="5"/>
  <c r="L67" i="5"/>
  <c r="M67" i="5"/>
  <c r="B68" i="5"/>
  <c r="C68" i="5"/>
  <c r="D68" i="5"/>
  <c r="E68" i="5"/>
  <c r="F68" i="5"/>
  <c r="G68" i="5"/>
  <c r="H68" i="5"/>
  <c r="I68" i="5"/>
  <c r="B70" i="5"/>
  <c r="C70" i="5"/>
  <c r="D70" i="5"/>
  <c r="E70" i="5"/>
  <c r="F70" i="5"/>
  <c r="G70" i="5"/>
  <c r="H70" i="5"/>
  <c r="I70" i="5"/>
  <c r="J70" i="5"/>
  <c r="K70" i="5"/>
  <c r="L70" i="5"/>
  <c r="M70" i="5"/>
  <c r="B71" i="5"/>
  <c r="C71" i="5"/>
  <c r="D71" i="5"/>
  <c r="E71" i="5"/>
  <c r="F71" i="5"/>
  <c r="G71" i="5"/>
  <c r="H71" i="5"/>
  <c r="I71" i="5"/>
  <c r="J71" i="5"/>
  <c r="K71" i="5"/>
  <c r="L71" i="5"/>
  <c r="M71" i="5"/>
  <c r="B72" i="5"/>
  <c r="C72" i="5"/>
  <c r="D72" i="5"/>
  <c r="E72" i="5"/>
  <c r="F72" i="5"/>
  <c r="G72" i="5"/>
  <c r="H72" i="5"/>
  <c r="I72" i="5"/>
  <c r="J72" i="5"/>
  <c r="K72" i="5"/>
  <c r="L72" i="5"/>
  <c r="M72" i="5"/>
  <c r="A74" i="5"/>
  <c r="H75" i="5"/>
  <c r="I75" i="5"/>
  <c r="J75" i="5"/>
  <c r="K75" i="5"/>
  <c r="L75" i="5"/>
  <c r="M75" i="5"/>
  <c r="B76" i="5"/>
  <c r="C76" i="5"/>
  <c r="D76" i="5"/>
  <c r="E76" i="5"/>
  <c r="F76" i="5"/>
  <c r="G76" i="5"/>
  <c r="H76" i="5"/>
  <c r="I76" i="5"/>
  <c r="J76" i="5"/>
  <c r="K76" i="5"/>
  <c r="L76" i="5"/>
  <c r="M76" i="5"/>
  <c r="B77" i="5"/>
  <c r="C77" i="5"/>
  <c r="D77" i="5"/>
  <c r="E77" i="5"/>
  <c r="F77" i="5"/>
  <c r="G77" i="5"/>
  <c r="H77" i="5"/>
  <c r="I77" i="5"/>
  <c r="J77" i="5"/>
  <c r="K77" i="5"/>
  <c r="L77" i="5"/>
  <c r="M77" i="5"/>
  <c r="B78" i="5"/>
  <c r="C78" i="5"/>
  <c r="D78" i="5"/>
  <c r="E78" i="5"/>
  <c r="F78" i="5"/>
  <c r="G78" i="5"/>
  <c r="H78" i="5"/>
  <c r="I78" i="5"/>
  <c r="J78" i="5"/>
  <c r="K78" i="5"/>
  <c r="L78" i="5"/>
  <c r="M78" i="5"/>
  <c r="B79" i="5"/>
  <c r="C79" i="5"/>
  <c r="D79" i="5"/>
  <c r="E79" i="5"/>
  <c r="F79" i="5"/>
  <c r="G79" i="5"/>
  <c r="H79" i="5"/>
  <c r="I79" i="5"/>
  <c r="J79" i="5"/>
  <c r="K79" i="5"/>
  <c r="L79" i="5"/>
  <c r="M79" i="5"/>
  <c r="B80" i="5"/>
  <c r="C80" i="5"/>
  <c r="D80" i="5"/>
  <c r="E80" i="5"/>
  <c r="F80" i="5"/>
  <c r="G80" i="5"/>
  <c r="H80" i="5"/>
  <c r="I80" i="5"/>
  <c r="J80" i="5"/>
  <c r="K80" i="5"/>
  <c r="L80" i="5"/>
  <c r="M80" i="5"/>
  <c r="B81" i="5"/>
  <c r="C81" i="5"/>
  <c r="D81" i="5"/>
  <c r="E81" i="5"/>
  <c r="F81" i="5"/>
  <c r="G81" i="5"/>
  <c r="H81" i="5"/>
  <c r="I81" i="5"/>
  <c r="J81" i="5"/>
  <c r="K81" i="5"/>
  <c r="L81" i="5"/>
  <c r="M81" i="5"/>
  <c r="B82" i="5"/>
  <c r="C82" i="5"/>
  <c r="D82" i="5"/>
  <c r="E82" i="5"/>
  <c r="F82" i="5"/>
  <c r="G82" i="5"/>
  <c r="H82" i="5"/>
  <c r="I82" i="5"/>
  <c r="J82" i="5"/>
  <c r="K82" i="5"/>
  <c r="L82" i="5"/>
  <c r="M82" i="5"/>
  <c r="B83" i="5"/>
  <c r="C83" i="5"/>
  <c r="D83" i="5"/>
  <c r="E83" i="5"/>
  <c r="F83" i="5"/>
  <c r="G83" i="5"/>
  <c r="H83" i="5"/>
  <c r="I83" i="5"/>
  <c r="J83" i="5"/>
  <c r="K83" i="5"/>
  <c r="L83" i="5"/>
  <c r="M83" i="5"/>
  <c r="B84" i="5"/>
  <c r="C84" i="5"/>
  <c r="D84" i="5"/>
  <c r="E84" i="5"/>
  <c r="F84" i="5"/>
  <c r="G84" i="5"/>
  <c r="H84" i="5"/>
  <c r="I84" i="5"/>
  <c r="J84" i="5"/>
  <c r="K84" i="5"/>
  <c r="L84" i="5"/>
  <c r="M84" i="5"/>
  <c r="B85" i="5"/>
  <c r="C85" i="5"/>
  <c r="D85" i="5"/>
  <c r="E85" i="5"/>
  <c r="F85" i="5"/>
  <c r="G85" i="5"/>
  <c r="H85" i="5"/>
  <c r="I85" i="5"/>
  <c r="J85" i="5"/>
  <c r="K85" i="5"/>
  <c r="L85" i="5"/>
  <c r="M85" i="5"/>
  <c r="B86" i="5"/>
  <c r="C86" i="5"/>
  <c r="D86" i="5"/>
  <c r="E86" i="5"/>
  <c r="F86" i="5"/>
  <c r="G86" i="5"/>
  <c r="H86" i="5"/>
  <c r="I86" i="5"/>
  <c r="B88" i="5"/>
  <c r="C88" i="5"/>
  <c r="D88" i="5"/>
  <c r="E88" i="5"/>
  <c r="F88" i="5"/>
  <c r="G88" i="5"/>
  <c r="H88" i="5"/>
  <c r="I88" i="5"/>
  <c r="J88" i="5"/>
  <c r="K88" i="5"/>
  <c r="L88" i="5"/>
  <c r="M88" i="5"/>
  <c r="B89" i="5"/>
  <c r="C89" i="5"/>
  <c r="D89" i="5"/>
  <c r="E89" i="5"/>
  <c r="F89" i="5"/>
  <c r="G89" i="5"/>
  <c r="H89" i="5"/>
  <c r="I89" i="5"/>
  <c r="J89" i="5"/>
  <c r="K89" i="5"/>
  <c r="L89" i="5"/>
  <c r="M89" i="5"/>
  <c r="B90" i="5"/>
  <c r="C90" i="5"/>
  <c r="D90" i="5"/>
  <c r="E90" i="5"/>
  <c r="F90" i="5"/>
  <c r="G90" i="5"/>
  <c r="H90" i="5"/>
  <c r="I90" i="5"/>
  <c r="J90" i="5"/>
  <c r="K90" i="5"/>
  <c r="L90" i="5"/>
  <c r="M90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B116" i="5"/>
  <c r="C116" i="5"/>
  <c r="D116" i="5"/>
  <c r="E116" i="5"/>
  <c r="H116" i="5"/>
  <c r="I116" i="5"/>
  <c r="J116" i="5"/>
  <c r="K116" i="5"/>
  <c r="L116" i="5"/>
  <c r="M116" i="5"/>
  <c r="B117" i="5"/>
  <c r="C117" i="5"/>
  <c r="D117" i="5"/>
  <c r="E117" i="5"/>
  <c r="H117" i="5"/>
  <c r="I117" i="5"/>
  <c r="J117" i="5"/>
  <c r="K117" i="5"/>
  <c r="L117" i="5"/>
  <c r="M117" i="5"/>
  <c r="B118" i="5"/>
  <c r="C118" i="5"/>
  <c r="D118" i="5"/>
  <c r="E118" i="5"/>
  <c r="H118" i="5"/>
  <c r="I118" i="5"/>
  <c r="J118" i="5"/>
  <c r="K118" i="5"/>
  <c r="L118" i="5"/>
  <c r="M118" i="5"/>
  <c r="B119" i="5"/>
  <c r="C119" i="5"/>
  <c r="D119" i="5"/>
  <c r="E119" i="5"/>
  <c r="H119" i="5"/>
  <c r="I119" i="5"/>
  <c r="J119" i="5"/>
  <c r="K119" i="5"/>
  <c r="L119" i="5"/>
  <c r="M119" i="5"/>
  <c r="D2" i="4"/>
  <c r="E2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C5" i="4"/>
  <c r="D5" i="4"/>
  <c r="E5" i="4"/>
  <c r="V5" i="4"/>
  <c r="W5" i="4"/>
  <c r="X5" i="4"/>
  <c r="Y5" i="4"/>
  <c r="Z5" i="4"/>
  <c r="AA5" i="4"/>
  <c r="AF5" i="4"/>
  <c r="C6" i="4"/>
  <c r="D6" i="4"/>
  <c r="E6" i="4"/>
  <c r="V6" i="4"/>
  <c r="W6" i="4"/>
  <c r="X6" i="4"/>
  <c r="Y6" i="4"/>
  <c r="Z6" i="4"/>
  <c r="AA6" i="4"/>
  <c r="AF6" i="4"/>
  <c r="C7" i="4"/>
  <c r="D7" i="4"/>
  <c r="E7" i="4"/>
  <c r="V7" i="4"/>
  <c r="W7" i="4"/>
  <c r="X7" i="4"/>
  <c r="Y7" i="4"/>
  <c r="Z7" i="4"/>
  <c r="AA7" i="4"/>
  <c r="AF7" i="4"/>
  <c r="C8" i="4"/>
  <c r="D8" i="4"/>
  <c r="E8" i="4"/>
  <c r="V8" i="4"/>
  <c r="W8" i="4"/>
  <c r="X8" i="4"/>
  <c r="Y8" i="4"/>
  <c r="Z8" i="4"/>
  <c r="AA8" i="4"/>
  <c r="AF8" i="4"/>
  <c r="C9" i="4"/>
  <c r="D9" i="4"/>
  <c r="E9" i="4"/>
  <c r="V9" i="4"/>
  <c r="W9" i="4"/>
  <c r="X9" i="4"/>
  <c r="Y9" i="4"/>
  <c r="Z9" i="4"/>
  <c r="AA9" i="4"/>
  <c r="AF9" i="4"/>
  <c r="C10" i="4"/>
  <c r="D10" i="4"/>
  <c r="E10" i="4"/>
  <c r="V10" i="4"/>
  <c r="W10" i="4"/>
  <c r="X10" i="4"/>
  <c r="Y10" i="4"/>
  <c r="Z10" i="4"/>
  <c r="AA10" i="4"/>
  <c r="AF10" i="4"/>
  <c r="C11" i="4"/>
  <c r="D11" i="4"/>
  <c r="E11" i="4"/>
  <c r="V11" i="4"/>
  <c r="W11" i="4"/>
  <c r="X11" i="4"/>
  <c r="Y11" i="4"/>
  <c r="Z11" i="4"/>
  <c r="AA11" i="4"/>
  <c r="AF11" i="4"/>
  <c r="C12" i="4"/>
  <c r="D12" i="4"/>
  <c r="E12" i="4"/>
  <c r="V12" i="4"/>
  <c r="W12" i="4"/>
  <c r="X12" i="4"/>
  <c r="Y12" i="4"/>
  <c r="Z12" i="4"/>
  <c r="AA12" i="4"/>
  <c r="AF12" i="4"/>
  <c r="C13" i="4"/>
  <c r="D13" i="4"/>
  <c r="E13" i="4"/>
  <c r="V13" i="4"/>
  <c r="W13" i="4"/>
  <c r="X13" i="4"/>
  <c r="Y13" i="4"/>
  <c r="Z13" i="4"/>
  <c r="AA13" i="4"/>
  <c r="AF13" i="4"/>
  <c r="C14" i="4"/>
  <c r="D14" i="4"/>
  <c r="E14" i="4"/>
  <c r="V14" i="4"/>
  <c r="W14" i="4"/>
  <c r="X14" i="4"/>
  <c r="Y14" i="4"/>
  <c r="Z14" i="4"/>
  <c r="AA14" i="4"/>
  <c r="AF14" i="4"/>
  <c r="C15" i="4"/>
  <c r="D15" i="4"/>
  <c r="E15" i="4"/>
  <c r="V15" i="4"/>
  <c r="W15" i="4"/>
  <c r="X15" i="4"/>
  <c r="Y15" i="4"/>
  <c r="Z15" i="4"/>
  <c r="AA15" i="4"/>
  <c r="AF15" i="4"/>
  <c r="C16" i="4"/>
  <c r="D16" i="4"/>
  <c r="E16" i="4"/>
  <c r="V16" i="4"/>
  <c r="W16" i="4"/>
  <c r="X16" i="4"/>
  <c r="Y16" i="4"/>
  <c r="Z16" i="4"/>
  <c r="AA16" i="4"/>
  <c r="AF16" i="4"/>
  <c r="C17" i="4"/>
  <c r="D17" i="4"/>
  <c r="E17" i="4"/>
  <c r="V17" i="4"/>
  <c r="W17" i="4"/>
  <c r="X17" i="4"/>
  <c r="Y17" i="4"/>
  <c r="Z17" i="4"/>
  <c r="AA17" i="4"/>
  <c r="AF17" i="4"/>
  <c r="C18" i="4"/>
  <c r="D18" i="4"/>
  <c r="E18" i="4"/>
  <c r="V18" i="4"/>
  <c r="W18" i="4"/>
  <c r="X18" i="4"/>
  <c r="Y18" i="4"/>
  <c r="Z18" i="4"/>
  <c r="AA18" i="4"/>
  <c r="AF18" i="4"/>
  <c r="C19" i="4"/>
  <c r="D19" i="4"/>
  <c r="E19" i="4"/>
  <c r="V19" i="4"/>
  <c r="W19" i="4"/>
  <c r="X19" i="4"/>
  <c r="Y19" i="4"/>
  <c r="Z19" i="4"/>
  <c r="AA19" i="4"/>
  <c r="AF19" i="4"/>
  <c r="C20" i="4"/>
  <c r="D20" i="4"/>
  <c r="E20" i="4"/>
  <c r="V20" i="4"/>
  <c r="W20" i="4"/>
  <c r="X20" i="4"/>
  <c r="Y20" i="4"/>
  <c r="Z20" i="4"/>
  <c r="AA20" i="4"/>
  <c r="AF20" i="4"/>
  <c r="C21" i="4"/>
  <c r="D21" i="4"/>
  <c r="E21" i="4"/>
  <c r="V21" i="4"/>
  <c r="W21" i="4"/>
  <c r="X21" i="4"/>
  <c r="Y21" i="4"/>
  <c r="Z21" i="4"/>
  <c r="AA21" i="4"/>
  <c r="AF21" i="4"/>
  <c r="C22" i="4"/>
  <c r="D22" i="4"/>
  <c r="E22" i="4"/>
  <c r="V22" i="4"/>
  <c r="W22" i="4"/>
  <c r="X22" i="4"/>
  <c r="Y22" i="4"/>
  <c r="Z22" i="4"/>
  <c r="AA22" i="4"/>
  <c r="AF22" i="4"/>
  <c r="C23" i="4"/>
  <c r="D23" i="4"/>
  <c r="E23" i="4"/>
  <c r="V23" i="4"/>
  <c r="W23" i="4"/>
  <c r="X23" i="4"/>
  <c r="Y23" i="4"/>
  <c r="Z23" i="4"/>
  <c r="AA23" i="4"/>
  <c r="AF23" i="4"/>
  <c r="C24" i="4"/>
  <c r="D24" i="4"/>
  <c r="E24" i="4"/>
  <c r="V24" i="4"/>
  <c r="W24" i="4"/>
  <c r="X24" i="4"/>
  <c r="Y24" i="4"/>
  <c r="Z24" i="4"/>
  <c r="AA24" i="4"/>
  <c r="AF24" i="4"/>
  <c r="C25" i="4"/>
  <c r="D25" i="4"/>
  <c r="E25" i="4"/>
  <c r="V25" i="4"/>
  <c r="W25" i="4"/>
  <c r="X25" i="4"/>
  <c r="Y25" i="4"/>
  <c r="Z25" i="4"/>
  <c r="AA25" i="4"/>
  <c r="AF25" i="4"/>
  <c r="C26" i="4"/>
  <c r="D26" i="4"/>
  <c r="E26" i="4"/>
  <c r="V26" i="4"/>
  <c r="W26" i="4"/>
  <c r="X26" i="4"/>
  <c r="Y26" i="4"/>
  <c r="Z26" i="4"/>
  <c r="AA26" i="4"/>
  <c r="AF26" i="4"/>
  <c r="C27" i="4"/>
  <c r="D27" i="4"/>
  <c r="E27" i="4"/>
  <c r="V27" i="4"/>
  <c r="W27" i="4"/>
  <c r="X27" i="4"/>
  <c r="Y27" i="4"/>
  <c r="Z27" i="4"/>
  <c r="AA27" i="4"/>
  <c r="AF27" i="4"/>
  <c r="C28" i="4"/>
  <c r="D28" i="4"/>
  <c r="E28" i="4"/>
  <c r="V28" i="4"/>
  <c r="W28" i="4"/>
  <c r="X28" i="4"/>
  <c r="Y28" i="4"/>
  <c r="Z28" i="4"/>
  <c r="AA28" i="4"/>
  <c r="AF28" i="4"/>
  <c r="C29" i="4"/>
  <c r="D29" i="4"/>
  <c r="E29" i="4"/>
  <c r="V29" i="4"/>
  <c r="W29" i="4"/>
  <c r="X29" i="4"/>
  <c r="Y29" i="4"/>
  <c r="Z29" i="4"/>
  <c r="AA29" i="4"/>
  <c r="AF29" i="4"/>
  <c r="C30" i="4"/>
  <c r="D30" i="4"/>
  <c r="E30" i="4"/>
  <c r="V30" i="4"/>
  <c r="W30" i="4"/>
  <c r="X30" i="4"/>
  <c r="Y30" i="4"/>
  <c r="Z30" i="4"/>
  <c r="AA30" i="4"/>
  <c r="AF30" i="4"/>
  <c r="C31" i="4"/>
  <c r="D31" i="4"/>
  <c r="E31" i="4"/>
  <c r="V31" i="4"/>
  <c r="W31" i="4"/>
  <c r="X31" i="4"/>
  <c r="Y31" i="4"/>
  <c r="Z31" i="4"/>
  <c r="AA31" i="4"/>
  <c r="AF31" i="4"/>
  <c r="C32" i="4"/>
  <c r="D32" i="4"/>
  <c r="E32" i="4"/>
  <c r="V32" i="4"/>
  <c r="W32" i="4"/>
  <c r="X32" i="4"/>
  <c r="Y32" i="4"/>
  <c r="Z32" i="4"/>
  <c r="AA32" i="4"/>
  <c r="AF32" i="4"/>
  <c r="C33" i="4"/>
  <c r="D33" i="4"/>
  <c r="E33" i="4"/>
  <c r="V33" i="4"/>
  <c r="W33" i="4"/>
  <c r="X33" i="4"/>
  <c r="Y33" i="4"/>
  <c r="Z33" i="4"/>
  <c r="AA33" i="4"/>
  <c r="AF33" i="4"/>
  <c r="C34" i="4"/>
  <c r="D34" i="4"/>
  <c r="E34" i="4"/>
  <c r="V34" i="4"/>
  <c r="W34" i="4"/>
  <c r="X34" i="4"/>
  <c r="Y34" i="4"/>
  <c r="Z34" i="4"/>
  <c r="AA34" i="4"/>
  <c r="AF34" i="4"/>
  <c r="C35" i="4"/>
  <c r="D35" i="4"/>
  <c r="E35" i="4"/>
  <c r="V35" i="4"/>
  <c r="W35" i="4"/>
  <c r="X35" i="4"/>
  <c r="Y35" i="4"/>
  <c r="Z35" i="4"/>
  <c r="AA35" i="4"/>
  <c r="AF35" i="4"/>
  <c r="C36" i="4"/>
  <c r="D36" i="4"/>
  <c r="E36" i="4"/>
  <c r="V36" i="4"/>
  <c r="W36" i="4"/>
  <c r="X36" i="4"/>
  <c r="Y36" i="4"/>
  <c r="Z36" i="4"/>
  <c r="AA36" i="4"/>
  <c r="AF36" i="4"/>
  <c r="C37" i="4"/>
  <c r="D37" i="4"/>
  <c r="E37" i="4"/>
  <c r="V37" i="4"/>
  <c r="W37" i="4"/>
  <c r="X37" i="4"/>
  <c r="Y37" i="4"/>
  <c r="Z37" i="4"/>
  <c r="AA37" i="4"/>
  <c r="AF37" i="4"/>
  <c r="C38" i="4"/>
  <c r="D38" i="4"/>
  <c r="E38" i="4"/>
  <c r="V38" i="4"/>
  <c r="W38" i="4"/>
  <c r="X38" i="4"/>
  <c r="Y38" i="4"/>
  <c r="Z38" i="4"/>
  <c r="AA38" i="4"/>
  <c r="AF38" i="4"/>
  <c r="C39" i="4"/>
  <c r="D39" i="4"/>
  <c r="E39" i="4"/>
  <c r="V39" i="4"/>
  <c r="W39" i="4"/>
  <c r="X39" i="4"/>
  <c r="Y39" i="4"/>
  <c r="Z39" i="4"/>
  <c r="AA39" i="4"/>
  <c r="AF39" i="4"/>
  <c r="C40" i="4"/>
  <c r="D40" i="4"/>
  <c r="E40" i="4"/>
  <c r="V40" i="4"/>
  <c r="W40" i="4"/>
  <c r="X40" i="4"/>
  <c r="Y40" i="4"/>
  <c r="Z40" i="4"/>
  <c r="AA40" i="4"/>
  <c r="AF40" i="4"/>
  <c r="C41" i="4"/>
  <c r="D41" i="4"/>
  <c r="E41" i="4"/>
  <c r="V41" i="4"/>
  <c r="W41" i="4"/>
  <c r="X41" i="4"/>
  <c r="Y41" i="4"/>
  <c r="Z41" i="4"/>
  <c r="AA41" i="4"/>
  <c r="AF41" i="4"/>
  <c r="C42" i="4"/>
  <c r="D42" i="4"/>
  <c r="E42" i="4"/>
  <c r="V42" i="4"/>
  <c r="W42" i="4"/>
  <c r="X42" i="4"/>
  <c r="Y42" i="4"/>
  <c r="Z42" i="4"/>
  <c r="AA42" i="4"/>
  <c r="AF42" i="4"/>
  <c r="C43" i="4"/>
  <c r="D43" i="4"/>
  <c r="E43" i="4"/>
  <c r="V43" i="4"/>
  <c r="W43" i="4"/>
  <c r="X43" i="4"/>
  <c r="Y43" i="4"/>
  <c r="Z43" i="4"/>
  <c r="AA43" i="4"/>
  <c r="AF43" i="4"/>
  <c r="C44" i="4"/>
  <c r="D44" i="4"/>
  <c r="E44" i="4"/>
  <c r="V44" i="4"/>
  <c r="W44" i="4"/>
  <c r="X44" i="4"/>
  <c r="Y44" i="4"/>
  <c r="Z44" i="4"/>
  <c r="AA44" i="4"/>
  <c r="AF44" i="4"/>
  <c r="C45" i="4"/>
  <c r="D45" i="4"/>
  <c r="E45" i="4"/>
  <c r="V45" i="4"/>
  <c r="W45" i="4"/>
  <c r="X45" i="4"/>
  <c r="Y45" i="4"/>
  <c r="Z45" i="4"/>
  <c r="AA45" i="4"/>
  <c r="AF45" i="4"/>
  <c r="C46" i="4"/>
  <c r="D46" i="4"/>
  <c r="E46" i="4"/>
  <c r="V46" i="4"/>
  <c r="W46" i="4"/>
  <c r="X46" i="4"/>
  <c r="Y46" i="4"/>
  <c r="Z46" i="4"/>
  <c r="AA46" i="4"/>
  <c r="AF46" i="4"/>
  <c r="C47" i="4"/>
  <c r="D47" i="4"/>
  <c r="E47" i="4"/>
  <c r="V47" i="4"/>
  <c r="W47" i="4"/>
  <c r="X47" i="4"/>
  <c r="Y47" i="4"/>
  <c r="Z47" i="4"/>
  <c r="AA47" i="4"/>
  <c r="AF47" i="4"/>
  <c r="C48" i="4"/>
  <c r="D48" i="4"/>
  <c r="E48" i="4"/>
  <c r="V48" i="4"/>
  <c r="W48" i="4"/>
  <c r="X48" i="4"/>
  <c r="Y48" i="4"/>
  <c r="Z48" i="4"/>
  <c r="AA48" i="4"/>
  <c r="AF48" i="4"/>
  <c r="C49" i="4"/>
  <c r="D49" i="4"/>
  <c r="E49" i="4"/>
  <c r="V49" i="4"/>
  <c r="W49" i="4"/>
  <c r="X49" i="4"/>
  <c r="Y49" i="4"/>
  <c r="Z49" i="4"/>
  <c r="AA49" i="4"/>
  <c r="AF49" i="4"/>
  <c r="C50" i="4"/>
  <c r="D50" i="4"/>
  <c r="E50" i="4"/>
  <c r="V50" i="4"/>
  <c r="W50" i="4"/>
  <c r="X50" i="4"/>
  <c r="Y50" i="4"/>
  <c r="Z50" i="4"/>
  <c r="AA50" i="4"/>
  <c r="AF50" i="4"/>
  <c r="C51" i="4"/>
  <c r="D51" i="4"/>
  <c r="E51" i="4"/>
  <c r="V51" i="4"/>
  <c r="W51" i="4"/>
  <c r="X51" i="4"/>
  <c r="Y51" i="4"/>
  <c r="Z51" i="4"/>
  <c r="AA51" i="4"/>
  <c r="AF51" i="4"/>
  <c r="C52" i="4"/>
  <c r="D52" i="4"/>
  <c r="E52" i="4"/>
  <c r="V52" i="4"/>
  <c r="W52" i="4"/>
  <c r="X52" i="4"/>
  <c r="Y52" i="4"/>
  <c r="Z52" i="4"/>
  <c r="AA52" i="4"/>
  <c r="AF52" i="4"/>
  <c r="C53" i="4"/>
  <c r="D53" i="4"/>
  <c r="E53" i="4"/>
  <c r="V53" i="4"/>
  <c r="W53" i="4"/>
  <c r="X53" i="4"/>
  <c r="Y53" i="4"/>
  <c r="Z53" i="4"/>
  <c r="AA53" i="4"/>
  <c r="AF53" i="4"/>
  <c r="C54" i="4"/>
  <c r="D54" i="4"/>
  <c r="E54" i="4"/>
  <c r="V54" i="4"/>
  <c r="W54" i="4"/>
  <c r="X54" i="4"/>
  <c r="Y54" i="4"/>
  <c r="Z54" i="4"/>
  <c r="AA54" i="4"/>
  <c r="AF54" i="4"/>
  <c r="C55" i="4"/>
  <c r="D55" i="4"/>
  <c r="E55" i="4"/>
  <c r="V55" i="4"/>
  <c r="W55" i="4"/>
  <c r="X55" i="4"/>
  <c r="Y55" i="4"/>
  <c r="Z55" i="4"/>
  <c r="AA55" i="4"/>
  <c r="AF55" i="4"/>
  <c r="C56" i="4"/>
  <c r="D56" i="4"/>
  <c r="E56" i="4"/>
  <c r="V56" i="4"/>
  <c r="W56" i="4"/>
  <c r="X56" i="4"/>
  <c r="Y56" i="4"/>
  <c r="Z56" i="4"/>
  <c r="AA56" i="4"/>
  <c r="AF56" i="4"/>
  <c r="C57" i="4"/>
  <c r="D57" i="4"/>
  <c r="E57" i="4"/>
  <c r="V57" i="4"/>
  <c r="W57" i="4"/>
  <c r="X57" i="4"/>
  <c r="Y57" i="4"/>
  <c r="Z57" i="4"/>
  <c r="AA57" i="4"/>
  <c r="AF57" i="4"/>
  <c r="C58" i="4"/>
  <c r="D58" i="4"/>
  <c r="E58" i="4"/>
  <c r="V58" i="4"/>
  <c r="W58" i="4"/>
  <c r="X58" i="4"/>
  <c r="Y58" i="4"/>
  <c r="Z58" i="4"/>
  <c r="AA58" i="4"/>
  <c r="AF58" i="4"/>
  <c r="C59" i="4"/>
  <c r="D59" i="4"/>
  <c r="E59" i="4"/>
  <c r="V59" i="4"/>
  <c r="W59" i="4"/>
  <c r="X59" i="4"/>
  <c r="Y59" i="4"/>
  <c r="Z59" i="4"/>
  <c r="AA59" i="4"/>
  <c r="AF59" i="4"/>
  <c r="C60" i="4"/>
  <c r="D60" i="4"/>
  <c r="E60" i="4"/>
  <c r="V60" i="4"/>
  <c r="W60" i="4"/>
  <c r="X60" i="4"/>
  <c r="Y60" i="4"/>
  <c r="Z60" i="4"/>
  <c r="AA60" i="4"/>
  <c r="AF60" i="4"/>
  <c r="C61" i="4"/>
  <c r="D61" i="4"/>
  <c r="E61" i="4"/>
  <c r="V61" i="4"/>
  <c r="W61" i="4"/>
  <c r="X61" i="4"/>
  <c r="Y61" i="4"/>
  <c r="Z61" i="4"/>
  <c r="AA61" i="4"/>
  <c r="AF61" i="4"/>
  <c r="C62" i="4"/>
  <c r="D62" i="4"/>
  <c r="E62" i="4"/>
  <c r="V62" i="4"/>
  <c r="W62" i="4"/>
  <c r="X62" i="4"/>
  <c r="Y62" i="4"/>
  <c r="Z62" i="4"/>
  <c r="AA62" i="4"/>
  <c r="AF62" i="4"/>
  <c r="C63" i="4"/>
  <c r="D63" i="4"/>
  <c r="E63" i="4"/>
  <c r="V63" i="4"/>
  <c r="W63" i="4"/>
  <c r="X63" i="4"/>
  <c r="Y63" i="4"/>
  <c r="Z63" i="4"/>
  <c r="AA63" i="4"/>
  <c r="AF63" i="4"/>
  <c r="C64" i="4"/>
  <c r="D64" i="4"/>
  <c r="E64" i="4"/>
  <c r="V64" i="4"/>
  <c r="W64" i="4"/>
  <c r="X64" i="4"/>
  <c r="Y64" i="4"/>
  <c r="Z64" i="4"/>
  <c r="AA64" i="4"/>
  <c r="AF64" i="4"/>
  <c r="C65" i="4"/>
  <c r="D65" i="4"/>
  <c r="E65" i="4"/>
  <c r="V65" i="4"/>
  <c r="W65" i="4"/>
  <c r="X65" i="4"/>
  <c r="Y65" i="4"/>
  <c r="Z65" i="4"/>
  <c r="AA65" i="4"/>
  <c r="AF65" i="4"/>
  <c r="C66" i="4"/>
  <c r="D66" i="4"/>
  <c r="E66" i="4"/>
  <c r="V66" i="4"/>
  <c r="W66" i="4"/>
  <c r="X66" i="4"/>
  <c r="Y66" i="4"/>
  <c r="Z66" i="4"/>
  <c r="AA66" i="4"/>
  <c r="AF66" i="4"/>
  <c r="C67" i="4"/>
  <c r="D67" i="4"/>
  <c r="E67" i="4"/>
  <c r="V67" i="4"/>
  <c r="W67" i="4"/>
  <c r="X67" i="4"/>
  <c r="Y67" i="4"/>
  <c r="Z67" i="4"/>
  <c r="AA67" i="4"/>
  <c r="AF67" i="4"/>
  <c r="C68" i="4"/>
  <c r="D68" i="4"/>
  <c r="E68" i="4"/>
  <c r="V68" i="4"/>
  <c r="W68" i="4"/>
  <c r="X68" i="4"/>
  <c r="Y68" i="4"/>
  <c r="Z68" i="4"/>
  <c r="AA68" i="4"/>
  <c r="AF68" i="4"/>
  <c r="C69" i="4"/>
  <c r="D69" i="4"/>
  <c r="E69" i="4"/>
  <c r="V69" i="4"/>
  <c r="W69" i="4"/>
  <c r="X69" i="4"/>
  <c r="Y69" i="4"/>
  <c r="Z69" i="4"/>
  <c r="AA69" i="4"/>
  <c r="AF69" i="4"/>
  <c r="C70" i="4"/>
  <c r="D70" i="4"/>
  <c r="E70" i="4"/>
  <c r="V70" i="4"/>
  <c r="W70" i="4"/>
  <c r="X70" i="4"/>
  <c r="Y70" i="4"/>
  <c r="Z70" i="4"/>
  <c r="AA70" i="4"/>
  <c r="AF70" i="4"/>
  <c r="C71" i="4"/>
  <c r="D71" i="4"/>
  <c r="E71" i="4"/>
  <c r="V71" i="4"/>
  <c r="W71" i="4"/>
  <c r="X71" i="4"/>
  <c r="Y71" i="4"/>
  <c r="Z71" i="4"/>
  <c r="AA71" i="4"/>
  <c r="AF71" i="4"/>
  <c r="C72" i="4"/>
  <c r="D72" i="4"/>
  <c r="E72" i="4"/>
  <c r="V72" i="4"/>
  <c r="W72" i="4"/>
  <c r="X72" i="4"/>
  <c r="Y72" i="4"/>
  <c r="Z72" i="4"/>
  <c r="AA72" i="4"/>
  <c r="AF72" i="4"/>
  <c r="C73" i="4"/>
  <c r="D73" i="4"/>
  <c r="E73" i="4"/>
  <c r="V73" i="4"/>
  <c r="W73" i="4"/>
  <c r="X73" i="4"/>
  <c r="Y73" i="4"/>
  <c r="Z73" i="4"/>
  <c r="AA73" i="4"/>
  <c r="AF73" i="4"/>
  <c r="C74" i="4"/>
  <c r="D74" i="4"/>
  <c r="E74" i="4"/>
  <c r="V74" i="4"/>
  <c r="W74" i="4"/>
  <c r="X74" i="4"/>
  <c r="Y74" i="4"/>
  <c r="Z74" i="4"/>
  <c r="AA74" i="4"/>
  <c r="AF74" i="4"/>
  <c r="C75" i="4"/>
  <c r="D75" i="4"/>
  <c r="E75" i="4"/>
  <c r="V75" i="4"/>
  <c r="W75" i="4"/>
  <c r="X75" i="4"/>
  <c r="Y75" i="4"/>
  <c r="Z75" i="4"/>
  <c r="AA75" i="4"/>
  <c r="AF75" i="4"/>
  <c r="C76" i="4"/>
  <c r="D76" i="4"/>
  <c r="E76" i="4"/>
  <c r="V76" i="4"/>
  <c r="W76" i="4"/>
  <c r="X76" i="4"/>
  <c r="Y76" i="4"/>
  <c r="Z76" i="4"/>
  <c r="AA76" i="4"/>
  <c r="AF76" i="4"/>
  <c r="C77" i="4"/>
  <c r="D77" i="4"/>
  <c r="E77" i="4"/>
  <c r="V77" i="4"/>
  <c r="W77" i="4"/>
  <c r="X77" i="4"/>
  <c r="Y77" i="4"/>
  <c r="Z77" i="4"/>
  <c r="AA77" i="4"/>
  <c r="AF77" i="4"/>
  <c r="C78" i="4"/>
  <c r="D78" i="4"/>
  <c r="E78" i="4"/>
  <c r="V78" i="4"/>
  <c r="W78" i="4"/>
  <c r="X78" i="4"/>
  <c r="Y78" i="4"/>
  <c r="Z78" i="4"/>
  <c r="AA78" i="4"/>
  <c r="AF78" i="4"/>
  <c r="C79" i="4"/>
  <c r="D79" i="4"/>
  <c r="E79" i="4"/>
  <c r="V79" i="4"/>
  <c r="W79" i="4"/>
  <c r="X79" i="4"/>
  <c r="Y79" i="4"/>
  <c r="Z79" i="4"/>
  <c r="AA79" i="4"/>
  <c r="AF79" i="4"/>
  <c r="C80" i="4"/>
  <c r="D80" i="4"/>
  <c r="E80" i="4"/>
  <c r="V80" i="4"/>
  <c r="W80" i="4"/>
  <c r="X80" i="4"/>
  <c r="Y80" i="4"/>
  <c r="Z80" i="4"/>
  <c r="AA80" i="4"/>
  <c r="AF80" i="4"/>
  <c r="C81" i="4"/>
  <c r="D81" i="4"/>
  <c r="E81" i="4"/>
  <c r="V81" i="4"/>
  <c r="W81" i="4"/>
  <c r="X81" i="4"/>
  <c r="Y81" i="4"/>
  <c r="Z81" i="4"/>
  <c r="AA81" i="4"/>
  <c r="AF81" i="4"/>
  <c r="C82" i="4"/>
  <c r="D82" i="4"/>
  <c r="E82" i="4"/>
  <c r="V82" i="4"/>
  <c r="W82" i="4"/>
  <c r="X82" i="4"/>
  <c r="Y82" i="4"/>
  <c r="Z82" i="4"/>
  <c r="AA82" i="4"/>
  <c r="AF82" i="4"/>
  <c r="C83" i="4"/>
  <c r="D83" i="4"/>
  <c r="E83" i="4"/>
  <c r="V83" i="4"/>
  <c r="W83" i="4"/>
  <c r="X83" i="4"/>
  <c r="Y83" i="4"/>
  <c r="Z83" i="4"/>
  <c r="AA83" i="4"/>
  <c r="AF83" i="4"/>
  <c r="C84" i="4"/>
  <c r="D84" i="4"/>
  <c r="E84" i="4"/>
  <c r="V84" i="4"/>
  <c r="W84" i="4"/>
  <c r="X84" i="4"/>
  <c r="Y84" i="4"/>
  <c r="Z84" i="4"/>
  <c r="AA84" i="4"/>
  <c r="AF84" i="4"/>
  <c r="C85" i="4"/>
  <c r="D85" i="4"/>
  <c r="E85" i="4"/>
  <c r="V85" i="4"/>
  <c r="W85" i="4"/>
  <c r="X85" i="4"/>
  <c r="Y85" i="4"/>
  <c r="Z85" i="4"/>
  <c r="AA85" i="4"/>
  <c r="AF85" i="4"/>
  <c r="C86" i="4"/>
  <c r="D86" i="4"/>
  <c r="E86" i="4"/>
  <c r="V86" i="4"/>
  <c r="W86" i="4"/>
  <c r="X86" i="4"/>
  <c r="Y86" i="4"/>
  <c r="Z86" i="4"/>
  <c r="AA86" i="4"/>
  <c r="AF86" i="4"/>
  <c r="C87" i="4"/>
  <c r="D87" i="4"/>
  <c r="E87" i="4"/>
  <c r="V87" i="4"/>
  <c r="W87" i="4"/>
  <c r="X87" i="4"/>
  <c r="Y87" i="4"/>
  <c r="Z87" i="4"/>
  <c r="AA87" i="4"/>
  <c r="AF87" i="4"/>
  <c r="C88" i="4"/>
  <c r="D88" i="4"/>
  <c r="E88" i="4"/>
  <c r="V88" i="4"/>
  <c r="W88" i="4"/>
  <c r="X88" i="4"/>
  <c r="Y88" i="4"/>
  <c r="Z88" i="4"/>
  <c r="AA88" i="4"/>
  <c r="AF88" i="4"/>
  <c r="C89" i="4"/>
  <c r="D89" i="4"/>
  <c r="E89" i="4"/>
  <c r="V89" i="4"/>
  <c r="W89" i="4"/>
  <c r="X89" i="4"/>
  <c r="Y89" i="4"/>
  <c r="Z89" i="4"/>
  <c r="AA89" i="4"/>
  <c r="AF89" i="4"/>
  <c r="C90" i="4"/>
  <c r="D90" i="4"/>
  <c r="E90" i="4"/>
  <c r="V90" i="4"/>
  <c r="W90" i="4"/>
  <c r="X90" i="4"/>
  <c r="Y90" i="4"/>
  <c r="Z90" i="4"/>
  <c r="AA90" i="4"/>
  <c r="AF90" i="4"/>
  <c r="C91" i="4"/>
  <c r="D91" i="4"/>
  <c r="E91" i="4"/>
  <c r="V91" i="4"/>
  <c r="W91" i="4"/>
  <c r="X91" i="4"/>
  <c r="Y91" i="4"/>
  <c r="Z91" i="4"/>
  <c r="AA91" i="4"/>
  <c r="AF91" i="4"/>
  <c r="C92" i="4"/>
  <c r="D92" i="4"/>
  <c r="E92" i="4"/>
  <c r="V92" i="4"/>
  <c r="W92" i="4"/>
  <c r="X92" i="4"/>
  <c r="Y92" i="4"/>
  <c r="Z92" i="4"/>
  <c r="AA92" i="4"/>
  <c r="AF92" i="4"/>
  <c r="C93" i="4"/>
  <c r="D93" i="4"/>
  <c r="E93" i="4"/>
  <c r="V93" i="4"/>
  <c r="W93" i="4"/>
  <c r="X93" i="4"/>
  <c r="Y93" i="4"/>
  <c r="Z93" i="4"/>
  <c r="AA93" i="4"/>
  <c r="AF93" i="4"/>
  <c r="C94" i="4"/>
  <c r="D94" i="4"/>
  <c r="E94" i="4"/>
  <c r="V94" i="4"/>
  <c r="W94" i="4"/>
  <c r="X94" i="4"/>
  <c r="Y94" i="4"/>
  <c r="Z94" i="4"/>
  <c r="AA94" i="4"/>
  <c r="AF94" i="4"/>
  <c r="C95" i="4"/>
  <c r="D95" i="4"/>
  <c r="E95" i="4"/>
  <c r="V95" i="4"/>
  <c r="W95" i="4"/>
  <c r="X95" i="4"/>
  <c r="Y95" i="4"/>
  <c r="Z95" i="4"/>
  <c r="AA95" i="4"/>
  <c r="AF95" i="4"/>
  <c r="C96" i="4"/>
  <c r="D96" i="4"/>
  <c r="E96" i="4"/>
  <c r="V96" i="4"/>
  <c r="W96" i="4"/>
  <c r="X96" i="4"/>
  <c r="Y96" i="4"/>
  <c r="Z96" i="4"/>
  <c r="AA96" i="4"/>
  <c r="AF96" i="4"/>
  <c r="C97" i="4"/>
  <c r="D97" i="4"/>
  <c r="E97" i="4"/>
  <c r="V97" i="4"/>
  <c r="W97" i="4"/>
  <c r="X97" i="4"/>
  <c r="Y97" i="4"/>
  <c r="Z97" i="4"/>
  <c r="AA97" i="4"/>
  <c r="AF97" i="4"/>
  <c r="C98" i="4"/>
  <c r="D98" i="4"/>
  <c r="E98" i="4"/>
  <c r="V98" i="4"/>
  <c r="W98" i="4"/>
  <c r="X98" i="4"/>
  <c r="Y98" i="4"/>
  <c r="Z98" i="4"/>
  <c r="AA98" i="4"/>
  <c r="AF98" i="4"/>
  <c r="C99" i="4"/>
  <c r="D99" i="4"/>
  <c r="E99" i="4"/>
  <c r="V99" i="4"/>
  <c r="W99" i="4"/>
  <c r="X99" i="4"/>
  <c r="Y99" i="4"/>
  <c r="Z99" i="4"/>
  <c r="AA99" i="4"/>
  <c r="AF99" i="4"/>
  <c r="C100" i="4"/>
  <c r="D100" i="4"/>
  <c r="E100" i="4"/>
  <c r="V100" i="4"/>
  <c r="W100" i="4"/>
  <c r="X100" i="4"/>
  <c r="Y100" i="4"/>
  <c r="Z100" i="4"/>
  <c r="AA100" i="4"/>
  <c r="AF100" i="4"/>
  <c r="C101" i="4"/>
  <c r="D101" i="4"/>
  <c r="E101" i="4"/>
  <c r="V101" i="4"/>
  <c r="W101" i="4"/>
  <c r="X101" i="4"/>
  <c r="Y101" i="4"/>
  <c r="Z101" i="4"/>
  <c r="AA101" i="4"/>
  <c r="AF101" i="4"/>
  <c r="C102" i="4"/>
  <c r="D102" i="4"/>
  <c r="E102" i="4"/>
  <c r="V102" i="4"/>
  <c r="W102" i="4"/>
  <c r="X102" i="4"/>
  <c r="Y102" i="4"/>
  <c r="Z102" i="4"/>
  <c r="AA102" i="4"/>
  <c r="AF102" i="4"/>
  <c r="C103" i="4"/>
  <c r="D103" i="4"/>
  <c r="E103" i="4"/>
  <c r="V103" i="4"/>
  <c r="W103" i="4"/>
  <c r="X103" i="4"/>
  <c r="Y103" i="4"/>
  <c r="Z103" i="4"/>
  <c r="AA103" i="4"/>
  <c r="AF103" i="4"/>
  <c r="C104" i="4"/>
  <c r="D104" i="4"/>
  <c r="E104" i="4"/>
  <c r="V104" i="4"/>
  <c r="W104" i="4"/>
  <c r="X104" i="4"/>
  <c r="Y104" i="4"/>
  <c r="Z104" i="4"/>
  <c r="AA104" i="4"/>
  <c r="AF104" i="4"/>
  <c r="C105" i="4"/>
  <c r="D105" i="4"/>
  <c r="E105" i="4"/>
  <c r="V105" i="4"/>
  <c r="W105" i="4"/>
  <c r="X105" i="4"/>
  <c r="Y105" i="4"/>
  <c r="Z105" i="4"/>
  <c r="AA105" i="4"/>
  <c r="AF105" i="4"/>
  <c r="C106" i="4"/>
  <c r="D106" i="4"/>
  <c r="E106" i="4"/>
  <c r="V106" i="4"/>
  <c r="W106" i="4"/>
  <c r="X106" i="4"/>
  <c r="Y106" i="4"/>
  <c r="Z106" i="4"/>
  <c r="AA106" i="4"/>
  <c r="AF106" i="4"/>
  <c r="C107" i="4"/>
  <c r="D107" i="4"/>
  <c r="E107" i="4"/>
  <c r="V107" i="4"/>
  <c r="W107" i="4"/>
  <c r="X107" i="4"/>
  <c r="Y107" i="4"/>
  <c r="Z107" i="4"/>
  <c r="AA107" i="4"/>
  <c r="AF107" i="4"/>
  <c r="C108" i="4"/>
  <c r="D108" i="4"/>
  <c r="E108" i="4"/>
  <c r="V108" i="4"/>
  <c r="W108" i="4"/>
  <c r="X108" i="4"/>
  <c r="Y108" i="4"/>
  <c r="Z108" i="4"/>
  <c r="AA108" i="4"/>
  <c r="AF108" i="4"/>
  <c r="C109" i="4"/>
  <c r="D109" i="4"/>
  <c r="E109" i="4"/>
  <c r="V109" i="4"/>
  <c r="W109" i="4"/>
  <c r="X109" i="4"/>
  <c r="Y109" i="4"/>
  <c r="Z109" i="4"/>
  <c r="AA109" i="4"/>
  <c r="AF109" i="4"/>
  <c r="C110" i="4"/>
  <c r="D110" i="4"/>
  <c r="E110" i="4"/>
  <c r="V110" i="4"/>
  <c r="W110" i="4"/>
  <c r="X110" i="4"/>
  <c r="Y110" i="4"/>
  <c r="Z110" i="4"/>
  <c r="AA110" i="4"/>
  <c r="AF110" i="4"/>
  <c r="C111" i="4"/>
  <c r="D111" i="4"/>
  <c r="E111" i="4"/>
  <c r="V111" i="4"/>
  <c r="W111" i="4"/>
  <c r="X111" i="4"/>
  <c r="Y111" i="4"/>
  <c r="Z111" i="4"/>
  <c r="AA111" i="4"/>
  <c r="AF111" i="4"/>
  <c r="C112" i="4"/>
  <c r="D112" i="4"/>
  <c r="E112" i="4"/>
  <c r="V112" i="4"/>
  <c r="W112" i="4"/>
  <c r="X112" i="4"/>
  <c r="Y112" i="4"/>
  <c r="Z112" i="4"/>
  <c r="AA112" i="4"/>
  <c r="AF112" i="4"/>
  <c r="C113" i="4"/>
  <c r="D113" i="4"/>
  <c r="E113" i="4"/>
  <c r="V113" i="4"/>
  <c r="W113" i="4"/>
  <c r="X113" i="4"/>
  <c r="Y113" i="4"/>
  <c r="Z113" i="4"/>
  <c r="AA113" i="4"/>
  <c r="AF113" i="4"/>
  <c r="C114" i="4"/>
  <c r="D114" i="4"/>
  <c r="E114" i="4"/>
  <c r="V114" i="4"/>
  <c r="W114" i="4"/>
  <c r="X114" i="4"/>
  <c r="Y114" i="4"/>
  <c r="Z114" i="4"/>
  <c r="AA114" i="4"/>
  <c r="AF114" i="4"/>
  <c r="C115" i="4"/>
  <c r="D115" i="4"/>
  <c r="E115" i="4"/>
  <c r="V115" i="4"/>
  <c r="W115" i="4"/>
  <c r="X115" i="4"/>
  <c r="Y115" i="4"/>
  <c r="Z115" i="4"/>
  <c r="AA115" i="4"/>
  <c r="AF115" i="4"/>
  <c r="C116" i="4"/>
  <c r="D116" i="4"/>
  <c r="E116" i="4"/>
  <c r="V116" i="4"/>
  <c r="W116" i="4"/>
  <c r="X116" i="4"/>
  <c r="Y116" i="4"/>
  <c r="Z116" i="4"/>
  <c r="AA116" i="4"/>
  <c r="AF116" i="4"/>
  <c r="C117" i="4"/>
  <c r="D117" i="4"/>
  <c r="E117" i="4"/>
  <c r="V117" i="4"/>
  <c r="W117" i="4"/>
  <c r="X117" i="4"/>
  <c r="Y117" i="4"/>
  <c r="Z117" i="4"/>
  <c r="AA117" i="4"/>
  <c r="AF117" i="4"/>
  <c r="C118" i="4"/>
  <c r="D118" i="4"/>
  <c r="E118" i="4"/>
  <c r="V118" i="4"/>
  <c r="W118" i="4"/>
  <c r="X118" i="4"/>
  <c r="Y118" i="4"/>
  <c r="Z118" i="4"/>
  <c r="AA118" i="4"/>
  <c r="AF118" i="4"/>
  <c r="C119" i="4"/>
  <c r="D119" i="4"/>
  <c r="E119" i="4"/>
  <c r="V119" i="4"/>
  <c r="W119" i="4"/>
  <c r="X119" i="4"/>
  <c r="Y119" i="4"/>
  <c r="Z119" i="4"/>
  <c r="AA119" i="4"/>
  <c r="AF119" i="4"/>
  <c r="C120" i="4"/>
  <c r="D120" i="4"/>
  <c r="E120" i="4"/>
  <c r="V120" i="4"/>
  <c r="W120" i="4"/>
  <c r="X120" i="4"/>
  <c r="Y120" i="4"/>
  <c r="Z120" i="4"/>
  <c r="AA120" i="4"/>
  <c r="AF120" i="4"/>
  <c r="C121" i="4"/>
  <c r="D121" i="4"/>
  <c r="E121" i="4"/>
  <c r="V121" i="4"/>
  <c r="W121" i="4"/>
  <c r="X121" i="4"/>
  <c r="Y121" i="4"/>
  <c r="Z121" i="4"/>
  <c r="AA121" i="4"/>
  <c r="AF121" i="4"/>
  <c r="C122" i="4"/>
  <c r="D122" i="4"/>
  <c r="E122" i="4"/>
  <c r="V122" i="4"/>
  <c r="W122" i="4"/>
  <c r="X122" i="4"/>
  <c r="Y122" i="4"/>
  <c r="Z122" i="4"/>
  <c r="AA122" i="4"/>
  <c r="AF122" i="4"/>
  <c r="C123" i="4"/>
  <c r="D123" i="4"/>
  <c r="E123" i="4"/>
  <c r="V123" i="4"/>
  <c r="W123" i="4"/>
  <c r="X123" i="4"/>
  <c r="Y123" i="4"/>
  <c r="Z123" i="4"/>
  <c r="AA123" i="4"/>
  <c r="AF123" i="4"/>
  <c r="C124" i="4"/>
  <c r="D124" i="4"/>
  <c r="E124" i="4"/>
  <c r="V124" i="4"/>
  <c r="W124" i="4"/>
  <c r="X124" i="4"/>
  <c r="Y124" i="4"/>
  <c r="Z124" i="4"/>
  <c r="AA124" i="4"/>
  <c r="AF124" i="4"/>
  <c r="C125" i="4"/>
  <c r="D125" i="4"/>
  <c r="E125" i="4"/>
  <c r="V125" i="4"/>
  <c r="W125" i="4"/>
  <c r="X125" i="4"/>
  <c r="Y125" i="4"/>
  <c r="Z125" i="4"/>
  <c r="AA125" i="4"/>
  <c r="AF125" i="4"/>
  <c r="C126" i="4"/>
  <c r="D126" i="4"/>
  <c r="E126" i="4"/>
  <c r="V126" i="4"/>
  <c r="W126" i="4"/>
  <c r="X126" i="4"/>
  <c r="Y126" i="4"/>
  <c r="Z126" i="4"/>
  <c r="AA126" i="4"/>
  <c r="AF126" i="4"/>
  <c r="C127" i="4"/>
  <c r="D127" i="4"/>
  <c r="E127" i="4"/>
  <c r="V127" i="4"/>
  <c r="W127" i="4"/>
  <c r="X127" i="4"/>
  <c r="Y127" i="4"/>
  <c r="Z127" i="4"/>
  <c r="AA127" i="4"/>
  <c r="AF127" i="4"/>
  <c r="C128" i="4"/>
  <c r="D128" i="4"/>
  <c r="E128" i="4"/>
  <c r="V128" i="4"/>
  <c r="W128" i="4"/>
  <c r="X128" i="4"/>
  <c r="Y128" i="4"/>
  <c r="Z128" i="4"/>
  <c r="AA128" i="4"/>
  <c r="AF128" i="4"/>
  <c r="C129" i="4"/>
  <c r="D129" i="4"/>
  <c r="E129" i="4"/>
  <c r="V129" i="4"/>
  <c r="W129" i="4"/>
  <c r="X129" i="4"/>
  <c r="Y129" i="4"/>
  <c r="Z129" i="4"/>
  <c r="AA129" i="4"/>
  <c r="AF129" i="4"/>
  <c r="C130" i="4"/>
  <c r="D130" i="4"/>
  <c r="E130" i="4"/>
  <c r="V130" i="4"/>
  <c r="W130" i="4"/>
  <c r="X130" i="4"/>
  <c r="Y130" i="4"/>
  <c r="Z130" i="4"/>
  <c r="AA130" i="4"/>
  <c r="AF130" i="4"/>
  <c r="C131" i="4"/>
  <c r="D131" i="4"/>
  <c r="E131" i="4"/>
  <c r="V131" i="4"/>
  <c r="W131" i="4"/>
  <c r="X131" i="4"/>
  <c r="Y131" i="4"/>
  <c r="Z131" i="4"/>
  <c r="AA131" i="4"/>
  <c r="AF131" i="4"/>
  <c r="C132" i="4"/>
  <c r="D132" i="4"/>
  <c r="E132" i="4"/>
  <c r="V132" i="4"/>
  <c r="W132" i="4"/>
  <c r="X132" i="4"/>
  <c r="Y132" i="4"/>
  <c r="Z132" i="4"/>
  <c r="AA132" i="4"/>
  <c r="AF132" i="4"/>
  <c r="C133" i="4"/>
  <c r="D133" i="4"/>
  <c r="E133" i="4"/>
  <c r="V133" i="4"/>
  <c r="W133" i="4"/>
  <c r="X133" i="4"/>
  <c r="Y133" i="4"/>
  <c r="Z133" i="4"/>
  <c r="AA133" i="4"/>
  <c r="AF133" i="4"/>
  <c r="C134" i="4"/>
  <c r="D134" i="4"/>
  <c r="E134" i="4"/>
  <c r="V134" i="4"/>
  <c r="W134" i="4"/>
  <c r="X134" i="4"/>
  <c r="Y134" i="4"/>
  <c r="Z134" i="4"/>
  <c r="AA134" i="4"/>
  <c r="AF134" i="4"/>
  <c r="C135" i="4"/>
  <c r="D135" i="4"/>
  <c r="E135" i="4"/>
  <c r="V135" i="4"/>
  <c r="W135" i="4"/>
  <c r="X135" i="4"/>
  <c r="Y135" i="4"/>
  <c r="Z135" i="4"/>
  <c r="AA135" i="4"/>
  <c r="AF135" i="4"/>
  <c r="C136" i="4"/>
  <c r="D136" i="4"/>
  <c r="E136" i="4"/>
  <c r="V136" i="4"/>
  <c r="W136" i="4"/>
  <c r="X136" i="4"/>
  <c r="Y136" i="4"/>
  <c r="Z136" i="4"/>
  <c r="AA136" i="4"/>
  <c r="AF136" i="4"/>
  <c r="C137" i="4"/>
  <c r="D137" i="4"/>
  <c r="E137" i="4"/>
  <c r="V137" i="4"/>
  <c r="W137" i="4"/>
  <c r="X137" i="4"/>
  <c r="Y137" i="4"/>
  <c r="Z137" i="4"/>
  <c r="AA137" i="4"/>
  <c r="AF137" i="4"/>
  <c r="C138" i="4"/>
  <c r="D138" i="4"/>
  <c r="E138" i="4"/>
  <c r="V138" i="4"/>
  <c r="W138" i="4"/>
  <c r="X138" i="4"/>
  <c r="Y138" i="4"/>
  <c r="Z138" i="4"/>
  <c r="AA138" i="4"/>
  <c r="AF138" i="4"/>
  <c r="C139" i="4"/>
  <c r="D139" i="4"/>
  <c r="E139" i="4"/>
  <c r="V139" i="4"/>
  <c r="W139" i="4"/>
  <c r="X139" i="4"/>
  <c r="Y139" i="4"/>
  <c r="Z139" i="4"/>
  <c r="AA139" i="4"/>
  <c r="AF139" i="4"/>
  <c r="C140" i="4"/>
  <c r="D140" i="4"/>
  <c r="E140" i="4"/>
  <c r="V140" i="4"/>
  <c r="W140" i="4"/>
  <c r="X140" i="4"/>
  <c r="Y140" i="4"/>
  <c r="Z140" i="4"/>
  <c r="AA140" i="4"/>
  <c r="AF140" i="4"/>
  <c r="C141" i="4"/>
  <c r="D141" i="4"/>
  <c r="E141" i="4"/>
  <c r="V141" i="4"/>
  <c r="W141" i="4"/>
  <c r="X141" i="4"/>
  <c r="Y141" i="4"/>
  <c r="Z141" i="4"/>
  <c r="AA141" i="4"/>
  <c r="AF141" i="4"/>
  <c r="C142" i="4"/>
  <c r="D142" i="4"/>
  <c r="E142" i="4"/>
  <c r="V142" i="4"/>
  <c r="W142" i="4"/>
  <c r="X142" i="4"/>
  <c r="Y142" i="4"/>
  <c r="Z142" i="4"/>
  <c r="AA142" i="4"/>
  <c r="AF142" i="4"/>
  <c r="C143" i="4"/>
  <c r="D143" i="4"/>
  <c r="E143" i="4"/>
  <c r="V143" i="4"/>
  <c r="W143" i="4"/>
  <c r="X143" i="4"/>
  <c r="Y143" i="4"/>
  <c r="Z143" i="4"/>
  <c r="AA143" i="4"/>
  <c r="AF143" i="4"/>
  <c r="C144" i="4"/>
  <c r="D144" i="4"/>
  <c r="E144" i="4"/>
  <c r="V144" i="4"/>
  <c r="W144" i="4"/>
  <c r="X144" i="4"/>
  <c r="Y144" i="4"/>
  <c r="Z144" i="4"/>
  <c r="AA144" i="4"/>
  <c r="AF144" i="4"/>
  <c r="C145" i="4"/>
  <c r="D145" i="4"/>
  <c r="E145" i="4"/>
  <c r="V145" i="4"/>
  <c r="W145" i="4"/>
  <c r="X145" i="4"/>
  <c r="Y145" i="4"/>
  <c r="Z145" i="4"/>
  <c r="AA145" i="4"/>
  <c r="AF145" i="4"/>
  <c r="C146" i="4"/>
  <c r="D146" i="4"/>
  <c r="E146" i="4"/>
  <c r="V146" i="4"/>
  <c r="W146" i="4"/>
  <c r="X146" i="4"/>
  <c r="Y146" i="4"/>
  <c r="Z146" i="4"/>
  <c r="AA146" i="4"/>
  <c r="AF146" i="4"/>
  <c r="C147" i="4"/>
  <c r="D147" i="4"/>
  <c r="E147" i="4"/>
  <c r="V147" i="4"/>
  <c r="W147" i="4"/>
  <c r="X147" i="4"/>
  <c r="Y147" i="4"/>
  <c r="Z147" i="4"/>
  <c r="AA147" i="4"/>
  <c r="AF147" i="4"/>
  <c r="C148" i="4"/>
  <c r="D148" i="4"/>
  <c r="E148" i="4"/>
  <c r="V148" i="4"/>
  <c r="W148" i="4"/>
  <c r="X148" i="4"/>
  <c r="Y148" i="4"/>
  <c r="Z148" i="4"/>
  <c r="AA148" i="4"/>
  <c r="AF148" i="4"/>
  <c r="C149" i="4"/>
  <c r="D149" i="4"/>
  <c r="E149" i="4"/>
  <c r="V149" i="4"/>
  <c r="W149" i="4"/>
  <c r="X149" i="4"/>
  <c r="Y149" i="4"/>
  <c r="Z149" i="4"/>
  <c r="AA149" i="4"/>
  <c r="AF149" i="4"/>
  <c r="C150" i="4"/>
  <c r="D150" i="4"/>
  <c r="E150" i="4"/>
  <c r="V150" i="4"/>
  <c r="W150" i="4"/>
  <c r="X150" i="4"/>
  <c r="Y150" i="4"/>
  <c r="Z150" i="4"/>
  <c r="AA150" i="4"/>
  <c r="AF150" i="4"/>
  <c r="C151" i="4"/>
  <c r="D151" i="4"/>
  <c r="E151" i="4"/>
  <c r="V151" i="4"/>
  <c r="W151" i="4"/>
  <c r="X151" i="4"/>
  <c r="Y151" i="4"/>
  <c r="Z151" i="4"/>
  <c r="AA151" i="4"/>
  <c r="AF151" i="4"/>
  <c r="C152" i="4"/>
  <c r="D152" i="4"/>
  <c r="E152" i="4"/>
  <c r="V152" i="4"/>
  <c r="W152" i="4"/>
  <c r="X152" i="4"/>
  <c r="Y152" i="4"/>
  <c r="Z152" i="4"/>
  <c r="AA152" i="4"/>
  <c r="AF152" i="4"/>
  <c r="C153" i="4"/>
  <c r="D153" i="4"/>
  <c r="E153" i="4"/>
  <c r="V153" i="4"/>
  <c r="W153" i="4"/>
  <c r="X153" i="4"/>
  <c r="Y153" i="4"/>
  <c r="Z153" i="4"/>
  <c r="AA153" i="4"/>
  <c r="AF153" i="4"/>
  <c r="C154" i="4"/>
  <c r="D154" i="4"/>
  <c r="E154" i="4"/>
  <c r="V154" i="4"/>
  <c r="W154" i="4"/>
  <c r="X154" i="4"/>
  <c r="Y154" i="4"/>
  <c r="Z154" i="4"/>
  <c r="AA154" i="4"/>
  <c r="AF154" i="4"/>
  <c r="C155" i="4"/>
  <c r="D155" i="4"/>
  <c r="E155" i="4"/>
  <c r="V155" i="4"/>
  <c r="W155" i="4"/>
  <c r="X155" i="4"/>
  <c r="Y155" i="4"/>
  <c r="Z155" i="4"/>
  <c r="AA155" i="4"/>
  <c r="AF155" i="4"/>
  <c r="C156" i="4"/>
  <c r="D156" i="4"/>
  <c r="E156" i="4"/>
  <c r="V156" i="4"/>
  <c r="W156" i="4"/>
  <c r="X156" i="4"/>
  <c r="Y156" i="4"/>
  <c r="Z156" i="4"/>
  <c r="AA156" i="4"/>
  <c r="AF156" i="4"/>
  <c r="C157" i="4"/>
  <c r="D157" i="4"/>
  <c r="E157" i="4"/>
  <c r="V157" i="4"/>
  <c r="W157" i="4"/>
  <c r="X157" i="4"/>
  <c r="Y157" i="4"/>
  <c r="Z157" i="4"/>
  <c r="AA157" i="4"/>
  <c r="AF157" i="4"/>
  <c r="C158" i="4"/>
  <c r="D158" i="4"/>
  <c r="E158" i="4"/>
  <c r="V158" i="4"/>
  <c r="W158" i="4"/>
  <c r="X158" i="4"/>
  <c r="Y158" i="4"/>
  <c r="Z158" i="4"/>
  <c r="AA158" i="4"/>
  <c r="AF158" i="4"/>
  <c r="C159" i="4"/>
  <c r="D159" i="4"/>
  <c r="E159" i="4"/>
  <c r="V159" i="4"/>
  <c r="W159" i="4"/>
  <c r="X159" i="4"/>
  <c r="Y159" i="4"/>
  <c r="Z159" i="4"/>
  <c r="AA159" i="4"/>
  <c r="AF159" i="4"/>
  <c r="C160" i="4"/>
  <c r="D160" i="4"/>
  <c r="E160" i="4"/>
  <c r="V160" i="4"/>
  <c r="W160" i="4"/>
  <c r="X160" i="4"/>
  <c r="Y160" i="4"/>
  <c r="Z160" i="4"/>
  <c r="AA160" i="4"/>
  <c r="AF160" i="4"/>
  <c r="C161" i="4"/>
  <c r="D161" i="4"/>
  <c r="E161" i="4"/>
  <c r="V161" i="4"/>
  <c r="W161" i="4"/>
  <c r="X161" i="4"/>
  <c r="Y161" i="4"/>
  <c r="Z161" i="4"/>
  <c r="AA161" i="4"/>
  <c r="AF161" i="4"/>
  <c r="C162" i="4"/>
  <c r="D162" i="4"/>
  <c r="E162" i="4"/>
  <c r="V162" i="4"/>
  <c r="W162" i="4"/>
  <c r="X162" i="4"/>
  <c r="Y162" i="4"/>
  <c r="Z162" i="4"/>
  <c r="AA162" i="4"/>
  <c r="AF162" i="4"/>
  <c r="C163" i="4"/>
  <c r="D163" i="4"/>
  <c r="E163" i="4"/>
  <c r="V163" i="4"/>
  <c r="W163" i="4"/>
  <c r="X163" i="4"/>
  <c r="Y163" i="4"/>
  <c r="Z163" i="4"/>
  <c r="AA163" i="4"/>
  <c r="AF163" i="4"/>
  <c r="C164" i="4"/>
  <c r="D164" i="4"/>
  <c r="E164" i="4"/>
  <c r="V164" i="4"/>
  <c r="W164" i="4"/>
  <c r="X164" i="4"/>
  <c r="Y164" i="4"/>
  <c r="Z164" i="4"/>
  <c r="AA164" i="4"/>
  <c r="AF164" i="4"/>
  <c r="C165" i="4"/>
  <c r="D165" i="4"/>
  <c r="E165" i="4"/>
  <c r="V165" i="4"/>
  <c r="W165" i="4"/>
  <c r="X165" i="4"/>
  <c r="Y165" i="4"/>
  <c r="Z165" i="4"/>
  <c r="AA165" i="4"/>
  <c r="AF165" i="4"/>
  <c r="C166" i="4"/>
  <c r="D166" i="4"/>
  <c r="E166" i="4"/>
  <c r="V166" i="4"/>
  <c r="W166" i="4"/>
  <c r="X166" i="4"/>
  <c r="Y166" i="4"/>
  <c r="Z166" i="4"/>
  <c r="AA166" i="4"/>
  <c r="AF166" i="4"/>
  <c r="C167" i="4"/>
  <c r="D167" i="4"/>
  <c r="E167" i="4"/>
  <c r="V167" i="4"/>
  <c r="W167" i="4"/>
  <c r="X167" i="4"/>
  <c r="Y167" i="4"/>
  <c r="Z167" i="4"/>
  <c r="AA167" i="4"/>
  <c r="AF167" i="4"/>
  <c r="C168" i="4"/>
  <c r="D168" i="4"/>
  <c r="E168" i="4"/>
  <c r="V168" i="4"/>
  <c r="W168" i="4"/>
  <c r="X168" i="4"/>
  <c r="Y168" i="4"/>
  <c r="Z168" i="4"/>
  <c r="AA168" i="4"/>
  <c r="AF168" i="4"/>
  <c r="C169" i="4"/>
  <c r="D169" i="4"/>
  <c r="E169" i="4"/>
  <c r="V169" i="4"/>
  <c r="W169" i="4"/>
  <c r="X169" i="4"/>
  <c r="Y169" i="4"/>
  <c r="Z169" i="4"/>
  <c r="AA169" i="4"/>
  <c r="AF169" i="4"/>
  <c r="C170" i="4"/>
  <c r="D170" i="4"/>
  <c r="E170" i="4"/>
  <c r="V170" i="4"/>
  <c r="W170" i="4"/>
  <c r="X170" i="4"/>
  <c r="Y170" i="4"/>
  <c r="Z170" i="4"/>
  <c r="AA170" i="4"/>
  <c r="AF170" i="4"/>
  <c r="C171" i="4"/>
  <c r="D171" i="4"/>
  <c r="E171" i="4"/>
  <c r="V171" i="4"/>
  <c r="W171" i="4"/>
  <c r="X171" i="4"/>
  <c r="Y171" i="4"/>
  <c r="Z171" i="4"/>
  <c r="AA171" i="4"/>
  <c r="AF171" i="4"/>
  <c r="C172" i="4"/>
  <c r="D172" i="4"/>
  <c r="E172" i="4"/>
  <c r="V172" i="4"/>
  <c r="W172" i="4"/>
  <c r="X172" i="4"/>
  <c r="Y172" i="4"/>
  <c r="Z172" i="4"/>
  <c r="AA172" i="4"/>
  <c r="AF172" i="4"/>
  <c r="C173" i="4"/>
  <c r="D173" i="4"/>
  <c r="E173" i="4"/>
  <c r="V173" i="4"/>
  <c r="W173" i="4"/>
  <c r="X173" i="4"/>
  <c r="Y173" i="4"/>
  <c r="Z173" i="4"/>
  <c r="AA173" i="4"/>
  <c r="AF173" i="4"/>
  <c r="C174" i="4"/>
  <c r="D174" i="4"/>
  <c r="E174" i="4"/>
  <c r="V174" i="4"/>
  <c r="W174" i="4"/>
  <c r="X174" i="4"/>
  <c r="Y174" i="4"/>
  <c r="Z174" i="4"/>
  <c r="AA174" i="4"/>
  <c r="AF174" i="4"/>
  <c r="C175" i="4"/>
  <c r="D175" i="4"/>
  <c r="E175" i="4"/>
  <c r="V175" i="4"/>
  <c r="W175" i="4"/>
  <c r="X175" i="4"/>
  <c r="Y175" i="4"/>
  <c r="Z175" i="4"/>
  <c r="AA175" i="4"/>
  <c r="AF175" i="4"/>
  <c r="C176" i="4"/>
  <c r="D176" i="4"/>
  <c r="E176" i="4"/>
  <c r="V176" i="4"/>
  <c r="W176" i="4"/>
  <c r="X176" i="4"/>
  <c r="Y176" i="4"/>
  <c r="Z176" i="4"/>
  <c r="AA176" i="4"/>
  <c r="AF176" i="4"/>
  <c r="C177" i="4"/>
  <c r="D177" i="4"/>
  <c r="E177" i="4"/>
  <c r="V177" i="4"/>
  <c r="W177" i="4"/>
  <c r="X177" i="4"/>
  <c r="Y177" i="4"/>
  <c r="Z177" i="4"/>
  <c r="AA177" i="4"/>
  <c r="AF177" i="4"/>
  <c r="C178" i="4"/>
  <c r="D178" i="4"/>
  <c r="E178" i="4"/>
  <c r="V178" i="4"/>
  <c r="W178" i="4"/>
  <c r="X178" i="4"/>
  <c r="Y178" i="4"/>
  <c r="Z178" i="4"/>
  <c r="AA178" i="4"/>
  <c r="AF178" i="4"/>
  <c r="C179" i="4"/>
  <c r="D179" i="4"/>
  <c r="E179" i="4"/>
  <c r="V179" i="4"/>
  <c r="W179" i="4"/>
  <c r="X179" i="4"/>
  <c r="Y179" i="4"/>
  <c r="Z179" i="4"/>
  <c r="AA179" i="4"/>
  <c r="AF179" i="4"/>
  <c r="C180" i="4"/>
  <c r="D180" i="4"/>
  <c r="E180" i="4"/>
  <c r="V180" i="4"/>
  <c r="W180" i="4"/>
  <c r="X180" i="4"/>
  <c r="Y180" i="4"/>
  <c r="Z180" i="4"/>
  <c r="AA180" i="4"/>
  <c r="AF180" i="4"/>
  <c r="C181" i="4"/>
  <c r="D181" i="4"/>
  <c r="E181" i="4"/>
  <c r="V181" i="4"/>
  <c r="W181" i="4"/>
  <c r="X181" i="4"/>
  <c r="Y181" i="4"/>
  <c r="Z181" i="4"/>
  <c r="AA181" i="4"/>
  <c r="AF181" i="4"/>
  <c r="C182" i="4"/>
  <c r="D182" i="4"/>
  <c r="E182" i="4"/>
  <c r="V182" i="4"/>
  <c r="W182" i="4"/>
  <c r="X182" i="4"/>
  <c r="Y182" i="4"/>
  <c r="Z182" i="4"/>
  <c r="AA182" i="4"/>
  <c r="AF182" i="4"/>
  <c r="C183" i="4"/>
  <c r="D183" i="4"/>
  <c r="E183" i="4"/>
  <c r="V183" i="4"/>
  <c r="W183" i="4"/>
  <c r="X183" i="4"/>
  <c r="Y183" i="4"/>
  <c r="Z183" i="4"/>
  <c r="AA183" i="4"/>
  <c r="AF183" i="4"/>
  <c r="C184" i="4"/>
  <c r="D184" i="4"/>
  <c r="E184" i="4"/>
  <c r="V184" i="4"/>
  <c r="W184" i="4"/>
  <c r="X184" i="4"/>
  <c r="Y184" i="4"/>
  <c r="Z184" i="4"/>
  <c r="AA184" i="4"/>
  <c r="AF184" i="4"/>
  <c r="C185" i="4"/>
  <c r="D185" i="4"/>
  <c r="E185" i="4"/>
  <c r="V185" i="4"/>
  <c r="W185" i="4"/>
  <c r="X185" i="4"/>
  <c r="Y185" i="4"/>
  <c r="Z185" i="4"/>
  <c r="AA185" i="4"/>
  <c r="AF185" i="4"/>
  <c r="C186" i="4"/>
  <c r="D186" i="4"/>
  <c r="E186" i="4"/>
  <c r="V186" i="4"/>
  <c r="W186" i="4"/>
  <c r="X186" i="4"/>
  <c r="Y186" i="4"/>
  <c r="Z186" i="4"/>
  <c r="AA186" i="4"/>
  <c r="AF186" i="4"/>
  <c r="C187" i="4"/>
  <c r="D187" i="4"/>
  <c r="E187" i="4"/>
  <c r="V187" i="4"/>
  <c r="W187" i="4"/>
  <c r="X187" i="4"/>
  <c r="Y187" i="4"/>
  <c r="Z187" i="4"/>
  <c r="AA187" i="4"/>
  <c r="AF187" i="4"/>
  <c r="C188" i="4"/>
  <c r="D188" i="4"/>
  <c r="E188" i="4"/>
  <c r="V188" i="4"/>
  <c r="W188" i="4"/>
  <c r="X188" i="4"/>
  <c r="Y188" i="4"/>
  <c r="Z188" i="4"/>
  <c r="AA188" i="4"/>
  <c r="AF188" i="4"/>
  <c r="C189" i="4"/>
  <c r="D189" i="4"/>
  <c r="E189" i="4"/>
  <c r="V189" i="4"/>
  <c r="W189" i="4"/>
  <c r="X189" i="4"/>
  <c r="Y189" i="4"/>
  <c r="Z189" i="4"/>
  <c r="AA189" i="4"/>
  <c r="AF189" i="4"/>
  <c r="C190" i="4"/>
  <c r="D190" i="4"/>
  <c r="E190" i="4"/>
  <c r="V190" i="4"/>
  <c r="W190" i="4"/>
  <c r="X190" i="4"/>
  <c r="Y190" i="4"/>
  <c r="Z190" i="4"/>
  <c r="AA190" i="4"/>
  <c r="AF190" i="4"/>
  <c r="C191" i="4"/>
  <c r="D191" i="4"/>
  <c r="E191" i="4"/>
  <c r="V191" i="4"/>
  <c r="W191" i="4"/>
  <c r="X191" i="4"/>
  <c r="Y191" i="4"/>
  <c r="Z191" i="4"/>
  <c r="AA191" i="4"/>
  <c r="AF191" i="4"/>
  <c r="C192" i="4"/>
  <c r="D192" i="4"/>
  <c r="E192" i="4"/>
  <c r="V192" i="4"/>
  <c r="W192" i="4"/>
  <c r="X192" i="4"/>
  <c r="Y192" i="4"/>
  <c r="Z192" i="4"/>
  <c r="AA192" i="4"/>
  <c r="AF192" i="4"/>
  <c r="C193" i="4"/>
  <c r="D193" i="4"/>
  <c r="E193" i="4"/>
  <c r="V193" i="4"/>
  <c r="W193" i="4"/>
  <c r="X193" i="4"/>
  <c r="Y193" i="4"/>
  <c r="Z193" i="4"/>
  <c r="AA193" i="4"/>
  <c r="AF193" i="4"/>
  <c r="C194" i="4"/>
  <c r="D194" i="4"/>
  <c r="E194" i="4"/>
  <c r="V194" i="4"/>
  <c r="W194" i="4"/>
  <c r="X194" i="4"/>
  <c r="Y194" i="4"/>
  <c r="Z194" i="4"/>
  <c r="AA194" i="4"/>
  <c r="AF194" i="4"/>
  <c r="C195" i="4"/>
  <c r="D195" i="4"/>
  <c r="E195" i="4"/>
  <c r="V195" i="4"/>
  <c r="W195" i="4"/>
  <c r="X195" i="4"/>
  <c r="Y195" i="4"/>
  <c r="Z195" i="4"/>
  <c r="AA195" i="4"/>
  <c r="AF195" i="4"/>
  <c r="C196" i="4"/>
  <c r="D196" i="4"/>
  <c r="E196" i="4"/>
  <c r="V196" i="4"/>
  <c r="W196" i="4"/>
  <c r="X196" i="4"/>
  <c r="Y196" i="4"/>
  <c r="Z196" i="4"/>
  <c r="AA196" i="4"/>
  <c r="AF196" i="4"/>
  <c r="C197" i="4"/>
  <c r="D197" i="4"/>
  <c r="E197" i="4"/>
  <c r="V197" i="4"/>
  <c r="W197" i="4"/>
  <c r="X197" i="4"/>
  <c r="Y197" i="4"/>
  <c r="Z197" i="4"/>
  <c r="AA197" i="4"/>
  <c r="AF197" i="4"/>
  <c r="C198" i="4"/>
  <c r="D198" i="4"/>
  <c r="E198" i="4"/>
  <c r="V198" i="4"/>
  <c r="W198" i="4"/>
  <c r="X198" i="4"/>
  <c r="Y198" i="4"/>
  <c r="Z198" i="4"/>
  <c r="AA198" i="4"/>
  <c r="AF198" i="4"/>
  <c r="C199" i="4"/>
  <c r="D199" i="4"/>
  <c r="E199" i="4"/>
  <c r="V199" i="4"/>
  <c r="W199" i="4"/>
  <c r="X199" i="4"/>
  <c r="Y199" i="4"/>
  <c r="Z199" i="4"/>
  <c r="AA199" i="4"/>
  <c r="AF199" i="4"/>
  <c r="C200" i="4"/>
  <c r="D200" i="4"/>
  <c r="E200" i="4"/>
  <c r="V200" i="4"/>
  <c r="W200" i="4"/>
  <c r="X200" i="4"/>
  <c r="Y200" i="4"/>
  <c r="Z200" i="4"/>
  <c r="AA200" i="4"/>
  <c r="AF200" i="4"/>
  <c r="C201" i="4"/>
  <c r="D201" i="4"/>
  <c r="E201" i="4"/>
  <c r="V201" i="4"/>
  <c r="W201" i="4"/>
  <c r="X201" i="4"/>
  <c r="Y201" i="4"/>
  <c r="Z201" i="4"/>
  <c r="AA201" i="4"/>
  <c r="AF201" i="4"/>
  <c r="C202" i="4"/>
  <c r="D202" i="4"/>
  <c r="E202" i="4"/>
  <c r="V202" i="4"/>
  <c r="W202" i="4"/>
  <c r="X202" i="4"/>
  <c r="Y202" i="4"/>
  <c r="Z202" i="4"/>
  <c r="AA202" i="4"/>
  <c r="AF202" i="4"/>
  <c r="C203" i="4"/>
  <c r="D203" i="4"/>
  <c r="E203" i="4"/>
  <c r="V203" i="4"/>
  <c r="W203" i="4"/>
  <c r="X203" i="4"/>
  <c r="Y203" i="4"/>
  <c r="Z203" i="4"/>
  <c r="AA203" i="4"/>
  <c r="AF203" i="4"/>
  <c r="C204" i="4"/>
  <c r="D204" i="4"/>
  <c r="E204" i="4"/>
  <c r="V204" i="4"/>
  <c r="W204" i="4"/>
  <c r="X204" i="4"/>
  <c r="Y204" i="4"/>
  <c r="Z204" i="4"/>
  <c r="AA204" i="4"/>
  <c r="AF204" i="4"/>
  <c r="C205" i="4"/>
  <c r="D205" i="4"/>
  <c r="E205" i="4"/>
  <c r="V205" i="4"/>
  <c r="W205" i="4"/>
  <c r="X205" i="4"/>
  <c r="Y205" i="4"/>
  <c r="Z205" i="4"/>
  <c r="AA205" i="4"/>
  <c r="AF205" i="4"/>
  <c r="C206" i="4"/>
  <c r="D206" i="4"/>
  <c r="E206" i="4"/>
  <c r="V206" i="4"/>
  <c r="W206" i="4"/>
  <c r="X206" i="4"/>
  <c r="Y206" i="4"/>
  <c r="Z206" i="4"/>
  <c r="AA206" i="4"/>
  <c r="AF206" i="4"/>
  <c r="C207" i="4"/>
  <c r="D207" i="4"/>
  <c r="E207" i="4"/>
  <c r="V207" i="4"/>
  <c r="W207" i="4"/>
  <c r="X207" i="4"/>
  <c r="Y207" i="4"/>
  <c r="Z207" i="4"/>
  <c r="AA207" i="4"/>
  <c r="AF207" i="4"/>
  <c r="C208" i="4"/>
  <c r="D208" i="4"/>
  <c r="E208" i="4"/>
  <c r="V208" i="4"/>
  <c r="W208" i="4"/>
  <c r="X208" i="4"/>
  <c r="Y208" i="4"/>
  <c r="Z208" i="4"/>
  <c r="AA208" i="4"/>
  <c r="AF208" i="4"/>
  <c r="C209" i="4"/>
  <c r="D209" i="4"/>
  <c r="E209" i="4"/>
  <c r="V209" i="4"/>
  <c r="W209" i="4"/>
  <c r="X209" i="4"/>
  <c r="Y209" i="4"/>
  <c r="Z209" i="4"/>
  <c r="AA209" i="4"/>
  <c r="AF209" i="4"/>
  <c r="C210" i="4"/>
  <c r="D210" i="4"/>
  <c r="E210" i="4"/>
  <c r="V210" i="4"/>
  <c r="W210" i="4"/>
  <c r="X210" i="4"/>
  <c r="Y210" i="4"/>
  <c r="Z210" i="4"/>
  <c r="AA210" i="4"/>
  <c r="AF210" i="4"/>
  <c r="C211" i="4"/>
  <c r="D211" i="4"/>
  <c r="E211" i="4"/>
  <c r="V211" i="4"/>
  <c r="W211" i="4"/>
  <c r="X211" i="4"/>
  <c r="Y211" i="4"/>
  <c r="Z211" i="4"/>
  <c r="AA211" i="4"/>
  <c r="AF211" i="4"/>
  <c r="C212" i="4"/>
  <c r="D212" i="4"/>
  <c r="E212" i="4"/>
  <c r="V212" i="4"/>
  <c r="W212" i="4"/>
  <c r="X212" i="4"/>
  <c r="Y212" i="4"/>
  <c r="Z212" i="4"/>
  <c r="AA212" i="4"/>
  <c r="AF212" i="4"/>
  <c r="C213" i="4"/>
  <c r="D213" i="4"/>
  <c r="E213" i="4"/>
  <c r="V213" i="4"/>
  <c r="W213" i="4"/>
  <c r="X213" i="4"/>
  <c r="Y213" i="4"/>
  <c r="Z213" i="4"/>
  <c r="AA213" i="4"/>
  <c r="AF213" i="4"/>
  <c r="C214" i="4"/>
  <c r="D214" i="4"/>
  <c r="E214" i="4"/>
  <c r="V214" i="4"/>
  <c r="W214" i="4"/>
  <c r="X214" i="4"/>
  <c r="Y214" i="4"/>
  <c r="Z214" i="4"/>
  <c r="AA214" i="4"/>
  <c r="AF214" i="4"/>
  <c r="C215" i="4"/>
  <c r="D215" i="4"/>
  <c r="E215" i="4"/>
  <c r="V215" i="4"/>
  <c r="W215" i="4"/>
  <c r="X215" i="4"/>
  <c r="Y215" i="4"/>
  <c r="Z215" i="4"/>
  <c r="AA215" i="4"/>
  <c r="AF215" i="4"/>
  <c r="C216" i="4"/>
  <c r="D216" i="4"/>
  <c r="E216" i="4"/>
  <c r="V216" i="4"/>
  <c r="W216" i="4"/>
  <c r="X216" i="4"/>
  <c r="Y216" i="4"/>
  <c r="Z216" i="4"/>
  <c r="AA216" i="4"/>
  <c r="AF216" i="4"/>
  <c r="C217" i="4"/>
  <c r="D217" i="4"/>
  <c r="E217" i="4"/>
  <c r="V217" i="4"/>
  <c r="W217" i="4"/>
  <c r="X217" i="4"/>
  <c r="Y217" i="4"/>
  <c r="Z217" i="4"/>
  <c r="AA217" i="4"/>
  <c r="AF217" i="4"/>
  <c r="C218" i="4"/>
  <c r="D218" i="4"/>
  <c r="E218" i="4"/>
  <c r="V218" i="4"/>
  <c r="W218" i="4"/>
  <c r="X218" i="4"/>
  <c r="Y218" i="4"/>
  <c r="Z218" i="4"/>
  <c r="AA218" i="4"/>
  <c r="AF218" i="4"/>
  <c r="C219" i="4"/>
  <c r="D219" i="4"/>
  <c r="E219" i="4"/>
  <c r="V219" i="4"/>
  <c r="W219" i="4"/>
  <c r="X219" i="4"/>
  <c r="Y219" i="4"/>
  <c r="Z219" i="4"/>
  <c r="AA219" i="4"/>
  <c r="AF219" i="4"/>
  <c r="C220" i="4"/>
  <c r="D220" i="4"/>
  <c r="E220" i="4"/>
  <c r="V220" i="4"/>
  <c r="W220" i="4"/>
  <c r="X220" i="4"/>
  <c r="Y220" i="4"/>
  <c r="Z220" i="4"/>
  <c r="AA220" i="4"/>
  <c r="AF220" i="4"/>
  <c r="C221" i="4"/>
  <c r="D221" i="4"/>
  <c r="E221" i="4"/>
  <c r="V221" i="4"/>
  <c r="W221" i="4"/>
  <c r="X221" i="4"/>
  <c r="Y221" i="4"/>
  <c r="Z221" i="4"/>
  <c r="AA221" i="4"/>
  <c r="AF221" i="4"/>
  <c r="C222" i="4"/>
  <c r="D222" i="4"/>
  <c r="E222" i="4"/>
  <c r="V222" i="4"/>
  <c r="W222" i="4"/>
  <c r="X222" i="4"/>
  <c r="Y222" i="4"/>
  <c r="Z222" i="4"/>
  <c r="AA222" i="4"/>
  <c r="AF222" i="4"/>
  <c r="C223" i="4"/>
  <c r="D223" i="4"/>
  <c r="E223" i="4"/>
  <c r="V223" i="4"/>
  <c r="W223" i="4"/>
  <c r="X223" i="4"/>
  <c r="Y223" i="4"/>
  <c r="Z223" i="4"/>
  <c r="AA223" i="4"/>
  <c r="AF223" i="4"/>
  <c r="C224" i="4"/>
  <c r="D224" i="4"/>
  <c r="E224" i="4"/>
  <c r="V224" i="4"/>
  <c r="W224" i="4"/>
  <c r="X224" i="4"/>
  <c r="Y224" i="4"/>
  <c r="Z224" i="4"/>
  <c r="AA224" i="4"/>
  <c r="AF224" i="4"/>
  <c r="C225" i="4"/>
  <c r="D225" i="4"/>
  <c r="E225" i="4"/>
  <c r="V225" i="4"/>
  <c r="W225" i="4"/>
  <c r="X225" i="4"/>
  <c r="Y225" i="4"/>
  <c r="Z225" i="4"/>
  <c r="AA225" i="4"/>
  <c r="AF225" i="4"/>
  <c r="C226" i="4"/>
  <c r="D226" i="4"/>
  <c r="E226" i="4"/>
  <c r="V226" i="4"/>
  <c r="W226" i="4"/>
  <c r="X226" i="4"/>
  <c r="Y226" i="4"/>
  <c r="Z226" i="4"/>
  <c r="AA226" i="4"/>
  <c r="AF226" i="4"/>
  <c r="C227" i="4"/>
  <c r="D227" i="4"/>
  <c r="E227" i="4"/>
  <c r="V227" i="4"/>
  <c r="W227" i="4"/>
  <c r="X227" i="4"/>
  <c r="Y227" i="4"/>
  <c r="Z227" i="4"/>
  <c r="AA227" i="4"/>
  <c r="AF227" i="4"/>
  <c r="C228" i="4"/>
  <c r="D228" i="4"/>
  <c r="E228" i="4"/>
  <c r="V228" i="4"/>
  <c r="W228" i="4"/>
  <c r="X228" i="4"/>
  <c r="Y228" i="4"/>
  <c r="Z228" i="4"/>
  <c r="AA228" i="4"/>
  <c r="AF228" i="4"/>
  <c r="C229" i="4"/>
  <c r="D229" i="4"/>
  <c r="E229" i="4"/>
  <c r="V229" i="4"/>
  <c r="W229" i="4"/>
  <c r="X229" i="4"/>
  <c r="Y229" i="4"/>
  <c r="Z229" i="4"/>
  <c r="AA229" i="4"/>
  <c r="AF229" i="4"/>
  <c r="C230" i="4"/>
  <c r="D230" i="4"/>
  <c r="E230" i="4"/>
  <c r="V230" i="4"/>
  <c r="W230" i="4"/>
  <c r="X230" i="4"/>
  <c r="Y230" i="4"/>
  <c r="Z230" i="4"/>
  <c r="AA230" i="4"/>
  <c r="AF230" i="4"/>
  <c r="C231" i="4"/>
  <c r="D231" i="4"/>
  <c r="E231" i="4"/>
  <c r="V231" i="4"/>
  <c r="W231" i="4"/>
  <c r="X231" i="4"/>
  <c r="Y231" i="4"/>
  <c r="Z231" i="4"/>
  <c r="AA231" i="4"/>
  <c r="AF231" i="4"/>
  <c r="C232" i="4"/>
  <c r="D232" i="4"/>
  <c r="E232" i="4"/>
  <c r="V232" i="4"/>
  <c r="W232" i="4"/>
  <c r="X232" i="4"/>
  <c r="Y232" i="4"/>
  <c r="Z232" i="4"/>
  <c r="AA232" i="4"/>
  <c r="AF232" i="4"/>
  <c r="C233" i="4"/>
  <c r="D233" i="4"/>
  <c r="E233" i="4"/>
  <c r="V233" i="4"/>
  <c r="W233" i="4"/>
  <c r="X233" i="4"/>
  <c r="Y233" i="4"/>
  <c r="Z233" i="4"/>
  <c r="AA233" i="4"/>
  <c r="AF233" i="4"/>
  <c r="C234" i="4"/>
  <c r="D234" i="4"/>
  <c r="E234" i="4"/>
  <c r="V234" i="4"/>
  <c r="W234" i="4"/>
  <c r="X234" i="4"/>
  <c r="Y234" i="4"/>
  <c r="Z234" i="4"/>
  <c r="AA234" i="4"/>
  <c r="AF234" i="4"/>
  <c r="C235" i="4"/>
  <c r="D235" i="4"/>
  <c r="E235" i="4"/>
  <c r="V235" i="4"/>
  <c r="W235" i="4"/>
  <c r="X235" i="4"/>
  <c r="Y235" i="4"/>
  <c r="Z235" i="4"/>
  <c r="AA235" i="4"/>
  <c r="AF235" i="4"/>
  <c r="C236" i="4"/>
  <c r="D236" i="4"/>
  <c r="E236" i="4"/>
  <c r="V236" i="4"/>
  <c r="W236" i="4"/>
  <c r="X236" i="4"/>
  <c r="Y236" i="4"/>
  <c r="Z236" i="4"/>
  <c r="AA236" i="4"/>
  <c r="AF236" i="4"/>
  <c r="C237" i="4"/>
  <c r="D237" i="4"/>
  <c r="E237" i="4"/>
  <c r="V237" i="4"/>
  <c r="W237" i="4"/>
  <c r="X237" i="4"/>
  <c r="Y237" i="4"/>
  <c r="Z237" i="4"/>
  <c r="AA237" i="4"/>
  <c r="AF237" i="4"/>
  <c r="C238" i="4"/>
  <c r="D238" i="4"/>
  <c r="E238" i="4"/>
  <c r="V238" i="4"/>
  <c r="W238" i="4"/>
  <c r="X238" i="4"/>
  <c r="Y238" i="4"/>
  <c r="Z238" i="4"/>
  <c r="AA238" i="4"/>
  <c r="AF238" i="4"/>
  <c r="C239" i="4"/>
  <c r="D239" i="4"/>
  <c r="E239" i="4"/>
  <c r="V239" i="4"/>
  <c r="W239" i="4"/>
  <c r="X239" i="4"/>
  <c r="Y239" i="4"/>
  <c r="Z239" i="4"/>
  <c r="AA239" i="4"/>
  <c r="AF239" i="4"/>
  <c r="C240" i="4"/>
  <c r="D240" i="4"/>
  <c r="E240" i="4"/>
  <c r="V240" i="4"/>
  <c r="W240" i="4"/>
  <c r="X240" i="4"/>
  <c r="Y240" i="4"/>
  <c r="Z240" i="4"/>
  <c r="AA240" i="4"/>
  <c r="AF240" i="4"/>
  <c r="C241" i="4"/>
  <c r="D241" i="4"/>
  <c r="E241" i="4"/>
  <c r="V241" i="4"/>
  <c r="W241" i="4"/>
  <c r="X241" i="4"/>
  <c r="Y241" i="4"/>
  <c r="Z241" i="4"/>
  <c r="AA241" i="4"/>
  <c r="AF241" i="4"/>
  <c r="C242" i="4"/>
  <c r="D242" i="4"/>
  <c r="E242" i="4"/>
  <c r="V242" i="4"/>
  <c r="W242" i="4"/>
  <c r="X242" i="4"/>
  <c r="Y242" i="4"/>
  <c r="Z242" i="4"/>
  <c r="AA242" i="4"/>
  <c r="AF242" i="4"/>
  <c r="C243" i="4"/>
  <c r="D243" i="4"/>
  <c r="E243" i="4"/>
  <c r="V243" i="4"/>
  <c r="W243" i="4"/>
  <c r="X243" i="4"/>
  <c r="Y243" i="4"/>
  <c r="Z243" i="4"/>
  <c r="AA243" i="4"/>
  <c r="AF243" i="4"/>
  <c r="C244" i="4"/>
  <c r="D244" i="4"/>
  <c r="E244" i="4"/>
  <c r="V244" i="4"/>
  <c r="W244" i="4"/>
  <c r="X244" i="4"/>
  <c r="Y244" i="4"/>
  <c r="Z244" i="4"/>
  <c r="AA244" i="4"/>
  <c r="AF244" i="4"/>
  <c r="C245" i="4"/>
  <c r="D245" i="4"/>
  <c r="E245" i="4"/>
  <c r="V245" i="4"/>
  <c r="W245" i="4"/>
  <c r="X245" i="4"/>
  <c r="Y245" i="4"/>
  <c r="Z245" i="4"/>
  <c r="AA245" i="4"/>
  <c r="AF245" i="4"/>
  <c r="C246" i="4"/>
  <c r="D246" i="4"/>
  <c r="E246" i="4"/>
  <c r="V246" i="4"/>
  <c r="W246" i="4"/>
  <c r="X246" i="4"/>
  <c r="Y246" i="4"/>
  <c r="Z246" i="4"/>
  <c r="AA246" i="4"/>
  <c r="AF246" i="4"/>
  <c r="C247" i="4"/>
  <c r="D247" i="4"/>
  <c r="E247" i="4"/>
  <c r="V247" i="4"/>
  <c r="W247" i="4"/>
  <c r="X247" i="4"/>
  <c r="Y247" i="4"/>
  <c r="Z247" i="4"/>
  <c r="AA247" i="4"/>
  <c r="AF247" i="4"/>
  <c r="C248" i="4"/>
  <c r="D248" i="4"/>
  <c r="E248" i="4"/>
  <c r="V248" i="4"/>
  <c r="W248" i="4"/>
  <c r="X248" i="4"/>
  <c r="Y248" i="4"/>
  <c r="Z248" i="4"/>
  <c r="AA248" i="4"/>
  <c r="AF248" i="4"/>
  <c r="C249" i="4"/>
  <c r="D249" i="4"/>
  <c r="E249" i="4"/>
  <c r="V249" i="4"/>
  <c r="W249" i="4"/>
  <c r="X249" i="4"/>
  <c r="Y249" i="4"/>
  <c r="Z249" i="4"/>
  <c r="AA249" i="4"/>
  <c r="AF249" i="4"/>
  <c r="C250" i="4"/>
  <c r="D250" i="4"/>
  <c r="E250" i="4"/>
  <c r="V250" i="4"/>
  <c r="W250" i="4"/>
  <c r="X250" i="4"/>
  <c r="Y250" i="4"/>
  <c r="Z250" i="4"/>
  <c r="AA250" i="4"/>
  <c r="AF250" i="4"/>
  <c r="C251" i="4"/>
  <c r="D251" i="4"/>
  <c r="E251" i="4"/>
  <c r="V251" i="4"/>
  <c r="W251" i="4"/>
  <c r="X251" i="4"/>
  <c r="Y251" i="4"/>
  <c r="Z251" i="4"/>
  <c r="AA251" i="4"/>
  <c r="AF251" i="4"/>
  <c r="C252" i="4"/>
  <c r="D252" i="4"/>
  <c r="E252" i="4"/>
  <c r="V252" i="4"/>
  <c r="W252" i="4"/>
  <c r="X252" i="4"/>
  <c r="Y252" i="4"/>
  <c r="Z252" i="4"/>
  <c r="AA252" i="4"/>
  <c r="AF252" i="4"/>
  <c r="C253" i="4"/>
  <c r="D253" i="4"/>
  <c r="E253" i="4"/>
  <c r="V253" i="4"/>
  <c r="W253" i="4"/>
  <c r="X253" i="4"/>
  <c r="Y253" i="4"/>
  <c r="Z253" i="4"/>
  <c r="AA253" i="4"/>
  <c r="AF253" i="4"/>
  <c r="C254" i="4"/>
  <c r="D254" i="4"/>
  <c r="E254" i="4"/>
  <c r="V254" i="4"/>
  <c r="W254" i="4"/>
  <c r="X254" i="4"/>
  <c r="Y254" i="4"/>
  <c r="Z254" i="4"/>
  <c r="AA254" i="4"/>
  <c r="AF254" i="4"/>
  <c r="C255" i="4"/>
  <c r="D255" i="4"/>
  <c r="E255" i="4"/>
  <c r="V255" i="4"/>
  <c r="W255" i="4"/>
  <c r="X255" i="4"/>
  <c r="Y255" i="4"/>
  <c r="Z255" i="4"/>
  <c r="AA255" i="4"/>
  <c r="AF255" i="4"/>
  <c r="C256" i="4"/>
  <c r="D256" i="4"/>
  <c r="E256" i="4"/>
  <c r="V256" i="4"/>
  <c r="W256" i="4"/>
  <c r="X256" i="4"/>
  <c r="Y256" i="4"/>
  <c r="Z256" i="4"/>
  <c r="AA256" i="4"/>
  <c r="AF256" i="4"/>
  <c r="C257" i="4"/>
  <c r="D257" i="4"/>
  <c r="E257" i="4"/>
  <c r="V257" i="4"/>
  <c r="W257" i="4"/>
  <c r="X257" i="4"/>
  <c r="Y257" i="4"/>
  <c r="Z257" i="4"/>
  <c r="AA257" i="4"/>
  <c r="AF257" i="4"/>
  <c r="C258" i="4"/>
  <c r="D258" i="4"/>
  <c r="E258" i="4"/>
  <c r="V258" i="4"/>
  <c r="W258" i="4"/>
  <c r="X258" i="4"/>
  <c r="Y258" i="4"/>
  <c r="Z258" i="4"/>
  <c r="AA258" i="4"/>
  <c r="AF258" i="4"/>
  <c r="C259" i="4"/>
  <c r="D259" i="4"/>
  <c r="E259" i="4"/>
  <c r="V259" i="4"/>
  <c r="W259" i="4"/>
  <c r="X259" i="4"/>
  <c r="Y259" i="4"/>
  <c r="Z259" i="4"/>
  <c r="AA259" i="4"/>
  <c r="AF259" i="4"/>
  <c r="C260" i="4"/>
  <c r="D260" i="4"/>
  <c r="E260" i="4"/>
  <c r="V260" i="4"/>
  <c r="W260" i="4"/>
  <c r="X260" i="4"/>
  <c r="Y260" i="4"/>
  <c r="Z260" i="4"/>
  <c r="AA260" i="4"/>
  <c r="AF260" i="4"/>
  <c r="C261" i="4"/>
  <c r="D261" i="4"/>
  <c r="E261" i="4"/>
  <c r="V261" i="4"/>
  <c r="W261" i="4"/>
  <c r="X261" i="4"/>
  <c r="Y261" i="4"/>
  <c r="Z261" i="4"/>
  <c r="AA261" i="4"/>
  <c r="AF261" i="4"/>
  <c r="C262" i="4"/>
  <c r="D262" i="4"/>
  <c r="E262" i="4"/>
  <c r="V262" i="4"/>
  <c r="W262" i="4"/>
  <c r="X262" i="4"/>
  <c r="Y262" i="4"/>
  <c r="Z262" i="4"/>
  <c r="AA262" i="4"/>
  <c r="AF262" i="4"/>
  <c r="C263" i="4"/>
  <c r="D263" i="4"/>
  <c r="E263" i="4"/>
  <c r="V263" i="4"/>
  <c r="W263" i="4"/>
  <c r="X263" i="4"/>
  <c r="Y263" i="4"/>
  <c r="Z263" i="4"/>
  <c r="AA263" i="4"/>
  <c r="AF263" i="4"/>
  <c r="C264" i="4"/>
  <c r="D264" i="4"/>
  <c r="E264" i="4"/>
  <c r="V264" i="4"/>
  <c r="W264" i="4"/>
  <c r="X264" i="4"/>
  <c r="Y264" i="4"/>
  <c r="Z264" i="4"/>
  <c r="AA264" i="4"/>
  <c r="AF264" i="4"/>
  <c r="C265" i="4"/>
  <c r="D265" i="4"/>
  <c r="E265" i="4"/>
  <c r="V265" i="4"/>
  <c r="W265" i="4"/>
  <c r="X265" i="4"/>
  <c r="Y265" i="4"/>
  <c r="Z265" i="4"/>
  <c r="AA265" i="4"/>
  <c r="AF265" i="4"/>
  <c r="C266" i="4"/>
  <c r="D266" i="4"/>
  <c r="E266" i="4"/>
  <c r="V266" i="4"/>
  <c r="W266" i="4"/>
  <c r="X266" i="4"/>
  <c r="Y266" i="4"/>
  <c r="Z266" i="4"/>
  <c r="AA266" i="4"/>
  <c r="AF266" i="4"/>
  <c r="C267" i="4"/>
  <c r="D267" i="4"/>
  <c r="E267" i="4"/>
  <c r="V267" i="4"/>
  <c r="W267" i="4"/>
  <c r="X267" i="4"/>
  <c r="Y267" i="4"/>
  <c r="Z267" i="4"/>
  <c r="AA267" i="4"/>
  <c r="AF267" i="4"/>
  <c r="C268" i="4"/>
  <c r="D268" i="4"/>
  <c r="E268" i="4"/>
  <c r="V268" i="4"/>
  <c r="W268" i="4"/>
  <c r="X268" i="4"/>
  <c r="Y268" i="4"/>
  <c r="Z268" i="4"/>
  <c r="AA268" i="4"/>
  <c r="AF268" i="4"/>
  <c r="C269" i="4"/>
  <c r="D269" i="4"/>
  <c r="E269" i="4"/>
  <c r="V269" i="4"/>
  <c r="W269" i="4"/>
  <c r="X269" i="4"/>
  <c r="Y269" i="4"/>
  <c r="Z269" i="4"/>
  <c r="AA269" i="4"/>
  <c r="AF269" i="4"/>
  <c r="C270" i="4"/>
  <c r="D270" i="4"/>
  <c r="E270" i="4"/>
  <c r="V270" i="4"/>
  <c r="W270" i="4"/>
  <c r="X270" i="4"/>
  <c r="Y270" i="4"/>
  <c r="Z270" i="4"/>
  <c r="AA270" i="4"/>
  <c r="AF270" i="4"/>
  <c r="C271" i="4"/>
  <c r="D271" i="4"/>
  <c r="E271" i="4"/>
  <c r="V271" i="4"/>
  <c r="W271" i="4"/>
  <c r="X271" i="4"/>
  <c r="Y271" i="4"/>
  <c r="Z271" i="4"/>
  <c r="AA271" i="4"/>
  <c r="AF271" i="4"/>
  <c r="C272" i="4"/>
  <c r="D272" i="4"/>
  <c r="E272" i="4"/>
  <c r="V272" i="4"/>
  <c r="W272" i="4"/>
  <c r="X272" i="4"/>
  <c r="Y272" i="4"/>
  <c r="Z272" i="4"/>
  <c r="AA272" i="4"/>
  <c r="AF272" i="4"/>
  <c r="C273" i="4"/>
  <c r="D273" i="4"/>
  <c r="E273" i="4"/>
  <c r="V273" i="4"/>
  <c r="W273" i="4"/>
  <c r="X273" i="4"/>
  <c r="Y273" i="4"/>
  <c r="Z273" i="4"/>
  <c r="AA273" i="4"/>
  <c r="AF273" i="4"/>
  <c r="C274" i="4"/>
  <c r="D274" i="4"/>
  <c r="E274" i="4"/>
  <c r="V274" i="4"/>
  <c r="W274" i="4"/>
  <c r="X274" i="4"/>
  <c r="Y274" i="4"/>
  <c r="Z274" i="4"/>
  <c r="AA274" i="4"/>
  <c r="AF274" i="4"/>
  <c r="C275" i="4"/>
  <c r="D275" i="4"/>
  <c r="E275" i="4"/>
  <c r="V275" i="4"/>
  <c r="W275" i="4"/>
  <c r="X275" i="4"/>
  <c r="Y275" i="4"/>
  <c r="Z275" i="4"/>
  <c r="AA275" i="4"/>
  <c r="AF275" i="4"/>
  <c r="C276" i="4"/>
  <c r="D276" i="4"/>
  <c r="E276" i="4"/>
  <c r="V276" i="4"/>
  <c r="W276" i="4"/>
  <c r="X276" i="4"/>
  <c r="Y276" i="4"/>
  <c r="Z276" i="4"/>
  <c r="AA276" i="4"/>
  <c r="AF276" i="4"/>
  <c r="C277" i="4"/>
  <c r="D277" i="4"/>
  <c r="E277" i="4"/>
  <c r="V277" i="4"/>
  <c r="W277" i="4"/>
  <c r="X277" i="4"/>
  <c r="Y277" i="4"/>
  <c r="Z277" i="4"/>
  <c r="AA277" i="4"/>
  <c r="AF277" i="4"/>
  <c r="C278" i="4"/>
  <c r="D278" i="4"/>
  <c r="E278" i="4"/>
  <c r="V278" i="4"/>
  <c r="W278" i="4"/>
  <c r="X278" i="4"/>
  <c r="Y278" i="4"/>
  <c r="Z278" i="4"/>
  <c r="AA278" i="4"/>
  <c r="AF278" i="4"/>
  <c r="C279" i="4"/>
  <c r="D279" i="4"/>
  <c r="E279" i="4"/>
  <c r="V279" i="4"/>
  <c r="W279" i="4"/>
  <c r="X279" i="4"/>
  <c r="Y279" i="4"/>
  <c r="Z279" i="4"/>
  <c r="AA279" i="4"/>
  <c r="AF279" i="4"/>
  <c r="C280" i="4"/>
  <c r="D280" i="4"/>
  <c r="E280" i="4"/>
  <c r="V280" i="4"/>
  <c r="W280" i="4"/>
  <c r="X280" i="4"/>
  <c r="Y280" i="4"/>
  <c r="Z280" i="4"/>
  <c r="AA280" i="4"/>
  <c r="AF280" i="4"/>
  <c r="C281" i="4"/>
  <c r="D281" i="4"/>
  <c r="E281" i="4"/>
  <c r="V281" i="4"/>
  <c r="W281" i="4"/>
  <c r="X281" i="4"/>
  <c r="Y281" i="4"/>
  <c r="Z281" i="4"/>
  <c r="AA281" i="4"/>
  <c r="AF281" i="4"/>
  <c r="C282" i="4"/>
  <c r="D282" i="4"/>
  <c r="E282" i="4"/>
  <c r="V282" i="4"/>
  <c r="W282" i="4"/>
  <c r="X282" i="4"/>
  <c r="Y282" i="4"/>
  <c r="Z282" i="4"/>
  <c r="AA282" i="4"/>
  <c r="AF282" i="4"/>
  <c r="C283" i="4"/>
  <c r="D283" i="4"/>
  <c r="E283" i="4"/>
  <c r="V283" i="4"/>
  <c r="W283" i="4"/>
  <c r="X283" i="4"/>
  <c r="Y283" i="4"/>
  <c r="Z283" i="4"/>
  <c r="AA283" i="4"/>
  <c r="AB283" i="4"/>
  <c r="AF283" i="4"/>
  <c r="C284" i="4"/>
  <c r="D284" i="4"/>
  <c r="E284" i="4"/>
  <c r="V284" i="4"/>
  <c r="W284" i="4"/>
  <c r="X284" i="4"/>
  <c r="Y284" i="4"/>
  <c r="Z284" i="4"/>
  <c r="AA284" i="4"/>
  <c r="AB284" i="4"/>
  <c r="AF284" i="4"/>
  <c r="C285" i="4"/>
  <c r="D285" i="4"/>
  <c r="E285" i="4"/>
  <c r="V285" i="4"/>
  <c r="W285" i="4"/>
  <c r="X285" i="4"/>
  <c r="Y285" i="4"/>
  <c r="Z285" i="4"/>
  <c r="AA285" i="4"/>
  <c r="AB285" i="4"/>
  <c r="AF285" i="4"/>
  <c r="C286" i="4"/>
  <c r="D286" i="4"/>
  <c r="E286" i="4"/>
  <c r="V286" i="4"/>
  <c r="W286" i="4"/>
  <c r="X286" i="4"/>
  <c r="Y286" i="4"/>
  <c r="Z286" i="4"/>
  <c r="AA286" i="4"/>
  <c r="AB286" i="4"/>
  <c r="AF286" i="4"/>
  <c r="C287" i="4"/>
  <c r="D287" i="4"/>
  <c r="E287" i="4"/>
  <c r="V287" i="4"/>
  <c r="W287" i="4"/>
  <c r="X287" i="4"/>
  <c r="Y287" i="4"/>
  <c r="Z287" i="4"/>
  <c r="AA287" i="4"/>
  <c r="AB287" i="4"/>
  <c r="AF287" i="4"/>
  <c r="C288" i="4"/>
  <c r="D288" i="4"/>
  <c r="E288" i="4"/>
  <c r="V288" i="4"/>
  <c r="W288" i="4"/>
  <c r="X288" i="4"/>
  <c r="Y288" i="4"/>
  <c r="Z288" i="4"/>
  <c r="AA288" i="4"/>
  <c r="AB288" i="4"/>
  <c r="AF288" i="4"/>
  <c r="C289" i="4"/>
  <c r="D289" i="4"/>
  <c r="E289" i="4"/>
  <c r="V289" i="4"/>
  <c r="W289" i="4"/>
  <c r="X289" i="4"/>
  <c r="Y289" i="4"/>
  <c r="Z289" i="4"/>
  <c r="AA289" i="4"/>
  <c r="AB289" i="4"/>
  <c r="AF289" i="4"/>
  <c r="C290" i="4"/>
  <c r="D290" i="4"/>
  <c r="E290" i="4"/>
  <c r="V290" i="4"/>
  <c r="W290" i="4"/>
  <c r="X290" i="4"/>
  <c r="Y290" i="4"/>
  <c r="Z290" i="4"/>
  <c r="AA290" i="4"/>
  <c r="AB290" i="4"/>
  <c r="AF290" i="4"/>
  <c r="C291" i="4"/>
  <c r="D291" i="4"/>
  <c r="E291" i="4"/>
  <c r="V291" i="4"/>
  <c r="W291" i="4"/>
  <c r="X291" i="4"/>
  <c r="Y291" i="4"/>
  <c r="Z291" i="4"/>
  <c r="AA291" i="4"/>
  <c r="AB291" i="4"/>
  <c r="AF291" i="4"/>
  <c r="C292" i="4"/>
  <c r="D292" i="4"/>
  <c r="E292" i="4"/>
  <c r="V292" i="4"/>
  <c r="W292" i="4"/>
  <c r="X292" i="4"/>
  <c r="Y292" i="4"/>
  <c r="Z292" i="4"/>
  <c r="AA292" i="4"/>
  <c r="AB292" i="4"/>
  <c r="AF292" i="4"/>
  <c r="C293" i="4"/>
  <c r="D293" i="4"/>
  <c r="E293" i="4"/>
  <c r="V293" i="4"/>
  <c r="W293" i="4"/>
  <c r="X293" i="4"/>
  <c r="Y293" i="4"/>
  <c r="Z293" i="4"/>
  <c r="AA293" i="4"/>
  <c r="AB293" i="4"/>
  <c r="AF293" i="4"/>
  <c r="C294" i="4"/>
  <c r="D294" i="4"/>
  <c r="E294" i="4"/>
  <c r="V294" i="4"/>
  <c r="W294" i="4"/>
  <c r="X294" i="4"/>
  <c r="Y294" i="4"/>
  <c r="Z294" i="4"/>
  <c r="AA294" i="4"/>
  <c r="AB294" i="4"/>
  <c r="AF294" i="4"/>
  <c r="C295" i="4"/>
  <c r="D295" i="4"/>
  <c r="E295" i="4"/>
  <c r="V295" i="4"/>
  <c r="W295" i="4"/>
  <c r="X295" i="4"/>
  <c r="Y295" i="4"/>
  <c r="Z295" i="4"/>
  <c r="AA295" i="4"/>
  <c r="AB295" i="4"/>
  <c r="AF295" i="4"/>
  <c r="C296" i="4"/>
  <c r="D296" i="4"/>
  <c r="E296" i="4"/>
  <c r="V296" i="4"/>
  <c r="W296" i="4"/>
  <c r="X296" i="4"/>
  <c r="Y296" i="4"/>
  <c r="Z296" i="4"/>
  <c r="AA296" i="4"/>
  <c r="AB296" i="4"/>
  <c r="AF296" i="4"/>
  <c r="C297" i="4"/>
  <c r="D297" i="4"/>
  <c r="E297" i="4"/>
  <c r="V297" i="4"/>
  <c r="W297" i="4"/>
  <c r="X297" i="4"/>
  <c r="Y297" i="4"/>
  <c r="Z297" i="4"/>
  <c r="AA297" i="4"/>
  <c r="AB297" i="4"/>
  <c r="AF297" i="4"/>
  <c r="C298" i="4"/>
  <c r="D298" i="4"/>
  <c r="E298" i="4"/>
  <c r="V298" i="4"/>
  <c r="W298" i="4"/>
  <c r="X298" i="4"/>
  <c r="Y298" i="4"/>
  <c r="Z298" i="4"/>
  <c r="AA298" i="4"/>
  <c r="AB298" i="4"/>
  <c r="AF298" i="4"/>
  <c r="C299" i="4"/>
  <c r="D299" i="4"/>
  <c r="E299" i="4"/>
  <c r="V299" i="4"/>
  <c r="W299" i="4"/>
  <c r="X299" i="4"/>
  <c r="Y299" i="4"/>
  <c r="Z299" i="4"/>
  <c r="AA299" i="4"/>
  <c r="AB299" i="4"/>
  <c r="AF299" i="4"/>
  <c r="C300" i="4"/>
  <c r="D300" i="4"/>
  <c r="E300" i="4"/>
  <c r="V300" i="4"/>
  <c r="W300" i="4"/>
  <c r="X300" i="4"/>
  <c r="Y300" i="4"/>
  <c r="Z300" i="4"/>
  <c r="AA300" i="4"/>
  <c r="AB300" i="4"/>
  <c r="AF300" i="4"/>
  <c r="C301" i="4"/>
  <c r="D301" i="4"/>
  <c r="E301" i="4"/>
  <c r="V301" i="4"/>
  <c r="W301" i="4"/>
  <c r="X301" i="4"/>
  <c r="Y301" i="4"/>
  <c r="Z301" i="4"/>
  <c r="AA301" i="4"/>
  <c r="AB301" i="4"/>
  <c r="AF301" i="4"/>
  <c r="C302" i="4"/>
  <c r="D302" i="4"/>
  <c r="E302" i="4"/>
  <c r="V302" i="4"/>
  <c r="W302" i="4"/>
  <c r="X302" i="4"/>
  <c r="Y302" i="4"/>
  <c r="Z302" i="4"/>
  <c r="AA302" i="4"/>
  <c r="AB302" i="4"/>
  <c r="AF302" i="4"/>
  <c r="C303" i="4"/>
  <c r="D303" i="4"/>
  <c r="E303" i="4"/>
  <c r="V303" i="4"/>
  <c r="W303" i="4"/>
  <c r="X303" i="4"/>
  <c r="Y303" i="4"/>
  <c r="Z303" i="4"/>
  <c r="AA303" i="4"/>
  <c r="AB303" i="4"/>
  <c r="AF303" i="4"/>
  <c r="C304" i="4"/>
  <c r="D304" i="4"/>
  <c r="E304" i="4"/>
  <c r="V304" i="4"/>
  <c r="W304" i="4"/>
  <c r="X304" i="4"/>
  <c r="Y304" i="4"/>
  <c r="Z304" i="4"/>
  <c r="AA304" i="4"/>
  <c r="AB304" i="4"/>
  <c r="AF304" i="4"/>
  <c r="C305" i="4"/>
  <c r="D305" i="4"/>
  <c r="E305" i="4"/>
  <c r="V305" i="4"/>
  <c r="W305" i="4"/>
  <c r="X305" i="4"/>
  <c r="Y305" i="4"/>
  <c r="Z305" i="4"/>
  <c r="AA305" i="4"/>
  <c r="AB305" i="4"/>
  <c r="AF305" i="4"/>
  <c r="C306" i="4"/>
  <c r="D306" i="4"/>
  <c r="E306" i="4"/>
  <c r="V306" i="4"/>
  <c r="W306" i="4"/>
  <c r="X306" i="4"/>
  <c r="Y306" i="4"/>
  <c r="Z306" i="4"/>
  <c r="AA306" i="4"/>
  <c r="AB306" i="4"/>
  <c r="AF306" i="4"/>
  <c r="C307" i="4"/>
  <c r="D307" i="4"/>
  <c r="E307" i="4"/>
  <c r="V307" i="4"/>
  <c r="W307" i="4"/>
  <c r="X307" i="4"/>
  <c r="Y307" i="4"/>
  <c r="Z307" i="4"/>
  <c r="AA307" i="4"/>
  <c r="AB307" i="4"/>
  <c r="AF307" i="4"/>
  <c r="C308" i="4"/>
  <c r="D308" i="4"/>
  <c r="E308" i="4"/>
  <c r="V308" i="4"/>
  <c r="W308" i="4"/>
  <c r="X308" i="4"/>
  <c r="Y308" i="4"/>
  <c r="Z308" i="4"/>
  <c r="AA308" i="4"/>
  <c r="AB308" i="4"/>
  <c r="AF308" i="4"/>
  <c r="C309" i="4"/>
  <c r="D309" i="4"/>
  <c r="E309" i="4"/>
  <c r="V309" i="4"/>
  <c r="W309" i="4"/>
  <c r="X309" i="4"/>
  <c r="Y309" i="4"/>
  <c r="Z309" i="4"/>
  <c r="AA309" i="4"/>
  <c r="AB309" i="4"/>
  <c r="AF309" i="4"/>
  <c r="C310" i="4"/>
  <c r="D310" i="4"/>
  <c r="E310" i="4"/>
  <c r="V310" i="4"/>
  <c r="W310" i="4"/>
  <c r="X310" i="4"/>
  <c r="Y310" i="4"/>
  <c r="Z310" i="4"/>
  <c r="AA310" i="4"/>
  <c r="AB310" i="4"/>
  <c r="AF310" i="4"/>
  <c r="C311" i="4"/>
  <c r="D311" i="4"/>
  <c r="E311" i="4"/>
  <c r="V311" i="4"/>
  <c r="W311" i="4"/>
  <c r="X311" i="4"/>
  <c r="Y311" i="4"/>
  <c r="Z311" i="4"/>
  <c r="AA311" i="4"/>
  <c r="AB311" i="4"/>
  <c r="AF311" i="4"/>
  <c r="C312" i="4"/>
  <c r="D312" i="4"/>
  <c r="E312" i="4"/>
  <c r="V312" i="4"/>
  <c r="W312" i="4"/>
  <c r="X312" i="4"/>
  <c r="Y312" i="4"/>
  <c r="Z312" i="4"/>
  <c r="AA312" i="4"/>
  <c r="AB312" i="4"/>
  <c r="AF312" i="4"/>
  <c r="C313" i="4"/>
  <c r="D313" i="4"/>
  <c r="E313" i="4"/>
  <c r="V313" i="4"/>
  <c r="W313" i="4"/>
  <c r="X313" i="4"/>
  <c r="Y313" i="4"/>
  <c r="Z313" i="4"/>
  <c r="AA313" i="4"/>
  <c r="AB313" i="4"/>
  <c r="AF313" i="4"/>
  <c r="C314" i="4"/>
  <c r="D314" i="4"/>
  <c r="E314" i="4"/>
  <c r="V314" i="4"/>
  <c r="W314" i="4"/>
  <c r="X314" i="4"/>
  <c r="Y314" i="4"/>
  <c r="Z314" i="4"/>
  <c r="AA314" i="4"/>
  <c r="AB314" i="4"/>
  <c r="AF314" i="4"/>
  <c r="C315" i="4"/>
  <c r="D315" i="4"/>
  <c r="E315" i="4"/>
  <c r="V315" i="4"/>
  <c r="W315" i="4"/>
  <c r="X315" i="4"/>
  <c r="Y315" i="4"/>
  <c r="Z315" i="4"/>
  <c r="AA315" i="4"/>
  <c r="AB315" i="4"/>
  <c r="AF315" i="4"/>
  <c r="C316" i="4"/>
  <c r="D316" i="4"/>
  <c r="E316" i="4"/>
  <c r="V316" i="4"/>
  <c r="W316" i="4"/>
  <c r="X316" i="4"/>
  <c r="Y316" i="4"/>
  <c r="Z316" i="4"/>
  <c r="AA316" i="4"/>
  <c r="AB316" i="4"/>
  <c r="AF316" i="4"/>
  <c r="C317" i="4"/>
  <c r="D317" i="4"/>
  <c r="E317" i="4"/>
  <c r="V317" i="4"/>
  <c r="W317" i="4"/>
  <c r="X317" i="4"/>
  <c r="Y317" i="4"/>
  <c r="Z317" i="4"/>
  <c r="AA317" i="4"/>
  <c r="AB317" i="4"/>
  <c r="AF317" i="4"/>
  <c r="C318" i="4"/>
  <c r="D318" i="4"/>
  <c r="E318" i="4"/>
  <c r="V318" i="4"/>
  <c r="W318" i="4"/>
  <c r="X318" i="4"/>
  <c r="Y318" i="4"/>
  <c r="Z318" i="4"/>
  <c r="AA318" i="4"/>
  <c r="AB318" i="4"/>
  <c r="AF318" i="4"/>
  <c r="C319" i="4"/>
  <c r="D319" i="4"/>
  <c r="E319" i="4"/>
  <c r="V319" i="4"/>
  <c r="W319" i="4"/>
  <c r="X319" i="4"/>
  <c r="Y319" i="4"/>
  <c r="Z319" i="4"/>
  <c r="AA319" i="4"/>
  <c r="AB319" i="4"/>
  <c r="AF319" i="4"/>
  <c r="C320" i="4"/>
  <c r="D320" i="4"/>
  <c r="E320" i="4"/>
  <c r="V320" i="4"/>
  <c r="W320" i="4"/>
  <c r="X320" i="4"/>
  <c r="Y320" i="4"/>
  <c r="Z320" i="4"/>
  <c r="AA320" i="4"/>
  <c r="AB320" i="4"/>
  <c r="AF320" i="4"/>
  <c r="C321" i="4"/>
  <c r="D321" i="4"/>
  <c r="E321" i="4"/>
  <c r="V321" i="4"/>
  <c r="W321" i="4"/>
  <c r="X321" i="4"/>
  <c r="Y321" i="4"/>
  <c r="Z321" i="4"/>
  <c r="AA321" i="4"/>
  <c r="AB321" i="4"/>
  <c r="AF321" i="4"/>
  <c r="C322" i="4"/>
  <c r="D322" i="4"/>
  <c r="E322" i="4"/>
  <c r="V322" i="4"/>
  <c r="W322" i="4"/>
  <c r="X322" i="4"/>
  <c r="Y322" i="4"/>
  <c r="Z322" i="4"/>
  <c r="AA322" i="4"/>
  <c r="AB322" i="4"/>
  <c r="AF322" i="4"/>
  <c r="C323" i="4"/>
  <c r="D323" i="4"/>
  <c r="E323" i="4"/>
  <c r="V323" i="4"/>
  <c r="W323" i="4"/>
  <c r="X323" i="4"/>
  <c r="Y323" i="4"/>
  <c r="Z323" i="4"/>
  <c r="AA323" i="4"/>
  <c r="AB323" i="4"/>
  <c r="AF323" i="4"/>
  <c r="C324" i="4"/>
  <c r="D324" i="4"/>
  <c r="E324" i="4"/>
  <c r="V324" i="4"/>
  <c r="W324" i="4"/>
  <c r="X324" i="4"/>
  <c r="Y324" i="4"/>
  <c r="Z324" i="4"/>
  <c r="AA324" i="4"/>
  <c r="AB324" i="4"/>
  <c r="AF324" i="4"/>
  <c r="C325" i="4"/>
  <c r="D325" i="4"/>
  <c r="E325" i="4"/>
  <c r="V325" i="4"/>
  <c r="W325" i="4"/>
  <c r="X325" i="4"/>
  <c r="Y325" i="4"/>
  <c r="Z325" i="4"/>
  <c r="AA325" i="4"/>
  <c r="AB325" i="4"/>
  <c r="AF325" i="4"/>
  <c r="C326" i="4"/>
  <c r="D326" i="4"/>
  <c r="E326" i="4"/>
  <c r="V326" i="4"/>
  <c r="W326" i="4"/>
  <c r="X326" i="4"/>
  <c r="Y326" i="4"/>
  <c r="Z326" i="4"/>
  <c r="AA326" i="4"/>
  <c r="AB326" i="4"/>
  <c r="AF326" i="4"/>
  <c r="C327" i="4"/>
  <c r="D327" i="4"/>
  <c r="E327" i="4"/>
  <c r="V327" i="4"/>
  <c r="W327" i="4"/>
  <c r="X327" i="4"/>
  <c r="Y327" i="4"/>
  <c r="Z327" i="4"/>
  <c r="AA327" i="4"/>
  <c r="AB327" i="4"/>
  <c r="AF327" i="4"/>
  <c r="C328" i="4"/>
  <c r="D328" i="4"/>
  <c r="E328" i="4"/>
  <c r="V328" i="4"/>
  <c r="W328" i="4"/>
  <c r="X328" i="4"/>
  <c r="Y328" i="4"/>
  <c r="Z328" i="4"/>
  <c r="AA328" i="4"/>
  <c r="AB328" i="4"/>
  <c r="AF328" i="4"/>
  <c r="C329" i="4"/>
  <c r="D329" i="4"/>
  <c r="E329" i="4"/>
  <c r="V329" i="4"/>
  <c r="W329" i="4"/>
  <c r="X329" i="4"/>
  <c r="Y329" i="4"/>
  <c r="Z329" i="4"/>
  <c r="AA329" i="4"/>
  <c r="AB329" i="4"/>
  <c r="AF329" i="4"/>
  <c r="C330" i="4"/>
  <c r="D330" i="4"/>
  <c r="E330" i="4"/>
  <c r="V330" i="4"/>
  <c r="W330" i="4"/>
  <c r="X330" i="4"/>
  <c r="Y330" i="4"/>
  <c r="Z330" i="4"/>
  <c r="AA330" i="4"/>
  <c r="AB330" i="4"/>
  <c r="AF330" i="4"/>
  <c r="C331" i="4"/>
  <c r="D331" i="4"/>
  <c r="E331" i="4"/>
  <c r="V331" i="4"/>
  <c r="W331" i="4"/>
  <c r="X331" i="4"/>
  <c r="Y331" i="4"/>
  <c r="Z331" i="4"/>
  <c r="AA331" i="4"/>
  <c r="AB331" i="4"/>
  <c r="AF331" i="4"/>
  <c r="C332" i="4"/>
  <c r="D332" i="4"/>
  <c r="E332" i="4"/>
  <c r="V332" i="4"/>
  <c r="W332" i="4"/>
  <c r="X332" i="4"/>
  <c r="Y332" i="4"/>
  <c r="Z332" i="4"/>
  <c r="AA332" i="4"/>
  <c r="AB332" i="4"/>
  <c r="AF332" i="4"/>
  <c r="C333" i="4"/>
  <c r="D333" i="4"/>
  <c r="E333" i="4"/>
  <c r="V333" i="4"/>
  <c r="W333" i="4"/>
  <c r="X333" i="4"/>
  <c r="Y333" i="4"/>
  <c r="Z333" i="4"/>
  <c r="AA333" i="4"/>
  <c r="AB333" i="4"/>
  <c r="AF333" i="4"/>
  <c r="C334" i="4"/>
  <c r="D334" i="4"/>
  <c r="E334" i="4"/>
  <c r="V334" i="4"/>
  <c r="W334" i="4"/>
  <c r="X334" i="4"/>
  <c r="Y334" i="4"/>
  <c r="Z334" i="4"/>
  <c r="AA334" i="4"/>
  <c r="AB334" i="4"/>
  <c r="AF334" i="4"/>
  <c r="C335" i="4"/>
  <c r="D335" i="4"/>
  <c r="E335" i="4"/>
  <c r="V335" i="4"/>
  <c r="W335" i="4"/>
  <c r="X335" i="4"/>
  <c r="Y335" i="4"/>
  <c r="Z335" i="4"/>
  <c r="AA335" i="4"/>
  <c r="AB335" i="4"/>
  <c r="AF335" i="4"/>
  <c r="C336" i="4"/>
  <c r="D336" i="4"/>
  <c r="E336" i="4"/>
  <c r="V336" i="4"/>
  <c r="W336" i="4"/>
  <c r="X336" i="4"/>
  <c r="Y336" i="4"/>
  <c r="Z336" i="4"/>
  <c r="AA336" i="4"/>
  <c r="AB336" i="4"/>
  <c r="AF336" i="4"/>
  <c r="C337" i="4"/>
  <c r="D337" i="4"/>
  <c r="E337" i="4"/>
  <c r="V337" i="4"/>
  <c r="W337" i="4"/>
  <c r="X337" i="4"/>
  <c r="Y337" i="4"/>
  <c r="Z337" i="4"/>
  <c r="AA337" i="4"/>
  <c r="AB337" i="4"/>
  <c r="AF337" i="4"/>
  <c r="C338" i="4"/>
  <c r="D338" i="4"/>
  <c r="E338" i="4"/>
  <c r="V338" i="4"/>
  <c r="W338" i="4"/>
  <c r="X338" i="4"/>
  <c r="Y338" i="4"/>
  <c r="Z338" i="4"/>
  <c r="AA338" i="4"/>
  <c r="AB338" i="4"/>
  <c r="AF338" i="4"/>
  <c r="C339" i="4"/>
  <c r="D339" i="4"/>
  <c r="E339" i="4"/>
  <c r="V339" i="4"/>
  <c r="W339" i="4"/>
  <c r="X339" i="4"/>
  <c r="Y339" i="4"/>
  <c r="Z339" i="4"/>
  <c r="AA339" i="4"/>
  <c r="AB339" i="4"/>
  <c r="AF339" i="4"/>
  <c r="C340" i="4"/>
  <c r="D340" i="4"/>
  <c r="E340" i="4"/>
  <c r="V340" i="4"/>
  <c r="W340" i="4"/>
  <c r="X340" i="4"/>
  <c r="Y340" i="4"/>
  <c r="Z340" i="4"/>
  <c r="AA340" i="4"/>
  <c r="AB340" i="4"/>
  <c r="AF340" i="4"/>
  <c r="C341" i="4"/>
  <c r="D341" i="4"/>
  <c r="E341" i="4"/>
  <c r="V341" i="4"/>
  <c r="W341" i="4"/>
  <c r="X341" i="4"/>
  <c r="Y341" i="4"/>
  <c r="Z341" i="4"/>
  <c r="AA341" i="4"/>
  <c r="AB341" i="4"/>
  <c r="AF341" i="4"/>
  <c r="C342" i="4"/>
  <c r="D342" i="4"/>
  <c r="E342" i="4"/>
  <c r="V342" i="4"/>
  <c r="W342" i="4"/>
  <c r="X342" i="4"/>
  <c r="Y342" i="4"/>
  <c r="Z342" i="4"/>
  <c r="AA342" i="4"/>
  <c r="AB342" i="4"/>
  <c r="AF342" i="4"/>
  <c r="C343" i="4"/>
  <c r="D343" i="4"/>
  <c r="E343" i="4"/>
  <c r="V343" i="4"/>
  <c r="W343" i="4"/>
  <c r="X343" i="4"/>
  <c r="Y343" i="4"/>
  <c r="Z343" i="4"/>
  <c r="AA343" i="4"/>
  <c r="AB343" i="4"/>
  <c r="AF343" i="4"/>
  <c r="C344" i="4"/>
  <c r="D344" i="4"/>
  <c r="E344" i="4"/>
  <c r="V344" i="4"/>
  <c r="W344" i="4"/>
  <c r="X344" i="4"/>
  <c r="Y344" i="4"/>
  <c r="Z344" i="4"/>
  <c r="AA344" i="4"/>
  <c r="AB344" i="4"/>
  <c r="AF344" i="4"/>
  <c r="C345" i="4"/>
  <c r="D345" i="4"/>
  <c r="E345" i="4"/>
  <c r="V345" i="4"/>
  <c r="W345" i="4"/>
  <c r="X345" i="4"/>
  <c r="Y345" i="4"/>
  <c r="Z345" i="4"/>
  <c r="AA345" i="4"/>
  <c r="AB345" i="4"/>
  <c r="AF345" i="4"/>
  <c r="C346" i="4"/>
  <c r="D346" i="4"/>
  <c r="E346" i="4"/>
  <c r="V346" i="4"/>
  <c r="W346" i="4"/>
  <c r="X346" i="4"/>
  <c r="Y346" i="4"/>
  <c r="Z346" i="4"/>
  <c r="AA346" i="4"/>
  <c r="AB346" i="4"/>
  <c r="AF346" i="4"/>
  <c r="C347" i="4"/>
  <c r="D347" i="4"/>
  <c r="E347" i="4"/>
  <c r="V347" i="4"/>
  <c r="W347" i="4"/>
  <c r="X347" i="4"/>
  <c r="Y347" i="4"/>
  <c r="Z347" i="4"/>
  <c r="AA347" i="4"/>
  <c r="AB347" i="4"/>
  <c r="AF347" i="4"/>
  <c r="C348" i="4"/>
  <c r="D348" i="4"/>
  <c r="E348" i="4"/>
  <c r="V348" i="4"/>
  <c r="W348" i="4"/>
  <c r="X348" i="4"/>
  <c r="Y348" i="4"/>
  <c r="Z348" i="4"/>
  <c r="AA348" i="4"/>
  <c r="AB348" i="4"/>
  <c r="AF348" i="4"/>
  <c r="C349" i="4"/>
  <c r="D349" i="4"/>
  <c r="E349" i="4"/>
  <c r="V349" i="4"/>
  <c r="W349" i="4"/>
  <c r="X349" i="4"/>
  <c r="Y349" i="4"/>
  <c r="Z349" i="4"/>
  <c r="AA349" i="4"/>
  <c r="AB349" i="4"/>
  <c r="AF349" i="4"/>
  <c r="C350" i="4"/>
  <c r="D350" i="4"/>
  <c r="E350" i="4"/>
  <c r="V350" i="4"/>
  <c r="W350" i="4"/>
  <c r="X350" i="4"/>
  <c r="Y350" i="4"/>
  <c r="Z350" i="4"/>
  <c r="AA350" i="4"/>
  <c r="AB350" i="4"/>
  <c r="AF350" i="4"/>
  <c r="C351" i="4"/>
  <c r="D351" i="4"/>
  <c r="E351" i="4"/>
  <c r="V351" i="4"/>
  <c r="W351" i="4"/>
  <c r="X351" i="4"/>
  <c r="Y351" i="4"/>
  <c r="Z351" i="4"/>
  <c r="AA351" i="4"/>
  <c r="AB351" i="4"/>
  <c r="AF351" i="4"/>
  <c r="C352" i="4"/>
  <c r="D352" i="4"/>
  <c r="E352" i="4"/>
  <c r="V352" i="4"/>
  <c r="W352" i="4"/>
  <c r="X352" i="4"/>
  <c r="Y352" i="4"/>
  <c r="Z352" i="4"/>
  <c r="AA352" i="4"/>
  <c r="AB352" i="4"/>
  <c r="AF352" i="4"/>
  <c r="C353" i="4"/>
  <c r="D353" i="4"/>
  <c r="E353" i="4"/>
  <c r="V353" i="4"/>
  <c r="W353" i="4"/>
  <c r="X353" i="4"/>
  <c r="Y353" i="4"/>
  <c r="Z353" i="4"/>
  <c r="AA353" i="4"/>
  <c r="AB353" i="4"/>
  <c r="AF353" i="4"/>
  <c r="C354" i="4"/>
  <c r="D354" i="4"/>
  <c r="E354" i="4"/>
  <c r="V354" i="4"/>
  <c r="W354" i="4"/>
  <c r="X354" i="4"/>
  <c r="Y354" i="4"/>
  <c r="Z354" i="4"/>
  <c r="AA354" i="4"/>
  <c r="AB354" i="4"/>
  <c r="AF354" i="4"/>
  <c r="C355" i="4"/>
  <c r="D355" i="4"/>
  <c r="E355" i="4"/>
  <c r="V355" i="4"/>
  <c r="W355" i="4"/>
  <c r="X355" i="4"/>
  <c r="Y355" i="4"/>
  <c r="Z355" i="4"/>
  <c r="AA355" i="4"/>
  <c r="AB355" i="4"/>
  <c r="AF355" i="4"/>
  <c r="C356" i="4"/>
  <c r="D356" i="4"/>
  <c r="E356" i="4"/>
  <c r="V356" i="4"/>
  <c r="W356" i="4"/>
  <c r="X356" i="4"/>
  <c r="Y356" i="4"/>
  <c r="Z356" i="4"/>
  <c r="AA356" i="4"/>
  <c r="AB356" i="4"/>
  <c r="AF356" i="4"/>
  <c r="C357" i="4"/>
  <c r="D357" i="4"/>
  <c r="E357" i="4"/>
  <c r="V357" i="4"/>
  <c r="W357" i="4"/>
  <c r="X357" i="4"/>
  <c r="Y357" i="4"/>
  <c r="Z357" i="4"/>
  <c r="AA357" i="4"/>
  <c r="AB357" i="4"/>
  <c r="AF357" i="4"/>
  <c r="C358" i="4"/>
  <c r="D358" i="4"/>
  <c r="E358" i="4"/>
  <c r="V358" i="4"/>
  <c r="W358" i="4"/>
  <c r="X358" i="4"/>
  <c r="Y358" i="4"/>
  <c r="Z358" i="4"/>
  <c r="AA358" i="4"/>
  <c r="AB358" i="4"/>
  <c r="AF358" i="4"/>
  <c r="C359" i="4"/>
  <c r="D359" i="4"/>
  <c r="E359" i="4"/>
  <c r="V359" i="4"/>
  <c r="W359" i="4"/>
  <c r="X359" i="4"/>
  <c r="Y359" i="4"/>
  <c r="Z359" i="4"/>
  <c r="AA359" i="4"/>
  <c r="AB359" i="4"/>
  <c r="AF359" i="4"/>
  <c r="C360" i="4"/>
  <c r="D360" i="4"/>
  <c r="E360" i="4"/>
  <c r="V360" i="4"/>
  <c r="W360" i="4"/>
  <c r="X360" i="4"/>
  <c r="Y360" i="4"/>
  <c r="Z360" i="4"/>
  <c r="AA360" i="4"/>
  <c r="AB360" i="4"/>
  <c r="AF360" i="4"/>
  <c r="C361" i="4"/>
  <c r="D361" i="4"/>
  <c r="E361" i="4"/>
  <c r="V361" i="4"/>
  <c r="W361" i="4"/>
  <c r="X361" i="4"/>
  <c r="Y361" i="4"/>
  <c r="Z361" i="4"/>
  <c r="AA361" i="4"/>
  <c r="AB361" i="4"/>
  <c r="AF361" i="4"/>
  <c r="C362" i="4"/>
  <c r="D362" i="4"/>
  <c r="E362" i="4"/>
  <c r="V362" i="4"/>
  <c r="W362" i="4"/>
  <c r="X362" i="4"/>
  <c r="Y362" i="4"/>
  <c r="Z362" i="4"/>
  <c r="AA362" i="4"/>
  <c r="AB362" i="4"/>
  <c r="AF362" i="4"/>
  <c r="C363" i="4"/>
  <c r="D363" i="4"/>
  <c r="E363" i="4"/>
  <c r="V363" i="4"/>
  <c r="W363" i="4"/>
  <c r="X363" i="4"/>
  <c r="Y363" i="4"/>
  <c r="Z363" i="4"/>
  <c r="AA363" i="4"/>
  <c r="AB363" i="4"/>
  <c r="AF363" i="4"/>
  <c r="C364" i="4"/>
  <c r="D364" i="4"/>
  <c r="E364" i="4"/>
  <c r="V364" i="4"/>
  <c r="W364" i="4"/>
  <c r="X364" i="4"/>
  <c r="Y364" i="4"/>
  <c r="Z364" i="4"/>
  <c r="AA364" i="4"/>
  <c r="AB364" i="4"/>
  <c r="AF364" i="4"/>
  <c r="C365" i="4"/>
  <c r="D365" i="4"/>
  <c r="E365" i="4"/>
  <c r="V365" i="4"/>
  <c r="W365" i="4"/>
  <c r="X365" i="4"/>
  <c r="Y365" i="4"/>
  <c r="Z365" i="4"/>
  <c r="AA365" i="4"/>
  <c r="AB365" i="4"/>
  <c r="AF365" i="4"/>
  <c r="C366" i="4"/>
  <c r="D366" i="4"/>
  <c r="E366" i="4"/>
  <c r="V366" i="4"/>
  <c r="W366" i="4"/>
  <c r="X366" i="4"/>
  <c r="Y366" i="4"/>
  <c r="Z366" i="4"/>
  <c r="AA366" i="4"/>
  <c r="AB366" i="4"/>
  <c r="AF366" i="4"/>
  <c r="C367" i="4"/>
  <c r="D367" i="4"/>
  <c r="E367" i="4"/>
  <c r="V367" i="4"/>
  <c r="W367" i="4"/>
  <c r="X367" i="4"/>
  <c r="Y367" i="4"/>
  <c r="Z367" i="4"/>
  <c r="AA367" i="4"/>
  <c r="AB367" i="4"/>
  <c r="AF367" i="4"/>
  <c r="C368" i="4"/>
  <c r="D368" i="4"/>
  <c r="E368" i="4"/>
  <c r="V368" i="4"/>
  <c r="W368" i="4"/>
  <c r="X368" i="4"/>
  <c r="Y368" i="4"/>
  <c r="Z368" i="4"/>
  <c r="AA368" i="4"/>
  <c r="AB368" i="4"/>
  <c r="AF368" i="4"/>
  <c r="C369" i="4"/>
  <c r="D369" i="4"/>
  <c r="E369" i="4"/>
  <c r="V369" i="4"/>
  <c r="W369" i="4"/>
  <c r="X369" i="4"/>
  <c r="Y369" i="4"/>
  <c r="Z369" i="4"/>
  <c r="AA369" i="4"/>
  <c r="AB369" i="4"/>
  <c r="AF369" i="4"/>
  <c r="C370" i="4"/>
  <c r="D370" i="4"/>
  <c r="E370" i="4"/>
  <c r="V370" i="4"/>
  <c r="W370" i="4"/>
  <c r="X370" i="4"/>
  <c r="Y370" i="4"/>
  <c r="Z370" i="4"/>
  <c r="AA370" i="4"/>
  <c r="AB370" i="4"/>
  <c r="AF370" i="4"/>
  <c r="C371" i="4"/>
  <c r="D371" i="4"/>
  <c r="E371" i="4"/>
  <c r="V371" i="4"/>
  <c r="W371" i="4"/>
  <c r="X371" i="4"/>
  <c r="Y371" i="4"/>
  <c r="Z371" i="4"/>
  <c r="AA371" i="4"/>
  <c r="AB371" i="4"/>
  <c r="AF371" i="4"/>
  <c r="C372" i="4"/>
  <c r="D372" i="4"/>
  <c r="E372" i="4"/>
  <c r="V372" i="4"/>
  <c r="W372" i="4"/>
  <c r="X372" i="4"/>
  <c r="Y372" i="4"/>
  <c r="Z372" i="4"/>
  <c r="AA372" i="4"/>
  <c r="AB372" i="4"/>
  <c r="AF372" i="4"/>
  <c r="C373" i="4"/>
  <c r="D373" i="4"/>
  <c r="E373" i="4"/>
  <c r="V373" i="4"/>
  <c r="W373" i="4"/>
  <c r="X373" i="4"/>
  <c r="Y373" i="4"/>
  <c r="Z373" i="4"/>
  <c r="AA373" i="4"/>
  <c r="AB373" i="4"/>
  <c r="AF373" i="4"/>
  <c r="C374" i="4"/>
  <c r="D374" i="4"/>
  <c r="E374" i="4"/>
  <c r="V374" i="4"/>
  <c r="W374" i="4"/>
  <c r="X374" i="4"/>
  <c r="Y374" i="4"/>
  <c r="Z374" i="4"/>
  <c r="AA374" i="4"/>
  <c r="AB374" i="4"/>
  <c r="AF374" i="4"/>
  <c r="C375" i="4"/>
  <c r="D375" i="4"/>
  <c r="E375" i="4"/>
  <c r="V375" i="4"/>
  <c r="W375" i="4"/>
  <c r="X375" i="4"/>
  <c r="Y375" i="4"/>
  <c r="Z375" i="4"/>
  <c r="AA375" i="4"/>
  <c r="AB375" i="4"/>
  <c r="AF375" i="4"/>
  <c r="C376" i="4"/>
  <c r="D376" i="4"/>
  <c r="E376" i="4"/>
  <c r="V376" i="4"/>
  <c r="W376" i="4"/>
  <c r="X376" i="4"/>
  <c r="Y376" i="4"/>
  <c r="Z376" i="4"/>
  <c r="AA376" i="4"/>
  <c r="AB376" i="4"/>
  <c r="AF376" i="4"/>
  <c r="C377" i="4"/>
  <c r="D377" i="4"/>
  <c r="E377" i="4"/>
  <c r="V377" i="4"/>
  <c r="W377" i="4"/>
  <c r="X377" i="4"/>
  <c r="Y377" i="4"/>
  <c r="Z377" i="4"/>
  <c r="AA377" i="4"/>
  <c r="AB377" i="4"/>
  <c r="AF377" i="4"/>
  <c r="C378" i="4"/>
  <c r="D378" i="4"/>
  <c r="E378" i="4"/>
  <c r="V378" i="4"/>
  <c r="W378" i="4"/>
  <c r="X378" i="4"/>
  <c r="Y378" i="4"/>
  <c r="Z378" i="4"/>
  <c r="AA378" i="4"/>
  <c r="AB378" i="4"/>
  <c r="AF378" i="4"/>
  <c r="C379" i="4"/>
  <c r="D379" i="4"/>
  <c r="E379" i="4"/>
  <c r="V379" i="4"/>
  <c r="W379" i="4"/>
  <c r="X379" i="4"/>
  <c r="Y379" i="4"/>
  <c r="Z379" i="4"/>
  <c r="AA379" i="4"/>
  <c r="AB379" i="4"/>
  <c r="AF379" i="4"/>
  <c r="C380" i="4"/>
  <c r="D380" i="4"/>
  <c r="E380" i="4"/>
  <c r="V380" i="4"/>
  <c r="W380" i="4"/>
  <c r="X380" i="4"/>
  <c r="Y380" i="4"/>
  <c r="Z380" i="4"/>
  <c r="AA380" i="4"/>
  <c r="AB380" i="4"/>
  <c r="AF380" i="4"/>
  <c r="C381" i="4"/>
  <c r="D381" i="4"/>
  <c r="E381" i="4"/>
  <c r="V381" i="4"/>
  <c r="W381" i="4"/>
  <c r="X381" i="4"/>
  <c r="Y381" i="4"/>
  <c r="Z381" i="4"/>
  <c r="AA381" i="4"/>
  <c r="AB381" i="4"/>
  <c r="AF381" i="4"/>
  <c r="C382" i="4"/>
  <c r="D382" i="4"/>
  <c r="E382" i="4"/>
  <c r="V382" i="4"/>
  <c r="W382" i="4"/>
  <c r="X382" i="4"/>
  <c r="Y382" i="4"/>
  <c r="Z382" i="4"/>
  <c r="AA382" i="4"/>
  <c r="AB382" i="4"/>
  <c r="AF382" i="4"/>
  <c r="C383" i="4"/>
  <c r="D383" i="4"/>
  <c r="E383" i="4"/>
  <c r="V383" i="4"/>
  <c r="W383" i="4"/>
  <c r="X383" i="4"/>
  <c r="Y383" i="4"/>
  <c r="Z383" i="4"/>
  <c r="AA383" i="4"/>
  <c r="AB383" i="4"/>
  <c r="AF383" i="4"/>
  <c r="C384" i="4"/>
  <c r="D384" i="4"/>
  <c r="E384" i="4"/>
  <c r="V384" i="4"/>
  <c r="W384" i="4"/>
  <c r="X384" i="4"/>
  <c r="Y384" i="4"/>
  <c r="Z384" i="4"/>
  <c r="AA384" i="4"/>
  <c r="AB384" i="4"/>
  <c r="AF384" i="4"/>
  <c r="C385" i="4"/>
  <c r="D385" i="4"/>
  <c r="E385" i="4"/>
  <c r="V385" i="4"/>
  <c r="W385" i="4"/>
  <c r="X385" i="4"/>
  <c r="Y385" i="4"/>
  <c r="Z385" i="4"/>
  <c r="AA385" i="4"/>
  <c r="AB385" i="4"/>
  <c r="AF385" i="4"/>
  <c r="C386" i="4"/>
  <c r="D386" i="4"/>
  <c r="E386" i="4"/>
  <c r="V386" i="4"/>
  <c r="W386" i="4"/>
  <c r="X386" i="4"/>
  <c r="Y386" i="4"/>
  <c r="Z386" i="4"/>
  <c r="AA386" i="4"/>
  <c r="AB386" i="4"/>
  <c r="AF386" i="4"/>
  <c r="C387" i="4"/>
  <c r="D387" i="4"/>
  <c r="E387" i="4"/>
  <c r="V387" i="4"/>
  <c r="W387" i="4"/>
  <c r="X387" i="4"/>
  <c r="Y387" i="4"/>
  <c r="Z387" i="4"/>
  <c r="AA387" i="4"/>
  <c r="AB387" i="4"/>
  <c r="AF387" i="4"/>
  <c r="C388" i="4"/>
  <c r="D388" i="4"/>
  <c r="E388" i="4"/>
  <c r="V388" i="4"/>
  <c r="W388" i="4"/>
  <c r="X388" i="4"/>
  <c r="Y388" i="4"/>
  <c r="Z388" i="4"/>
  <c r="AA388" i="4"/>
  <c r="AB388" i="4"/>
  <c r="AF388" i="4"/>
  <c r="C389" i="4"/>
  <c r="D389" i="4"/>
  <c r="E389" i="4"/>
  <c r="V389" i="4"/>
  <c r="W389" i="4"/>
  <c r="X389" i="4"/>
  <c r="Y389" i="4"/>
  <c r="Z389" i="4"/>
  <c r="AA389" i="4"/>
  <c r="AB389" i="4"/>
  <c r="AF389" i="4"/>
  <c r="C390" i="4"/>
  <c r="D390" i="4"/>
  <c r="E390" i="4"/>
  <c r="V390" i="4"/>
  <c r="W390" i="4"/>
  <c r="X390" i="4"/>
  <c r="Y390" i="4"/>
  <c r="Z390" i="4"/>
  <c r="AA390" i="4"/>
  <c r="AB390" i="4"/>
  <c r="AF390" i="4"/>
  <c r="C391" i="4"/>
  <c r="D391" i="4"/>
  <c r="E391" i="4"/>
  <c r="V391" i="4"/>
  <c r="W391" i="4"/>
  <c r="X391" i="4"/>
  <c r="Y391" i="4"/>
  <c r="Z391" i="4"/>
  <c r="AA391" i="4"/>
  <c r="AB391" i="4"/>
  <c r="AF391" i="4"/>
  <c r="C392" i="4"/>
  <c r="D392" i="4"/>
  <c r="E392" i="4"/>
  <c r="V392" i="4"/>
  <c r="W392" i="4"/>
  <c r="X392" i="4"/>
  <c r="Y392" i="4"/>
  <c r="Z392" i="4"/>
  <c r="AA392" i="4"/>
  <c r="AB392" i="4"/>
  <c r="AF392" i="4"/>
  <c r="C393" i="4"/>
  <c r="D393" i="4"/>
  <c r="E393" i="4"/>
  <c r="V393" i="4"/>
  <c r="W393" i="4"/>
  <c r="X393" i="4"/>
  <c r="Y393" i="4"/>
  <c r="Z393" i="4"/>
  <c r="AA393" i="4"/>
  <c r="AB393" i="4"/>
  <c r="AF393" i="4"/>
  <c r="C394" i="4"/>
  <c r="D394" i="4"/>
  <c r="E394" i="4"/>
  <c r="V394" i="4"/>
  <c r="W394" i="4"/>
  <c r="X394" i="4"/>
  <c r="Y394" i="4"/>
  <c r="Z394" i="4"/>
  <c r="AA394" i="4"/>
  <c r="AB394" i="4"/>
  <c r="AF394" i="4"/>
  <c r="C395" i="4"/>
  <c r="D395" i="4"/>
  <c r="E395" i="4"/>
  <c r="V395" i="4"/>
  <c r="W395" i="4"/>
  <c r="X395" i="4"/>
  <c r="Y395" i="4"/>
  <c r="Z395" i="4"/>
  <c r="AA395" i="4"/>
  <c r="AB395" i="4"/>
  <c r="AF395" i="4"/>
  <c r="C396" i="4"/>
  <c r="D396" i="4"/>
  <c r="E396" i="4"/>
  <c r="V396" i="4"/>
  <c r="W396" i="4"/>
  <c r="X396" i="4"/>
  <c r="Y396" i="4"/>
  <c r="Z396" i="4"/>
  <c r="AA396" i="4"/>
  <c r="AB396" i="4"/>
  <c r="AF396" i="4"/>
  <c r="C397" i="4"/>
  <c r="D397" i="4"/>
  <c r="E397" i="4"/>
  <c r="V397" i="4"/>
  <c r="W397" i="4"/>
  <c r="X397" i="4"/>
  <c r="Y397" i="4"/>
  <c r="Z397" i="4"/>
  <c r="AA397" i="4"/>
  <c r="AB397" i="4"/>
  <c r="AF397" i="4"/>
  <c r="C398" i="4"/>
  <c r="D398" i="4"/>
  <c r="E398" i="4"/>
  <c r="V398" i="4"/>
  <c r="W398" i="4"/>
  <c r="X398" i="4"/>
  <c r="Y398" i="4"/>
  <c r="Z398" i="4"/>
  <c r="AA398" i="4"/>
  <c r="AB398" i="4"/>
  <c r="AF398" i="4"/>
  <c r="C399" i="4"/>
  <c r="D399" i="4"/>
  <c r="E399" i="4"/>
  <c r="V399" i="4"/>
  <c r="W399" i="4"/>
  <c r="X399" i="4"/>
  <c r="Y399" i="4"/>
  <c r="Z399" i="4"/>
  <c r="AA399" i="4"/>
  <c r="AB399" i="4"/>
  <c r="AF399" i="4"/>
  <c r="C400" i="4"/>
  <c r="D400" i="4"/>
  <c r="E400" i="4"/>
  <c r="V400" i="4"/>
  <c r="W400" i="4"/>
  <c r="X400" i="4"/>
  <c r="Y400" i="4"/>
  <c r="Z400" i="4"/>
  <c r="AA400" i="4"/>
  <c r="AB400" i="4"/>
  <c r="AF400" i="4"/>
  <c r="C401" i="4"/>
  <c r="D401" i="4"/>
  <c r="E401" i="4"/>
  <c r="V401" i="4"/>
  <c r="W401" i="4"/>
  <c r="X401" i="4"/>
  <c r="Y401" i="4"/>
  <c r="Z401" i="4"/>
  <c r="AA401" i="4"/>
  <c r="AB401" i="4"/>
  <c r="AF401" i="4"/>
  <c r="C402" i="4"/>
  <c r="D402" i="4"/>
  <c r="E402" i="4"/>
  <c r="V402" i="4"/>
  <c r="W402" i="4"/>
  <c r="X402" i="4"/>
  <c r="Y402" i="4"/>
  <c r="Z402" i="4"/>
  <c r="AA402" i="4"/>
  <c r="AB402" i="4"/>
  <c r="AF402" i="4"/>
  <c r="C403" i="4"/>
  <c r="D403" i="4"/>
  <c r="E403" i="4"/>
  <c r="V403" i="4"/>
  <c r="W403" i="4"/>
  <c r="X403" i="4"/>
  <c r="Y403" i="4"/>
  <c r="Z403" i="4"/>
  <c r="AA403" i="4"/>
  <c r="AB403" i="4"/>
  <c r="AF403" i="4"/>
  <c r="C404" i="4"/>
  <c r="D404" i="4"/>
  <c r="E404" i="4"/>
  <c r="V404" i="4"/>
  <c r="W404" i="4"/>
  <c r="X404" i="4"/>
  <c r="Y404" i="4"/>
  <c r="Z404" i="4"/>
  <c r="AA404" i="4"/>
  <c r="AB404" i="4"/>
  <c r="AF404" i="4"/>
  <c r="C405" i="4"/>
  <c r="D405" i="4"/>
  <c r="E405" i="4"/>
  <c r="V405" i="4"/>
  <c r="W405" i="4"/>
  <c r="X405" i="4"/>
  <c r="Y405" i="4"/>
  <c r="Z405" i="4"/>
  <c r="AA405" i="4"/>
  <c r="AB405" i="4"/>
  <c r="AF405" i="4"/>
  <c r="C406" i="4"/>
  <c r="D406" i="4"/>
  <c r="E406" i="4"/>
  <c r="V406" i="4"/>
  <c r="W406" i="4"/>
  <c r="X406" i="4"/>
  <c r="Y406" i="4"/>
  <c r="Z406" i="4"/>
  <c r="AA406" i="4"/>
  <c r="AB406" i="4"/>
  <c r="AF406" i="4"/>
  <c r="C407" i="4"/>
  <c r="D407" i="4"/>
  <c r="E407" i="4"/>
  <c r="V407" i="4"/>
  <c r="W407" i="4"/>
  <c r="X407" i="4"/>
  <c r="Y407" i="4"/>
  <c r="Z407" i="4"/>
  <c r="AA407" i="4"/>
  <c r="AB407" i="4"/>
  <c r="AF407" i="4"/>
  <c r="C408" i="4"/>
  <c r="D408" i="4"/>
  <c r="E408" i="4"/>
  <c r="V408" i="4"/>
  <c r="W408" i="4"/>
  <c r="X408" i="4"/>
  <c r="Y408" i="4"/>
  <c r="Z408" i="4"/>
  <c r="AA408" i="4"/>
  <c r="AB408" i="4"/>
  <c r="AF408" i="4"/>
  <c r="C409" i="4"/>
  <c r="D409" i="4"/>
  <c r="E409" i="4"/>
  <c r="V409" i="4"/>
  <c r="W409" i="4"/>
  <c r="X409" i="4"/>
  <c r="Y409" i="4"/>
  <c r="Z409" i="4"/>
  <c r="AA409" i="4"/>
  <c r="AB409" i="4"/>
  <c r="AF409" i="4"/>
  <c r="C410" i="4"/>
  <c r="D410" i="4"/>
  <c r="E410" i="4"/>
  <c r="V410" i="4"/>
  <c r="W410" i="4"/>
  <c r="X410" i="4"/>
  <c r="Y410" i="4"/>
  <c r="Z410" i="4"/>
  <c r="AA410" i="4"/>
  <c r="AB410" i="4"/>
  <c r="AF410" i="4"/>
  <c r="C411" i="4"/>
  <c r="D411" i="4"/>
  <c r="E411" i="4"/>
  <c r="V411" i="4"/>
  <c r="W411" i="4"/>
  <c r="X411" i="4"/>
  <c r="Y411" i="4"/>
  <c r="Z411" i="4"/>
  <c r="AA411" i="4"/>
  <c r="AB411" i="4"/>
  <c r="AF411" i="4"/>
  <c r="C412" i="4"/>
  <c r="D412" i="4"/>
  <c r="E412" i="4"/>
  <c r="V412" i="4"/>
  <c r="W412" i="4"/>
  <c r="X412" i="4"/>
  <c r="Y412" i="4"/>
  <c r="Z412" i="4"/>
  <c r="AA412" i="4"/>
  <c r="AB412" i="4"/>
  <c r="AF412" i="4"/>
  <c r="C413" i="4"/>
  <c r="D413" i="4"/>
  <c r="E413" i="4"/>
  <c r="V413" i="4"/>
  <c r="W413" i="4"/>
  <c r="X413" i="4"/>
  <c r="Y413" i="4"/>
  <c r="Z413" i="4"/>
  <c r="AA413" i="4"/>
  <c r="AB413" i="4"/>
  <c r="AF413" i="4"/>
  <c r="C414" i="4"/>
  <c r="D414" i="4"/>
  <c r="E414" i="4"/>
  <c r="V414" i="4"/>
  <c r="W414" i="4"/>
  <c r="X414" i="4"/>
  <c r="Y414" i="4"/>
  <c r="Z414" i="4"/>
  <c r="AA414" i="4"/>
  <c r="AB414" i="4"/>
  <c r="AF414" i="4"/>
  <c r="C415" i="4"/>
  <c r="D415" i="4"/>
  <c r="E415" i="4"/>
  <c r="V415" i="4"/>
  <c r="W415" i="4"/>
  <c r="X415" i="4"/>
  <c r="Y415" i="4"/>
  <c r="Z415" i="4"/>
  <c r="AA415" i="4"/>
  <c r="AB415" i="4"/>
  <c r="AF415" i="4"/>
  <c r="C416" i="4"/>
  <c r="D416" i="4"/>
  <c r="E416" i="4"/>
  <c r="V416" i="4"/>
  <c r="W416" i="4"/>
  <c r="X416" i="4"/>
  <c r="Y416" i="4"/>
  <c r="Z416" i="4"/>
  <c r="AA416" i="4"/>
  <c r="AB416" i="4"/>
  <c r="AF416" i="4"/>
  <c r="C417" i="4"/>
  <c r="D417" i="4"/>
  <c r="E417" i="4"/>
  <c r="V417" i="4"/>
  <c r="W417" i="4"/>
  <c r="X417" i="4"/>
  <c r="Y417" i="4"/>
  <c r="Z417" i="4"/>
  <c r="AA417" i="4"/>
  <c r="AB417" i="4"/>
  <c r="AF417" i="4"/>
  <c r="C418" i="4"/>
  <c r="D418" i="4"/>
  <c r="E418" i="4"/>
  <c r="V418" i="4"/>
  <c r="W418" i="4"/>
  <c r="X418" i="4"/>
  <c r="Y418" i="4"/>
  <c r="Z418" i="4"/>
  <c r="AA418" i="4"/>
  <c r="AB418" i="4"/>
  <c r="AF418" i="4"/>
  <c r="C419" i="4"/>
  <c r="D419" i="4"/>
  <c r="E419" i="4"/>
  <c r="V419" i="4"/>
  <c r="W419" i="4"/>
  <c r="X419" i="4"/>
  <c r="Y419" i="4"/>
  <c r="Z419" i="4"/>
  <c r="AA419" i="4"/>
  <c r="AB419" i="4"/>
  <c r="AF419" i="4"/>
  <c r="C420" i="4"/>
  <c r="D420" i="4"/>
  <c r="E420" i="4"/>
  <c r="V420" i="4"/>
  <c r="W420" i="4"/>
  <c r="X420" i="4"/>
  <c r="Y420" i="4"/>
  <c r="Z420" i="4"/>
  <c r="AA420" i="4"/>
  <c r="AB420" i="4"/>
  <c r="AF420" i="4"/>
  <c r="C421" i="4"/>
  <c r="D421" i="4"/>
  <c r="E421" i="4"/>
  <c r="V421" i="4"/>
  <c r="W421" i="4"/>
  <c r="X421" i="4"/>
  <c r="Y421" i="4"/>
  <c r="Z421" i="4"/>
  <c r="AA421" i="4"/>
  <c r="AB421" i="4"/>
  <c r="AF421" i="4"/>
  <c r="C422" i="4"/>
  <c r="D422" i="4"/>
  <c r="E422" i="4"/>
  <c r="V422" i="4"/>
  <c r="W422" i="4"/>
  <c r="X422" i="4"/>
  <c r="Y422" i="4"/>
  <c r="Z422" i="4"/>
  <c r="AA422" i="4"/>
  <c r="AB422" i="4"/>
  <c r="AF422" i="4"/>
  <c r="C423" i="4"/>
  <c r="D423" i="4"/>
  <c r="E423" i="4"/>
  <c r="V423" i="4"/>
  <c r="W423" i="4"/>
  <c r="X423" i="4"/>
  <c r="Y423" i="4"/>
  <c r="Z423" i="4"/>
  <c r="AA423" i="4"/>
  <c r="AB423" i="4"/>
  <c r="AF423" i="4"/>
  <c r="C424" i="4"/>
  <c r="D424" i="4"/>
  <c r="E424" i="4"/>
  <c r="V424" i="4"/>
  <c r="W424" i="4"/>
  <c r="X424" i="4"/>
  <c r="Y424" i="4"/>
  <c r="Z424" i="4"/>
  <c r="AA424" i="4"/>
  <c r="AB424" i="4"/>
  <c r="AC424" i="4"/>
  <c r="AD424" i="4"/>
  <c r="AE424" i="4"/>
  <c r="AF424" i="4"/>
  <c r="C425" i="4"/>
  <c r="D425" i="4"/>
  <c r="E425" i="4"/>
  <c r="V425" i="4"/>
  <c r="W425" i="4"/>
  <c r="X425" i="4"/>
  <c r="Y425" i="4"/>
  <c r="Z425" i="4"/>
  <c r="AA425" i="4"/>
  <c r="AB425" i="4"/>
  <c r="AC425" i="4"/>
  <c r="AD425" i="4"/>
  <c r="AE425" i="4"/>
  <c r="AF425" i="4"/>
  <c r="C426" i="4"/>
  <c r="D426" i="4"/>
  <c r="E426" i="4"/>
  <c r="V426" i="4"/>
  <c r="W426" i="4"/>
  <c r="X426" i="4"/>
  <c r="Y426" i="4"/>
  <c r="Z426" i="4"/>
  <c r="AA426" i="4"/>
  <c r="AB426" i="4"/>
  <c r="AC426" i="4"/>
  <c r="AD426" i="4"/>
  <c r="AE426" i="4"/>
  <c r="AF426" i="4"/>
  <c r="C427" i="4"/>
  <c r="D427" i="4"/>
  <c r="E427" i="4"/>
  <c r="V427" i="4"/>
  <c r="W427" i="4"/>
  <c r="X427" i="4"/>
  <c r="Y427" i="4"/>
  <c r="Z427" i="4"/>
  <c r="AA427" i="4"/>
  <c r="AB427" i="4"/>
  <c r="AC427" i="4"/>
  <c r="AD427" i="4"/>
  <c r="AE427" i="4"/>
  <c r="AF427" i="4"/>
  <c r="C428" i="4"/>
  <c r="D428" i="4"/>
  <c r="E428" i="4"/>
  <c r="V428" i="4"/>
  <c r="W428" i="4"/>
  <c r="X428" i="4"/>
  <c r="Y428" i="4"/>
  <c r="Z428" i="4"/>
  <c r="AA428" i="4"/>
  <c r="AB428" i="4"/>
  <c r="AC428" i="4"/>
  <c r="AD428" i="4"/>
  <c r="AE428" i="4"/>
  <c r="AF428" i="4"/>
  <c r="C429" i="4"/>
  <c r="D429" i="4"/>
  <c r="E429" i="4"/>
  <c r="V429" i="4"/>
  <c r="W429" i="4"/>
  <c r="X429" i="4"/>
  <c r="Y429" i="4"/>
  <c r="Z429" i="4"/>
  <c r="AA429" i="4"/>
  <c r="AB429" i="4"/>
  <c r="AC429" i="4"/>
  <c r="AD429" i="4"/>
  <c r="AE429" i="4"/>
  <c r="AF429" i="4"/>
  <c r="C430" i="4"/>
  <c r="D430" i="4"/>
  <c r="E430" i="4"/>
  <c r="V430" i="4"/>
  <c r="W430" i="4"/>
  <c r="X430" i="4"/>
  <c r="Y430" i="4"/>
  <c r="Z430" i="4"/>
  <c r="AA430" i="4"/>
  <c r="AB430" i="4"/>
  <c r="AC430" i="4"/>
  <c r="AD430" i="4"/>
  <c r="AE430" i="4"/>
  <c r="AF430" i="4"/>
  <c r="C431" i="4"/>
  <c r="D431" i="4"/>
  <c r="E431" i="4"/>
  <c r="V431" i="4"/>
  <c r="W431" i="4"/>
  <c r="X431" i="4"/>
  <c r="Y431" i="4"/>
  <c r="Z431" i="4"/>
  <c r="AA431" i="4"/>
  <c r="AB431" i="4"/>
  <c r="AC431" i="4"/>
  <c r="AD431" i="4"/>
  <c r="AE431" i="4"/>
  <c r="AF431" i="4"/>
  <c r="C432" i="4"/>
  <c r="D432" i="4"/>
  <c r="E432" i="4"/>
  <c r="V432" i="4"/>
  <c r="W432" i="4"/>
  <c r="X432" i="4"/>
  <c r="Y432" i="4"/>
  <c r="Z432" i="4"/>
  <c r="AA432" i="4"/>
  <c r="AB432" i="4"/>
  <c r="AC432" i="4"/>
  <c r="AD432" i="4"/>
  <c r="AE432" i="4"/>
  <c r="AF432" i="4"/>
  <c r="C433" i="4"/>
  <c r="D433" i="4"/>
  <c r="E433" i="4"/>
  <c r="V433" i="4"/>
  <c r="W433" i="4"/>
  <c r="X433" i="4"/>
  <c r="Y433" i="4"/>
  <c r="Z433" i="4"/>
  <c r="AA433" i="4"/>
  <c r="AB433" i="4"/>
  <c r="AC433" i="4"/>
  <c r="AD433" i="4"/>
  <c r="AE433" i="4"/>
  <c r="AF433" i="4"/>
  <c r="C434" i="4"/>
  <c r="D434" i="4"/>
  <c r="E434" i="4"/>
  <c r="V434" i="4"/>
  <c r="W434" i="4"/>
  <c r="X434" i="4"/>
  <c r="Y434" i="4"/>
  <c r="Z434" i="4"/>
  <c r="AA434" i="4"/>
  <c r="AB434" i="4"/>
  <c r="AC434" i="4"/>
  <c r="AD434" i="4"/>
  <c r="AE434" i="4"/>
  <c r="AF434" i="4"/>
  <c r="C435" i="4"/>
  <c r="D435" i="4"/>
  <c r="E435" i="4"/>
  <c r="V435" i="4"/>
  <c r="W435" i="4"/>
  <c r="X435" i="4"/>
  <c r="Y435" i="4"/>
  <c r="Z435" i="4"/>
  <c r="AA435" i="4"/>
  <c r="AB435" i="4"/>
  <c r="AC435" i="4"/>
  <c r="AD435" i="4"/>
  <c r="AE435" i="4"/>
  <c r="AF435" i="4"/>
  <c r="C436" i="4"/>
  <c r="D436" i="4"/>
  <c r="E436" i="4"/>
  <c r="V436" i="4"/>
  <c r="W436" i="4"/>
  <c r="X436" i="4"/>
  <c r="Y436" i="4"/>
  <c r="Z436" i="4"/>
  <c r="AA436" i="4"/>
  <c r="AB436" i="4"/>
  <c r="AC436" i="4"/>
  <c r="AD436" i="4"/>
  <c r="AE436" i="4"/>
  <c r="AF436" i="4"/>
  <c r="C437" i="4"/>
  <c r="D437" i="4"/>
  <c r="E437" i="4"/>
  <c r="V437" i="4"/>
  <c r="W437" i="4"/>
  <c r="X437" i="4"/>
  <c r="Y437" i="4"/>
  <c r="Z437" i="4"/>
  <c r="AA437" i="4"/>
  <c r="AB437" i="4"/>
  <c r="AC437" i="4"/>
  <c r="AD437" i="4"/>
  <c r="AE437" i="4"/>
  <c r="AF437" i="4"/>
  <c r="C438" i="4"/>
  <c r="D438" i="4"/>
  <c r="E438" i="4"/>
  <c r="V438" i="4"/>
  <c r="W438" i="4"/>
  <c r="X438" i="4"/>
  <c r="Y438" i="4"/>
  <c r="Z438" i="4"/>
  <c r="AA438" i="4"/>
  <c r="AB438" i="4"/>
  <c r="AC438" i="4"/>
  <c r="AD438" i="4"/>
  <c r="AE438" i="4"/>
  <c r="AF438" i="4"/>
  <c r="C439" i="4"/>
  <c r="D439" i="4"/>
  <c r="E439" i="4"/>
  <c r="V439" i="4"/>
  <c r="W439" i="4"/>
  <c r="X439" i="4"/>
  <c r="Y439" i="4"/>
  <c r="Z439" i="4"/>
  <c r="AA439" i="4"/>
  <c r="AB439" i="4"/>
  <c r="AC439" i="4"/>
  <c r="AD439" i="4"/>
  <c r="AE439" i="4"/>
  <c r="AF439" i="4"/>
  <c r="C440" i="4"/>
  <c r="D440" i="4"/>
  <c r="E440" i="4"/>
  <c r="V440" i="4"/>
  <c r="W440" i="4"/>
  <c r="X440" i="4"/>
  <c r="Y440" i="4"/>
  <c r="Z440" i="4"/>
  <c r="AA440" i="4"/>
  <c r="AB440" i="4"/>
  <c r="AC440" i="4"/>
  <c r="AD440" i="4"/>
  <c r="AE440" i="4"/>
  <c r="AF440" i="4"/>
  <c r="C441" i="4"/>
  <c r="D441" i="4"/>
  <c r="E441" i="4"/>
  <c r="V441" i="4"/>
  <c r="W441" i="4"/>
  <c r="X441" i="4"/>
  <c r="Y441" i="4"/>
  <c r="Z441" i="4"/>
  <c r="AA441" i="4"/>
  <c r="AB441" i="4"/>
  <c r="AC441" i="4"/>
  <c r="AD441" i="4"/>
  <c r="AE441" i="4"/>
  <c r="AF441" i="4"/>
  <c r="C442" i="4"/>
  <c r="D442" i="4"/>
  <c r="E442" i="4"/>
  <c r="V442" i="4"/>
  <c r="W442" i="4"/>
  <c r="X442" i="4"/>
  <c r="Y442" i="4"/>
  <c r="Z442" i="4"/>
  <c r="AA442" i="4"/>
  <c r="AB442" i="4"/>
  <c r="AC442" i="4"/>
  <c r="AD442" i="4"/>
  <c r="AE442" i="4"/>
  <c r="AF442" i="4"/>
  <c r="C443" i="4"/>
  <c r="D443" i="4"/>
  <c r="E443" i="4"/>
  <c r="V443" i="4"/>
  <c r="W443" i="4"/>
  <c r="X443" i="4"/>
  <c r="Y443" i="4"/>
  <c r="Z443" i="4"/>
  <c r="AA443" i="4"/>
  <c r="AB443" i="4"/>
  <c r="AC443" i="4"/>
  <c r="AD443" i="4"/>
  <c r="AE443" i="4"/>
  <c r="AF443" i="4"/>
  <c r="C444" i="4"/>
  <c r="D444" i="4"/>
  <c r="E444" i="4"/>
  <c r="V444" i="4"/>
  <c r="W444" i="4"/>
  <c r="X444" i="4"/>
  <c r="Y444" i="4"/>
  <c r="Z444" i="4"/>
  <c r="AA444" i="4"/>
  <c r="AB444" i="4"/>
  <c r="AC444" i="4"/>
  <c r="AD444" i="4"/>
  <c r="AE444" i="4"/>
  <c r="AF444" i="4"/>
  <c r="C445" i="4"/>
  <c r="D445" i="4"/>
  <c r="E445" i="4"/>
  <c r="V445" i="4"/>
  <c r="W445" i="4"/>
  <c r="X445" i="4"/>
  <c r="Y445" i="4"/>
  <c r="Z445" i="4"/>
  <c r="AA445" i="4"/>
  <c r="AB445" i="4"/>
  <c r="AC445" i="4"/>
  <c r="AD445" i="4"/>
  <c r="AE445" i="4"/>
  <c r="AF445" i="4"/>
  <c r="C446" i="4"/>
  <c r="D446" i="4"/>
  <c r="E446" i="4"/>
  <c r="V446" i="4"/>
  <c r="W446" i="4"/>
  <c r="X446" i="4"/>
  <c r="Y446" i="4"/>
  <c r="Z446" i="4"/>
  <c r="AA446" i="4"/>
  <c r="AB446" i="4"/>
  <c r="AC446" i="4"/>
  <c r="AD446" i="4"/>
  <c r="AE446" i="4"/>
  <c r="AF446" i="4"/>
  <c r="C447" i="4"/>
  <c r="D447" i="4"/>
  <c r="E447" i="4"/>
  <c r="V447" i="4"/>
  <c r="W447" i="4"/>
  <c r="X447" i="4"/>
  <c r="Y447" i="4"/>
  <c r="Z447" i="4"/>
  <c r="AA447" i="4"/>
  <c r="AB447" i="4"/>
  <c r="AC447" i="4"/>
  <c r="AD447" i="4"/>
  <c r="AE447" i="4"/>
  <c r="AF447" i="4"/>
  <c r="C448" i="4"/>
  <c r="D448" i="4"/>
  <c r="E448" i="4"/>
  <c r="V448" i="4"/>
  <c r="W448" i="4"/>
  <c r="X448" i="4"/>
  <c r="Y448" i="4"/>
  <c r="Z448" i="4"/>
  <c r="AA448" i="4"/>
  <c r="AB448" i="4"/>
  <c r="AC448" i="4"/>
  <c r="AD448" i="4"/>
  <c r="AE448" i="4"/>
  <c r="AF448" i="4"/>
  <c r="C449" i="4"/>
  <c r="D449" i="4"/>
  <c r="E449" i="4"/>
  <c r="V449" i="4"/>
  <c r="W449" i="4"/>
  <c r="X449" i="4"/>
  <c r="Y449" i="4"/>
  <c r="Z449" i="4"/>
  <c r="AA449" i="4"/>
  <c r="AB449" i="4"/>
  <c r="AC449" i="4"/>
  <c r="AD449" i="4"/>
  <c r="AE449" i="4"/>
  <c r="AF449" i="4"/>
  <c r="C450" i="4"/>
  <c r="D450" i="4"/>
  <c r="E450" i="4"/>
  <c r="V450" i="4"/>
  <c r="W450" i="4"/>
  <c r="X450" i="4"/>
  <c r="Y450" i="4"/>
  <c r="Z450" i="4"/>
  <c r="AA450" i="4"/>
  <c r="AB450" i="4"/>
  <c r="AC450" i="4"/>
  <c r="AD450" i="4"/>
  <c r="AE450" i="4"/>
  <c r="AF450" i="4"/>
  <c r="C451" i="4"/>
  <c r="D451" i="4"/>
  <c r="E451" i="4"/>
  <c r="V451" i="4"/>
  <c r="W451" i="4"/>
  <c r="X451" i="4"/>
  <c r="Y451" i="4"/>
  <c r="Z451" i="4"/>
  <c r="AA451" i="4"/>
  <c r="AB451" i="4"/>
  <c r="AC451" i="4"/>
  <c r="AD451" i="4"/>
  <c r="AE451" i="4"/>
  <c r="AF451" i="4"/>
  <c r="C452" i="4"/>
  <c r="D452" i="4"/>
  <c r="E452" i="4"/>
  <c r="V452" i="4"/>
  <c r="W452" i="4"/>
  <c r="X452" i="4"/>
  <c r="Y452" i="4"/>
  <c r="Z452" i="4"/>
  <c r="AA452" i="4"/>
  <c r="AB452" i="4"/>
  <c r="AC452" i="4"/>
  <c r="AD452" i="4"/>
  <c r="AE452" i="4"/>
  <c r="AF452" i="4"/>
  <c r="C453" i="4"/>
  <c r="D453" i="4"/>
  <c r="E453" i="4"/>
  <c r="V453" i="4"/>
  <c r="W453" i="4"/>
  <c r="X453" i="4"/>
  <c r="Y453" i="4"/>
  <c r="Z453" i="4"/>
  <c r="AA453" i="4"/>
  <c r="AB453" i="4"/>
  <c r="AC453" i="4"/>
  <c r="AD453" i="4"/>
  <c r="AE453" i="4"/>
  <c r="AF453" i="4"/>
  <c r="C454" i="4"/>
  <c r="D454" i="4"/>
  <c r="E454" i="4"/>
  <c r="V454" i="4"/>
  <c r="W454" i="4"/>
  <c r="X454" i="4"/>
  <c r="Y454" i="4"/>
  <c r="Z454" i="4"/>
  <c r="AA454" i="4"/>
  <c r="AB454" i="4"/>
  <c r="AC454" i="4"/>
  <c r="AD454" i="4"/>
  <c r="AE454" i="4"/>
  <c r="AF454" i="4"/>
  <c r="C455" i="4"/>
  <c r="D455" i="4"/>
  <c r="E455" i="4"/>
  <c r="V455" i="4"/>
  <c r="W455" i="4"/>
  <c r="X455" i="4"/>
  <c r="Y455" i="4"/>
  <c r="Z455" i="4"/>
  <c r="AA455" i="4"/>
  <c r="AB455" i="4"/>
  <c r="AC455" i="4"/>
  <c r="AD455" i="4"/>
  <c r="AE455" i="4"/>
  <c r="AF455" i="4"/>
  <c r="C456" i="4"/>
  <c r="D456" i="4"/>
  <c r="E456" i="4"/>
  <c r="V456" i="4"/>
  <c r="W456" i="4"/>
  <c r="X456" i="4"/>
  <c r="Y456" i="4"/>
  <c r="Z456" i="4"/>
  <c r="AA456" i="4"/>
  <c r="AB456" i="4"/>
  <c r="AC456" i="4"/>
  <c r="AD456" i="4"/>
  <c r="AE456" i="4"/>
  <c r="AF456" i="4"/>
  <c r="C457" i="4"/>
  <c r="D457" i="4"/>
  <c r="E457" i="4"/>
  <c r="V457" i="4"/>
  <c r="W457" i="4"/>
  <c r="X457" i="4"/>
  <c r="Y457" i="4"/>
  <c r="Z457" i="4"/>
  <c r="AA457" i="4"/>
  <c r="AB457" i="4"/>
  <c r="AC457" i="4"/>
  <c r="AD457" i="4"/>
  <c r="AE457" i="4"/>
  <c r="AF457" i="4"/>
  <c r="C458" i="4"/>
  <c r="D458" i="4"/>
  <c r="E458" i="4"/>
  <c r="V458" i="4"/>
  <c r="W458" i="4"/>
  <c r="X458" i="4"/>
  <c r="Y458" i="4"/>
  <c r="Z458" i="4"/>
  <c r="AA458" i="4"/>
  <c r="AB458" i="4"/>
  <c r="AC458" i="4"/>
  <c r="AD458" i="4"/>
  <c r="AE458" i="4"/>
  <c r="AF458" i="4"/>
  <c r="C459" i="4"/>
  <c r="D459" i="4"/>
  <c r="E459" i="4"/>
  <c r="V459" i="4"/>
  <c r="W459" i="4"/>
  <c r="X459" i="4"/>
  <c r="Y459" i="4"/>
  <c r="Z459" i="4"/>
  <c r="AA459" i="4"/>
  <c r="AB459" i="4"/>
  <c r="AC459" i="4"/>
  <c r="AD459" i="4"/>
  <c r="AE459" i="4"/>
  <c r="AF459" i="4"/>
  <c r="C460" i="4"/>
  <c r="D460" i="4"/>
  <c r="E460" i="4"/>
  <c r="V460" i="4"/>
  <c r="W460" i="4"/>
  <c r="X460" i="4"/>
  <c r="Y460" i="4"/>
  <c r="Z460" i="4"/>
  <c r="AA460" i="4"/>
  <c r="AB460" i="4"/>
  <c r="AC460" i="4"/>
  <c r="AD460" i="4"/>
  <c r="AE460" i="4"/>
  <c r="AF460" i="4"/>
  <c r="C461" i="4"/>
  <c r="D461" i="4"/>
  <c r="E461" i="4"/>
  <c r="V461" i="4"/>
  <c r="W461" i="4"/>
  <c r="X461" i="4"/>
  <c r="Y461" i="4"/>
  <c r="Z461" i="4"/>
  <c r="AA461" i="4"/>
  <c r="AB461" i="4"/>
  <c r="AC461" i="4"/>
  <c r="AD461" i="4"/>
  <c r="AE461" i="4"/>
  <c r="AF461" i="4"/>
  <c r="C462" i="4"/>
  <c r="D462" i="4"/>
  <c r="E462" i="4"/>
  <c r="V462" i="4"/>
  <c r="W462" i="4"/>
  <c r="X462" i="4"/>
  <c r="Y462" i="4"/>
  <c r="Z462" i="4"/>
  <c r="AA462" i="4"/>
  <c r="AB462" i="4"/>
  <c r="AC462" i="4"/>
  <c r="AD462" i="4"/>
  <c r="AE462" i="4"/>
  <c r="AF462" i="4"/>
  <c r="C463" i="4"/>
  <c r="D463" i="4"/>
  <c r="E463" i="4"/>
  <c r="V463" i="4"/>
  <c r="W463" i="4"/>
  <c r="X463" i="4"/>
  <c r="Y463" i="4"/>
  <c r="Z463" i="4"/>
  <c r="AA463" i="4"/>
  <c r="AB463" i="4"/>
  <c r="AC463" i="4"/>
  <c r="AD463" i="4"/>
  <c r="AE463" i="4"/>
  <c r="AF463" i="4"/>
  <c r="C464" i="4"/>
  <c r="D464" i="4"/>
  <c r="E464" i="4"/>
  <c r="V464" i="4"/>
  <c r="W464" i="4"/>
  <c r="X464" i="4"/>
  <c r="Y464" i="4"/>
  <c r="Z464" i="4"/>
  <c r="AA464" i="4"/>
  <c r="AB464" i="4"/>
  <c r="AC464" i="4"/>
  <c r="AD464" i="4"/>
  <c r="AE464" i="4"/>
  <c r="AF464" i="4"/>
  <c r="C465" i="4"/>
  <c r="D465" i="4"/>
  <c r="E465" i="4"/>
  <c r="V465" i="4"/>
  <c r="W465" i="4"/>
  <c r="X465" i="4"/>
  <c r="Y465" i="4"/>
  <c r="Z465" i="4"/>
  <c r="AA465" i="4"/>
  <c r="AB465" i="4"/>
  <c r="AC465" i="4"/>
  <c r="AD465" i="4"/>
  <c r="AE465" i="4"/>
  <c r="AF465" i="4"/>
  <c r="C466" i="4"/>
  <c r="D466" i="4"/>
  <c r="E466" i="4"/>
  <c r="V466" i="4"/>
  <c r="W466" i="4"/>
  <c r="X466" i="4"/>
  <c r="Y466" i="4"/>
  <c r="Z466" i="4"/>
  <c r="AA466" i="4"/>
  <c r="AB466" i="4"/>
  <c r="AC466" i="4"/>
  <c r="AD466" i="4"/>
  <c r="AE466" i="4"/>
  <c r="AF466" i="4"/>
  <c r="C467" i="4"/>
  <c r="D467" i="4"/>
  <c r="E467" i="4"/>
  <c r="V467" i="4"/>
  <c r="W467" i="4"/>
  <c r="X467" i="4"/>
  <c r="Y467" i="4"/>
  <c r="Z467" i="4"/>
  <c r="AA467" i="4"/>
  <c r="AB467" i="4"/>
  <c r="AC467" i="4"/>
  <c r="AD467" i="4"/>
  <c r="AE467" i="4"/>
  <c r="AF467" i="4"/>
  <c r="C468" i="4"/>
  <c r="D468" i="4"/>
  <c r="E468" i="4"/>
  <c r="V468" i="4"/>
  <c r="W468" i="4"/>
  <c r="X468" i="4"/>
  <c r="Y468" i="4"/>
  <c r="Z468" i="4"/>
  <c r="AA468" i="4"/>
  <c r="AB468" i="4"/>
  <c r="AC468" i="4"/>
  <c r="AD468" i="4"/>
  <c r="AE468" i="4"/>
  <c r="AF468" i="4"/>
  <c r="C469" i="4"/>
  <c r="D469" i="4"/>
  <c r="E469" i="4"/>
  <c r="V469" i="4"/>
  <c r="W469" i="4"/>
  <c r="X469" i="4"/>
  <c r="Y469" i="4"/>
  <c r="Z469" i="4"/>
  <c r="AA469" i="4"/>
  <c r="AB469" i="4"/>
  <c r="AC469" i="4"/>
  <c r="AD469" i="4"/>
  <c r="AE469" i="4"/>
  <c r="AF469" i="4"/>
  <c r="C470" i="4"/>
  <c r="D470" i="4"/>
  <c r="E470" i="4"/>
  <c r="V470" i="4"/>
  <c r="W470" i="4"/>
  <c r="X470" i="4"/>
  <c r="Y470" i="4"/>
  <c r="Z470" i="4"/>
  <c r="AA470" i="4"/>
  <c r="AB470" i="4"/>
  <c r="AC470" i="4"/>
  <c r="AD470" i="4"/>
  <c r="AE470" i="4"/>
  <c r="AF470" i="4"/>
  <c r="C471" i="4"/>
  <c r="D471" i="4"/>
  <c r="E471" i="4"/>
  <c r="V471" i="4"/>
  <c r="W471" i="4"/>
  <c r="X471" i="4"/>
  <c r="Y471" i="4"/>
  <c r="Z471" i="4"/>
  <c r="AA471" i="4"/>
  <c r="AB471" i="4"/>
  <c r="AC471" i="4"/>
  <c r="AD471" i="4"/>
  <c r="AE471" i="4"/>
  <c r="AF471" i="4"/>
  <c r="C472" i="4"/>
  <c r="D472" i="4"/>
  <c r="E472" i="4"/>
  <c r="V472" i="4"/>
  <c r="W472" i="4"/>
  <c r="X472" i="4"/>
  <c r="Y472" i="4"/>
  <c r="Z472" i="4"/>
  <c r="AA472" i="4"/>
  <c r="AB472" i="4"/>
  <c r="AC472" i="4"/>
  <c r="AD472" i="4"/>
  <c r="AE472" i="4"/>
  <c r="AF472" i="4"/>
  <c r="C473" i="4"/>
  <c r="D473" i="4"/>
  <c r="E473" i="4"/>
  <c r="V473" i="4"/>
  <c r="W473" i="4"/>
  <c r="X473" i="4"/>
  <c r="Y473" i="4"/>
  <c r="Z473" i="4"/>
  <c r="AA473" i="4"/>
  <c r="AB473" i="4"/>
  <c r="AC473" i="4"/>
  <c r="AD473" i="4"/>
  <c r="AE473" i="4"/>
  <c r="AF473" i="4"/>
  <c r="C474" i="4"/>
  <c r="D474" i="4"/>
  <c r="E474" i="4"/>
  <c r="V474" i="4"/>
  <c r="W474" i="4"/>
  <c r="X474" i="4"/>
  <c r="Y474" i="4"/>
  <c r="Z474" i="4"/>
  <c r="AA474" i="4"/>
  <c r="AB474" i="4"/>
  <c r="AC474" i="4"/>
  <c r="AD474" i="4"/>
  <c r="AE474" i="4"/>
  <c r="AF474" i="4"/>
  <c r="C475" i="4"/>
  <c r="D475" i="4"/>
  <c r="E475" i="4"/>
  <c r="V475" i="4"/>
  <c r="W475" i="4"/>
  <c r="X475" i="4"/>
  <c r="Y475" i="4"/>
  <c r="Z475" i="4"/>
  <c r="AA475" i="4"/>
  <c r="AB475" i="4"/>
  <c r="AC475" i="4"/>
  <c r="AD475" i="4"/>
  <c r="AE475" i="4"/>
  <c r="AF475" i="4"/>
  <c r="C476" i="4"/>
  <c r="D476" i="4"/>
  <c r="E476" i="4"/>
  <c r="V476" i="4"/>
  <c r="W476" i="4"/>
  <c r="X476" i="4"/>
  <c r="Y476" i="4"/>
  <c r="Z476" i="4"/>
  <c r="AA476" i="4"/>
  <c r="AB476" i="4"/>
  <c r="AC476" i="4"/>
  <c r="AD476" i="4"/>
  <c r="AE476" i="4"/>
  <c r="AF476" i="4"/>
  <c r="C477" i="4"/>
  <c r="D477" i="4"/>
  <c r="E477" i="4"/>
  <c r="V477" i="4"/>
  <c r="W477" i="4"/>
  <c r="X477" i="4"/>
  <c r="Y477" i="4"/>
  <c r="Z477" i="4"/>
  <c r="AA477" i="4"/>
  <c r="AB477" i="4"/>
  <c r="AC477" i="4"/>
  <c r="AD477" i="4"/>
  <c r="AE477" i="4"/>
  <c r="AF477" i="4"/>
  <c r="C478" i="4"/>
  <c r="D478" i="4"/>
  <c r="E478" i="4"/>
  <c r="V478" i="4"/>
  <c r="W478" i="4"/>
  <c r="X478" i="4"/>
  <c r="Y478" i="4"/>
  <c r="Z478" i="4"/>
  <c r="AA478" i="4"/>
  <c r="AB478" i="4"/>
  <c r="AC478" i="4"/>
  <c r="AD478" i="4"/>
  <c r="AE478" i="4"/>
  <c r="AF478" i="4"/>
  <c r="C479" i="4"/>
  <c r="D479" i="4"/>
  <c r="E479" i="4"/>
  <c r="V479" i="4"/>
  <c r="W479" i="4"/>
  <c r="X479" i="4"/>
  <c r="Y479" i="4"/>
  <c r="Z479" i="4"/>
  <c r="AA479" i="4"/>
  <c r="AB479" i="4"/>
  <c r="AC479" i="4"/>
  <c r="AD479" i="4"/>
  <c r="AE479" i="4"/>
  <c r="AF479" i="4"/>
  <c r="C480" i="4"/>
  <c r="D480" i="4"/>
  <c r="E480" i="4"/>
  <c r="V480" i="4"/>
  <c r="W480" i="4"/>
  <c r="X480" i="4"/>
  <c r="Y480" i="4"/>
  <c r="Z480" i="4"/>
  <c r="AA480" i="4"/>
  <c r="AB480" i="4"/>
  <c r="AC480" i="4"/>
  <c r="AD480" i="4"/>
  <c r="AE480" i="4"/>
  <c r="AF480" i="4"/>
  <c r="C481" i="4"/>
  <c r="D481" i="4"/>
  <c r="E481" i="4"/>
  <c r="V481" i="4"/>
  <c r="W481" i="4"/>
  <c r="X481" i="4"/>
  <c r="Y481" i="4"/>
  <c r="Z481" i="4"/>
  <c r="AA481" i="4"/>
  <c r="AB481" i="4"/>
  <c r="AC481" i="4"/>
  <c r="AD481" i="4"/>
  <c r="AE481" i="4"/>
  <c r="AF481" i="4"/>
  <c r="C482" i="4"/>
  <c r="D482" i="4"/>
  <c r="E482" i="4"/>
  <c r="V482" i="4"/>
  <c r="W482" i="4"/>
  <c r="X482" i="4"/>
  <c r="Y482" i="4"/>
  <c r="Z482" i="4"/>
  <c r="AA482" i="4"/>
  <c r="AB482" i="4"/>
  <c r="AC482" i="4"/>
  <c r="AD482" i="4"/>
  <c r="AE482" i="4"/>
  <c r="AF482" i="4"/>
  <c r="C483" i="4"/>
  <c r="D483" i="4"/>
  <c r="E483" i="4"/>
  <c r="V483" i="4"/>
  <c r="W483" i="4"/>
  <c r="X483" i="4"/>
  <c r="Y483" i="4"/>
  <c r="Z483" i="4"/>
  <c r="AA483" i="4"/>
  <c r="AB483" i="4"/>
  <c r="AC483" i="4"/>
  <c r="AD483" i="4"/>
  <c r="AE483" i="4"/>
  <c r="AF483" i="4"/>
  <c r="C484" i="4"/>
  <c r="D484" i="4"/>
  <c r="E484" i="4"/>
  <c r="V484" i="4"/>
  <c r="W484" i="4"/>
  <c r="X484" i="4"/>
  <c r="Y484" i="4"/>
  <c r="Z484" i="4"/>
  <c r="AA484" i="4"/>
  <c r="AB484" i="4"/>
  <c r="AC484" i="4"/>
  <c r="AD484" i="4"/>
  <c r="AE484" i="4"/>
  <c r="AF484" i="4"/>
  <c r="C485" i="4"/>
  <c r="D485" i="4"/>
  <c r="E485" i="4"/>
  <c r="V485" i="4"/>
  <c r="W485" i="4"/>
  <c r="X485" i="4"/>
  <c r="Y485" i="4"/>
  <c r="Z485" i="4"/>
  <c r="AA485" i="4"/>
  <c r="AB485" i="4"/>
  <c r="AC485" i="4"/>
  <c r="AD485" i="4"/>
  <c r="AE485" i="4"/>
  <c r="AF485" i="4"/>
  <c r="C486" i="4"/>
  <c r="D486" i="4"/>
  <c r="E486" i="4"/>
  <c r="V486" i="4"/>
  <c r="W486" i="4"/>
  <c r="X486" i="4"/>
  <c r="Y486" i="4"/>
  <c r="Z486" i="4"/>
  <c r="AA486" i="4"/>
  <c r="AB486" i="4"/>
  <c r="AC486" i="4"/>
  <c r="AD486" i="4"/>
  <c r="AE486" i="4"/>
  <c r="AF486" i="4"/>
  <c r="C487" i="4"/>
  <c r="D487" i="4"/>
  <c r="E487" i="4"/>
  <c r="V487" i="4"/>
  <c r="W487" i="4"/>
  <c r="X487" i="4"/>
  <c r="Y487" i="4"/>
  <c r="Z487" i="4"/>
  <c r="AA487" i="4"/>
  <c r="AB487" i="4"/>
  <c r="AC487" i="4"/>
  <c r="AD487" i="4"/>
  <c r="AE487" i="4"/>
  <c r="AF487" i="4"/>
  <c r="C488" i="4"/>
  <c r="D488" i="4"/>
  <c r="E488" i="4"/>
  <c r="V488" i="4"/>
  <c r="W488" i="4"/>
  <c r="X488" i="4"/>
  <c r="Y488" i="4"/>
  <c r="Z488" i="4"/>
  <c r="AA488" i="4"/>
  <c r="AB488" i="4"/>
  <c r="AC488" i="4"/>
  <c r="AD488" i="4"/>
  <c r="AE488" i="4"/>
  <c r="AF488" i="4"/>
  <c r="C489" i="4"/>
  <c r="D489" i="4"/>
  <c r="E489" i="4"/>
  <c r="V489" i="4"/>
  <c r="W489" i="4"/>
  <c r="X489" i="4"/>
  <c r="Y489" i="4"/>
  <c r="Z489" i="4"/>
  <c r="AA489" i="4"/>
  <c r="AB489" i="4"/>
  <c r="AC489" i="4"/>
  <c r="AD489" i="4"/>
  <c r="AE489" i="4"/>
  <c r="AF489" i="4"/>
  <c r="C490" i="4"/>
  <c r="D490" i="4"/>
  <c r="E490" i="4"/>
  <c r="V490" i="4"/>
  <c r="W490" i="4"/>
  <c r="X490" i="4"/>
  <c r="Y490" i="4"/>
  <c r="Z490" i="4"/>
  <c r="AA490" i="4"/>
  <c r="AB490" i="4"/>
  <c r="AC490" i="4"/>
  <c r="AD490" i="4"/>
  <c r="AE490" i="4"/>
  <c r="AF490" i="4"/>
  <c r="C491" i="4"/>
  <c r="D491" i="4"/>
  <c r="E491" i="4"/>
  <c r="V491" i="4"/>
  <c r="W491" i="4"/>
  <c r="X491" i="4"/>
  <c r="Y491" i="4"/>
  <c r="Z491" i="4"/>
  <c r="AA491" i="4"/>
  <c r="AB491" i="4"/>
  <c r="AC491" i="4"/>
  <c r="AD491" i="4"/>
  <c r="AE491" i="4"/>
  <c r="AF491" i="4"/>
  <c r="C492" i="4"/>
  <c r="D492" i="4"/>
  <c r="E492" i="4"/>
  <c r="V492" i="4"/>
  <c r="W492" i="4"/>
  <c r="X492" i="4"/>
  <c r="Y492" i="4"/>
  <c r="Z492" i="4"/>
  <c r="AA492" i="4"/>
  <c r="AB492" i="4"/>
  <c r="AC492" i="4"/>
  <c r="AD492" i="4"/>
  <c r="AE492" i="4"/>
  <c r="AF492" i="4"/>
  <c r="C493" i="4"/>
  <c r="D493" i="4"/>
  <c r="E493" i="4"/>
  <c r="V493" i="4"/>
  <c r="W493" i="4"/>
  <c r="X493" i="4"/>
  <c r="Y493" i="4"/>
  <c r="Z493" i="4"/>
  <c r="AA493" i="4"/>
  <c r="AB493" i="4"/>
  <c r="AC493" i="4"/>
  <c r="AD493" i="4"/>
  <c r="AE493" i="4"/>
  <c r="AF493" i="4"/>
  <c r="C494" i="4"/>
  <c r="D494" i="4"/>
  <c r="E494" i="4"/>
  <c r="V494" i="4"/>
  <c r="W494" i="4"/>
  <c r="X494" i="4"/>
  <c r="Y494" i="4"/>
  <c r="Z494" i="4"/>
  <c r="AA494" i="4"/>
  <c r="AB494" i="4"/>
  <c r="AC494" i="4"/>
  <c r="AD494" i="4"/>
  <c r="AE494" i="4"/>
  <c r="AF494" i="4"/>
  <c r="C495" i="4"/>
  <c r="D495" i="4"/>
  <c r="E495" i="4"/>
  <c r="V495" i="4"/>
  <c r="W495" i="4"/>
  <c r="X495" i="4"/>
  <c r="Y495" i="4"/>
  <c r="Z495" i="4"/>
  <c r="AA495" i="4"/>
  <c r="AB495" i="4"/>
  <c r="AC495" i="4"/>
  <c r="AD495" i="4"/>
  <c r="AE495" i="4"/>
  <c r="AF495" i="4"/>
  <c r="C496" i="4"/>
  <c r="D496" i="4"/>
  <c r="E496" i="4"/>
  <c r="V496" i="4"/>
  <c r="W496" i="4"/>
  <c r="X496" i="4"/>
  <c r="Y496" i="4"/>
  <c r="Z496" i="4"/>
  <c r="AA496" i="4"/>
  <c r="AB496" i="4"/>
  <c r="AC496" i="4"/>
  <c r="AD496" i="4"/>
  <c r="AE496" i="4"/>
  <c r="AF496" i="4"/>
  <c r="C497" i="4"/>
  <c r="D497" i="4"/>
  <c r="E497" i="4"/>
  <c r="V497" i="4"/>
  <c r="W497" i="4"/>
  <c r="X497" i="4"/>
  <c r="Y497" i="4"/>
  <c r="Z497" i="4"/>
  <c r="AA497" i="4"/>
  <c r="AB497" i="4"/>
  <c r="AC497" i="4"/>
  <c r="AD497" i="4"/>
  <c r="AE497" i="4"/>
  <c r="AF497" i="4"/>
  <c r="C498" i="4"/>
  <c r="D498" i="4"/>
  <c r="E498" i="4"/>
  <c r="V498" i="4"/>
  <c r="W498" i="4"/>
  <c r="X498" i="4"/>
  <c r="Y498" i="4"/>
  <c r="Z498" i="4"/>
  <c r="AA498" i="4"/>
  <c r="AB498" i="4"/>
  <c r="AC498" i="4"/>
  <c r="AD498" i="4"/>
  <c r="AE498" i="4"/>
  <c r="AF498" i="4"/>
  <c r="C499" i="4"/>
  <c r="D499" i="4"/>
  <c r="E499" i="4"/>
  <c r="V499" i="4"/>
  <c r="W499" i="4"/>
  <c r="X499" i="4"/>
  <c r="Y499" i="4"/>
  <c r="Z499" i="4"/>
  <c r="AA499" i="4"/>
  <c r="AB499" i="4"/>
  <c r="AC499" i="4"/>
  <c r="AD499" i="4"/>
  <c r="AE499" i="4"/>
  <c r="AF499" i="4"/>
  <c r="C500" i="4"/>
  <c r="D500" i="4"/>
  <c r="E500" i="4"/>
  <c r="V500" i="4"/>
  <c r="W500" i="4"/>
  <c r="X500" i="4"/>
  <c r="Y500" i="4"/>
  <c r="Z500" i="4"/>
  <c r="AA500" i="4"/>
  <c r="AB500" i="4"/>
  <c r="AC500" i="4"/>
  <c r="AD500" i="4"/>
  <c r="AE500" i="4"/>
  <c r="AF500" i="4"/>
  <c r="C501" i="4"/>
  <c r="D501" i="4"/>
  <c r="E501" i="4"/>
  <c r="V501" i="4"/>
  <c r="W501" i="4"/>
  <c r="X501" i="4"/>
  <c r="Y501" i="4"/>
  <c r="Z501" i="4"/>
  <c r="AA501" i="4"/>
  <c r="AB501" i="4"/>
  <c r="AC501" i="4"/>
  <c r="AD501" i="4"/>
  <c r="AE501" i="4"/>
  <c r="AF501" i="4"/>
  <c r="C502" i="4"/>
  <c r="D502" i="4"/>
  <c r="E502" i="4"/>
  <c r="V502" i="4"/>
  <c r="W502" i="4"/>
  <c r="X502" i="4"/>
  <c r="Y502" i="4"/>
  <c r="Z502" i="4"/>
  <c r="AA502" i="4"/>
  <c r="AB502" i="4"/>
  <c r="AC502" i="4"/>
  <c r="AD502" i="4"/>
  <c r="AE502" i="4"/>
  <c r="AF502" i="4"/>
  <c r="C503" i="4"/>
  <c r="D503" i="4"/>
  <c r="E503" i="4"/>
  <c r="V503" i="4"/>
  <c r="W503" i="4"/>
  <c r="X503" i="4"/>
  <c r="Y503" i="4"/>
  <c r="Z503" i="4"/>
  <c r="AA503" i="4"/>
  <c r="AB503" i="4"/>
  <c r="AC503" i="4"/>
  <c r="AD503" i="4"/>
  <c r="AE503" i="4"/>
  <c r="AF503" i="4"/>
  <c r="C504" i="4"/>
  <c r="D504" i="4"/>
  <c r="E504" i="4"/>
  <c r="V504" i="4"/>
  <c r="W504" i="4"/>
  <c r="X504" i="4"/>
  <c r="Y504" i="4"/>
  <c r="Z504" i="4"/>
  <c r="AA504" i="4"/>
  <c r="AB504" i="4"/>
  <c r="AC504" i="4"/>
  <c r="AD504" i="4"/>
  <c r="AE504" i="4"/>
  <c r="AF504" i="4"/>
  <c r="C505" i="4"/>
  <c r="D505" i="4"/>
  <c r="E505" i="4"/>
  <c r="V505" i="4"/>
  <c r="W505" i="4"/>
  <c r="X505" i="4"/>
  <c r="Y505" i="4"/>
  <c r="Z505" i="4"/>
  <c r="AA505" i="4"/>
  <c r="AB505" i="4"/>
  <c r="AC505" i="4"/>
  <c r="AD505" i="4"/>
  <c r="AE505" i="4"/>
  <c r="AF505" i="4"/>
  <c r="C506" i="4"/>
  <c r="D506" i="4"/>
  <c r="E506" i="4"/>
  <c r="V506" i="4"/>
  <c r="W506" i="4"/>
  <c r="X506" i="4"/>
  <c r="Y506" i="4"/>
  <c r="Z506" i="4"/>
  <c r="AA506" i="4"/>
  <c r="AB506" i="4"/>
  <c r="AC506" i="4"/>
  <c r="AD506" i="4"/>
  <c r="AE506" i="4"/>
  <c r="AF506" i="4"/>
  <c r="C507" i="4"/>
  <c r="D507" i="4"/>
  <c r="E507" i="4"/>
  <c r="V507" i="4"/>
  <c r="W507" i="4"/>
  <c r="X507" i="4"/>
  <c r="Y507" i="4"/>
  <c r="Z507" i="4"/>
  <c r="AA507" i="4"/>
  <c r="AB507" i="4"/>
  <c r="AC507" i="4"/>
  <c r="AD507" i="4"/>
  <c r="AE507" i="4"/>
  <c r="AF507" i="4"/>
  <c r="C508" i="4"/>
  <c r="D508" i="4"/>
  <c r="E508" i="4"/>
  <c r="V508" i="4"/>
  <c r="W508" i="4"/>
  <c r="X508" i="4"/>
  <c r="Y508" i="4"/>
  <c r="Z508" i="4"/>
  <c r="AA508" i="4"/>
  <c r="AB508" i="4"/>
  <c r="AC508" i="4"/>
  <c r="AD508" i="4"/>
  <c r="AE508" i="4"/>
  <c r="AF508" i="4"/>
  <c r="C509" i="4"/>
  <c r="D509" i="4"/>
  <c r="E509" i="4"/>
  <c r="V509" i="4"/>
  <c r="W509" i="4"/>
  <c r="X509" i="4"/>
  <c r="Y509" i="4"/>
  <c r="Z509" i="4"/>
  <c r="AA509" i="4"/>
  <c r="AB509" i="4"/>
  <c r="AC509" i="4"/>
  <c r="AD509" i="4"/>
  <c r="AE509" i="4"/>
  <c r="AF509" i="4"/>
  <c r="C510" i="4"/>
  <c r="D510" i="4"/>
  <c r="E510" i="4"/>
  <c r="V510" i="4"/>
  <c r="W510" i="4"/>
  <c r="X510" i="4"/>
  <c r="Y510" i="4"/>
  <c r="Z510" i="4"/>
  <c r="AA510" i="4"/>
  <c r="AB510" i="4"/>
  <c r="AC510" i="4"/>
  <c r="AD510" i="4"/>
  <c r="AE510" i="4"/>
  <c r="AF510" i="4"/>
  <c r="C511" i="4"/>
  <c r="D511" i="4"/>
  <c r="E511" i="4"/>
  <c r="V511" i="4"/>
  <c r="W511" i="4"/>
  <c r="X511" i="4"/>
  <c r="Y511" i="4"/>
  <c r="Z511" i="4"/>
  <c r="AA511" i="4"/>
  <c r="AB511" i="4"/>
  <c r="AC511" i="4"/>
  <c r="AD511" i="4"/>
  <c r="AE511" i="4"/>
  <c r="AF511" i="4"/>
  <c r="C512" i="4"/>
  <c r="D512" i="4"/>
  <c r="E512" i="4"/>
  <c r="V512" i="4"/>
  <c r="W512" i="4"/>
  <c r="X512" i="4"/>
  <c r="Y512" i="4"/>
  <c r="Z512" i="4"/>
  <c r="AA512" i="4"/>
  <c r="AB512" i="4"/>
  <c r="AC512" i="4"/>
  <c r="AD512" i="4"/>
  <c r="AE512" i="4"/>
  <c r="AF512" i="4"/>
  <c r="C513" i="4"/>
  <c r="D513" i="4"/>
  <c r="E513" i="4"/>
  <c r="V513" i="4"/>
  <c r="W513" i="4"/>
  <c r="X513" i="4"/>
  <c r="Y513" i="4"/>
  <c r="Z513" i="4"/>
  <c r="AA513" i="4"/>
  <c r="AB513" i="4"/>
  <c r="AC513" i="4"/>
  <c r="AD513" i="4"/>
  <c r="AE513" i="4"/>
  <c r="AF513" i="4"/>
  <c r="C514" i="4"/>
  <c r="D514" i="4"/>
  <c r="E514" i="4"/>
  <c r="V514" i="4"/>
  <c r="W514" i="4"/>
  <c r="X514" i="4"/>
  <c r="Y514" i="4"/>
  <c r="Z514" i="4"/>
  <c r="AA514" i="4"/>
  <c r="AB514" i="4"/>
  <c r="AC514" i="4"/>
  <c r="AD514" i="4"/>
  <c r="AE514" i="4"/>
  <c r="AF514" i="4"/>
  <c r="C515" i="4"/>
  <c r="D515" i="4"/>
  <c r="E515" i="4"/>
  <c r="V515" i="4"/>
  <c r="W515" i="4"/>
  <c r="X515" i="4"/>
  <c r="Y515" i="4"/>
  <c r="Z515" i="4"/>
  <c r="AA515" i="4"/>
  <c r="AB515" i="4"/>
  <c r="AC515" i="4"/>
  <c r="AD515" i="4"/>
  <c r="AE515" i="4"/>
  <c r="AF515" i="4"/>
  <c r="C516" i="4"/>
  <c r="D516" i="4"/>
  <c r="E516" i="4"/>
  <c r="V516" i="4"/>
  <c r="W516" i="4"/>
  <c r="X516" i="4"/>
  <c r="Y516" i="4"/>
  <c r="Z516" i="4"/>
  <c r="AA516" i="4"/>
  <c r="AB516" i="4"/>
  <c r="AC516" i="4"/>
  <c r="AD516" i="4"/>
  <c r="AE516" i="4"/>
  <c r="AF516" i="4"/>
  <c r="C517" i="4"/>
  <c r="D517" i="4"/>
  <c r="E517" i="4"/>
  <c r="V517" i="4"/>
  <c r="W517" i="4"/>
  <c r="X517" i="4"/>
  <c r="Y517" i="4"/>
  <c r="Z517" i="4"/>
  <c r="AA517" i="4"/>
  <c r="AB517" i="4"/>
  <c r="AC517" i="4"/>
  <c r="AD517" i="4"/>
  <c r="AE517" i="4"/>
  <c r="AF517" i="4"/>
  <c r="C518" i="4"/>
  <c r="D518" i="4"/>
  <c r="E518" i="4"/>
  <c r="V518" i="4"/>
  <c r="W518" i="4"/>
  <c r="X518" i="4"/>
  <c r="Y518" i="4"/>
  <c r="Z518" i="4"/>
  <c r="AA518" i="4"/>
  <c r="AB518" i="4"/>
  <c r="AC518" i="4"/>
  <c r="AD518" i="4"/>
  <c r="AE518" i="4"/>
  <c r="AF518" i="4"/>
  <c r="C519" i="4"/>
  <c r="D519" i="4"/>
  <c r="E519" i="4"/>
  <c r="V519" i="4"/>
  <c r="W519" i="4"/>
  <c r="X519" i="4"/>
  <c r="Y519" i="4"/>
  <c r="Z519" i="4"/>
  <c r="AA519" i="4"/>
  <c r="AB519" i="4"/>
  <c r="AC519" i="4"/>
  <c r="AD519" i="4"/>
  <c r="AE519" i="4"/>
  <c r="AF519" i="4"/>
  <c r="C520" i="4"/>
  <c r="D520" i="4"/>
  <c r="E520" i="4"/>
  <c r="V520" i="4"/>
  <c r="W520" i="4"/>
  <c r="X520" i="4"/>
  <c r="Y520" i="4"/>
  <c r="Z520" i="4"/>
  <c r="AA520" i="4"/>
  <c r="AB520" i="4"/>
  <c r="AC520" i="4"/>
  <c r="AD520" i="4"/>
  <c r="AE520" i="4"/>
  <c r="AF520" i="4"/>
  <c r="C521" i="4"/>
  <c r="D521" i="4"/>
  <c r="E521" i="4"/>
  <c r="V521" i="4"/>
  <c r="W521" i="4"/>
  <c r="X521" i="4"/>
  <c r="Y521" i="4"/>
  <c r="Z521" i="4"/>
  <c r="AA521" i="4"/>
  <c r="AB521" i="4"/>
  <c r="AC521" i="4"/>
  <c r="AD521" i="4"/>
  <c r="AE521" i="4"/>
  <c r="AF521" i="4"/>
  <c r="C522" i="4"/>
  <c r="D522" i="4"/>
  <c r="E522" i="4"/>
  <c r="V522" i="4"/>
  <c r="W522" i="4"/>
  <c r="X522" i="4"/>
  <c r="Y522" i="4"/>
  <c r="Z522" i="4"/>
  <c r="AA522" i="4"/>
  <c r="AB522" i="4"/>
  <c r="AC522" i="4"/>
  <c r="AD522" i="4"/>
  <c r="AE522" i="4"/>
  <c r="AF522" i="4"/>
  <c r="C523" i="4"/>
  <c r="D523" i="4"/>
  <c r="E523" i="4"/>
  <c r="V523" i="4"/>
  <c r="W523" i="4"/>
  <c r="X523" i="4"/>
  <c r="Y523" i="4"/>
  <c r="Z523" i="4"/>
  <c r="AA523" i="4"/>
  <c r="AB523" i="4"/>
  <c r="AC523" i="4"/>
  <c r="AD523" i="4"/>
  <c r="AE523" i="4"/>
  <c r="AF523" i="4"/>
  <c r="C524" i="4"/>
  <c r="D524" i="4"/>
  <c r="E524" i="4"/>
  <c r="V524" i="4"/>
  <c r="W524" i="4"/>
  <c r="X524" i="4"/>
  <c r="Y524" i="4"/>
  <c r="Z524" i="4"/>
  <c r="AA524" i="4"/>
  <c r="AB524" i="4"/>
  <c r="AC524" i="4"/>
  <c r="AD524" i="4"/>
  <c r="AE524" i="4"/>
  <c r="AF524" i="4"/>
  <c r="C525" i="4"/>
  <c r="D525" i="4"/>
  <c r="E525" i="4"/>
  <c r="V525" i="4"/>
  <c r="W525" i="4"/>
  <c r="X525" i="4"/>
  <c r="Y525" i="4"/>
  <c r="Z525" i="4"/>
  <c r="AA525" i="4"/>
  <c r="AB525" i="4"/>
  <c r="AC525" i="4"/>
  <c r="AD525" i="4"/>
  <c r="AE525" i="4"/>
  <c r="AF525" i="4"/>
  <c r="C526" i="4"/>
  <c r="D526" i="4"/>
  <c r="E526" i="4"/>
  <c r="V526" i="4"/>
  <c r="W526" i="4"/>
  <c r="X526" i="4"/>
  <c r="Y526" i="4"/>
  <c r="Z526" i="4"/>
  <c r="AA526" i="4"/>
  <c r="AB526" i="4"/>
  <c r="AC526" i="4"/>
  <c r="AD526" i="4"/>
  <c r="AE526" i="4"/>
  <c r="AF526" i="4"/>
  <c r="C527" i="4"/>
  <c r="D527" i="4"/>
  <c r="E527" i="4"/>
  <c r="V527" i="4"/>
  <c r="W527" i="4"/>
  <c r="X527" i="4"/>
  <c r="Y527" i="4"/>
  <c r="Z527" i="4"/>
  <c r="AA527" i="4"/>
  <c r="AB527" i="4"/>
  <c r="AC527" i="4"/>
  <c r="AD527" i="4"/>
  <c r="AE527" i="4"/>
  <c r="AF527" i="4"/>
  <c r="C528" i="4"/>
  <c r="D528" i="4"/>
  <c r="E528" i="4"/>
  <c r="V528" i="4"/>
  <c r="W528" i="4"/>
  <c r="X528" i="4"/>
  <c r="Y528" i="4"/>
  <c r="Z528" i="4"/>
  <c r="AA528" i="4"/>
  <c r="AB528" i="4"/>
  <c r="AC528" i="4"/>
  <c r="AD528" i="4"/>
  <c r="AE528" i="4"/>
  <c r="AF528" i="4"/>
  <c r="C529" i="4"/>
  <c r="D529" i="4"/>
  <c r="E529" i="4"/>
  <c r="V529" i="4"/>
  <c r="W529" i="4"/>
  <c r="X529" i="4"/>
  <c r="Y529" i="4"/>
  <c r="Z529" i="4"/>
  <c r="AA529" i="4"/>
  <c r="AB529" i="4"/>
  <c r="AC529" i="4"/>
  <c r="AD529" i="4"/>
  <c r="AE529" i="4"/>
  <c r="AF529" i="4"/>
  <c r="C530" i="4"/>
  <c r="D530" i="4"/>
  <c r="E530" i="4"/>
  <c r="V530" i="4"/>
  <c r="W530" i="4"/>
  <c r="X530" i="4"/>
  <c r="Y530" i="4"/>
  <c r="Z530" i="4"/>
  <c r="AA530" i="4"/>
  <c r="AB530" i="4"/>
  <c r="AC530" i="4"/>
  <c r="AD530" i="4"/>
  <c r="AE530" i="4"/>
  <c r="AF530" i="4"/>
  <c r="C531" i="4"/>
  <c r="D531" i="4"/>
  <c r="E531" i="4"/>
  <c r="V531" i="4"/>
  <c r="W531" i="4"/>
  <c r="X531" i="4"/>
  <c r="Y531" i="4"/>
  <c r="Z531" i="4"/>
  <c r="AA531" i="4"/>
  <c r="AB531" i="4"/>
  <c r="AC531" i="4"/>
  <c r="AD531" i="4"/>
  <c r="AE531" i="4"/>
  <c r="AF531" i="4"/>
  <c r="C532" i="4"/>
  <c r="D532" i="4"/>
  <c r="E532" i="4"/>
  <c r="V532" i="4"/>
  <c r="W532" i="4"/>
  <c r="X532" i="4"/>
  <c r="Y532" i="4"/>
  <c r="Z532" i="4"/>
  <c r="AA532" i="4"/>
  <c r="AB532" i="4"/>
  <c r="AC532" i="4"/>
  <c r="AD532" i="4"/>
  <c r="AE532" i="4"/>
  <c r="AF532" i="4"/>
  <c r="C533" i="4"/>
  <c r="D533" i="4"/>
  <c r="E533" i="4"/>
  <c r="V533" i="4"/>
  <c r="W533" i="4"/>
  <c r="X533" i="4"/>
  <c r="Y533" i="4"/>
  <c r="Z533" i="4"/>
  <c r="AA533" i="4"/>
  <c r="AB533" i="4"/>
  <c r="AC533" i="4"/>
  <c r="AD533" i="4"/>
  <c r="AE533" i="4"/>
  <c r="AF533" i="4"/>
  <c r="C534" i="4"/>
  <c r="D534" i="4"/>
  <c r="E534" i="4"/>
  <c r="V534" i="4"/>
  <c r="W534" i="4"/>
  <c r="X534" i="4"/>
  <c r="Y534" i="4"/>
  <c r="Z534" i="4"/>
  <c r="AA534" i="4"/>
  <c r="AB534" i="4"/>
  <c r="AC534" i="4"/>
  <c r="AD534" i="4"/>
  <c r="AE534" i="4"/>
  <c r="AF534" i="4"/>
  <c r="C535" i="4"/>
  <c r="D535" i="4"/>
  <c r="E535" i="4"/>
  <c r="V535" i="4"/>
  <c r="W535" i="4"/>
  <c r="X535" i="4"/>
  <c r="Y535" i="4"/>
  <c r="Z535" i="4"/>
  <c r="AA535" i="4"/>
  <c r="AB535" i="4"/>
  <c r="AC535" i="4"/>
  <c r="AD535" i="4"/>
  <c r="AE535" i="4"/>
  <c r="AF535" i="4"/>
  <c r="C536" i="4"/>
  <c r="D536" i="4"/>
  <c r="E536" i="4"/>
  <c r="V536" i="4"/>
  <c r="W536" i="4"/>
  <c r="X536" i="4"/>
  <c r="Y536" i="4"/>
  <c r="Z536" i="4"/>
  <c r="AA536" i="4"/>
  <c r="AB536" i="4"/>
  <c r="AC536" i="4"/>
  <c r="AD536" i="4"/>
  <c r="AE536" i="4"/>
  <c r="AF536" i="4"/>
  <c r="C537" i="4"/>
  <c r="D537" i="4"/>
  <c r="E537" i="4"/>
  <c r="V537" i="4"/>
  <c r="W537" i="4"/>
  <c r="X537" i="4"/>
  <c r="Y537" i="4"/>
  <c r="Z537" i="4"/>
  <c r="AA537" i="4"/>
  <c r="AB537" i="4"/>
  <c r="AC537" i="4"/>
  <c r="AD537" i="4"/>
  <c r="AE537" i="4"/>
  <c r="AF537" i="4"/>
  <c r="C538" i="4"/>
  <c r="D538" i="4"/>
  <c r="E538" i="4"/>
  <c r="V538" i="4"/>
  <c r="W538" i="4"/>
  <c r="X538" i="4"/>
  <c r="Y538" i="4"/>
  <c r="Z538" i="4"/>
  <c r="AA538" i="4"/>
  <c r="AB538" i="4"/>
  <c r="AC538" i="4"/>
  <c r="AD538" i="4"/>
  <c r="AE538" i="4"/>
  <c r="AF538" i="4"/>
  <c r="C539" i="4"/>
  <c r="D539" i="4"/>
  <c r="E539" i="4"/>
  <c r="V539" i="4"/>
  <c r="W539" i="4"/>
  <c r="X539" i="4"/>
  <c r="Y539" i="4"/>
  <c r="Z539" i="4"/>
  <c r="AA539" i="4"/>
  <c r="AB539" i="4"/>
  <c r="AC539" i="4"/>
  <c r="AD539" i="4"/>
  <c r="AE539" i="4"/>
  <c r="AF539" i="4"/>
  <c r="C540" i="4"/>
  <c r="D540" i="4"/>
  <c r="E540" i="4"/>
  <c r="V540" i="4"/>
  <c r="W540" i="4"/>
  <c r="X540" i="4"/>
  <c r="Y540" i="4"/>
  <c r="Z540" i="4"/>
  <c r="AA540" i="4"/>
  <c r="AB540" i="4"/>
  <c r="AC540" i="4"/>
  <c r="AD540" i="4"/>
  <c r="AE540" i="4"/>
  <c r="AF540" i="4"/>
  <c r="C541" i="4"/>
  <c r="D541" i="4"/>
  <c r="E541" i="4"/>
  <c r="V541" i="4"/>
  <c r="W541" i="4"/>
  <c r="X541" i="4"/>
  <c r="Y541" i="4"/>
  <c r="Z541" i="4"/>
  <c r="AA541" i="4"/>
  <c r="AB541" i="4"/>
  <c r="AC541" i="4"/>
  <c r="AD541" i="4"/>
  <c r="AE541" i="4"/>
  <c r="AF541" i="4"/>
  <c r="C542" i="4"/>
  <c r="D542" i="4"/>
  <c r="E542" i="4"/>
  <c r="V542" i="4"/>
  <c r="W542" i="4"/>
  <c r="X542" i="4"/>
  <c r="Y542" i="4"/>
  <c r="Z542" i="4"/>
  <c r="AA542" i="4"/>
  <c r="AB542" i="4"/>
  <c r="AC542" i="4"/>
  <c r="AD542" i="4"/>
  <c r="AE542" i="4"/>
  <c r="AF542" i="4"/>
  <c r="C543" i="4"/>
  <c r="D543" i="4"/>
  <c r="E543" i="4"/>
  <c r="V543" i="4"/>
  <c r="W543" i="4"/>
  <c r="X543" i="4"/>
  <c r="Y543" i="4"/>
  <c r="Z543" i="4"/>
  <c r="AA543" i="4"/>
  <c r="AB543" i="4"/>
  <c r="AC543" i="4"/>
  <c r="AD543" i="4"/>
  <c r="AE543" i="4"/>
  <c r="AF543" i="4"/>
  <c r="C544" i="4"/>
  <c r="D544" i="4"/>
  <c r="E544" i="4"/>
  <c r="V544" i="4"/>
  <c r="W544" i="4"/>
  <c r="X544" i="4"/>
  <c r="Y544" i="4"/>
  <c r="Z544" i="4"/>
  <c r="AA544" i="4"/>
  <c r="AB544" i="4"/>
  <c r="AC544" i="4"/>
  <c r="AD544" i="4"/>
  <c r="AE544" i="4"/>
  <c r="AF544" i="4"/>
  <c r="C545" i="4"/>
  <c r="D545" i="4"/>
  <c r="E545" i="4"/>
  <c r="V545" i="4"/>
  <c r="W545" i="4"/>
  <c r="X545" i="4"/>
  <c r="Y545" i="4"/>
  <c r="Z545" i="4"/>
  <c r="AA545" i="4"/>
  <c r="AB545" i="4"/>
  <c r="AC545" i="4"/>
  <c r="AD545" i="4"/>
  <c r="AE545" i="4"/>
  <c r="AF545" i="4"/>
  <c r="C546" i="4"/>
  <c r="D546" i="4"/>
  <c r="E546" i="4"/>
  <c r="V546" i="4"/>
  <c r="W546" i="4"/>
  <c r="X546" i="4"/>
  <c r="Y546" i="4"/>
  <c r="Z546" i="4"/>
  <c r="AA546" i="4"/>
  <c r="AB546" i="4"/>
  <c r="AC546" i="4"/>
  <c r="AD546" i="4"/>
  <c r="AE546" i="4"/>
  <c r="AF546" i="4"/>
  <c r="C547" i="4"/>
  <c r="D547" i="4"/>
  <c r="E547" i="4"/>
  <c r="V547" i="4"/>
  <c r="W547" i="4"/>
  <c r="X547" i="4"/>
  <c r="Y547" i="4"/>
  <c r="Z547" i="4"/>
  <c r="AA547" i="4"/>
  <c r="AB547" i="4"/>
  <c r="AC547" i="4"/>
  <c r="AD547" i="4"/>
  <c r="AE547" i="4"/>
  <c r="AF547" i="4"/>
  <c r="C548" i="4"/>
  <c r="D548" i="4"/>
  <c r="E548" i="4"/>
  <c r="V548" i="4"/>
  <c r="W548" i="4"/>
  <c r="X548" i="4"/>
  <c r="Y548" i="4"/>
  <c r="Z548" i="4"/>
  <c r="AA548" i="4"/>
  <c r="AB548" i="4"/>
  <c r="AC548" i="4"/>
  <c r="AD548" i="4"/>
  <c r="AE548" i="4"/>
  <c r="AF548" i="4"/>
  <c r="C549" i="4"/>
  <c r="D549" i="4"/>
  <c r="E549" i="4"/>
  <c r="V549" i="4"/>
  <c r="W549" i="4"/>
  <c r="X549" i="4"/>
  <c r="Y549" i="4"/>
  <c r="Z549" i="4"/>
  <c r="AA549" i="4"/>
  <c r="AB549" i="4"/>
  <c r="AC549" i="4"/>
  <c r="AD549" i="4"/>
  <c r="AE549" i="4"/>
  <c r="AF549" i="4"/>
  <c r="C550" i="4"/>
  <c r="D550" i="4"/>
  <c r="E550" i="4"/>
  <c r="V550" i="4"/>
  <c r="W550" i="4"/>
  <c r="X550" i="4"/>
  <c r="Y550" i="4"/>
  <c r="Z550" i="4"/>
  <c r="AA550" i="4"/>
  <c r="AB550" i="4"/>
  <c r="AC550" i="4"/>
  <c r="AD550" i="4"/>
  <c r="AE550" i="4"/>
  <c r="AF550" i="4"/>
  <c r="C551" i="4"/>
  <c r="D551" i="4"/>
  <c r="E551" i="4"/>
  <c r="V551" i="4"/>
  <c r="W551" i="4"/>
  <c r="X551" i="4"/>
  <c r="Y551" i="4"/>
  <c r="Z551" i="4"/>
  <c r="AA551" i="4"/>
  <c r="AB551" i="4"/>
  <c r="AC551" i="4"/>
  <c r="AD551" i="4"/>
  <c r="AE551" i="4"/>
  <c r="AF551" i="4"/>
  <c r="C552" i="4"/>
  <c r="D552" i="4"/>
  <c r="E552" i="4"/>
  <c r="V552" i="4"/>
  <c r="W552" i="4"/>
  <c r="X552" i="4"/>
  <c r="Y552" i="4"/>
  <c r="Z552" i="4"/>
  <c r="AA552" i="4"/>
  <c r="AB552" i="4"/>
  <c r="AC552" i="4"/>
  <c r="AD552" i="4"/>
  <c r="AE552" i="4"/>
  <c r="AF552" i="4"/>
  <c r="C553" i="4"/>
  <c r="D553" i="4"/>
  <c r="E553" i="4"/>
  <c r="V553" i="4"/>
  <c r="W553" i="4"/>
  <c r="X553" i="4"/>
  <c r="Y553" i="4"/>
  <c r="Z553" i="4"/>
  <c r="AA553" i="4"/>
  <c r="AB553" i="4"/>
  <c r="AC553" i="4"/>
  <c r="AD553" i="4"/>
  <c r="AE553" i="4"/>
  <c r="AF553" i="4"/>
  <c r="C554" i="4"/>
  <c r="D554" i="4"/>
  <c r="E554" i="4"/>
  <c r="V554" i="4"/>
  <c r="W554" i="4"/>
  <c r="X554" i="4"/>
  <c r="Y554" i="4"/>
  <c r="Z554" i="4"/>
  <c r="AA554" i="4"/>
  <c r="AB554" i="4"/>
  <c r="AC554" i="4"/>
  <c r="AD554" i="4"/>
  <c r="AE554" i="4"/>
  <c r="AF554" i="4"/>
  <c r="C555" i="4"/>
  <c r="D555" i="4"/>
  <c r="E555" i="4"/>
  <c r="V555" i="4"/>
  <c r="W555" i="4"/>
  <c r="X555" i="4"/>
  <c r="Y555" i="4"/>
  <c r="Z555" i="4"/>
  <c r="AA555" i="4"/>
  <c r="AB555" i="4"/>
  <c r="AC555" i="4"/>
  <c r="AD555" i="4"/>
  <c r="AE555" i="4"/>
  <c r="AF555" i="4"/>
  <c r="C556" i="4"/>
  <c r="D556" i="4"/>
  <c r="E556" i="4"/>
  <c r="V556" i="4"/>
  <c r="W556" i="4"/>
  <c r="X556" i="4"/>
  <c r="Y556" i="4"/>
  <c r="Z556" i="4"/>
  <c r="AA556" i="4"/>
  <c r="AB556" i="4"/>
  <c r="AC556" i="4"/>
  <c r="AD556" i="4"/>
  <c r="AE556" i="4"/>
  <c r="AF556" i="4"/>
  <c r="C557" i="4"/>
  <c r="D557" i="4"/>
  <c r="E557" i="4"/>
  <c r="V557" i="4"/>
  <c r="W557" i="4"/>
  <c r="X557" i="4"/>
  <c r="Y557" i="4"/>
  <c r="Z557" i="4"/>
  <c r="AA557" i="4"/>
  <c r="AB557" i="4"/>
  <c r="AC557" i="4"/>
  <c r="AD557" i="4"/>
  <c r="AE557" i="4"/>
  <c r="AF557" i="4"/>
  <c r="C558" i="4"/>
  <c r="D558" i="4"/>
  <c r="E558" i="4"/>
  <c r="V558" i="4"/>
  <c r="W558" i="4"/>
  <c r="X558" i="4"/>
  <c r="Y558" i="4"/>
  <c r="Z558" i="4"/>
  <c r="AA558" i="4"/>
  <c r="AB558" i="4"/>
  <c r="AC558" i="4"/>
  <c r="AD558" i="4"/>
  <c r="AE558" i="4"/>
  <c r="AF558" i="4"/>
  <c r="C559" i="4"/>
  <c r="D559" i="4"/>
  <c r="E559" i="4"/>
  <c r="V559" i="4"/>
  <c r="W559" i="4"/>
  <c r="X559" i="4"/>
  <c r="Y559" i="4"/>
  <c r="Z559" i="4"/>
  <c r="AA559" i="4"/>
  <c r="AB559" i="4"/>
  <c r="AC559" i="4"/>
  <c r="AD559" i="4"/>
  <c r="AE559" i="4"/>
  <c r="AF559" i="4"/>
  <c r="C560" i="4"/>
  <c r="D560" i="4"/>
  <c r="E560" i="4"/>
  <c r="V560" i="4"/>
  <c r="W560" i="4"/>
  <c r="X560" i="4"/>
  <c r="Y560" i="4"/>
  <c r="Z560" i="4"/>
  <c r="AA560" i="4"/>
  <c r="AB560" i="4"/>
  <c r="AC560" i="4"/>
  <c r="AD560" i="4"/>
  <c r="AE560" i="4"/>
  <c r="AF560" i="4"/>
  <c r="C561" i="4"/>
  <c r="D561" i="4"/>
  <c r="E561" i="4"/>
  <c r="V561" i="4"/>
  <c r="W561" i="4"/>
  <c r="X561" i="4"/>
  <c r="Y561" i="4"/>
  <c r="Z561" i="4"/>
  <c r="AA561" i="4"/>
  <c r="AB561" i="4"/>
  <c r="AC561" i="4"/>
  <c r="AD561" i="4"/>
  <c r="AE561" i="4"/>
  <c r="AF561" i="4"/>
  <c r="C562" i="4"/>
  <c r="D562" i="4"/>
  <c r="E562" i="4"/>
  <c r="V562" i="4"/>
  <c r="W562" i="4"/>
  <c r="X562" i="4"/>
  <c r="Y562" i="4"/>
  <c r="Z562" i="4"/>
  <c r="AA562" i="4"/>
  <c r="AB562" i="4"/>
  <c r="AC562" i="4"/>
  <c r="AD562" i="4"/>
  <c r="AE562" i="4"/>
  <c r="AF562" i="4"/>
  <c r="C563" i="4"/>
  <c r="D563" i="4"/>
  <c r="E563" i="4"/>
  <c r="V563" i="4"/>
  <c r="W563" i="4"/>
  <c r="X563" i="4"/>
  <c r="Y563" i="4"/>
  <c r="Z563" i="4"/>
  <c r="AA563" i="4"/>
  <c r="AB563" i="4"/>
  <c r="AC563" i="4"/>
  <c r="AD563" i="4"/>
  <c r="AE563" i="4"/>
  <c r="AF563" i="4"/>
  <c r="C564" i="4"/>
  <c r="D564" i="4"/>
  <c r="E564" i="4"/>
  <c r="V564" i="4"/>
  <c r="W564" i="4"/>
  <c r="X564" i="4"/>
  <c r="Y564" i="4"/>
  <c r="Z564" i="4"/>
  <c r="AA564" i="4"/>
  <c r="AB564" i="4"/>
  <c r="AC564" i="4"/>
  <c r="AD564" i="4"/>
  <c r="AE564" i="4"/>
  <c r="AF564" i="4"/>
  <c r="C565" i="4"/>
  <c r="D565" i="4"/>
  <c r="E565" i="4"/>
  <c r="V565" i="4"/>
  <c r="W565" i="4"/>
  <c r="X565" i="4"/>
  <c r="Y565" i="4"/>
  <c r="Z565" i="4"/>
  <c r="AA565" i="4"/>
  <c r="AB565" i="4"/>
  <c r="AC565" i="4"/>
  <c r="AD565" i="4"/>
  <c r="AE565" i="4"/>
  <c r="AF565" i="4"/>
  <c r="C566" i="4"/>
  <c r="D566" i="4"/>
  <c r="E566" i="4"/>
  <c r="V566" i="4"/>
  <c r="W566" i="4"/>
  <c r="X566" i="4"/>
  <c r="Y566" i="4"/>
  <c r="Z566" i="4"/>
  <c r="AA566" i="4"/>
  <c r="AB566" i="4"/>
  <c r="AC566" i="4"/>
  <c r="AD566" i="4"/>
  <c r="AE566" i="4"/>
  <c r="AF566" i="4"/>
  <c r="C567" i="4"/>
  <c r="D567" i="4"/>
  <c r="E567" i="4"/>
  <c r="V567" i="4"/>
  <c r="W567" i="4"/>
  <c r="X567" i="4"/>
  <c r="Y567" i="4"/>
  <c r="Z567" i="4"/>
  <c r="AA567" i="4"/>
  <c r="AB567" i="4"/>
  <c r="AC567" i="4"/>
  <c r="AE567" i="4"/>
  <c r="AF567" i="4"/>
  <c r="C568" i="4"/>
  <c r="D568" i="4"/>
  <c r="E568" i="4"/>
  <c r="V568" i="4"/>
  <c r="W568" i="4"/>
  <c r="X568" i="4"/>
  <c r="Y568" i="4"/>
  <c r="Z568" i="4"/>
  <c r="AA568" i="4"/>
  <c r="AB568" i="4"/>
  <c r="AC568" i="4"/>
  <c r="AE568" i="4"/>
  <c r="AF568" i="4"/>
  <c r="C569" i="4"/>
  <c r="D569" i="4"/>
  <c r="E569" i="4"/>
  <c r="V569" i="4"/>
  <c r="W569" i="4"/>
  <c r="X569" i="4"/>
  <c r="Y569" i="4"/>
  <c r="Z569" i="4"/>
  <c r="AA569" i="4"/>
  <c r="AB569" i="4"/>
  <c r="AC569" i="4"/>
  <c r="AE569" i="4"/>
  <c r="AF569" i="4"/>
  <c r="C570" i="4"/>
  <c r="D570" i="4"/>
  <c r="E570" i="4"/>
  <c r="V570" i="4"/>
  <c r="W570" i="4"/>
  <c r="X570" i="4"/>
  <c r="Y570" i="4"/>
  <c r="Z570" i="4"/>
  <c r="AA570" i="4"/>
  <c r="AB570" i="4"/>
  <c r="AC570" i="4"/>
  <c r="AE570" i="4"/>
  <c r="AF570" i="4"/>
  <c r="C571" i="4"/>
  <c r="D571" i="4"/>
  <c r="E571" i="4"/>
  <c r="V571" i="4"/>
  <c r="W571" i="4"/>
  <c r="X571" i="4"/>
  <c r="Y571" i="4"/>
  <c r="Z571" i="4"/>
  <c r="AA571" i="4"/>
  <c r="AB571" i="4"/>
  <c r="AC571" i="4"/>
  <c r="AE571" i="4"/>
  <c r="AF571" i="4"/>
  <c r="C572" i="4"/>
  <c r="D572" i="4"/>
  <c r="E572" i="4"/>
  <c r="V572" i="4"/>
  <c r="W572" i="4"/>
  <c r="X572" i="4"/>
  <c r="Y572" i="4"/>
  <c r="Z572" i="4"/>
  <c r="AA572" i="4"/>
  <c r="AB572" i="4"/>
  <c r="AC572" i="4"/>
  <c r="AE572" i="4"/>
  <c r="AF572" i="4"/>
  <c r="C573" i="4"/>
  <c r="D573" i="4"/>
  <c r="E573" i="4"/>
  <c r="V573" i="4"/>
  <c r="W573" i="4"/>
  <c r="X573" i="4"/>
  <c r="Y573" i="4"/>
  <c r="Z573" i="4"/>
  <c r="AA573" i="4"/>
  <c r="AB573" i="4"/>
  <c r="AC573" i="4"/>
  <c r="AE573" i="4"/>
  <c r="AF573" i="4"/>
  <c r="C574" i="4"/>
  <c r="D574" i="4"/>
  <c r="E574" i="4"/>
  <c r="V574" i="4"/>
  <c r="W574" i="4"/>
  <c r="X574" i="4"/>
  <c r="Y574" i="4"/>
  <c r="Z574" i="4"/>
  <c r="AA574" i="4"/>
  <c r="AB574" i="4"/>
  <c r="AC574" i="4"/>
  <c r="AD574" i="4"/>
  <c r="AE574" i="4"/>
  <c r="AF574" i="4"/>
  <c r="C575" i="4"/>
  <c r="D575" i="4"/>
  <c r="E575" i="4"/>
  <c r="V575" i="4"/>
  <c r="W575" i="4"/>
  <c r="X575" i="4"/>
  <c r="Y575" i="4"/>
  <c r="Z575" i="4"/>
  <c r="AA575" i="4"/>
  <c r="AB575" i="4"/>
  <c r="AC575" i="4"/>
  <c r="AD575" i="4"/>
  <c r="AE575" i="4"/>
  <c r="AF575" i="4"/>
  <c r="C576" i="4"/>
  <c r="D576" i="4"/>
  <c r="E576" i="4"/>
  <c r="V576" i="4"/>
  <c r="W576" i="4"/>
  <c r="X576" i="4"/>
  <c r="Y576" i="4"/>
  <c r="Z576" i="4"/>
  <c r="AA576" i="4"/>
  <c r="AB576" i="4"/>
  <c r="AC576" i="4"/>
  <c r="AD576" i="4"/>
  <c r="AE576" i="4"/>
  <c r="AF576" i="4"/>
  <c r="C577" i="4"/>
  <c r="D577" i="4"/>
  <c r="E577" i="4"/>
  <c r="V577" i="4"/>
  <c r="W577" i="4"/>
  <c r="X577" i="4"/>
  <c r="Y577" i="4"/>
  <c r="Z577" i="4"/>
  <c r="AA577" i="4"/>
  <c r="AB577" i="4"/>
  <c r="AC577" i="4"/>
  <c r="AD577" i="4"/>
  <c r="AE577" i="4"/>
  <c r="AF577" i="4"/>
  <c r="C578" i="4"/>
  <c r="D578" i="4"/>
  <c r="E578" i="4"/>
  <c r="V578" i="4"/>
  <c r="W578" i="4"/>
  <c r="X578" i="4"/>
  <c r="Y578" i="4"/>
  <c r="Z578" i="4"/>
  <c r="AA578" i="4"/>
  <c r="AB578" i="4"/>
  <c r="AC578" i="4"/>
  <c r="AD578" i="4"/>
  <c r="AE578" i="4"/>
  <c r="AF578" i="4"/>
  <c r="C579" i="4"/>
  <c r="D579" i="4"/>
  <c r="E579" i="4"/>
  <c r="V579" i="4"/>
  <c r="W579" i="4"/>
  <c r="X579" i="4"/>
  <c r="Y579" i="4"/>
  <c r="Z579" i="4"/>
  <c r="AA579" i="4"/>
  <c r="AB579" i="4"/>
  <c r="AC579" i="4"/>
  <c r="AD579" i="4"/>
  <c r="AE579" i="4"/>
  <c r="AF579" i="4"/>
  <c r="C580" i="4"/>
  <c r="D580" i="4"/>
  <c r="E580" i="4"/>
  <c r="V580" i="4"/>
  <c r="W580" i="4"/>
  <c r="X580" i="4"/>
  <c r="Y580" i="4"/>
  <c r="Z580" i="4"/>
  <c r="AA580" i="4"/>
  <c r="AB580" i="4"/>
  <c r="AC580" i="4"/>
  <c r="AD580" i="4"/>
  <c r="AE580" i="4"/>
  <c r="AF580" i="4"/>
  <c r="C581" i="4"/>
  <c r="D581" i="4"/>
  <c r="E581" i="4"/>
  <c r="V581" i="4"/>
  <c r="W581" i="4"/>
  <c r="X581" i="4"/>
  <c r="Y581" i="4"/>
  <c r="Z581" i="4"/>
  <c r="AA581" i="4"/>
  <c r="AB581" i="4"/>
  <c r="AC581" i="4"/>
  <c r="AD581" i="4"/>
  <c r="AE581" i="4"/>
  <c r="AF581" i="4"/>
  <c r="C582" i="4"/>
  <c r="D582" i="4"/>
  <c r="E582" i="4"/>
  <c r="V582" i="4"/>
  <c r="W582" i="4"/>
  <c r="X582" i="4"/>
  <c r="Y582" i="4"/>
  <c r="Z582" i="4"/>
  <c r="AA582" i="4"/>
  <c r="AB582" i="4"/>
  <c r="AC582" i="4"/>
  <c r="AD582" i="4"/>
  <c r="AE582" i="4"/>
  <c r="AF582" i="4"/>
  <c r="C583" i="4"/>
  <c r="D583" i="4"/>
  <c r="E583" i="4"/>
  <c r="V583" i="4"/>
  <c r="W583" i="4"/>
  <c r="X583" i="4"/>
  <c r="Y583" i="4"/>
  <c r="Z583" i="4"/>
  <c r="AA583" i="4"/>
  <c r="AB583" i="4"/>
  <c r="AC583" i="4"/>
  <c r="AD583" i="4"/>
  <c r="AE583" i="4"/>
  <c r="AF583" i="4"/>
  <c r="C584" i="4"/>
  <c r="D584" i="4"/>
  <c r="E584" i="4"/>
  <c r="V584" i="4"/>
  <c r="W584" i="4"/>
  <c r="X584" i="4"/>
  <c r="Y584" i="4"/>
  <c r="Z584" i="4"/>
  <c r="AA584" i="4"/>
  <c r="AB584" i="4"/>
  <c r="AC584" i="4"/>
  <c r="AD584" i="4"/>
  <c r="AE584" i="4"/>
  <c r="AF584" i="4"/>
  <c r="C585" i="4"/>
  <c r="D585" i="4"/>
  <c r="E585" i="4"/>
  <c r="V585" i="4"/>
  <c r="W585" i="4"/>
  <c r="X585" i="4"/>
  <c r="Y585" i="4"/>
  <c r="Z585" i="4"/>
  <c r="AA585" i="4"/>
  <c r="AB585" i="4"/>
  <c r="AC585" i="4"/>
  <c r="AD585" i="4"/>
  <c r="AE585" i="4"/>
  <c r="AF585" i="4"/>
  <c r="C586" i="4"/>
  <c r="D586" i="4"/>
  <c r="E586" i="4"/>
  <c r="V586" i="4"/>
  <c r="W586" i="4"/>
  <c r="X586" i="4"/>
  <c r="Y586" i="4"/>
  <c r="Z586" i="4"/>
  <c r="AA586" i="4"/>
  <c r="AB586" i="4"/>
  <c r="AC586" i="4"/>
  <c r="AD586" i="4"/>
  <c r="AE586" i="4"/>
  <c r="AF586" i="4"/>
  <c r="C587" i="4"/>
  <c r="D587" i="4"/>
  <c r="E587" i="4"/>
  <c r="V587" i="4"/>
  <c r="W587" i="4"/>
  <c r="X587" i="4"/>
  <c r="Y587" i="4"/>
  <c r="Z587" i="4"/>
  <c r="AA587" i="4"/>
  <c r="AB587" i="4"/>
  <c r="AC587" i="4"/>
  <c r="AD587" i="4"/>
  <c r="AE587" i="4"/>
  <c r="AF587" i="4"/>
  <c r="C588" i="4"/>
  <c r="D588" i="4"/>
  <c r="E588" i="4"/>
  <c r="V588" i="4"/>
  <c r="W588" i="4"/>
  <c r="X588" i="4"/>
  <c r="Y588" i="4"/>
  <c r="Z588" i="4"/>
  <c r="AA588" i="4"/>
  <c r="AB588" i="4"/>
  <c r="AC588" i="4"/>
  <c r="AD588" i="4"/>
  <c r="AE588" i="4"/>
  <c r="AF588" i="4"/>
  <c r="C589" i="4"/>
  <c r="D589" i="4"/>
  <c r="E589" i="4"/>
  <c r="V589" i="4"/>
  <c r="W589" i="4"/>
  <c r="X589" i="4"/>
  <c r="Y589" i="4"/>
  <c r="Z589" i="4"/>
  <c r="AA589" i="4"/>
  <c r="AB589" i="4"/>
  <c r="AC589" i="4"/>
  <c r="AD589" i="4"/>
  <c r="AE589" i="4"/>
  <c r="AF589" i="4"/>
  <c r="C590" i="4"/>
  <c r="D590" i="4"/>
  <c r="E590" i="4"/>
  <c r="V590" i="4"/>
  <c r="W590" i="4"/>
  <c r="X590" i="4"/>
  <c r="Y590" i="4"/>
  <c r="Z590" i="4"/>
  <c r="AA590" i="4"/>
  <c r="AB590" i="4"/>
  <c r="AC590" i="4"/>
  <c r="AD590" i="4"/>
  <c r="AE590" i="4"/>
  <c r="AF590" i="4"/>
  <c r="C591" i="4"/>
  <c r="D591" i="4"/>
  <c r="E591" i="4"/>
  <c r="V591" i="4"/>
  <c r="W591" i="4"/>
  <c r="X591" i="4"/>
  <c r="Y591" i="4"/>
  <c r="Z591" i="4"/>
  <c r="AA591" i="4"/>
  <c r="AB591" i="4"/>
  <c r="AC591" i="4"/>
  <c r="AD591" i="4"/>
  <c r="AE591" i="4"/>
  <c r="AF591" i="4"/>
  <c r="C592" i="4"/>
  <c r="D592" i="4"/>
  <c r="E592" i="4"/>
  <c r="V592" i="4"/>
  <c r="W592" i="4"/>
  <c r="X592" i="4"/>
  <c r="Y592" i="4"/>
  <c r="Z592" i="4"/>
  <c r="AA592" i="4"/>
  <c r="AB592" i="4"/>
  <c r="AC592" i="4"/>
  <c r="AD592" i="4"/>
  <c r="AE592" i="4"/>
  <c r="AF592" i="4"/>
  <c r="C593" i="4"/>
  <c r="D593" i="4"/>
  <c r="E593" i="4"/>
  <c r="V593" i="4"/>
  <c r="W593" i="4"/>
  <c r="X593" i="4"/>
  <c r="Y593" i="4"/>
  <c r="Z593" i="4"/>
  <c r="AA593" i="4"/>
  <c r="AB593" i="4"/>
  <c r="AC593" i="4"/>
  <c r="AD593" i="4"/>
  <c r="AE593" i="4"/>
  <c r="AF593" i="4"/>
  <c r="C594" i="4"/>
  <c r="D594" i="4"/>
  <c r="E594" i="4"/>
  <c r="V594" i="4"/>
  <c r="W594" i="4"/>
  <c r="X594" i="4"/>
  <c r="Y594" i="4"/>
  <c r="Z594" i="4"/>
  <c r="AA594" i="4"/>
  <c r="AB594" i="4"/>
  <c r="AC594" i="4"/>
  <c r="AD594" i="4"/>
  <c r="AE594" i="4"/>
  <c r="AF594" i="4"/>
  <c r="C595" i="4"/>
  <c r="D595" i="4"/>
  <c r="E595" i="4"/>
  <c r="V595" i="4"/>
  <c r="W595" i="4"/>
  <c r="X595" i="4"/>
  <c r="Y595" i="4"/>
  <c r="Z595" i="4"/>
  <c r="AA595" i="4"/>
  <c r="AB595" i="4"/>
  <c r="AC595" i="4"/>
  <c r="AD595" i="4"/>
  <c r="AE595" i="4"/>
  <c r="AF595" i="4"/>
  <c r="C596" i="4"/>
  <c r="D596" i="4"/>
  <c r="E596" i="4"/>
  <c r="V596" i="4"/>
  <c r="W596" i="4"/>
  <c r="X596" i="4"/>
  <c r="Y596" i="4"/>
  <c r="Z596" i="4"/>
  <c r="AA596" i="4"/>
  <c r="AB596" i="4"/>
  <c r="AC596" i="4"/>
  <c r="AD596" i="4"/>
  <c r="AE596" i="4"/>
  <c r="AF596" i="4"/>
  <c r="C597" i="4"/>
  <c r="D597" i="4"/>
  <c r="E597" i="4"/>
  <c r="V597" i="4"/>
  <c r="W597" i="4"/>
  <c r="X597" i="4"/>
  <c r="Y597" i="4"/>
  <c r="Z597" i="4"/>
  <c r="AA597" i="4"/>
  <c r="AB597" i="4"/>
  <c r="AC597" i="4"/>
  <c r="AD597" i="4"/>
  <c r="AE597" i="4"/>
  <c r="AF597" i="4"/>
  <c r="C598" i="4"/>
  <c r="D598" i="4"/>
  <c r="E598" i="4"/>
  <c r="V598" i="4"/>
  <c r="W598" i="4"/>
  <c r="X598" i="4"/>
  <c r="Y598" i="4"/>
  <c r="Z598" i="4"/>
  <c r="AA598" i="4"/>
  <c r="AB598" i="4"/>
  <c r="AC598" i="4"/>
  <c r="AD598" i="4"/>
  <c r="AE598" i="4"/>
  <c r="AF598" i="4"/>
  <c r="C599" i="4"/>
  <c r="D599" i="4"/>
  <c r="E599" i="4"/>
  <c r="V599" i="4"/>
  <c r="W599" i="4"/>
  <c r="X599" i="4"/>
  <c r="Y599" i="4"/>
  <c r="Z599" i="4"/>
  <c r="AA599" i="4"/>
  <c r="AB599" i="4"/>
  <c r="AC599" i="4"/>
  <c r="AD599" i="4"/>
  <c r="AE599" i="4"/>
  <c r="AF599" i="4"/>
  <c r="C600" i="4"/>
  <c r="D600" i="4"/>
  <c r="E600" i="4"/>
  <c r="V600" i="4"/>
  <c r="W600" i="4"/>
  <c r="X600" i="4"/>
  <c r="Y600" i="4"/>
  <c r="Z600" i="4"/>
  <c r="AA600" i="4"/>
  <c r="AB600" i="4"/>
  <c r="AC600" i="4"/>
  <c r="AD600" i="4"/>
  <c r="AE600" i="4"/>
  <c r="AF600" i="4"/>
  <c r="C601" i="4"/>
  <c r="D601" i="4"/>
  <c r="E601" i="4"/>
  <c r="V601" i="4"/>
  <c r="W601" i="4"/>
  <c r="X601" i="4"/>
  <c r="Y601" i="4"/>
  <c r="Z601" i="4"/>
  <c r="AA601" i="4"/>
  <c r="AB601" i="4"/>
  <c r="AC601" i="4"/>
  <c r="AD601" i="4"/>
  <c r="AE601" i="4"/>
  <c r="AF601" i="4"/>
  <c r="C602" i="4"/>
  <c r="D602" i="4"/>
  <c r="E602" i="4"/>
  <c r="V602" i="4"/>
  <c r="W602" i="4"/>
  <c r="X602" i="4"/>
  <c r="Y602" i="4"/>
  <c r="Z602" i="4"/>
  <c r="AA602" i="4"/>
  <c r="AB602" i="4"/>
  <c r="AC602" i="4"/>
  <c r="AD602" i="4"/>
  <c r="AE602" i="4"/>
  <c r="AF602" i="4"/>
  <c r="C603" i="4"/>
  <c r="D603" i="4"/>
  <c r="E603" i="4"/>
  <c r="V603" i="4"/>
  <c r="W603" i="4"/>
  <c r="X603" i="4"/>
  <c r="Y603" i="4"/>
  <c r="Z603" i="4"/>
  <c r="AA603" i="4"/>
  <c r="AB603" i="4"/>
  <c r="AC603" i="4"/>
  <c r="AD603" i="4"/>
  <c r="AE603" i="4"/>
  <c r="AF603" i="4"/>
  <c r="C604" i="4"/>
  <c r="D604" i="4"/>
  <c r="E604" i="4"/>
  <c r="V604" i="4"/>
  <c r="W604" i="4"/>
  <c r="X604" i="4"/>
  <c r="Y604" i="4"/>
  <c r="Z604" i="4"/>
  <c r="AA604" i="4"/>
  <c r="AB604" i="4"/>
  <c r="AC604" i="4"/>
  <c r="AD604" i="4"/>
  <c r="AE604" i="4"/>
  <c r="AF604" i="4"/>
  <c r="C605" i="4"/>
  <c r="D605" i="4"/>
  <c r="E605" i="4"/>
  <c r="V605" i="4"/>
  <c r="W605" i="4"/>
  <c r="X605" i="4"/>
  <c r="Y605" i="4"/>
  <c r="Z605" i="4"/>
  <c r="AA605" i="4"/>
  <c r="AB605" i="4"/>
  <c r="AC605" i="4"/>
  <c r="AD605" i="4"/>
  <c r="AE605" i="4"/>
  <c r="AF605" i="4"/>
  <c r="C606" i="4"/>
  <c r="D606" i="4"/>
  <c r="E606" i="4"/>
  <c r="V606" i="4"/>
  <c r="W606" i="4"/>
  <c r="X606" i="4"/>
  <c r="Y606" i="4"/>
  <c r="Z606" i="4"/>
  <c r="AA606" i="4"/>
  <c r="AB606" i="4"/>
  <c r="AC606" i="4"/>
  <c r="AD606" i="4"/>
  <c r="AE606" i="4"/>
  <c r="AF606" i="4"/>
  <c r="C607" i="4"/>
  <c r="D607" i="4"/>
  <c r="E607" i="4"/>
  <c r="V607" i="4"/>
  <c r="W607" i="4"/>
  <c r="X607" i="4"/>
  <c r="Y607" i="4"/>
  <c r="Z607" i="4"/>
  <c r="AA607" i="4"/>
  <c r="AB607" i="4"/>
  <c r="AC607" i="4"/>
  <c r="AD607" i="4"/>
  <c r="AE607" i="4"/>
  <c r="AF607" i="4"/>
  <c r="C608" i="4"/>
  <c r="D608" i="4"/>
  <c r="E608" i="4"/>
  <c r="V608" i="4"/>
  <c r="W608" i="4"/>
  <c r="X608" i="4"/>
  <c r="Y608" i="4"/>
  <c r="Z608" i="4"/>
  <c r="AA608" i="4"/>
  <c r="AB608" i="4"/>
  <c r="AC608" i="4"/>
  <c r="AD608" i="4"/>
  <c r="AE608" i="4"/>
  <c r="AF608" i="4"/>
  <c r="C609" i="4"/>
  <c r="D609" i="4"/>
  <c r="E609" i="4"/>
  <c r="V609" i="4"/>
  <c r="W609" i="4"/>
  <c r="X609" i="4"/>
  <c r="Y609" i="4"/>
  <c r="Z609" i="4"/>
  <c r="AA609" i="4"/>
  <c r="AB609" i="4"/>
  <c r="AC609" i="4"/>
  <c r="AD609" i="4"/>
  <c r="AE609" i="4"/>
  <c r="AF609" i="4"/>
  <c r="C610" i="4"/>
  <c r="D610" i="4"/>
  <c r="E610" i="4"/>
  <c r="V610" i="4"/>
  <c r="W610" i="4"/>
  <c r="X610" i="4"/>
  <c r="Y610" i="4"/>
  <c r="Z610" i="4"/>
  <c r="AA610" i="4"/>
  <c r="AB610" i="4"/>
  <c r="AC610" i="4"/>
  <c r="AD610" i="4"/>
  <c r="AE610" i="4"/>
  <c r="AF610" i="4"/>
  <c r="C611" i="4"/>
  <c r="D611" i="4"/>
  <c r="E611" i="4"/>
  <c r="V611" i="4"/>
  <c r="W611" i="4"/>
  <c r="X611" i="4"/>
  <c r="Y611" i="4"/>
  <c r="Z611" i="4"/>
  <c r="AA611" i="4"/>
  <c r="AB611" i="4"/>
  <c r="AC611" i="4"/>
  <c r="AD611" i="4"/>
  <c r="AE611" i="4"/>
  <c r="AF611" i="4"/>
  <c r="C612" i="4"/>
  <c r="D612" i="4"/>
  <c r="E612" i="4"/>
  <c r="V612" i="4"/>
  <c r="W612" i="4"/>
  <c r="X612" i="4"/>
  <c r="Y612" i="4"/>
  <c r="Z612" i="4"/>
  <c r="AA612" i="4"/>
  <c r="AB612" i="4"/>
  <c r="AC612" i="4"/>
  <c r="AD612" i="4"/>
  <c r="AE612" i="4"/>
  <c r="AF612" i="4"/>
  <c r="C613" i="4"/>
  <c r="D613" i="4"/>
  <c r="E613" i="4"/>
  <c r="V613" i="4"/>
  <c r="W613" i="4"/>
  <c r="X613" i="4"/>
  <c r="Y613" i="4"/>
  <c r="Z613" i="4"/>
  <c r="AA613" i="4"/>
  <c r="AB613" i="4"/>
  <c r="AC613" i="4"/>
  <c r="AD613" i="4"/>
  <c r="AE613" i="4"/>
  <c r="AF613" i="4"/>
  <c r="C614" i="4"/>
  <c r="D614" i="4"/>
  <c r="E614" i="4"/>
  <c r="V614" i="4"/>
  <c r="W614" i="4"/>
  <c r="X614" i="4"/>
  <c r="Y614" i="4"/>
  <c r="Z614" i="4"/>
  <c r="AA614" i="4"/>
  <c r="AB614" i="4"/>
  <c r="AC614" i="4"/>
  <c r="AD614" i="4"/>
  <c r="AE614" i="4"/>
  <c r="AF614" i="4"/>
  <c r="C615" i="4"/>
  <c r="D615" i="4"/>
  <c r="E615" i="4"/>
  <c r="V615" i="4"/>
  <c r="W615" i="4"/>
  <c r="X615" i="4"/>
  <c r="Y615" i="4"/>
  <c r="Z615" i="4"/>
  <c r="AA615" i="4"/>
  <c r="AB615" i="4"/>
  <c r="AC615" i="4"/>
  <c r="AD615" i="4"/>
  <c r="AE615" i="4"/>
  <c r="AF615" i="4"/>
  <c r="C616" i="4"/>
  <c r="D616" i="4"/>
  <c r="E616" i="4"/>
  <c r="V616" i="4"/>
  <c r="W616" i="4"/>
  <c r="X616" i="4"/>
  <c r="Y616" i="4"/>
  <c r="Z616" i="4"/>
  <c r="AA616" i="4"/>
  <c r="AB616" i="4"/>
  <c r="AC616" i="4"/>
  <c r="AD616" i="4"/>
  <c r="AE616" i="4"/>
  <c r="AF616" i="4"/>
  <c r="C617" i="4"/>
  <c r="D617" i="4"/>
  <c r="E617" i="4"/>
  <c r="V617" i="4"/>
  <c r="W617" i="4"/>
  <c r="X617" i="4"/>
  <c r="Y617" i="4"/>
  <c r="Z617" i="4"/>
  <c r="AA617" i="4"/>
  <c r="AB617" i="4"/>
  <c r="AC617" i="4"/>
  <c r="AD617" i="4"/>
  <c r="AE617" i="4"/>
  <c r="AF617" i="4"/>
  <c r="C618" i="4"/>
  <c r="D618" i="4"/>
  <c r="E618" i="4"/>
  <c r="V618" i="4"/>
  <c r="W618" i="4"/>
  <c r="X618" i="4"/>
  <c r="Y618" i="4"/>
  <c r="Z618" i="4"/>
  <c r="AA618" i="4"/>
  <c r="AB618" i="4"/>
  <c r="AC618" i="4"/>
  <c r="AD618" i="4"/>
  <c r="AE618" i="4"/>
  <c r="AF618" i="4"/>
  <c r="C619" i="4"/>
  <c r="D619" i="4"/>
  <c r="E619" i="4"/>
  <c r="V619" i="4"/>
  <c r="W619" i="4"/>
  <c r="X619" i="4"/>
  <c r="Y619" i="4"/>
  <c r="Z619" i="4"/>
  <c r="AA619" i="4"/>
  <c r="AB619" i="4"/>
  <c r="AC619" i="4"/>
  <c r="AD619" i="4"/>
  <c r="AE619" i="4"/>
  <c r="AF619" i="4"/>
  <c r="C620" i="4"/>
  <c r="D620" i="4"/>
  <c r="E620" i="4"/>
  <c r="V620" i="4"/>
  <c r="W620" i="4"/>
  <c r="X620" i="4"/>
  <c r="Y620" i="4"/>
  <c r="Z620" i="4"/>
  <c r="AA620" i="4"/>
  <c r="AB620" i="4"/>
  <c r="AC620" i="4"/>
  <c r="AD620" i="4"/>
  <c r="AE620" i="4"/>
  <c r="AF620" i="4"/>
  <c r="C621" i="4"/>
  <c r="D621" i="4"/>
  <c r="E621" i="4"/>
  <c r="V621" i="4"/>
  <c r="W621" i="4"/>
  <c r="X621" i="4"/>
  <c r="Y621" i="4"/>
  <c r="Z621" i="4"/>
  <c r="AA621" i="4"/>
  <c r="AB621" i="4"/>
  <c r="AC621" i="4"/>
  <c r="AD621" i="4"/>
  <c r="AE621" i="4"/>
  <c r="AF621" i="4"/>
  <c r="C622" i="4"/>
  <c r="D622" i="4"/>
  <c r="E622" i="4"/>
  <c r="V622" i="4"/>
  <c r="W622" i="4"/>
  <c r="X622" i="4"/>
  <c r="Y622" i="4"/>
  <c r="Z622" i="4"/>
  <c r="AA622" i="4"/>
  <c r="AB622" i="4"/>
  <c r="AC622" i="4"/>
  <c r="AD622" i="4"/>
  <c r="AE622" i="4"/>
  <c r="AF622" i="4"/>
  <c r="C623" i="4"/>
  <c r="D623" i="4"/>
  <c r="E623" i="4"/>
  <c r="V623" i="4"/>
  <c r="W623" i="4"/>
  <c r="X623" i="4"/>
  <c r="Y623" i="4"/>
  <c r="Z623" i="4"/>
  <c r="AA623" i="4"/>
  <c r="AB623" i="4"/>
  <c r="AC623" i="4"/>
  <c r="AD623" i="4"/>
  <c r="AE623" i="4"/>
  <c r="AF623" i="4"/>
  <c r="C624" i="4"/>
  <c r="D624" i="4"/>
  <c r="E624" i="4"/>
  <c r="V624" i="4"/>
  <c r="W624" i="4"/>
  <c r="X624" i="4"/>
  <c r="Y624" i="4"/>
  <c r="Z624" i="4"/>
  <c r="AA624" i="4"/>
  <c r="AB624" i="4"/>
  <c r="AC624" i="4"/>
  <c r="AD624" i="4"/>
  <c r="AE624" i="4"/>
  <c r="AF624" i="4"/>
  <c r="C625" i="4"/>
  <c r="D625" i="4"/>
  <c r="E625" i="4"/>
  <c r="V625" i="4"/>
  <c r="W625" i="4"/>
  <c r="X625" i="4"/>
  <c r="Y625" i="4"/>
  <c r="Z625" i="4"/>
  <c r="AA625" i="4"/>
  <c r="AB625" i="4"/>
  <c r="AC625" i="4"/>
  <c r="AD625" i="4"/>
  <c r="AE625" i="4"/>
  <c r="AF625" i="4"/>
  <c r="C626" i="4"/>
  <c r="D626" i="4"/>
  <c r="E626" i="4"/>
  <c r="V626" i="4"/>
  <c r="W626" i="4"/>
  <c r="X626" i="4"/>
  <c r="Y626" i="4"/>
  <c r="Z626" i="4"/>
  <c r="AA626" i="4"/>
  <c r="AB626" i="4"/>
  <c r="AC626" i="4"/>
  <c r="AD626" i="4"/>
  <c r="AE626" i="4"/>
  <c r="AF626" i="4"/>
  <c r="C627" i="4"/>
  <c r="D627" i="4"/>
  <c r="E627" i="4"/>
  <c r="V627" i="4"/>
  <c r="W627" i="4"/>
  <c r="X627" i="4"/>
  <c r="Y627" i="4"/>
  <c r="Z627" i="4"/>
  <c r="AA627" i="4"/>
  <c r="AB627" i="4"/>
  <c r="AC627" i="4"/>
  <c r="AD627" i="4"/>
  <c r="AE627" i="4"/>
  <c r="AF627" i="4"/>
  <c r="C628" i="4"/>
  <c r="D628" i="4"/>
  <c r="E628" i="4"/>
  <c r="V628" i="4"/>
  <c r="W628" i="4"/>
  <c r="X628" i="4"/>
  <c r="Y628" i="4"/>
  <c r="Z628" i="4"/>
  <c r="AA628" i="4"/>
  <c r="AB628" i="4"/>
  <c r="AC628" i="4"/>
  <c r="AD628" i="4"/>
  <c r="AE628" i="4"/>
  <c r="AF628" i="4"/>
  <c r="C629" i="4"/>
  <c r="D629" i="4"/>
  <c r="E629" i="4"/>
  <c r="V629" i="4"/>
  <c r="W629" i="4"/>
  <c r="X629" i="4"/>
  <c r="Y629" i="4"/>
  <c r="Z629" i="4"/>
  <c r="AA629" i="4"/>
  <c r="AB629" i="4"/>
  <c r="AC629" i="4"/>
  <c r="AD629" i="4"/>
  <c r="AE629" i="4"/>
  <c r="AF629" i="4"/>
  <c r="C630" i="4"/>
  <c r="D630" i="4"/>
  <c r="E630" i="4"/>
  <c r="V630" i="4"/>
  <c r="W630" i="4"/>
  <c r="X630" i="4"/>
  <c r="Y630" i="4"/>
  <c r="Z630" i="4"/>
  <c r="AA630" i="4"/>
  <c r="AB630" i="4"/>
  <c r="AC630" i="4"/>
  <c r="AD630" i="4"/>
  <c r="AE630" i="4"/>
  <c r="AF630" i="4"/>
  <c r="C631" i="4"/>
  <c r="D631" i="4"/>
  <c r="E631" i="4"/>
  <c r="V631" i="4"/>
  <c r="W631" i="4"/>
  <c r="X631" i="4"/>
  <c r="Y631" i="4"/>
  <c r="Z631" i="4"/>
  <c r="AA631" i="4"/>
  <c r="AB631" i="4"/>
  <c r="AC631" i="4"/>
  <c r="AD631" i="4"/>
  <c r="AE631" i="4"/>
  <c r="AF631" i="4"/>
  <c r="C632" i="4"/>
  <c r="D632" i="4"/>
  <c r="E632" i="4"/>
  <c r="V632" i="4"/>
  <c r="W632" i="4"/>
  <c r="X632" i="4"/>
  <c r="Y632" i="4"/>
  <c r="Z632" i="4"/>
  <c r="AA632" i="4"/>
  <c r="AB632" i="4"/>
  <c r="AC632" i="4"/>
  <c r="AD632" i="4"/>
  <c r="AE632" i="4"/>
  <c r="AF632" i="4"/>
  <c r="C633" i="4"/>
  <c r="D633" i="4"/>
  <c r="E633" i="4"/>
  <c r="V633" i="4"/>
  <c r="W633" i="4"/>
  <c r="X633" i="4"/>
  <c r="Y633" i="4"/>
  <c r="Z633" i="4"/>
  <c r="AA633" i="4"/>
  <c r="AB633" i="4"/>
  <c r="AC633" i="4"/>
  <c r="AD633" i="4"/>
  <c r="AE633" i="4"/>
  <c r="AF633" i="4"/>
  <c r="C634" i="4"/>
  <c r="D634" i="4"/>
  <c r="E634" i="4"/>
  <c r="V634" i="4"/>
  <c r="W634" i="4"/>
  <c r="X634" i="4"/>
  <c r="Y634" i="4"/>
  <c r="Z634" i="4"/>
  <c r="AA634" i="4"/>
  <c r="AB634" i="4"/>
  <c r="AC634" i="4"/>
  <c r="AD634" i="4"/>
  <c r="AE634" i="4"/>
  <c r="AF634" i="4"/>
  <c r="C635" i="4"/>
  <c r="D635" i="4"/>
  <c r="E635" i="4"/>
  <c r="V635" i="4"/>
  <c r="W635" i="4"/>
  <c r="X635" i="4"/>
  <c r="Y635" i="4"/>
  <c r="Z635" i="4"/>
  <c r="AA635" i="4"/>
  <c r="AB635" i="4"/>
  <c r="AC635" i="4"/>
  <c r="AD635" i="4"/>
  <c r="AE635" i="4"/>
  <c r="AF635" i="4"/>
  <c r="C636" i="4"/>
  <c r="D636" i="4"/>
  <c r="E636" i="4"/>
  <c r="V636" i="4"/>
  <c r="W636" i="4"/>
  <c r="X636" i="4"/>
  <c r="Y636" i="4"/>
  <c r="Z636" i="4"/>
  <c r="AA636" i="4"/>
  <c r="AB636" i="4"/>
  <c r="AC636" i="4"/>
  <c r="AD636" i="4"/>
  <c r="AE636" i="4"/>
  <c r="AF636" i="4"/>
  <c r="C637" i="4"/>
  <c r="D637" i="4"/>
  <c r="E637" i="4"/>
  <c r="V637" i="4"/>
  <c r="W637" i="4"/>
  <c r="X637" i="4"/>
  <c r="Y637" i="4"/>
  <c r="Z637" i="4"/>
  <c r="AA637" i="4"/>
  <c r="AB637" i="4"/>
  <c r="AC637" i="4"/>
  <c r="AD637" i="4"/>
  <c r="AE637" i="4"/>
  <c r="AF637" i="4"/>
  <c r="C638" i="4"/>
  <c r="D638" i="4"/>
  <c r="E638" i="4"/>
  <c r="V638" i="4"/>
  <c r="W638" i="4"/>
  <c r="X638" i="4"/>
  <c r="Y638" i="4"/>
  <c r="Z638" i="4"/>
  <c r="AA638" i="4"/>
  <c r="AB638" i="4"/>
  <c r="AC638" i="4"/>
  <c r="AD638" i="4"/>
  <c r="AE638" i="4"/>
  <c r="AF638" i="4"/>
  <c r="C639" i="4"/>
  <c r="D639" i="4"/>
  <c r="E639" i="4"/>
  <c r="V639" i="4"/>
  <c r="W639" i="4"/>
  <c r="X639" i="4"/>
  <c r="Y639" i="4"/>
  <c r="Z639" i="4"/>
  <c r="AA639" i="4"/>
  <c r="AB639" i="4"/>
  <c r="AC639" i="4"/>
  <c r="AD639" i="4"/>
  <c r="AE639" i="4"/>
  <c r="AF639" i="4"/>
  <c r="C640" i="4"/>
  <c r="D640" i="4"/>
  <c r="E640" i="4"/>
  <c r="V640" i="4"/>
  <c r="W640" i="4"/>
  <c r="X640" i="4"/>
  <c r="Y640" i="4"/>
  <c r="Z640" i="4"/>
  <c r="AA640" i="4"/>
  <c r="AB640" i="4"/>
  <c r="AC640" i="4"/>
  <c r="AD640" i="4"/>
  <c r="AE640" i="4"/>
  <c r="AF640" i="4"/>
  <c r="C641" i="4"/>
  <c r="D641" i="4"/>
  <c r="E641" i="4"/>
  <c r="V641" i="4"/>
  <c r="W641" i="4"/>
  <c r="X641" i="4"/>
  <c r="Y641" i="4"/>
  <c r="Z641" i="4"/>
  <c r="AA641" i="4"/>
  <c r="AB641" i="4"/>
  <c r="AC641" i="4"/>
  <c r="AD641" i="4"/>
  <c r="AE641" i="4"/>
  <c r="AF641" i="4"/>
  <c r="C642" i="4"/>
  <c r="D642" i="4"/>
  <c r="E642" i="4"/>
  <c r="V642" i="4"/>
  <c r="W642" i="4"/>
  <c r="X642" i="4"/>
  <c r="Y642" i="4"/>
  <c r="Z642" i="4"/>
  <c r="AA642" i="4"/>
  <c r="AB642" i="4"/>
  <c r="AC642" i="4"/>
  <c r="AD642" i="4"/>
  <c r="AE642" i="4"/>
  <c r="AF642" i="4"/>
  <c r="C643" i="4"/>
  <c r="D643" i="4"/>
  <c r="E643" i="4"/>
  <c r="V643" i="4"/>
  <c r="W643" i="4"/>
  <c r="X643" i="4"/>
  <c r="Y643" i="4"/>
  <c r="Z643" i="4"/>
  <c r="AA643" i="4"/>
  <c r="AB643" i="4"/>
  <c r="AC643" i="4"/>
  <c r="AD643" i="4"/>
  <c r="AE643" i="4"/>
  <c r="AF643" i="4"/>
  <c r="C644" i="4"/>
  <c r="D644" i="4"/>
  <c r="E644" i="4"/>
  <c r="V644" i="4"/>
  <c r="W644" i="4"/>
  <c r="X644" i="4"/>
  <c r="Y644" i="4"/>
  <c r="Z644" i="4"/>
  <c r="AA644" i="4"/>
  <c r="AB644" i="4"/>
  <c r="AC644" i="4"/>
  <c r="AD644" i="4"/>
  <c r="AE644" i="4"/>
  <c r="AF644" i="4"/>
  <c r="C645" i="4"/>
  <c r="D645" i="4"/>
  <c r="E645" i="4"/>
  <c r="V645" i="4"/>
  <c r="W645" i="4"/>
  <c r="X645" i="4"/>
  <c r="Y645" i="4"/>
  <c r="Z645" i="4"/>
  <c r="AA645" i="4"/>
  <c r="AB645" i="4"/>
  <c r="AC645" i="4"/>
  <c r="AD645" i="4"/>
  <c r="AE645" i="4"/>
  <c r="AF645" i="4"/>
  <c r="C646" i="4"/>
  <c r="D646" i="4"/>
  <c r="E646" i="4"/>
  <c r="V646" i="4"/>
  <c r="W646" i="4"/>
  <c r="X646" i="4"/>
  <c r="Y646" i="4"/>
  <c r="Z646" i="4"/>
  <c r="AA646" i="4"/>
  <c r="AB646" i="4"/>
  <c r="AC646" i="4"/>
  <c r="AD646" i="4"/>
  <c r="AE646" i="4"/>
  <c r="AF646" i="4"/>
  <c r="C647" i="4"/>
  <c r="D647" i="4"/>
  <c r="E647" i="4"/>
  <c r="V647" i="4"/>
  <c r="W647" i="4"/>
  <c r="X647" i="4"/>
  <c r="Y647" i="4"/>
  <c r="Z647" i="4"/>
  <c r="AA647" i="4"/>
  <c r="AB647" i="4"/>
  <c r="AC647" i="4"/>
  <c r="AD647" i="4"/>
  <c r="AE647" i="4"/>
  <c r="AF647" i="4"/>
  <c r="C648" i="4"/>
  <c r="D648" i="4"/>
  <c r="E648" i="4"/>
  <c r="V648" i="4"/>
  <c r="W648" i="4"/>
  <c r="X648" i="4"/>
  <c r="Y648" i="4"/>
  <c r="Z648" i="4"/>
  <c r="AA648" i="4"/>
  <c r="AB648" i="4"/>
  <c r="AC648" i="4"/>
  <c r="AD648" i="4"/>
  <c r="AE648" i="4"/>
  <c r="AF648" i="4"/>
  <c r="C649" i="4"/>
  <c r="D649" i="4"/>
  <c r="E649" i="4"/>
  <c r="V649" i="4"/>
  <c r="W649" i="4"/>
  <c r="X649" i="4"/>
  <c r="Y649" i="4"/>
  <c r="Z649" i="4"/>
  <c r="AA649" i="4"/>
  <c r="AB649" i="4"/>
  <c r="AC649" i="4"/>
  <c r="AD649" i="4"/>
  <c r="AE649" i="4"/>
  <c r="AF649" i="4"/>
  <c r="C650" i="4"/>
  <c r="D650" i="4"/>
  <c r="E650" i="4"/>
  <c r="V650" i="4"/>
  <c r="W650" i="4"/>
  <c r="X650" i="4"/>
  <c r="Y650" i="4"/>
  <c r="Z650" i="4"/>
  <c r="AA650" i="4"/>
  <c r="AB650" i="4"/>
  <c r="AC650" i="4"/>
  <c r="AD650" i="4"/>
  <c r="AE650" i="4"/>
  <c r="AF650" i="4"/>
  <c r="C651" i="4"/>
  <c r="D651" i="4"/>
  <c r="E651" i="4"/>
  <c r="V651" i="4"/>
  <c r="W651" i="4"/>
  <c r="X651" i="4"/>
  <c r="Y651" i="4"/>
  <c r="Z651" i="4"/>
  <c r="AA651" i="4"/>
  <c r="AB651" i="4"/>
  <c r="AC651" i="4"/>
  <c r="AD651" i="4"/>
  <c r="AE651" i="4"/>
  <c r="AF651" i="4"/>
  <c r="C652" i="4"/>
  <c r="D652" i="4"/>
  <c r="E652" i="4"/>
  <c r="V652" i="4"/>
  <c r="W652" i="4"/>
  <c r="X652" i="4"/>
  <c r="Y652" i="4"/>
  <c r="Z652" i="4"/>
  <c r="AA652" i="4"/>
  <c r="AB652" i="4"/>
  <c r="AC652" i="4"/>
  <c r="AD652" i="4"/>
  <c r="AE652" i="4"/>
  <c r="AF652" i="4"/>
  <c r="C653" i="4"/>
  <c r="D653" i="4"/>
  <c r="E653" i="4"/>
  <c r="V653" i="4"/>
  <c r="W653" i="4"/>
  <c r="X653" i="4"/>
  <c r="Y653" i="4"/>
  <c r="Z653" i="4"/>
  <c r="AA653" i="4"/>
  <c r="AB653" i="4"/>
  <c r="AC653" i="4"/>
  <c r="AD653" i="4"/>
  <c r="AE653" i="4"/>
  <c r="AF653" i="4"/>
  <c r="C654" i="4"/>
  <c r="D654" i="4"/>
  <c r="E654" i="4"/>
  <c r="V654" i="4"/>
  <c r="W654" i="4"/>
  <c r="X654" i="4"/>
  <c r="Y654" i="4"/>
  <c r="Z654" i="4"/>
  <c r="AA654" i="4"/>
  <c r="AB654" i="4"/>
  <c r="AC654" i="4"/>
  <c r="AD654" i="4"/>
  <c r="AE654" i="4"/>
  <c r="AF654" i="4"/>
  <c r="C655" i="4"/>
  <c r="D655" i="4"/>
  <c r="E655" i="4"/>
  <c r="V655" i="4"/>
  <c r="W655" i="4"/>
  <c r="X655" i="4"/>
  <c r="Y655" i="4"/>
  <c r="Z655" i="4"/>
  <c r="AA655" i="4"/>
  <c r="AB655" i="4"/>
  <c r="AC655" i="4"/>
  <c r="AD655" i="4"/>
  <c r="AE655" i="4"/>
  <c r="AF655" i="4"/>
  <c r="C656" i="4"/>
  <c r="D656" i="4"/>
  <c r="E656" i="4"/>
  <c r="V656" i="4"/>
  <c r="W656" i="4"/>
  <c r="X656" i="4"/>
  <c r="Y656" i="4"/>
  <c r="Z656" i="4"/>
  <c r="AA656" i="4"/>
  <c r="AB656" i="4"/>
  <c r="AC656" i="4"/>
  <c r="AD656" i="4"/>
  <c r="AE656" i="4"/>
  <c r="AF656" i="4"/>
  <c r="C657" i="4"/>
  <c r="D657" i="4"/>
  <c r="E657" i="4"/>
  <c r="V657" i="4"/>
  <c r="W657" i="4"/>
  <c r="X657" i="4"/>
  <c r="Y657" i="4"/>
  <c r="Z657" i="4"/>
  <c r="AA657" i="4"/>
  <c r="AB657" i="4"/>
  <c r="AC657" i="4"/>
  <c r="AD657" i="4"/>
  <c r="AE657" i="4"/>
  <c r="AF657" i="4"/>
  <c r="C658" i="4"/>
  <c r="D658" i="4"/>
  <c r="E658" i="4"/>
  <c r="V658" i="4"/>
  <c r="W658" i="4"/>
  <c r="X658" i="4"/>
  <c r="Y658" i="4"/>
  <c r="Z658" i="4"/>
  <c r="AA658" i="4"/>
  <c r="AB658" i="4"/>
  <c r="AC658" i="4"/>
  <c r="AD658" i="4"/>
  <c r="AE658" i="4"/>
  <c r="AF658" i="4"/>
  <c r="C659" i="4"/>
  <c r="D659" i="4"/>
  <c r="E659" i="4"/>
  <c r="V659" i="4"/>
  <c r="W659" i="4"/>
  <c r="X659" i="4"/>
  <c r="Y659" i="4"/>
  <c r="Z659" i="4"/>
  <c r="AA659" i="4"/>
  <c r="AB659" i="4"/>
  <c r="AC659" i="4"/>
  <c r="AD659" i="4"/>
  <c r="AE659" i="4"/>
  <c r="AF659" i="4"/>
  <c r="C660" i="4"/>
  <c r="D660" i="4"/>
  <c r="E660" i="4"/>
  <c r="V660" i="4"/>
  <c r="W660" i="4"/>
  <c r="X660" i="4"/>
  <c r="Y660" i="4"/>
  <c r="Z660" i="4"/>
  <c r="AA660" i="4"/>
  <c r="AB660" i="4"/>
  <c r="AC660" i="4"/>
  <c r="AD660" i="4"/>
  <c r="AE660" i="4"/>
  <c r="AF660" i="4"/>
  <c r="C661" i="4"/>
  <c r="D661" i="4"/>
  <c r="E661" i="4"/>
  <c r="V661" i="4"/>
  <c r="W661" i="4"/>
  <c r="X661" i="4"/>
  <c r="Y661" i="4"/>
  <c r="Z661" i="4"/>
  <c r="AA661" i="4"/>
  <c r="AB661" i="4"/>
  <c r="AC661" i="4"/>
  <c r="AD661" i="4"/>
  <c r="AE661" i="4"/>
  <c r="AF661" i="4"/>
  <c r="C662" i="4"/>
  <c r="D662" i="4"/>
  <c r="E662" i="4"/>
  <c r="V662" i="4"/>
  <c r="W662" i="4"/>
  <c r="X662" i="4"/>
  <c r="Y662" i="4"/>
  <c r="Z662" i="4"/>
  <c r="AA662" i="4"/>
  <c r="AB662" i="4"/>
  <c r="AC662" i="4"/>
  <c r="AD662" i="4"/>
  <c r="AE662" i="4"/>
  <c r="AF662" i="4"/>
  <c r="C663" i="4"/>
  <c r="D663" i="4"/>
  <c r="E663" i="4"/>
  <c r="V663" i="4"/>
  <c r="W663" i="4"/>
  <c r="X663" i="4"/>
  <c r="Y663" i="4"/>
  <c r="Z663" i="4"/>
  <c r="AA663" i="4"/>
  <c r="AB663" i="4"/>
  <c r="AC663" i="4"/>
  <c r="AD663" i="4"/>
  <c r="AE663" i="4"/>
  <c r="AF663" i="4"/>
  <c r="C664" i="4"/>
  <c r="D664" i="4"/>
  <c r="E664" i="4"/>
  <c r="V664" i="4"/>
  <c r="W664" i="4"/>
  <c r="X664" i="4"/>
  <c r="Y664" i="4"/>
  <c r="Z664" i="4"/>
  <c r="AA664" i="4"/>
  <c r="AB664" i="4"/>
  <c r="AC664" i="4"/>
  <c r="AD664" i="4"/>
  <c r="AE664" i="4"/>
  <c r="AF664" i="4"/>
  <c r="C665" i="4"/>
  <c r="D665" i="4"/>
  <c r="E665" i="4"/>
  <c r="V665" i="4"/>
  <c r="W665" i="4"/>
  <c r="X665" i="4"/>
  <c r="Y665" i="4"/>
  <c r="Z665" i="4"/>
  <c r="AA665" i="4"/>
  <c r="AB665" i="4"/>
  <c r="AC665" i="4"/>
  <c r="AD665" i="4"/>
  <c r="AE665" i="4"/>
  <c r="AF665" i="4"/>
  <c r="C666" i="4"/>
  <c r="D666" i="4"/>
  <c r="E666" i="4"/>
  <c r="V666" i="4"/>
  <c r="W666" i="4"/>
  <c r="X666" i="4"/>
  <c r="Y666" i="4"/>
  <c r="Z666" i="4"/>
  <c r="AA666" i="4"/>
  <c r="AB666" i="4"/>
  <c r="AC666" i="4"/>
  <c r="AD666" i="4"/>
  <c r="AE666" i="4"/>
  <c r="AF666" i="4"/>
  <c r="C667" i="4"/>
  <c r="D667" i="4"/>
  <c r="E667" i="4"/>
  <c r="V667" i="4"/>
  <c r="W667" i="4"/>
  <c r="X667" i="4"/>
  <c r="Y667" i="4"/>
  <c r="Z667" i="4"/>
  <c r="AA667" i="4"/>
  <c r="AB667" i="4"/>
  <c r="AC667" i="4"/>
  <c r="AD667" i="4"/>
  <c r="AE667" i="4"/>
  <c r="AF667" i="4"/>
  <c r="C668" i="4"/>
  <c r="D668" i="4"/>
  <c r="E668" i="4"/>
  <c r="V668" i="4"/>
  <c r="W668" i="4"/>
  <c r="X668" i="4"/>
  <c r="Y668" i="4"/>
  <c r="Z668" i="4"/>
  <c r="AA668" i="4"/>
  <c r="AB668" i="4"/>
  <c r="AC668" i="4"/>
  <c r="AD668" i="4"/>
  <c r="AE668" i="4"/>
  <c r="AF668" i="4"/>
  <c r="C669" i="4"/>
  <c r="D669" i="4"/>
  <c r="E669" i="4"/>
  <c r="V669" i="4"/>
  <c r="W669" i="4"/>
  <c r="X669" i="4"/>
  <c r="Y669" i="4"/>
  <c r="Z669" i="4"/>
  <c r="AA669" i="4"/>
  <c r="AB669" i="4"/>
  <c r="AC669" i="4"/>
  <c r="AD669" i="4"/>
  <c r="AE669" i="4"/>
  <c r="AF669" i="4"/>
  <c r="C670" i="4"/>
  <c r="D670" i="4"/>
  <c r="E670" i="4"/>
  <c r="V670" i="4"/>
  <c r="W670" i="4"/>
  <c r="X670" i="4"/>
  <c r="Y670" i="4"/>
  <c r="Z670" i="4"/>
  <c r="AA670" i="4"/>
  <c r="AB670" i="4"/>
  <c r="AC670" i="4"/>
  <c r="AD670" i="4"/>
  <c r="AE670" i="4"/>
  <c r="AF670" i="4"/>
  <c r="C671" i="4"/>
  <c r="D671" i="4"/>
  <c r="E671" i="4"/>
  <c r="V671" i="4"/>
  <c r="W671" i="4"/>
  <c r="X671" i="4"/>
  <c r="Y671" i="4"/>
  <c r="Z671" i="4"/>
  <c r="AA671" i="4"/>
  <c r="AB671" i="4"/>
  <c r="AC671" i="4"/>
  <c r="AD671" i="4"/>
  <c r="AE671" i="4"/>
  <c r="AF671" i="4"/>
  <c r="C672" i="4"/>
  <c r="D672" i="4"/>
  <c r="E672" i="4"/>
  <c r="V672" i="4"/>
  <c r="W672" i="4"/>
  <c r="X672" i="4"/>
  <c r="Y672" i="4"/>
  <c r="Z672" i="4"/>
  <c r="AA672" i="4"/>
  <c r="AB672" i="4"/>
  <c r="AC672" i="4"/>
  <c r="AD672" i="4"/>
  <c r="AE672" i="4"/>
  <c r="AF672" i="4"/>
  <c r="C673" i="4"/>
  <c r="D673" i="4"/>
  <c r="E673" i="4"/>
  <c r="V673" i="4"/>
  <c r="W673" i="4"/>
  <c r="X673" i="4"/>
  <c r="Y673" i="4"/>
  <c r="Z673" i="4"/>
  <c r="AA673" i="4"/>
  <c r="AB673" i="4"/>
  <c r="AC673" i="4"/>
  <c r="AD673" i="4"/>
  <c r="AE673" i="4"/>
  <c r="AF673" i="4"/>
  <c r="C674" i="4"/>
  <c r="D674" i="4"/>
  <c r="E674" i="4"/>
  <c r="V674" i="4"/>
  <c r="W674" i="4"/>
  <c r="X674" i="4"/>
  <c r="Y674" i="4"/>
  <c r="Z674" i="4"/>
  <c r="AA674" i="4"/>
  <c r="AB674" i="4"/>
  <c r="AC674" i="4"/>
  <c r="AD674" i="4"/>
  <c r="AE674" i="4"/>
  <c r="AF674" i="4"/>
  <c r="C675" i="4"/>
  <c r="D675" i="4"/>
  <c r="E675" i="4"/>
  <c r="V675" i="4"/>
  <c r="W675" i="4"/>
  <c r="X675" i="4"/>
  <c r="Y675" i="4"/>
  <c r="Z675" i="4"/>
  <c r="AA675" i="4"/>
  <c r="AB675" i="4"/>
  <c r="AC675" i="4"/>
  <c r="AD675" i="4"/>
  <c r="AE675" i="4"/>
  <c r="AF675" i="4"/>
  <c r="C676" i="4"/>
  <c r="D676" i="4"/>
  <c r="E676" i="4"/>
  <c r="V676" i="4"/>
  <c r="W676" i="4"/>
  <c r="X676" i="4"/>
  <c r="Y676" i="4"/>
  <c r="Z676" i="4"/>
  <c r="AA676" i="4"/>
  <c r="AB676" i="4"/>
  <c r="AC676" i="4"/>
  <c r="AD676" i="4"/>
  <c r="AE676" i="4"/>
  <c r="AF676" i="4"/>
  <c r="C677" i="4"/>
  <c r="D677" i="4"/>
  <c r="E677" i="4"/>
  <c r="V677" i="4"/>
  <c r="W677" i="4"/>
  <c r="X677" i="4"/>
  <c r="Y677" i="4"/>
  <c r="Z677" i="4"/>
  <c r="AA677" i="4"/>
  <c r="AB677" i="4"/>
  <c r="AC677" i="4"/>
  <c r="AD677" i="4"/>
  <c r="AE677" i="4"/>
  <c r="AF677" i="4"/>
  <c r="C678" i="4"/>
  <c r="D678" i="4"/>
  <c r="E678" i="4"/>
  <c r="V678" i="4"/>
  <c r="W678" i="4"/>
  <c r="X678" i="4"/>
  <c r="Y678" i="4"/>
  <c r="Z678" i="4"/>
  <c r="AA678" i="4"/>
  <c r="AB678" i="4"/>
  <c r="AC678" i="4"/>
  <c r="AD678" i="4"/>
  <c r="AE678" i="4"/>
  <c r="AF678" i="4"/>
  <c r="C679" i="4"/>
  <c r="D679" i="4"/>
  <c r="E679" i="4"/>
  <c r="V679" i="4"/>
  <c r="W679" i="4"/>
  <c r="X679" i="4"/>
  <c r="Y679" i="4"/>
  <c r="Z679" i="4"/>
  <c r="AA679" i="4"/>
  <c r="AB679" i="4"/>
  <c r="AC679" i="4"/>
  <c r="AD679" i="4"/>
  <c r="AE679" i="4"/>
  <c r="AF679" i="4"/>
  <c r="C680" i="4"/>
  <c r="D680" i="4"/>
  <c r="E680" i="4"/>
  <c r="V680" i="4"/>
  <c r="W680" i="4"/>
  <c r="X680" i="4"/>
  <c r="Y680" i="4"/>
  <c r="Z680" i="4"/>
  <c r="AA680" i="4"/>
  <c r="AB680" i="4"/>
  <c r="AC680" i="4"/>
  <c r="AD680" i="4"/>
  <c r="AE680" i="4"/>
  <c r="AF680" i="4"/>
  <c r="C681" i="4"/>
  <c r="D681" i="4"/>
  <c r="E681" i="4"/>
  <c r="V681" i="4"/>
  <c r="W681" i="4"/>
  <c r="X681" i="4"/>
  <c r="Y681" i="4"/>
  <c r="Z681" i="4"/>
  <c r="AA681" i="4"/>
  <c r="AB681" i="4"/>
  <c r="AC681" i="4"/>
  <c r="AD681" i="4"/>
  <c r="AE681" i="4"/>
  <c r="AF681" i="4"/>
  <c r="C682" i="4"/>
  <c r="D682" i="4"/>
  <c r="E682" i="4"/>
  <c r="V682" i="4"/>
  <c r="W682" i="4"/>
  <c r="X682" i="4"/>
  <c r="Y682" i="4"/>
  <c r="Z682" i="4"/>
  <c r="AA682" i="4"/>
  <c r="AB682" i="4"/>
  <c r="AC682" i="4"/>
  <c r="AD682" i="4"/>
  <c r="AE682" i="4"/>
  <c r="AF682" i="4"/>
  <c r="C683" i="4"/>
  <c r="D683" i="4"/>
  <c r="E683" i="4"/>
  <c r="V683" i="4"/>
  <c r="W683" i="4"/>
  <c r="X683" i="4"/>
  <c r="Y683" i="4"/>
  <c r="Z683" i="4"/>
  <c r="AA683" i="4"/>
  <c r="AB683" i="4"/>
  <c r="AC683" i="4"/>
  <c r="AD683" i="4"/>
  <c r="AE683" i="4"/>
  <c r="AF683" i="4"/>
  <c r="C684" i="4"/>
  <c r="D684" i="4"/>
  <c r="E684" i="4"/>
  <c r="V684" i="4"/>
  <c r="W684" i="4"/>
  <c r="X684" i="4"/>
  <c r="Y684" i="4"/>
  <c r="Z684" i="4"/>
  <c r="AA684" i="4"/>
  <c r="AB684" i="4"/>
  <c r="AC684" i="4"/>
  <c r="AD684" i="4"/>
  <c r="AE684" i="4"/>
  <c r="AF684" i="4"/>
  <c r="C685" i="4"/>
  <c r="D685" i="4"/>
  <c r="E685" i="4"/>
  <c r="V685" i="4"/>
  <c r="W685" i="4"/>
  <c r="X685" i="4"/>
  <c r="Y685" i="4"/>
  <c r="Z685" i="4"/>
  <c r="AA685" i="4"/>
  <c r="AB685" i="4"/>
  <c r="AC685" i="4"/>
  <c r="AD685" i="4"/>
  <c r="AE685" i="4"/>
  <c r="AF685" i="4"/>
  <c r="C686" i="4"/>
  <c r="D686" i="4"/>
  <c r="E686" i="4"/>
  <c r="V686" i="4"/>
  <c r="W686" i="4"/>
  <c r="X686" i="4"/>
  <c r="Y686" i="4"/>
  <c r="Z686" i="4"/>
  <c r="AA686" i="4"/>
  <c r="AB686" i="4"/>
  <c r="AC686" i="4"/>
  <c r="AD686" i="4"/>
  <c r="AE686" i="4"/>
  <c r="AF686" i="4"/>
  <c r="C687" i="4"/>
  <c r="D687" i="4"/>
  <c r="E687" i="4"/>
  <c r="V687" i="4"/>
  <c r="W687" i="4"/>
  <c r="X687" i="4"/>
  <c r="Y687" i="4"/>
  <c r="Z687" i="4"/>
  <c r="AA687" i="4"/>
  <c r="AB687" i="4"/>
  <c r="AC687" i="4"/>
  <c r="AD687" i="4"/>
  <c r="AE687" i="4"/>
  <c r="AF687" i="4"/>
  <c r="C688" i="4"/>
  <c r="D688" i="4"/>
  <c r="E688" i="4"/>
  <c r="V688" i="4"/>
  <c r="W688" i="4"/>
  <c r="X688" i="4"/>
  <c r="Y688" i="4"/>
  <c r="Z688" i="4"/>
  <c r="AA688" i="4"/>
  <c r="AB688" i="4"/>
  <c r="AC688" i="4"/>
  <c r="AD688" i="4"/>
  <c r="AE688" i="4"/>
  <c r="AF688" i="4"/>
  <c r="C689" i="4"/>
  <c r="D689" i="4"/>
  <c r="E689" i="4"/>
  <c r="V689" i="4"/>
  <c r="W689" i="4"/>
  <c r="X689" i="4"/>
  <c r="Y689" i="4"/>
  <c r="Z689" i="4"/>
  <c r="AA689" i="4"/>
  <c r="AB689" i="4"/>
  <c r="AC689" i="4"/>
  <c r="AD689" i="4"/>
  <c r="AE689" i="4"/>
  <c r="AF689" i="4"/>
  <c r="C690" i="4"/>
  <c r="D690" i="4"/>
  <c r="E690" i="4"/>
  <c r="V690" i="4"/>
  <c r="W690" i="4"/>
  <c r="X690" i="4"/>
  <c r="Y690" i="4"/>
  <c r="Z690" i="4"/>
  <c r="AA690" i="4"/>
  <c r="AB690" i="4"/>
  <c r="AC690" i="4"/>
  <c r="AD690" i="4"/>
  <c r="AE690" i="4"/>
  <c r="AF690" i="4"/>
  <c r="C691" i="4"/>
  <c r="D691" i="4"/>
  <c r="E691" i="4"/>
  <c r="V691" i="4"/>
  <c r="W691" i="4"/>
  <c r="X691" i="4"/>
  <c r="Y691" i="4"/>
  <c r="Z691" i="4"/>
  <c r="AA691" i="4"/>
  <c r="AB691" i="4"/>
  <c r="AC691" i="4"/>
  <c r="AD691" i="4"/>
  <c r="AE691" i="4"/>
  <c r="AF691" i="4"/>
  <c r="C692" i="4"/>
  <c r="D692" i="4"/>
  <c r="E692" i="4"/>
  <c r="V692" i="4"/>
  <c r="W692" i="4"/>
  <c r="X692" i="4"/>
  <c r="Y692" i="4"/>
  <c r="Z692" i="4"/>
  <c r="AA692" i="4"/>
  <c r="AB692" i="4"/>
  <c r="AC692" i="4"/>
  <c r="AD692" i="4"/>
  <c r="AE692" i="4"/>
  <c r="AF692" i="4"/>
  <c r="C693" i="4"/>
  <c r="D693" i="4"/>
  <c r="E693" i="4"/>
  <c r="V693" i="4"/>
  <c r="W693" i="4"/>
  <c r="X693" i="4"/>
  <c r="Y693" i="4"/>
  <c r="Z693" i="4"/>
  <c r="AA693" i="4"/>
  <c r="AB693" i="4"/>
  <c r="AC693" i="4"/>
  <c r="AD693" i="4"/>
  <c r="AE693" i="4"/>
  <c r="AF693" i="4"/>
  <c r="C694" i="4"/>
  <c r="D694" i="4"/>
  <c r="E694" i="4"/>
  <c r="V694" i="4"/>
  <c r="W694" i="4"/>
  <c r="X694" i="4"/>
  <c r="Y694" i="4"/>
  <c r="Z694" i="4"/>
  <c r="AA694" i="4"/>
  <c r="AB694" i="4"/>
  <c r="AC694" i="4"/>
  <c r="AD694" i="4"/>
  <c r="AE694" i="4"/>
  <c r="AF694" i="4"/>
  <c r="C695" i="4"/>
  <c r="D695" i="4"/>
  <c r="E695" i="4"/>
  <c r="V695" i="4"/>
  <c r="W695" i="4"/>
  <c r="X695" i="4"/>
  <c r="Y695" i="4"/>
  <c r="Z695" i="4"/>
  <c r="AA695" i="4"/>
  <c r="AB695" i="4"/>
  <c r="AC695" i="4"/>
  <c r="AD695" i="4"/>
  <c r="AE695" i="4"/>
  <c r="AF695" i="4"/>
  <c r="C696" i="4"/>
  <c r="D696" i="4"/>
  <c r="E696" i="4"/>
  <c r="V696" i="4"/>
  <c r="W696" i="4"/>
  <c r="X696" i="4"/>
  <c r="Y696" i="4"/>
  <c r="Z696" i="4"/>
  <c r="AA696" i="4"/>
  <c r="AB696" i="4"/>
  <c r="AC696" i="4"/>
  <c r="AD696" i="4"/>
  <c r="AE696" i="4"/>
  <c r="AF696" i="4"/>
  <c r="C697" i="4"/>
  <c r="D697" i="4"/>
  <c r="E697" i="4"/>
  <c r="V697" i="4"/>
  <c r="W697" i="4"/>
  <c r="X697" i="4"/>
  <c r="Y697" i="4"/>
  <c r="Z697" i="4"/>
  <c r="AA697" i="4"/>
  <c r="AB697" i="4"/>
  <c r="AC697" i="4"/>
  <c r="AD697" i="4"/>
  <c r="AE697" i="4"/>
  <c r="AF697" i="4"/>
  <c r="C698" i="4"/>
  <c r="D698" i="4"/>
  <c r="E698" i="4"/>
  <c r="V698" i="4"/>
  <c r="W698" i="4"/>
  <c r="X698" i="4"/>
  <c r="Y698" i="4"/>
  <c r="Z698" i="4"/>
  <c r="AA698" i="4"/>
  <c r="AB698" i="4"/>
  <c r="AC698" i="4"/>
  <c r="AD698" i="4"/>
  <c r="AE698" i="4"/>
  <c r="AF698" i="4"/>
  <c r="C699" i="4"/>
  <c r="D699" i="4"/>
  <c r="E699" i="4"/>
  <c r="V699" i="4"/>
  <c r="W699" i="4"/>
  <c r="X699" i="4"/>
  <c r="Y699" i="4"/>
  <c r="Z699" i="4"/>
  <c r="AA699" i="4"/>
  <c r="AB699" i="4"/>
  <c r="AC699" i="4"/>
  <c r="AD699" i="4"/>
  <c r="AE699" i="4"/>
  <c r="AF699" i="4"/>
  <c r="C700" i="4"/>
  <c r="D700" i="4"/>
  <c r="E700" i="4"/>
  <c r="V700" i="4"/>
  <c r="W700" i="4"/>
  <c r="X700" i="4"/>
  <c r="Y700" i="4"/>
  <c r="Z700" i="4"/>
  <c r="AA700" i="4"/>
  <c r="AB700" i="4"/>
  <c r="AC700" i="4"/>
  <c r="AD700" i="4"/>
  <c r="AE700" i="4"/>
  <c r="AF700" i="4"/>
  <c r="C701" i="4"/>
  <c r="D701" i="4"/>
  <c r="E701" i="4"/>
  <c r="V701" i="4"/>
  <c r="W701" i="4"/>
  <c r="X701" i="4"/>
  <c r="Y701" i="4"/>
  <c r="Z701" i="4"/>
  <c r="AA701" i="4"/>
  <c r="AB701" i="4"/>
  <c r="AC701" i="4"/>
  <c r="AD701" i="4"/>
  <c r="AE701" i="4"/>
  <c r="AF701" i="4"/>
  <c r="C702" i="4"/>
  <c r="D702" i="4"/>
  <c r="E702" i="4"/>
  <c r="V702" i="4"/>
  <c r="W702" i="4"/>
  <c r="X702" i="4"/>
  <c r="Y702" i="4"/>
  <c r="Z702" i="4"/>
  <c r="AA702" i="4"/>
  <c r="AB702" i="4"/>
  <c r="AC702" i="4"/>
  <c r="AD702" i="4"/>
  <c r="AE702" i="4"/>
  <c r="AF702" i="4"/>
  <c r="C703" i="4"/>
  <c r="D703" i="4"/>
  <c r="E703" i="4"/>
  <c r="V703" i="4"/>
  <c r="W703" i="4"/>
  <c r="X703" i="4"/>
  <c r="Y703" i="4"/>
  <c r="Z703" i="4"/>
  <c r="AA703" i="4"/>
  <c r="AB703" i="4"/>
  <c r="AC703" i="4"/>
  <c r="AD703" i="4"/>
  <c r="AE703" i="4"/>
  <c r="AF703" i="4"/>
  <c r="C704" i="4"/>
  <c r="D704" i="4"/>
  <c r="E704" i="4"/>
  <c r="V704" i="4"/>
  <c r="W704" i="4"/>
  <c r="X704" i="4"/>
  <c r="Y704" i="4"/>
  <c r="Z704" i="4"/>
  <c r="AA704" i="4"/>
  <c r="AB704" i="4"/>
  <c r="AC704" i="4"/>
  <c r="AD704" i="4"/>
  <c r="AE704" i="4"/>
  <c r="AF704" i="4"/>
  <c r="C705" i="4"/>
  <c r="D705" i="4"/>
  <c r="E705" i="4"/>
  <c r="V705" i="4"/>
  <c r="W705" i="4"/>
  <c r="X705" i="4"/>
  <c r="Y705" i="4"/>
  <c r="Z705" i="4"/>
  <c r="AA705" i="4"/>
  <c r="AB705" i="4"/>
  <c r="AC705" i="4"/>
  <c r="AD705" i="4"/>
  <c r="AE705" i="4"/>
  <c r="AF705" i="4"/>
  <c r="C706" i="4"/>
  <c r="D706" i="4"/>
  <c r="E706" i="4"/>
  <c r="V706" i="4"/>
  <c r="W706" i="4"/>
  <c r="X706" i="4"/>
  <c r="Y706" i="4"/>
  <c r="Z706" i="4"/>
  <c r="AA706" i="4"/>
  <c r="AB706" i="4"/>
  <c r="AC706" i="4"/>
  <c r="AD706" i="4"/>
  <c r="AE706" i="4"/>
  <c r="AF706" i="4"/>
  <c r="C707" i="4"/>
  <c r="D707" i="4"/>
  <c r="E707" i="4"/>
  <c r="V707" i="4"/>
  <c r="W707" i="4"/>
  <c r="X707" i="4"/>
  <c r="Y707" i="4"/>
  <c r="Z707" i="4"/>
  <c r="AA707" i="4"/>
  <c r="AB707" i="4"/>
  <c r="AC707" i="4"/>
  <c r="AD707" i="4"/>
  <c r="AE707" i="4"/>
  <c r="AF707" i="4"/>
  <c r="C708" i="4"/>
  <c r="D708" i="4"/>
  <c r="E708" i="4"/>
  <c r="V708" i="4"/>
  <c r="W708" i="4"/>
  <c r="X708" i="4"/>
  <c r="Y708" i="4"/>
  <c r="Z708" i="4"/>
  <c r="AA708" i="4"/>
  <c r="AB708" i="4"/>
  <c r="AC708" i="4"/>
  <c r="AD708" i="4"/>
  <c r="AE708" i="4"/>
  <c r="AF708" i="4"/>
  <c r="C709" i="4"/>
  <c r="D709" i="4"/>
  <c r="E709" i="4"/>
  <c r="V709" i="4"/>
  <c r="W709" i="4"/>
  <c r="X709" i="4"/>
  <c r="Y709" i="4"/>
  <c r="Z709" i="4"/>
  <c r="AA709" i="4"/>
  <c r="AB709" i="4"/>
  <c r="AC709" i="4"/>
  <c r="AD709" i="4"/>
  <c r="AE709" i="4"/>
  <c r="AF709" i="4"/>
  <c r="C710" i="4"/>
  <c r="D710" i="4"/>
  <c r="E710" i="4"/>
  <c r="V710" i="4"/>
  <c r="W710" i="4"/>
  <c r="X710" i="4"/>
  <c r="Y710" i="4"/>
  <c r="Z710" i="4"/>
  <c r="AA710" i="4"/>
  <c r="AB710" i="4"/>
  <c r="AC710" i="4"/>
  <c r="AD710" i="4"/>
  <c r="AE710" i="4"/>
  <c r="AF710" i="4"/>
  <c r="C711" i="4"/>
  <c r="D711" i="4"/>
  <c r="E711" i="4"/>
  <c r="V711" i="4"/>
  <c r="W711" i="4"/>
  <c r="X711" i="4"/>
  <c r="Y711" i="4"/>
  <c r="Z711" i="4"/>
  <c r="AA711" i="4"/>
  <c r="AB711" i="4"/>
  <c r="AC711" i="4"/>
  <c r="AD711" i="4"/>
  <c r="AE711" i="4"/>
  <c r="AF711" i="4"/>
  <c r="C712" i="4"/>
  <c r="D712" i="4"/>
  <c r="E712" i="4"/>
  <c r="V712" i="4"/>
  <c r="W712" i="4"/>
  <c r="X712" i="4"/>
  <c r="Y712" i="4"/>
  <c r="Z712" i="4"/>
  <c r="AA712" i="4"/>
  <c r="AB712" i="4"/>
  <c r="AC712" i="4"/>
  <c r="AD712" i="4"/>
  <c r="AE712" i="4"/>
  <c r="AF712" i="4"/>
  <c r="C713" i="4"/>
  <c r="D713" i="4"/>
  <c r="E713" i="4"/>
  <c r="V713" i="4"/>
  <c r="W713" i="4"/>
  <c r="X713" i="4"/>
  <c r="Y713" i="4"/>
  <c r="Z713" i="4"/>
  <c r="AA713" i="4"/>
  <c r="AB713" i="4"/>
  <c r="AC713" i="4"/>
  <c r="AD713" i="4"/>
  <c r="AE713" i="4"/>
  <c r="AF713" i="4"/>
  <c r="C714" i="4"/>
  <c r="D714" i="4"/>
  <c r="E714" i="4"/>
  <c r="V714" i="4"/>
  <c r="W714" i="4"/>
  <c r="X714" i="4"/>
  <c r="Y714" i="4"/>
  <c r="Z714" i="4"/>
  <c r="AA714" i="4"/>
  <c r="AB714" i="4"/>
  <c r="AC714" i="4"/>
  <c r="AD714" i="4"/>
  <c r="AE714" i="4"/>
  <c r="AF714" i="4"/>
  <c r="C715" i="4"/>
  <c r="D715" i="4"/>
  <c r="E715" i="4"/>
  <c r="V715" i="4"/>
  <c r="W715" i="4"/>
  <c r="X715" i="4"/>
  <c r="Y715" i="4"/>
  <c r="Z715" i="4"/>
  <c r="AA715" i="4"/>
  <c r="AB715" i="4"/>
  <c r="AC715" i="4"/>
  <c r="AD715" i="4"/>
  <c r="AE715" i="4"/>
  <c r="AF715" i="4"/>
  <c r="C716" i="4"/>
  <c r="D716" i="4"/>
  <c r="E716" i="4"/>
  <c r="V716" i="4"/>
  <c r="W716" i="4"/>
  <c r="X716" i="4"/>
  <c r="Y716" i="4"/>
  <c r="Z716" i="4"/>
  <c r="AA716" i="4"/>
  <c r="AB716" i="4"/>
  <c r="AC716" i="4"/>
  <c r="AD716" i="4"/>
  <c r="AE716" i="4"/>
  <c r="AF716" i="4"/>
  <c r="C717" i="4"/>
  <c r="D717" i="4"/>
  <c r="E717" i="4"/>
  <c r="V717" i="4"/>
  <c r="W717" i="4"/>
  <c r="X717" i="4"/>
  <c r="Y717" i="4"/>
  <c r="Z717" i="4"/>
  <c r="AA717" i="4"/>
  <c r="AB717" i="4"/>
  <c r="AC717" i="4"/>
  <c r="AD717" i="4"/>
  <c r="AE717" i="4"/>
  <c r="AF717" i="4"/>
  <c r="C718" i="4"/>
  <c r="D718" i="4"/>
  <c r="E718" i="4"/>
  <c r="V718" i="4"/>
  <c r="W718" i="4"/>
  <c r="X718" i="4"/>
  <c r="Y718" i="4"/>
  <c r="Z718" i="4"/>
  <c r="AA718" i="4"/>
  <c r="AB718" i="4"/>
  <c r="AC718" i="4"/>
  <c r="AD718" i="4"/>
  <c r="AE718" i="4"/>
  <c r="AF718" i="4"/>
  <c r="C719" i="4"/>
  <c r="D719" i="4"/>
  <c r="E719" i="4"/>
  <c r="V719" i="4"/>
  <c r="W719" i="4"/>
  <c r="X719" i="4"/>
  <c r="Y719" i="4"/>
  <c r="Z719" i="4"/>
  <c r="AA719" i="4"/>
  <c r="AB719" i="4"/>
  <c r="AC719" i="4"/>
  <c r="AD719" i="4"/>
  <c r="AE719" i="4"/>
  <c r="AF719" i="4"/>
  <c r="C720" i="4"/>
  <c r="D720" i="4"/>
  <c r="E720" i="4"/>
  <c r="V720" i="4"/>
  <c r="W720" i="4"/>
  <c r="X720" i="4"/>
  <c r="Y720" i="4"/>
  <c r="Z720" i="4"/>
  <c r="AA720" i="4"/>
  <c r="AB720" i="4"/>
  <c r="AC720" i="4"/>
  <c r="AD720" i="4"/>
  <c r="AE720" i="4"/>
  <c r="AF720" i="4"/>
  <c r="C721" i="4"/>
  <c r="D721" i="4"/>
  <c r="E721" i="4"/>
  <c r="V721" i="4"/>
  <c r="W721" i="4"/>
  <c r="X721" i="4"/>
  <c r="Y721" i="4"/>
  <c r="Z721" i="4"/>
  <c r="AA721" i="4"/>
  <c r="AB721" i="4"/>
  <c r="AC721" i="4"/>
  <c r="AD721" i="4"/>
  <c r="AE721" i="4"/>
  <c r="AF721" i="4"/>
  <c r="C722" i="4"/>
  <c r="D722" i="4"/>
  <c r="E722" i="4"/>
  <c r="V722" i="4"/>
  <c r="W722" i="4"/>
  <c r="X722" i="4"/>
  <c r="Y722" i="4"/>
  <c r="Z722" i="4"/>
  <c r="AA722" i="4"/>
  <c r="AB722" i="4"/>
  <c r="AC722" i="4"/>
  <c r="AD722" i="4"/>
  <c r="AE722" i="4"/>
  <c r="AF722" i="4"/>
  <c r="C723" i="4"/>
  <c r="D723" i="4"/>
  <c r="E723" i="4"/>
  <c r="V723" i="4"/>
  <c r="W723" i="4"/>
  <c r="X723" i="4"/>
  <c r="Y723" i="4"/>
  <c r="Z723" i="4"/>
  <c r="AA723" i="4"/>
  <c r="AB723" i="4"/>
  <c r="AC723" i="4"/>
  <c r="AD723" i="4"/>
  <c r="AE723" i="4"/>
  <c r="AF723" i="4"/>
  <c r="C724" i="4"/>
  <c r="D724" i="4"/>
  <c r="E724" i="4"/>
  <c r="V724" i="4"/>
  <c r="W724" i="4"/>
  <c r="X724" i="4"/>
  <c r="Y724" i="4"/>
  <c r="Z724" i="4"/>
  <c r="AA724" i="4"/>
  <c r="AB724" i="4"/>
  <c r="AC724" i="4"/>
  <c r="AD724" i="4"/>
  <c r="AE724" i="4"/>
  <c r="AF724" i="4"/>
  <c r="C725" i="4"/>
  <c r="D725" i="4"/>
  <c r="E725" i="4"/>
  <c r="V725" i="4"/>
  <c r="W725" i="4"/>
  <c r="X725" i="4"/>
  <c r="Y725" i="4"/>
  <c r="Z725" i="4"/>
  <c r="AA725" i="4"/>
  <c r="AB725" i="4"/>
  <c r="AC725" i="4"/>
  <c r="AD725" i="4"/>
  <c r="AE725" i="4"/>
  <c r="AF725" i="4"/>
  <c r="C726" i="4"/>
  <c r="D726" i="4"/>
  <c r="E726" i="4"/>
  <c r="V726" i="4"/>
  <c r="W726" i="4"/>
  <c r="X726" i="4"/>
  <c r="Y726" i="4"/>
  <c r="Z726" i="4"/>
  <c r="AA726" i="4"/>
  <c r="AB726" i="4"/>
  <c r="AC726" i="4"/>
  <c r="AD726" i="4"/>
  <c r="AE726" i="4"/>
  <c r="AF726" i="4"/>
  <c r="C727" i="4"/>
  <c r="D727" i="4"/>
  <c r="E727" i="4"/>
  <c r="V727" i="4"/>
  <c r="W727" i="4"/>
  <c r="X727" i="4"/>
  <c r="Y727" i="4"/>
  <c r="Z727" i="4"/>
  <c r="AA727" i="4"/>
  <c r="AB727" i="4"/>
  <c r="AC727" i="4"/>
  <c r="AD727" i="4"/>
  <c r="AE727" i="4"/>
  <c r="AF727" i="4"/>
  <c r="C728" i="4"/>
  <c r="D728" i="4"/>
  <c r="E728" i="4"/>
  <c r="V728" i="4"/>
  <c r="W728" i="4"/>
  <c r="X728" i="4"/>
  <c r="Y728" i="4"/>
  <c r="Z728" i="4"/>
  <c r="AA728" i="4"/>
  <c r="AB728" i="4"/>
  <c r="AC728" i="4"/>
  <c r="AD728" i="4"/>
  <c r="AE728" i="4"/>
  <c r="AF728" i="4"/>
  <c r="C729" i="4"/>
  <c r="D729" i="4"/>
  <c r="E729" i="4"/>
  <c r="V729" i="4"/>
  <c r="W729" i="4"/>
  <c r="X729" i="4"/>
  <c r="Y729" i="4"/>
  <c r="Z729" i="4"/>
  <c r="AA729" i="4"/>
  <c r="AB729" i="4"/>
  <c r="AC729" i="4"/>
  <c r="AD729" i="4"/>
  <c r="AE729" i="4"/>
  <c r="AF729" i="4"/>
  <c r="C730" i="4"/>
  <c r="D730" i="4"/>
  <c r="E730" i="4"/>
  <c r="V730" i="4"/>
  <c r="W730" i="4"/>
  <c r="X730" i="4"/>
  <c r="Y730" i="4"/>
  <c r="Z730" i="4"/>
  <c r="AA730" i="4"/>
  <c r="AB730" i="4"/>
  <c r="AC730" i="4"/>
  <c r="AD730" i="4"/>
  <c r="AE730" i="4"/>
  <c r="AF730" i="4"/>
  <c r="C731" i="4"/>
  <c r="D731" i="4"/>
  <c r="E731" i="4"/>
  <c r="V731" i="4"/>
  <c r="W731" i="4"/>
  <c r="X731" i="4"/>
  <c r="Y731" i="4"/>
  <c r="Z731" i="4"/>
  <c r="AA731" i="4"/>
  <c r="AB731" i="4"/>
  <c r="AC731" i="4"/>
  <c r="AD731" i="4"/>
  <c r="AE731" i="4"/>
  <c r="AF731" i="4"/>
  <c r="C732" i="4"/>
  <c r="D732" i="4"/>
  <c r="E732" i="4"/>
  <c r="V732" i="4"/>
  <c r="W732" i="4"/>
  <c r="X732" i="4"/>
  <c r="Y732" i="4"/>
  <c r="Z732" i="4"/>
  <c r="AA732" i="4"/>
  <c r="AB732" i="4"/>
  <c r="AC732" i="4"/>
  <c r="AD732" i="4"/>
  <c r="AE732" i="4"/>
  <c r="AF732" i="4"/>
  <c r="C733" i="4"/>
  <c r="D733" i="4"/>
  <c r="E733" i="4"/>
  <c r="V733" i="4"/>
  <c r="W733" i="4"/>
  <c r="X733" i="4"/>
  <c r="Y733" i="4"/>
  <c r="Z733" i="4"/>
  <c r="AA733" i="4"/>
  <c r="AB733" i="4"/>
  <c r="AC733" i="4"/>
  <c r="AD733" i="4"/>
  <c r="AE733" i="4"/>
  <c r="AF733" i="4"/>
  <c r="C734" i="4"/>
  <c r="D734" i="4"/>
  <c r="E734" i="4"/>
  <c r="V734" i="4"/>
  <c r="W734" i="4"/>
  <c r="X734" i="4"/>
  <c r="Y734" i="4"/>
  <c r="Z734" i="4"/>
  <c r="AA734" i="4"/>
  <c r="AB734" i="4"/>
  <c r="AC734" i="4"/>
  <c r="AD734" i="4"/>
  <c r="AE734" i="4"/>
  <c r="AF734" i="4"/>
  <c r="AG734" i="4"/>
  <c r="C735" i="4"/>
  <c r="D735" i="4"/>
  <c r="E735" i="4"/>
  <c r="V735" i="4"/>
  <c r="W735" i="4"/>
  <c r="X735" i="4"/>
  <c r="Y735" i="4"/>
  <c r="Z735" i="4"/>
  <c r="AA735" i="4"/>
  <c r="AB735" i="4"/>
  <c r="AC735" i="4"/>
  <c r="AD735" i="4"/>
  <c r="AE735" i="4"/>
  <c r="AF735" i="4"/>
  <c r="AG735" i="4"/>
  <c r="C736" i="4"/>
  <c r="D736" i="4"/>
  <c r="E736" i="4"/>
  <c r="V736" i="4"/>
  <c r="W736" i="4"/>
  <c r="X736" i="4"/>
  <c r="Y736" i="4"/>
  <c r="Z736" i="4"/>
  <c r="AA736" i="4"/>
  <c r="AB736" i="4"/>
  <c r="AC736" i="4"/>
  <c r="AD736" i="4"/>
  <c r="AE736" i="4"/>
  <c r="AF736" i="4"/>
  <c r="AG736" i="4"/>
  <c r="C737" i="4"/>
  <c r="D737" i="4"/>
  <c r="E737" i="4"/>
  <c r="V737" i="4"/>
  <c r="W737" i="4"/>
  <c r="X737" i="4"/>
  <c r="Y737" i="4"/>
  <c r="Z737" i="4"/>
  <c r="AA737" i="4"/>
  <c r="AB737" i="4"/>
  <c r="AC737" i="4"/>
  <c r="AD737" i="4"/>
  <c r="AE737" i="4"/>
  <c r="AF737" i="4"/>
  <c r="AG737" i="4"/>
  <c r="C738" i="4"/>
  <c r="D738" i="4"/>
  <c r="E738" i="4"/>
  <c r="V738" i="4"/>
  <c r="W738" i="4"/>
  <c r="X738" i="4"/>
  <c r="Y738" i="4"/>
  <c r="Z738" i="4"/>
  <c r="AA738" i="4"/>
  <c r="AB738" i="4"/>
  <c r="AC738" i="4"/>
  <c r="AD738" i="4"/>
  <c r="AE738" i="4"/>
  <c r="AF738" i="4"/>
  <c r="AG738" i="4"/>
  <c r="C739" i="4"/>
  <c r="D739" i="4"/>
  <c r="E739" i="4"/>
  <c r="V739" i="4"/>
  <c r="W739" i="4"/>
  <c r="X739" i="4"/>
  <c r="Y739" i="4"/>
  <c r="Z739" i="4"/>
  <c r="AA739" i="4"/>
  <c r="AB739" i="4"/>
  <c r="AC739" i="4"/>
  <c r="AD739" i="4"/>
  <c r="AE739" i="4"/>
  <c r="AF739" i="4"/>
  <c r="AG739" i="4"/>
  <c r="C740" i="4"/>
  <c r="D740" i="4"/>
  <c r="E740" i="4"/>
  <c r="V740" i="4"/>
  <c r="W740" i="4"/>
  <c r="X740" i="4"/>
  <c r="Y740" i="4"/>
  <c r="Z740" i="4"/>
  <c r="AA740" i="4"/>
  <c r="AB740" i="4"/>
  <c r="AC740" i="4"/>
  <c r="AD740" i="4"/>
  <c r="AE740" i="4"/>
  <c r="AF740" i="4"/>
  <c r="AG740" i="4"/>
  <c r="C741" i="4"/>
  <c r="D741" i="4"/>
  <c r="E741" i="4"/>
  <c r="V741" i="4"/>
  <c r="W741" i="4"/>
  <c r="X741" i="4"/>
  <c r="Y741" i="4"/>
  <c r="Z741" i="4"/>
  <c r="AA741" i="4"/>
  <c r="AB741" i="4"/>
  <c r="AC741" i="4"/>
  <c r="AD741" i="4"/>
  <c r="AE741" i="4"/>
  <c r="AF741" i="4"/>
  <c r="AG741" i="4"/>
  <c r="C742" i="4"/>
  <c r="D742" i="4"/>
  <c r="E742" i="4"/>
  <c r="V742" i="4"/>
  <c r="W742" i="4"/>
  <c r="X742" i="4"/>
  <c r="Y742" i="4"/>
  <c r="Z742" i="4"/>
  <c r="AA742" i="4"/>
  <c r="AB742" i="4"/>
  <c r="AC742" i="4"/>
  <c r="AD742" i="4"/>
  <c r="AE742" i="4"/>
  <c r="AF742" i="4"/>
  <c r="AG742" i="4"/>
  <c r="C743" i="4"/>
  <c r="D743" i="4"/>
  <c r="E743" i="4"/>
  <c r="V743" i="4"/>
  <c r="W743" i="4"/>
  <c r="X743" i="4"/>
  <c r="Y743" i="4"/>
  <c r="Z743" i="4"/>
  <c r="AA743" i="4"/>
  <c r="AB743" i="4"/>
  <c r="AC743" i="4"/>
  <c r="AD743" i="4"/>
  <c r="AE743" i="4"/>
  <c r="AF743" i="4"/>
  <c r="AG743" i="4"/>
  <c r="C744" i="4"/>
  <c r="D744" i="4"/>
  <c r="E744" i="4"/>
  <c r="V744" i="4"/>
  <c r="W744" i="4"/>
  <c r="X744" i="4"/>
  <c r="Y744" i="4"/>
  <c r="Z744" i="4"/>
  <c r="AA744" i="4"/>
  <c r="AB744" i="4"/>
  <c r="AC744" i="4"/>
  <c r="AD744" i="4"/>
  <c r="AE744" i="4"/>
  <c r="AF744" i="4"/>
  <c r="AG744" i="4"/>
  <c r="C745" i="4"/>
  <c r="D745" i="4"/>
  <c r="E745" i="4"/>
  <c r="V745" i="4"/>
  <c r="W745" i="4"/>
  <c r="X745" i="4"/>
  <c r="Y745" i="4"/>
  <c r="Z745" i="4"/>
  <c r="AA745" i="4"/>
  <c r="AB745" i="4"/>
  <c r="AC745" i="4"/>
  <c r="AD745" i="4"/>
  <c r="AE745" i="4"/>
  <c r="AF745" i="4"/>
  <c r="AG745" i="4"/>
  <c r="C746" i="4"/>
  <c r="D746" i="4"/>
  <c r="E746" i="4"/>
  <c r="V746" i="4"/>
  <c r="W746" i="4"/>
  <c r="X746" i="4"/>
  <c r="Y746" i="4"/>
  <c r="Z746" i="4"/>
  <c r="AA746" i="4"/>
  <c r="AB746" i="4"/>
  <c r="AC746" i="4"/>
  <c r="AD746" i="4"/>
  <c r="AE746" i="4"/>
  <c r="AF746" i="4"/>
  <c r="AG746" i="4"/>
  <c r="C747" i="4"/>
  <c r="D747" i="4"/>
  <c r="E747" i="4"/>
  <c r="V747" i="4"/>
  <c r="W747" i="4"/>
  <c r="X747" i="4"/>
  <c r="Y747" i="4"/>
  <c r="Z747" i="4"/>
  <c r="AA747" i="4"/>
  <c r="AB747" i="4"/>
  <c r="AC747" i="4"/>
  <c r="AD747" i="4"/>
  <c r="AE747" i="4"/>
  <c r="AF747" i="4"/>
  <c r="AG747" i="4"/>
  <c r="C748" i="4"/>
  <c r="D748" i="4"/>
  <c r="E748" i="4"/>
  <c r="V748" i="4"/>
  <c r="W748" i="4"/>
  <c r="X748" i="4"/>
  <c r="Y748" i="4"/>
  <c r="Z748" i="4"/>
  <c r="AA748" i="4"/>
  <c r="AB748" i="4"/>
  <c r="AC748" i="4"/>
  <c r="AD748" i="4"/>
  <c r="AE748" i="4"/>
  <c r="AF748" i="4"/>
  <c r="AG748" i="4"/>
  <c r="C749" i="4"/>
  <c r="D749" i="4"/>
  <c r="E749" i="4"/>
  <c r="V749" i="4"/>
  <c r="W749" i="4"/>
  <c r="X749" i="4"/>
  <c r="Y749" i="4"/>
  <c r="Z749" i="4"/>
  <c r="AA749" i="4"/>
  <c r="AB749" i="4"/>
  <c r="AC749" i="4"/>
  <c r="AD749" i="4"/>
  <c r="AE749" i="4"/>
  <c r="AF749" i="4"/>
  <c r="AG749" i="4"/>
  <c r="C750" i="4"/>
  <c r="D750" i="4"/>
  <c r="E750" i="4"/>
  <c r="V750" i="4"/>
  <c r="W750" i="4"/>
  <c r="X750" i="4"/>
  <c r="Y750" i="4"/>
  <c r="Z750" i="4"/>
  <c r="AA750" i="4"/>
  <c r="AB750" i="4"/>
  <c r="AC750" i="4"/>
  <c r="AD750" i="4"/>
  <c r="AE750" i="4"/>
  <c r="AF750" i="4"/>
  <c r="AG750" i="4"/>
  <c r="C751" i="4"/>
  <c r="D751" i="4"/>
  <c r="E751" i="4"/>
  <c r="V751" i="4"/>
  <c r="W751" i="4"/>
  <c r="X751" i="4"/>
  <c r="Y751" i="4"/>
  <c r="Z751" i="4"/>
  <c r="AA751" i="4"/>
  <c r="AB751" i="4"/>
  <c r="AC751" i="4"/>
  <c r="AD751" i="4"/>
  <c r="AE751" i="4"/>
  <c r="AF751" i="4"/>
  <c r="AG751" i="4"/>
  <c r="C752" i="4"/>
  <c r="D752" i="4"/>
  <c r="E752" i="4"/>
  <c r="V752" i="4"/>
  <c r="W752" i="4"/>
  <c r="X752" i="4"/>
  <c r="Y752" i="4"/>
  <c r="Z752" i="4"/>
  <c r="AA752" i="4"/>
  <c r="AB752" i="4"/>
  <c r="AC752" i="4"/>
  <c r="AD752" i="4"/>
  <c r="AE752" i="4"/>
  <c r="AF752" i="4"/>
  <c r="AG752" i="4"/>
  <c r="C753" i="4"/>
  <c r="D753" i="4"/>
  <c r="E753" i="4"/>
  <c r="V753" i="4"/>
  <c r="W753" i="4"/>
  <c r="X753" i="4"/>
  <c r="Y753" i="4"/>
  <c r="Z753" i="4"/>
  <c r="AA753" i="4"/>
  <c r="AB753" i="4"/>
  <c r="AC753" i="4"/>
  <c r="AD753" i="4"/>
  <c r="AE753" i="4"/>
  <c r="AF753" i="4"/>
  <c r="AG753" i="4"/>
  <c r="C754" i="4"/>
  <c r="D754" i="4"/>
  <c r="E754" i="4"/>
  <c r="V754" i="4"/>
  <c r="W754" i="4"/>
  <c r="X754" i="4"/>
  <c r="Y754" i="4"/>
  <c r="Z754" i="4"/>
  <c r="AA754" i="4"/>
  <c r="AB754" i="4"/>
  <c r="AC754" i="4"/>
  <c r="AD754" i="4"/>
  <c r="AE754" i="4"/>
  <c r="AF754" i="4"/>
  <c r="AG754" i="4"/>
  <c r="C755" i="4"/>
  <c r="D755" i="4"/>
  <c r="E755" i="4"/>
  <c r="V755" i="4"/>
  <c r="W755" i="4"/>
  <c r="X755" i="4"/>
  <c r="Y755" i="4"/>
  <c r="Z755" i="4"/>
  <c r="AA755" i="4"/>
  <c r="AB755" i="4"/>
  <c r="AC755" i="4"/>
  <c r="AD755" i="4"/>
  <c r="AE755" i="4"/>
  <c r="AF755" i="4"/>
  <c r="AG755" i="4"/>
  <c r="C756" i="4"/>
  <c r="D756" i="4"/>
  <c r="E756" i="4"/>
  <c r="V756" i="4"/>
  <c r="W756" i="4"/>
  <c r="X756" i="4"/>
  <c r="Y756" i="4"/>
  <c r="Z756" i="4"/>
  <c r="AA756" i="4"/>
  <c r="AB756" i="4"/>
  <c r="AC756" i="4"/>
  <c r="AD756" i="4"/>
  <c r="AE756" i="4"/>
  <c r="AF756" i="4"/>
  <c r="AG756" i="4"/>
  <c r="C757" i="4"/>
  <c r="D757" i="4"/>
  <c r="E757" i="4"/>
  <c r="V757" i="4"/>
  <c r="W757" i="4"/>
  <c r="X757" i="4"/>
  <c r="Y757" i="4"/>
  <c r="Z757" i="4"/>
  <c r="AA757" i="4"/>
  <c r="AB757" i="4"/>
  <c r="AC757" i="4"/>
  <c r="AD757" i="4"/>
  <c r="AE757" i="4"/>
  <c r="AF757" i="4"/>
  <c r="AG757" i="4"/>
  <c r="C758" i="4"/>
  <c r="D758" i="4"/>
  <c r="E758" i="4"/>
  <c r="V758" i="4"/>
  <c r="W758" i="4"/>
  <c r="X758" i="4"/>
  <c r="Y758" i="4"/>
  <c r="Z758" i="4"/>
  <c r="AA758" i="4"/>
  <c r="AB758" i="4"/>
  <c r="AC758" i="4"/>
  <c r="AD758" i="4"/>
  <c r="AE758" i="4"/>
  <c r="AF758" i="4"/>
  <c r="AG758" i="4"/>
  <c r="C759" i="4"/>
  <c r="D759" i="4"/>
  <c r="E759" i="4"/>
  <c r="V759" i="4"/>
  <c r="W759" i="4"/>
  <c r="X759" i="4"/>
  <c r="Y759" i="4"/>
  <c r="Z759" i="4"/>
  <c r="AA759" i="4"/>
  <c r="AB759" i="4"/>
  <c r="AC759" i="4"/>
  <c r="AD759" i="4"/>
  <c r="AE759" i="4"/>
  <c r="AF759" i="4"/>
  <c r="AG759" i="4"/>
  <c r="C760" i="4"/>
  <c r="D760" i="4"/>
  <c r="E760" i="4"/>
  <c r="V760" i="4"/>
  <c r="W760" i="4"/>
  <c r="X760" i="4"/>
  <c r="Y760" i="4"/>
  <c r="Z760" i="4"/>
  <c r="AA760" i="4"/>
  <c r="AB760" i="4"/>
  <c r="AC760" i="4"/>
  <c r="AD760" i="4"/>
  <c r="AE760" i="4"/>
  <c r="AF760" i="4"/>
  <c r="AG760" i="4"/>
  <c r="C761" i="4"/>
  <c r="D761" i="4"/>
  <c r="E761" i="4"/>
  <c r="V761" i="4"/>
  <c r="W761" i="4"/>
  <c r="X761" i="4"/>
  <c r="Y761" i="4"/>
  <c r="Z761" i="4"/>
  <c r="AA761" i="4"/>
  <c r="AB761" i="4"/>
  <c r="AC761" i="4"/>
  <c r="AD761" i="4"/>
  <c r="AE761" i="4"/>
  <c r="AF761" i="4"/>
  <c r="AG761" i="4"/>
  <c r="C762" i="4"/>
  <c r="D762" i="4"/>
  <c r="E762" i="4"/>
  <c r="V762" i="4"/>
  <c r="W762" i="4"/>
  <c r="X762" i="4"/>
  <c r="Y762" i="4"/>
  <c r="Z762" i="4"/>
  <c r="AA762" i="4"/>
  <c r="AB762" i="4"/>
  <c r="AC762" i="4"/>
  <c r="AD762" i="4"/>
  <c r="AE762" i="4"/>
  <c r="AF762" i="4"/>
  <c r="AG762" i="4"/>
  <c r="C763" i="4"/>
  <c r="D763" i="4"/>
  <c r="E763" i="4"/>
  <c r="V763" i="4"/>
  <c r="W763" i="4"/>
  <c r="X763" i="4"/>
  <c r="Y763" i="4"/>
  <c r="Z763" i="4"/>
  <c r="AA763" i="4"/>
  <c r="AB763" i="4"/>
  <c r="AC763" i="4"/>
  <c r="AD763" i="4"/>
  <c r="AE763" i="4"/>
  <c r="AF763" i="4"/>
  <c r="AG763" i="4"/>
  <c r="C764" i="4"/>
  <c r="D764" i="4"/>
  <c r="E764" i="4"/>
  <c r="V764" i="4"/>
  <c r="W764" i="4"/>
  <c r="X764" i="4"/>
  <c r="Y764" i="4"/>
  <c r="Z764" i="4"/>
  <c r="AA764" i="4"/>
  <c r="AB764" i="4"/>
  <c r="AC764" i="4"/>
  <c r="AD764" i="4"/>
  <c r="AE764" i="4"/>
  <c r="AF764" i="4"/>
  <c r="AG764" i="4"/>
  <c r="C765" i="4"/>
  <c r="D765" i="4"/>
  <c r="E765" i="4"/>
  <c r="V765" i="4"/>
  <c r="W765" i="4"/>
  <c r="X765" i="4"/>
  <c r="Y765" i="4"/>
  <c r="Z765" i="4"/>
  <c r="AA765" i="4"/>
  <c r="AB765" i="4"/>
  <c r="AC765" i="4"/>
  <c r="AD765" i="4"/>
  <c r="AE765" i="4"/>
  <c r="AF765" i="4"/>
  <c r="AG765" i="4"/>
  <c r="C766" i="4"/>
  <c r="D766" i="4"/>
  <c r="E766" i="4"/>
  <c r="V766" i="4"/>
  <c r="W766" i="4"/>
  <c r="X766" i="4"/>
  <c r="Y766" i="4"/>
  <c r="Z766" i="4"/>
  <c r="AA766" i="4"/>
  <c r="AB766" i="4"/>
  <c r="AC766" i="4"/>
  <c r="AD766" i="4"/>
  <c r="AE766" i="4"/>
  <c r="AF766" i="4"/>
  <c r="AG766" i="4"/>
  <c r="C767" i="4"/>
  <c r="D767" i="4"/>
  <c r="E767" i="4"/>
  <c r="V767" i="4"/>
  <c r="W767" i="4"/>
  <c r="X767" i="4"/>
  <c r="Y767" i="4"/>
  <c r="Z767" i="4"/>
  <c r="AA767" i="4"/>
  <c r="AB767" i="4"/>
  <c r="AC767" i="4"/>
  <c r="AD767" i="4"/>
  <c r="AE767" i="4"/>
  <c r="AF767" i="4"/>
  <c r="AG767" i="4"/>
  <c r="C768" i="4"/>
  <c r="D768" i="4"/>
  <c r="E768" i="4"/>
  <c r="V768" i="4"/>
  <c r="W768" i="4"/>
  <c r="X768" i="4"/>
  <c r="Y768" i="4"/>
  <c r="Z768" i="4"/>
  <c r="AA768" i="4"/>
  <c r="AB768" i="4"/>
  <c r="AC768" i="4"/>
  <c r="AD768" i="4"/>
  <c r="AE768" i="4"/>
  <c r="AF768" i="4"/>
  <c r="AG768" i="4"/>
  <c r="C769" i="4"/>
  <c r="D769" i="4"/>
  <c r="E769" i="4"/>
  <c r="V769" i="4"/>
  <c r="W769" i="4"/>
  <c r="X769" i="4"/>
  <c r="Y769" i="4"/>
  <c r="Z769" i="4"/>
  <c r="AA769" i="4"/>
  <c r="AB769" i="4"/>
  <c r="AC769" i="4"/>
  <c r="AD769" i="4"/>
  <c r="AE769" i="4"/>
  <c r="AF769" i="4"/>
  <c r="AG769" i="4"/>
  <c r="C770" i="4"/>
  <c r="D770" i="4"/>
  <c r="E770" i="4"/>
  <c r="V770" i="4"/>
  <c r="W770" i="4"/>
  <c r="X770" i="4"/>
  <c r="Y770" i="4"/>
  <c r="Z770" i="4"/>
  <c r="AA770" i="4"/>
  <c r="AB770" i="4"/>
  <c r="AC770" i="4"/>
  <c r="AD770" i="4"/>
  <c r="AE770" i="4"/>
  <c r="AF770" i="4"/>
  <c r="AG770" i="4"/>
  <c r="C771" i="4"/>
  <c r="D771" i="4"/>
  <c r="E771" i="4"/>
  <c r="V771" i="4"/>
  <c r="W771" i="4"/>
  <c r="X771" i="4"/>
  <c r="Y771" i="4"/>
  <c r="Z771" i="4"/>
  <c r="AA771" i="4"/>
  <c r="AB771" i="4"/>
  <c r="AC771" i="4"/>
  <c r="AD771" i="4"/>
  <c r="AE771" i="4"/>
  <c r="AF771" i="4"/>
  <c r="AG771" i="4"/>
  <c r="C772" i="4"/>
  <c r="D772" i="4"/>
  <c r="E772" i="4"/>
  <c r="V772" i="4"/>
  <c r="W772" i="4"/>
  <c r="X772" i="4"/>
  <c r="Y772" i="4"/>
  <c r="Z772" i="4"/>
  <c r="AA772" i="4"/>
  <c r="AB772" i="4"/>
  <c r="AC772" i="4"/>
  <c r="AD772" i="4"/>
  <c r="AE772" i="4"/>
  <c r="AF772" i="4"/>
  <c r="AG772" i="4"/>
  <c r="C773" i="4"/>
  <c r="D773" i="4"/>
  <c r="E773" i="4"/>
  <c r="V773" i="4"/>
  <c r="W773" i="4"/>
  <c r="X773" i="4"/>
  <c r="Y773" i="4"/>
  <c r="Z773" i="4"/>
  <c r="AA773" i="4"/>
  <c r="AB773" i="4"/>
  <c r="AC773" i="4"/>
  <c r="AD773" i="4"/>
  <c r="AE773" i="4"/>
  <c r="AF773" i="4"/>
  <c r="AG773" i="4"/>
  <c r="C774" i="4"/>
  <c r="D774" i="4"/>
  <c r="E774" i="4"/>
  <c r="V774" i="4"/>
  <c r="W774" i="4"/>
  <c r="X774" i="4"/>
  <c r="Y774" i="4"/>
  <c r="Z774" i="4"/>
  <c r="AA774" i="4"/>
  <c r="AB774" i="4"/>
  <c r="AC774" i="4"/>
  <c r="AD774" i="4"/>
  <c r="AE774" i="4"/>
  <c r="AF774" i="4"/>
  <c r="AG774" i="4"/>
  <c r="C775" i="4"/>
  <c r="D775" i="4"/>
  <c r="E775" i="4"/>
  <c r="V775" i="4"/>
  <c r="W775" i="4"/>
  <c r="X775" i="4"/>
  <c r="Y775" i="4"/>
  <c r="Z775" i="4"/>
  <c r="AA775" i="4"/>
  <c r="AB775" i="4"/>
  <c r="AC775" i="4"/>
  <c r="AD775" i="4"/>
  <c r="AE775" i="4"/>
  <c r="AF775" i="4"/>
  <c r="AG775" i="4"/>
  <c r="C776" i="4"/>
  <c r="D776" i="4"/>
  <c r="E776" i="4"/>
  <c r="V776" i="4"/>
  <c r="W776" i="4"/>
  <c r="X776" i="4"/>
  <c r="Y776" i="4"/>
  <c r="Z776" i="4"/>
  <c r="AA776" i="4"/>
  <c r="AB776" i="4"/>
  <c r="AC776" i="4"/>
  <c r="AD776" i="4"/>
  <c r="AE776" i="4"/>
  <c r="AF776" i="4"/>
  <c r="AG776" i="4"/>
  <c r="C777" i="4"/>
  <c r="D777" i="4"/>
  <c r="E777" i="4"/>
  <c r="V777" i="4"/>
  <c r="W777" i="4"/>
  <c r="X777" i="4"/>
  <c r="Y777" i="4"/>
  <c r="Z777" i="4"/>
  <c r="AA777" i="4"/>
  <c r="AB777" i="4"/>
  <c r="AC777" i="4"/>
  <c r="AD777" i="4"/>
  <c r="AE777" i="4"/>
  <c r="AF777" i="4"/>
  <c r="AG777" i="4"/>
  <c r="C778" i="4"/>
  <c r="D778" i="4"/>
  <c r="E778" i="4"/>
  <c r="V778" i="4"/>
  <c r="W778" i="4"/>
  <c r="X778" i="4"/>
  <c r="Y778" i="4"/>
  <c r="Z778" i="4"/>
  <c r="AA778" i="4"/>
  <c r="AB778" i="4"/>
  <c r="AC778" i="4"/>
  <c r="AD778" i="4"/>
  <c r="AE778" i="4"/>
  <c r="AF778" i="4"/>
  <c r="AG778" i="4"/>
  <c r="C779" i="4"/>
  <c r="D779" i="4"/>
  <c r="E779" i="4"/>
  <c r="V779" i="4"/>
  <c r="W779" i="4"/>
  <c r="X779" i="4"/>
  <c r="Y779" i="4"/>
  <c r="Z779" i="4"/>
  <c r="AA779" i="4"/>
  <c r="AB779" i="4"/>
  <c r="AC779" i="4"/>
  <c r="AD779" i="4"/>
  <c r="AE779" i="4"/>
  <c r="AF779" i="4"/>
  <c r="AG779" i="4"/>
  <c r="C780" i="4"/>
  <c r="D780" i="4"/>
  <c r="E780" i="4"/>
  <c r="V780" i="4"/>
  <c r="W780" i="4"/>
  <c r="X780" i="4"/>
  <c r="Y780" i="4"/>
  <c r="Z780" i="4"/>
  <c r="AA780" i="4"/>
  <c r="AB780" i="4"/>
  <c r="AC780" i="4"/>
  <c r="AD780" i="4"/>
  <c r="AE780" i="4"/>
  <c r="AF780" i="4"/>
  <c r="AG780" i="4"/>
  <c r="C781" i="4"/>
  <c r="D781" i="4"/>
  <c r="E781" i="4"/>
  <c r="V781" i="4"/>
  <c r="W781" i="4"/>
  <c r="X781" i="4"/>
  <c r="Y781" i="4"/>
  <c r="Z781" i="4"/>
  <c r="AA781" i="4"/>
  <c r="AB781" i="4"/>
  <c r="AC781" i="4"/>
  <c r="AD781" i="4"/>
  <c r="AE781" i="4"/>
  <c r="AF781" i="4"/>
  <c r="AG781" i="4"/>
  <c r="C782" i="4"/>
  <c r="D782" i="4"/>
  <c r="E782" i="4"/>
  <c r="V782" i="4"/>
  <c r="W782" i="4"/>
  <c r="X782" i="4"/>
  <c r="Y782" i="4"/>
  <c r="Z782" i="4"/>
  <c r="AA782" i="4"/>
  <c r="AB782" i="4"/>
  <c r="AC782" i="4"/>
  <c r="AD782" i="4"/>
  <c r="AE782" i="4"/>
  <c r="AF782" i="4"/>
  <c r="AG782" i="4"/>
  <c r="C783" i="4"/>
  <c r="D783" i="4"/>
  <c r="E783" i="4"/>
  <c r="V783" i="4"/>
  <c r="W783" i="4"/>
  <c r="X783" i="4"/>
  <c r="Y783" i="4"/>
  <c r="Z783" i="4"/>
  <c r="AA783" i="4"/>
  <c r="AB783" i="4"/>
  <c r="AC783" i="4"/>
  <c r="AD783" i="4"/>
  <c r="AE783" i="4"/>
  <c r="AF783" i="4"/>
  <c r="AG783" i="4"/>
  <c r="C784" i="4"/>
  <c r="D784" i="4"/>
  <c r="E784" i="4"/>
  <c r="V784" i="4"/>
  <c r="W784" i="4"/>
  <c r="X784" i="4"/>
  <c r="Y784" i="4"/>
  <c r="Z784" i="4"/>
  <c r="AA784" i="4"/>
  <c r="AB784" i="4"/>
  <c r="AC784" i="4"/>
  <c r="AD784" i="4"/>
  <c r="AE784" i="4"/>
  <c r="AF784" i="4"/>
  <c r="AG784" i="4"/>
  <c r="C785" i="4"/>
  <c r="D785" i="4"/>
  <c r="E785" i="4"/>
  <c r="V785" i="4"/>
  <c r="W785" i="4"/>
  <c r="X785" i="4"/>
  <c r="Y785" i="4"/>
  <c r="Z785" i="4"/>
  <c r="AA785" i="4"/>
  <c r="AB785" i="4"/>
  <c r="AC785" i="4"/>
  <c r="AD785" i="4"/>
  <c r="AE785" i="4"/>
  <c r="AF785" i="4"/>
  <c r="AG785" i="4"/>
  <c r="C786" i="4"/>
  <c r="D786" i="4"/>
  <c r="E786" i="4"/>
  <c r="V786" i="4"/>
  <c r="W786" i="4"/>
  <c r="X786" i="4"/>
  <c r="Y786" i="4"/>
  <c r="Z786" i="4"/>
  <c r="AA786" i="4"/>
  <c r="AB786" i="4"/>
  <c r="AC786" i="4"/>
  <c r="AD786" i="4"/>
  <c r="AE786" i="4"/>
  <c r="AF786" i="4"/>
  <c r="AG786" i="4"/>
  <c r="C787" i="4"/>
  <c r="D787" i="4"/>
  <c r="E787" i="4"/>
  <c r="V787" i="4"/>
  <c r="W787" i="4"/>
  <c r="X787" i="4"/>
  <c r="Y787" i="4"/>
  <c r="Z787" i="4"/>
  <c r="AA787" i="4"/>
  <c r="AB787" i="4"/>
  <c r="AC787" i="4"/>
  <c r="AD787" i="4"/>
  <c r="AE787" i="4"/>
  <c r="AF787" i="4"/>
  <c r="AG787" i="4"/>
  <c r="C788" i="4"/>
  <c r="D788" i="4"/>
  <c r="E788" i="4"/>
  <c r="V788" i="4"/>
  <c r="W788" i="4"/>
  <c r="X788" i="4"/>
  <c r="Y788" i="4"/>
  <c r="Z788" i="4"/>
  <c r="AA788" i="4"/>
  <c r="AB788" i="4"/>
  <c r="AC788" i="4"/>
  <c r="AD788" i="4"/>
  <c r="AE788" i="4"/>
  <c r="AF788" i="4"/>
  <c r="AG788" i="4"/>
  <c r="C789" i="4"/>
  <c r="D789" i="4"/>
  <c r="E789" i="4"/>
  <c r="V789" i="4"/>
  <c r="W789" i="4"/>
  <c r="X789" i="4"/>
  <c r="Y789" i="4"/>
  <c r="Z789" i="4"/>
  <c r="AA789" i="4"/>
  <c r="AB789" i="4"/>
  <c r="AC789" i="4"/>
  <c r="AD789" i="4"/>
  <c r="AE789" i="4"/>
  <c r="AF789" i="4"/>
  <c r="AG789" i="4"/>
  <c r="C790" i="4"/>
  <c r="D790" i="4"/>
  <c r="E790" i="4"/>
  <c r="V790" i="4"/>
  <c r="W790" i="4"/>
  <c r="X790" i="4"/>
  <c r="Y790" i="4"/>
  <c r="Z790" i="4"/>
  <c r="AA790" i="4"/>
  <c r="AB790" i="4"/>
  <c r="AC790" i="4"/>
  <c r="AD790" i="4"/>
  <c r="AE790" i="4"/>
  <c r="AF790" i="4"/>
  <c r="AG790" i="4"/>
  <c r="C791" i="4"/>
  <c r="D791" i="4"/>
  <c r="E791" i="4"/>
  <c r="V791" i="4"/>
  <c r="W791" i="4"/>
  <c r="X791" i="4"/>
  <c r="Y791" i="4"/>
  <c r="Z791" i="4"/>
  <c r="AA791" i="4"/>
  <c r="AB791" i="4"/>
  <c r="AC791" i="4"/>
  <c r="AD791" i="4"/>
  <c r="AE791" i="4"/>
  <c r="AF791" i="4"/>
  <c r="AG791" i="4"/>
  <c r="C792" i="4"/>
  <c r="D792" i="4"/>
  <c r="E792" i="4"/>
  <c r="V792" i="4"/>
  <c r="W792" i="4"/>
  <c r="X792" i="4"/>
  <c r="Y792" i="4"/>
  <c r="Z792" i="4"/>
  <c r="AA792" i="4"/>
  <c r="AB792" i="4"/>
  <c r="AC792" i="4"/>
  <c r="AD792" i="4"/>
  <c r="AE792" i="4"/>
  <c r="AF792" i="4"/>
  <c r="AG792" i="4"/>
  <c r="C793" i="4"/>
  <c r="D793" i="4"/>
  <c r="E793" i="4"/>
  <c r="V793" i="4"/>
  <c r="W793" i="4"/>
  <c r="X793" i="4"/>
  <c r="Y793" i="4"/>
  <c r="Z793" i="4"/>
  <c r="AA793" i="4"/>
  <c r="AB793" i="4"/>
  <c r="AC793" i="4"/>
  <c r="AD793" i="4"/>
  <c r="AE793" i="4"/>
  <c r="AF793" i="4"/>
  <c r="AG793" i="4"/>
  <c r="C794" i="4"/>
  <c r="D794" i="4"/>
  <c r="E794" i="4"/>
  <c r="V794" i="4"/>
  <c r="W794" i="4"/>
  <c r="X794" i="4"/>
  <c r="Y794" i="4"/>
  <c r="Z794" i="4"/>
  <c r="AA794" i="4"/>
  <c r="AB794" i="4"/>
  <c r="AC794" i="4"/>
  <c r="AD794" i="4"/>
  <c r="AE794" i="4"/>
  <c r="AF794" i="4"/>
  <c r="AG794" i="4"/>
  <c r="C795" i="4"/>
  <c r="D795" i="4"/>
  <c r="E795" i="4"/>
  <c r="V795" i="4"/>
  <c r="W795" i="4"/>
  <c r="X795" i="4"/>
  <c r="Y795" i="4"/>
  <c r="Z795" i="4"/>
  <c r="AA795" i="4"/>
  <c r="AB795" i="4"/>
  <c r="AC795" i="4"/>
  <c r="AD795" i="4"/>
  <c r="AE795" i="4"/>
  <c r="AF795" i="4"/>
  <c r="AG795" i="4"/>
  <c r="C796" i="4"/>
  <c r="D796" i="4"/>
  <c r="E796" i="4"/>
  <c r="V796" i="4"/>
  <c r="W796" i="4"/>
  <c r="X796" i="4"/>
  <c r="Y796" i="4"/>
  <c r="Z796" i="4"/>
  <c r="AA796" i="4"/>
  <c r="AB796" i="4"/>
  <c r="AC796" i="4"/>
  <c r="AD796" i="4"/>
  <c r="AE796" i="4"/>
  <c r="AF796" i="4"/>
  <c r="AG796" i="4"/>
  <c r="C797" i="4"/>
  <c r="D797" i="4"/>
  <c r="E797" i="4"/>
  <c r="V797" i="4"/>
  <c r="W797" i="4"/>
  <c r="X797" i="4"/>
  <c r="Y797" i="4"/>
  <c r="Z797" i="4"/>
  <c r="AA797" i="4"/>
  <c r="AB797" i="4"/>
  <c r="AC797" i="4"/>
  <c r="AD797" i="4"/>
  <c r="AE797" i="4"/>
  <c r="AF797" i="4"/>
  <c r="AG797" i="4"/>
  <c r="C798" i="4"/>
  <c r="D798" i="4"/>
  <c r="E798" i="4"/>
  <c r="V798" i="4"/>
  <c r="W798" i="4"/>
  <c r="X798" i="4"/>
  <c r="Y798" i="4"/>
  <c r="Z798" i="4"/>
  <c r="AA798" i="4"/>
  <c r="AB798" i="4"/>
  <c r="AC798" i="4"/>
  <c r="AD798" i="4"/>
  <c r="AE798" i="4"/>
  <c r="AF798" i="4"/>
  <c r="AG798" i="4"/>
  <c r="C799" i="4"/>
  <c r="D799" i="4"/>
  <c r="E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C800" i="4"/>
  <c r="D800" i="4"/>
  <c r="E800" i="4"/>
  <c r="V800" i="4"/>
  <c r="W800" i="4"/>
  <c r="X800" i="4"/>
  <c r="Y800" i="4"/>
  <c r="Z800" i="4"/>
  <c r="AA800" i="4"/>
  <c r="AB800" i="4"/>
  <c r="AC800" i="4"/>
  <c r="AD800" i="4"/>
  <c r="AE800" i="4"/>
  <c r="AF800" i="4"/>
  <c r="AG800" i="4"/>
  <c r="C801" i="4"/>
  <c r="D801" i="4"/>
  <c r="E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C802" i="4"/>
  <c r="D802" i="4"/>
  <c r="E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C803" i="4"/>
  <c r="D803" i="4"/>
  <c r="E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C804" i="4"/>
  <c r="D804" i="4"/>
  <c r="E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C805" i="4"/>
  <c r="D805" i="4"/>
  <c r="E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C806" i="4"/>
  <c r="D806" i="4"/>
  <c r="E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C807" i="4"/>
  <c r="D807" i="4"/>
  <c r="E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C808" i="4"/>
  <c r="D808" i="4"/>
  <c r="E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C809" i="4"/>
  <c r="D809" i="4"/>
  <c r="E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C810" i="4"/>
  <c r="D810" i="4"/>
  <c r="E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C811" i="4"/>
  <c r="D811" i="4"/>
  <c r="E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C812" i="4"/>
  <c r="D812" i="4"/>
  <c r="E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C813" i="4"/>
  <c r="D813" i="4"/>
  <c r="E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C814" i="4"/>
  <c r="D814" i="4"/>
  <c r="E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C815" i="4"/>
  <c r="D815" i="4"/>
  <c r="E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C816" i="4"/>
  <c r="D816" i="4"/>
  <c r="E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C817" i="4"/>
  <c r="D817" i="4"/>
  <c r="E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C818" i="4"/>
  <c r="D818" i="4"/>
  <c r="E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C819" i="4"/>
  <c r="D819" i="4"/>
  <c r="E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C820" i="4"/>
  <c r="D820" i="4"/>
  <c r="E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C821" i="4"/>
  <c r="D821" i="4"/>
  <c r="E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C822" i="4"/>
  <c r="D822" i="4"/>
  <c r="E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C823" i="4"/>
  <c r="D823" i="4"/>
  <c r="E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C824" i="4"/>
  <c r="D824" i="4"/>
  <c r="E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C825" i="4"/>
  <c r="D825" i="4"/>
  <c r="E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C826" i="4"/>
  <c r="D826" i="4"/>
  <c r="E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C827" i="4"/>
  <c r="D827" i="4"/>
  <c r="E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C828" i="4"/>
  <c r="D828" i="4"/>
  <c r="E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C829" i="4"/>
  <c r="D829" i="4"/>
  <c r="E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C830" i="4"/>
  <c r="D830" i="4"/>
  <c r="E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C831" i="4"/>
  <c r="D831" i="4"/>
  <c r="E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C832" i="4"/>
  <c r="D832" i="4"/>
  <c r="E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C833" i="4"/>
  <c r="D833" i="4"/>
  <c r="E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C834" i="4"/>
  <c r="D834" i="4"/>
  <c r="E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C835" i="4"/>
  <c r="D835" i="4"/>
  <c r="E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C836" i="4"/>
  <c r="D836" i="4"/>
  <c r="E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C837" i="4"/>
  <c r="D837" i="4"/>
  <c r="E837" i="4"/>
  <c r="V837" i="4"/>
  <c r="W837" i="4"/>
  <c r="X837" i="4"/>
  <c r="Y837" i="4"/>
  <c r="Z837" i="4"/>
  <c r="AA837" i="4"/>
  <c r="AB837" i="4"/>
  <c r="AC837" i="4"/>
  <c r="AD837" i="4"/>
  <c r="AE837" i="4"/>
  <c r="AF837" i="4"/>
  <c r="AG837" i="4"/>
  <c r="C838" i="4"/>
  <c r="D838" i="4"/>
  <c r="E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C839" i="4"/>
  <c r="D839" i="4"/>
  <c r="E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C840" i="4"/>
  <c r="D840" i="4"/>
  <c r="E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C841" i="4"/>
  <c r="D841" i="4"/>
  <c r="E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C842" i="4"/>
  <c r="D842" i="4"/>
  <c r="E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C843" i="4"/>
  <c r="D843" i="4"/>
  <c r="E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C844" i="4"/>
  <c r="D844" i="4"/>
  <c r="E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C845" i="4"/>
  <c r="D845" i="4"/>
  <c r="E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C846" i="4"/>
  <c r="D846" i="4"/>
  <c r="E846" i="4"/>
  <c r="V846" i="4"/>
  <c r="W846" i="4"/>
  <c r="X846" i="4"/>
  <c r="Y846" i="4"/>
  <c r="Z846" i="4"/>
  <c r="AA846" i="4"/>
  <c r="AB846" i="4"/>
  <c r="AC846" i="4"/>
  <c r="AD846" i="4"/>
  <c r="AE846" i="4"/>
  <c r="AF846" i="4"/>
  <c r="AG846" i="4"/>
  <c r="C847" i="4"/>
  <c r="D847" i="4"/>
  <c r="E847" i="4"/>
  <c r="V847" i="4"/>
  <c r="W847" i="4"/>
  <c r="X847" i="4"/>
  <c r="Y847" i="4"/>
  <c r="Z847" i="4"/>
  <c r="AA847" i="4"/>
  <c r="AB847" i="4"/>
  <c r="AC847" i="4"/>
  <c r="AD847" i="4"/>
  <c r="AE847" i="4"/>
  <c r="AF847" i="4"/>
  <c r="AG847" i="4"/>
  <c r="C848" i="4"/>
  <c r="D848" i="4"/>
  <c r="E848" i="4"/>
  <c r="V848" i="4"/>
  <c r="W848" i="4"/>
  <c r="X848" i="4"/>
  <c r="Y848" i="4"/>
  <c r="Z848" i="4"/>
  <c r="AA848" i="4"/>
  <c r="AB848" i="4"/>
  <c r="AC848" i="4"/>
  <c r="AD848" i="4"/>
  <c r="AE848" i="4"/>
  <c r="AF848" i="4"/>
  <c r="AG848" i="4"/>
  <c r="C849" i="4"/>
  <c r="D849" i="4"/>
  <c r="E849" i="4"/>
  <c r="V849" i="4"/>
  <c r="W849" i="4"/>
  <c r="X849" i="4"/>
  <c r="Y849" i="4"/>
  <c r="Z849" i="4"/>
  <c r="AA849" i="4"/>
  <c r="AB849" i="4"/>
  <c r="AC849" i="4"/>
  <c r="AD849" i="4"/>
  <c r="AE849" i="4"/>
  <c r="AF849" i="4"/>
  <c r="AG849" i="4"/>
  <c r="C850" i="4"/>
  <c r="D850" i="4"/>
  <c r="E850" i="4"/>
  <c r="V850" i="4"/>
  <c r="W850" i="4"/>
  <c r="X850" i="4"/>
  <c r="Y850" i="4"/>
  <c r="Z850" i="4"/>
  <c r="AA850" i="4"/>
  <c r="AB850" i="4"/>
  <c r="AC850" i="4"/>
  <c r="AD850" i="4"/>
  <c r="AE850" i="4"/>
  <c r="AF850" i="4"/>
  <c r="AG850" i="4"/>
  <c r="C851" i="4"/>
  <c r="D851" i="4"/>
  <c r="E851" i="4"/>
  <c r="V851" i="4"/>
  <c r="W851" i="4"/>
  <c r="X851" i="4"/>
  <c r="Y851" i="4"/>
  <c r="Z851" i="4"/>
  <c r="AA851" i="4"/>
  <c r="AB851" i="4"/>
  <c r="AC851" i="4"/>
  <c r="AD851" i="4"/>
  <c r="AE851" i="4"/>
  <c r="AF851" i="4"/>
  <c r="AG851" i="4"/>
  <c r="C852" i="4"/>
  <c r="D852" i="4"/>
  <c r="E852" i="4"/>
  <c r="V852" i="4"/>
  <c r="W852" i="4"/>
  <c r="X852" i="4"/>
  <c r="Y852" i="4"/>
  <c r="Z852" i="4"/>
  <c r="AA852" i="4"/>
  <c r="AB852" i="4"/>
  <c r="AC852" i="4"/>
  <c r="AD852" i="4"/>
  <c r="AE852" i="4"/>
  <c r="AF852" i="4"/>
  <c r="AG852" i="4"/>
  <c r="C853" i="4"/>
  <c r="D853" i="4"/>
  <c r="E853" i="4"/>
  <c r="V853" i="4"/>
  <c r="W853" i="4"/>
  <c r="X853" i="4"/>
  <c r="Y853" i="4"/>
  <c r="Z853" i="4"/>
  <c r="AA853" i="4"/>
  <c r="AB853" i="4"/>
  <c r="AC853" i="4"/>
  <c r="AD853" i="4"/>
  <c r="AE853" i="4"/>
  <c r="AF853" i="4"/>
  <c r="AG853" i="4"/>
  <c r="C854" i="4"/>
  <c r="D854" i="4"/>
  <c r="E854" i="4"/>
  <c r="V854" i="4"/>
  <c r="W854" i="4"/>
  <c r="X854" i="4"/>
  <c r="Y854" i="4"/>
  <c r="Z854" i="4"/>
  <c r="AA854" i="4"/>
  <c r="AB854" i="4"/>
  <c r="AC854" i="4"/>
  <c r="AD854" i="4"/>
  <c r="AE854" i="4"/>
  <c r="AF854" i="4"/>
  <c r="AG854" i="4"/>
  <c r="C855" i="4"/>
  <c r="D855" i="4"/>
  <c r="E855" i="4"/>
  <c r="V855" i="4"/>
  <c r="W855" i="4"/>
  <c r="X855" i="4"/>
  <c r="Y855" i="4"/>
  <c r="Z855" i="4"/>
  <c r="AA855" i="4"/>
  <c r="AB855" i="4"/>
  <c r="AC855" i="4"/>
  <c r="AD855" i="4"/>
  <c r="AE855" i="4"/>
  <c r="AF855" i="4"/>
  <c r="AG855" i="4"/>
  <c r="C856" i="4"/>
  <c r="D856" i="4"/>
  <c r="E856" i="4"/>
  <c r="V856" i="4"/>
  <c r="W856" i="4"/>
  <c r="X856" i="4"/>
  <c r="Y856" i="4"/>
  <c r="Z856" i="4"/>
  <c r="AA856" i="4"/>
  <c r="AB856" i="4"/>
  <c r="AC856" i="4"/>
  <c r="AD856" i="4"/>
  <c r="AE856" i="4"/>
  <c r="AF856" i="4"/>
  <c r="AG856" i="4"/>
  <c r="C857" i="4"/>
  <c r="D857" i="4"/>
  <c r="E857" i="4"/>
  <c r="V857" i="4"/>
  <c r="W857" i="4"/>
  <c r="X857" i="4"/>
  <c r="Y857" i="4"/>
  <c r="Z857" i="4"/>
  <c r="AA857" i="4"/>
  <c r="AB857" i="4"/>
  <c r="AC857" i="4"/>
  <c r="AD857" i="4"/>
  <c r="AE857" i="4"/>
  <c r="AF857" i="4"/>
  <c r="AG857" i="4"/>
  <c r="C858" i="4"/>
  <c r="D858" i="4"/>
  <c r="E858" i="4"/>
  <c r="V858" i="4"/>
  <c r="W858" i="4"/>
  <c r="X858" i="4"/>
  <c r="Y858" i="4"/>
  <c r="Z858" i="4"/>
  <c r="AA858" i="4"/>
  <c r="AB858" i="4"/>
  <c r="AC858" i="4"/>
  <c r="AD858" i="4"/>
  <c r="AE858" i="4"/>
  <c r="AF858" i="4"/>
  <c r="AG858" i="4"/>
  <c r="C859" i="4"/>
  <c r="D859" i="4"/>
  <c r="E859" i="4"/>
  <c r="V859" i="4"/>
  <c r="W859" i="4"/>
  <c r="X859" i="4"/>
  <c r="Y859" i="4"/>
  <c r="Z859" i="4"/>
  <c r="AA859" i="4"/>
  <c r="AB859" i="4"/>
  <c r="AC859" i="4"/>
  <c r="AD859" i="4"/>
  <c r="AE859" i="4"/>
  <c r="AF859" i="4"/>
  <c r="AG859" i="4"/>
  <c r="C860" i="4"/>
  <c r="D860" i="4"/>
  <c r="E860" i="4"/>
  <c r="V860" i="4"/>
  <c r="W860" i="4"/>
  <c r="X860" i="4"/>
  <c r="Y860" i="4"/>
  <c r="Z860" i="4"/>
  <c r="AA860" i="4"/>
  <c r="AB860" i="4"/>
  <c r="AC860" i="4"/>
  <c r="AD860" i="4"/>
  <c r="AE860" i="4"/>
  <c r="AF860" i="4"/>
  <c r="AG860" i="4"/>
  <c r="C861" i="4"/>
  <c r="D861" i="4"/>
  <c r="E861" i="4"/>
  <c r="V861" i="4"/>
  <c r="W861" i="4"/>
  <c r="X861" i="4"/>
  <c r="Y861" i="4"/>
  <c r="Z861" i="4"/>
  <c r="AA861" i="4"/>
  <c r="AB861" i="4"/>
  <c r="AC861" i="4"/>
  <c r="AD861" i="4"/>
  <c r="AE861" i="4"/>
  <c r="AF861" i="4"/>
  <c r="AG861" i="4"/>
  <c r="C862" i="4"/>
  <c r="D862" i="4"/>
  <c r="E862" i="4"/>
  <c r="V862" i="4"/>
  <c r="W862" i="4"/>
  <c r="X862" i="4"/>
  <c r="Y862" i="4"/>
  <c r="Z862" i="4"/>
  <c r="AA862" i="4"/>
  <c r="AB862" i="4"/>
  <c r="AC862" i="4"/>
  <c r="AD862" i="4"/>
  <c r="AE862" i="4"/>
  <c r="AF862" i="4"/>
  <c r="AG862" i="4"/>
  <c r="C863" i="4"/>
  <c r="D863" i="4"/>
  <c r="E863" i="4"/>
  <c r="V863" i="4"/>
  <c r="W863" i="4"/>
  <c r="X863" i="4"/>
  <c r="Y863" i="4"/>
  <c r="Z863" i="4"/>
  <c r="AA863" i="4"/>
  <c r="AB863" i="4"/>
  <c r="AC863" i="4"/>
  <c r="AD863" i="4"/>
  <c r="AE863" i="4"/>
  <c r="AF863" i="4"/>
  <c r="AG863" i="4"/>
  <c r="C864" i="4"/>
  <c r="D864" i="4"/>
  <c r="E864" i="4"/>
  <c r="V864" i="4"/>
  <c r="W864" i="4"/>
  <c r="X864" i="4"/>
  <c r="Y864" i="4"/>
  <c r="Z864" i="4"/>
  <c r="AA864" i="4"/>
  <c r="AB864" i="4"/>
  <c r="AC864" i="4"/>
  <c r="AD864" i="4"/>
  <c r="AE864" i="4"/>
  <c r="AF864" i="4"/>
  <c r="AG864" i="4"/>
  <c r="C865" i="4"/>
  <c r="D865" i="4"/>
  <c r="E865" i="4"/>
  <c r="V865" i="4"/>
  <c r="W865" i="4"/>
  <c r="X865" i="4"/>
  <c r="Y865" i="4"/>
  <c r="Z865" i="4"/>
  <c r="AA865" i="4"/>
  <c r="AB865" i="4"/>
  <c r="AC865" i="4"/>
  <c r="AD865" i="4"/>
  <c r="AE865" i="4"/>
  <c r="AF865" i="4"/>
  <c r="AG865" i="4"/>
  <c r="C866" i="4"/>
  <c r="D866" i="4"/>
  <c r="E866" i="4"/>
  <c r="V866" i="4"/>
  <c r="W866" i="4"/>
  <c r="X866" i="4"/>
  <c r="Y866" i="4"/>
  <c r="Z866" i="4"/>
  <c r="AA866" i="4"/>
  <c r="AB866" i="4"/>
  <c r="AC866" i="4"/>
  <c r="AD866" i="4"/>
  <c r="AE866" i="4"/>
  <c r="AF866" i="4"/>
  <c r="AG866" i="4"/>
  <c r="C867" i="4"/>
  <c r="D867" i="4"/>
  <c r="E867" i="4"/>
  <c r="V867" i="4"/>
  <c r="W867" i="4"/>
  <c r="X867" i="4"/>
  <c r="Y867" i="4"/>
  <c r="Z867" i="4"/>
  <c r="AA867" i="4"/>
  <c r="AB867" i="4"/>
  <c r="AC867" i="4"/>
  <c r="AD867" i="4"/>
  <c r="AE867" i="4"/>
  <c r="AF867" i="4"/>
  <c r="AG867" i="4"/>
  <c r="C868" i="4"/>
  <c r="D868" i="4"/>
  <c r="E868" i="4"/>
  <c r="V868" i="4"/>
  <c r="W868" i="4"/>
  <c r="X868" i="4"/>
  <c r="Y868" i="4"/>
  <c r="Z868" i="4"/>
  <c r="AA868" i="4"/>
  <c r="AB868" i="4"/>
  <c r="AC868" i="4"/>
  <c r="AD868" i="4"/>
  <c r="AE868" i="4"/>
  <c r="AF868" i="4"/>
  <c r="AG868" i="4"/>
  <c r="C869" i="4"/>
  <c r="D869" i="4"/>
  <c r="E869" i="4"/>
  <c r="V869" i="4"/>
  <c r="W869" i="4"/>
  <c r="X869" i="4"/>
  <c r="Y869" i="4"/>
  <c r="Z869" i="4"/>
  <c r="AA869" i="4"/>
  <c r="AB869" i="4"/>
  <c r="AC869" i="4"/>
  <c r="AD869" i="4"/>
  <c r="AE869" i="4"/>
  <c r="AF869" i="4"/>
  <c r="AG869" i="4"/>
  <c r="C870" i="4"/>
  <c r="D870" i="4"/>
  <c r="E870" i="4"/>
  <c r="V870" i="4"/>
  <c r="W870" i="4"/>
  <c r="X870" i="4"/>
  <c r="Y870" i="4"/>
  <c r="Z870" i="4"/>
  <c r="AA870" i="4"/>
  <c r="AB870" i="4"/>
  <c r="AC870" i="4"/>
  <c r="AD870" i="4"/>
  <c r="AE870" i="4"/>
  <c r="AF870" i="4"/>
  <c r="AG870" i="4"/>
  <c r="C871" i="4"/>
  <c r="D871" i="4"/>
  <c r="E871" i="4"/>
  <c r="V871" i="4"/>
  <c r="W871" i="4"/>
  <c r="X871" i="4"/>
  <c r="Y871" i="4"/>
  <c r="Z871" i="4"/>
  <c r="AA871" i="4"/>
  <c r="AB871" i="4"/>
  <c r="AC871" i="4"/>
  <c r="AD871" i="4"/>
  <c r="AE871" i="4"/>
  <c r="AF871" i="4"/>
  <c r="AG871" i="4"/>
  <c r="C872" i="4"/>
  <c r="D872" i="4"/>
  <c r="E872" i="4"/>
  <c r="V872" i="4"/>
  <c r="W872" i="4"/>
  <c r="X872" i="4"/>
  <c r="Y872" i="4"/>
  <c r="Z872" i="4"/>
  <c r="AA872" i="4"/>
  <c r="AB872" i="4"/>
  <c r="AC872" i="4"/>
  <c r="AD872" i="4"/>
  <c r="AE872" i="4"/>
  <c r="AF872" i="4"/>
  <c r="AG872" i="4"/>
  <c r="C873" i="4"/>
  <c r="D873" i="4"/>
  <c r="E873" i="4"/>
  <c r="V873" i="4"/>
  <c r="W873" i="4"/>
  <c r="X873" i="4"/>
  <c r="Y873" i="4"/>
  <c r="Z873" i="4"/>
  <c r="AA873" i="4"/>
  <c r="AB873" i="4"/>
  <c r="AC873" i="4"/>
  <c r="AD873" i="4"/>
  <c r="AE873" i="4"/>
  <c r="AF873" i="4"/>
  <c r="AG873" i="4"/>
  <c r="C874" i="4"/>
  <c r="D874" i="4"/>
  <c r="E874" i="4"/>
  <c r="V874" i="4"/>
  <c r="W874" i="4"/>
  <c r="X874" i="4"/>
  <c r="Y874" i="4"/>
  <c r="Z874" i="4"/>
  <c r="AA874" i="4"/>
  <c r="AB874" i="4"/>
  <c r="AC874" i="4"/>
  <c r="AD874" i="4"/>
  <c r="AE874" i="4"/>
  <c r="AF874" i="4"/>
  <c r="AG874" i="4"/>
  <c r="C875" i="4"/>
  <c r="D875" i="4"/>
  <c r="E875" i="4"/>
  <c r="V875" i="4"/>
  <c r="W875" i="4"/>
  <c r="X875" i="4"/>
  <c r="Y875" i="4"/>
  <c r="Z875" i="4"/>
  <c r="AA875" i="4"/>
  <c r="AB875" i="4"/>
  <c r="AC875" i="4"/>
  <c r="AD875" i="4"/>
  <c r="AE875" i="4"/>
  <c r="AF875" i="4"/>
  <c r="AG875" i="4"/>
  <c r="C876" i="4"/>
  <c r="D876" i="4"/>
  <c r="E876" i="4"/>
  <c r="V876" i="4"/>
  <c r="W876" i="4"/>
  <c r="X876" i="4"/>
  <c r="Y876" i="4"/>
  <c r="Z876" i="4"/>
  <c r="AA876" i="4"/>
  <c r="AB876" i="4"/>
  <c r="AC876" i="4"/>
  <c r="AD876" i="4"/>
  <c r="AE876" i="4"/>
  <c r="AF876" i="4"/>
  <c r="AG876" i="4"/>
  <c r="C877" i="4"/>
  <c r="D877" i="4"/>
  <c r="E877" i="4"/>
  <c r="V877" i="4"/>
  <c r="W877" i="4"/>
  <c r="X877" i="4"/>
  <c r="Y877" i="4"/>
  <c r="Z877" i="4"/>
  <c r="AA877" i="4"/>
  <c r="AB877" i="4"/>
  <c r="AC877" i="4"/>
  <c r="AD877" i="4"/>
  <c r="AE877" i="4"/>
  <c r="AF877" i="4"/>
  <c r="AG877" i="4"/>
  <c r="C878" i="4"/>
  <c r="D878" i="4"/>
  <c r="E878" i="4"/>
  <c r="V878" i="4"/>
  <c r="W878" i="4"/>
  <c r="X878" i="4"/>
  <c r="Y878" i="4"/>
  <c r="Z878" i="4"/>
  <c r="AA878" i="4"/>
  <c r="AB878" i="4"/>
  <c r="AC878" i="4"/>
  <c r="AD878" i="4"/>
  <c r="AE878" i="4"/>
  <c r="AF878" i="4"/>
  <c r="AG878" i="4"/>
  <c r="C879" i="4"/>
  <c r="D879" i="4"/>
  <c r="E879" i="4"/>
  <c r="V879" i="4"/>
  <c r="W879" i="4"/>
  <c r="X879" i="4"/>
  <c r="Y879" i="4"/>
  <c r="Z879" i="4"/>
  <c r="AA879" i="4"/>
  <c r="AB879" i="4"/>
  <c r="AC879" i="4"/>
  <c r="AD879" i="4"/>
  <c r="AE879" i="4"/>
  <c r="AF879" i="4"/>
  <c r="AG879" i="4"/>
  <c r="C880" i="4"/>
  <c r="D880" i="4"/>
  <c r="E880" i="4"/>
  <c r="V880" i="4"/>
  <c r="W880" i="4"/>
  <c r="X880" i="4"/>
  <c r="Y880" i="4"/>
  <c r="Z880" i="4"/>
  <c r="AA880" i="4"/>
  <c r="AB880" i="4"/>
  <c r="AC880" i="4"/>
  <c r="AD880" i="4"/>
  <c r="AE880" i="4"/>
  <c r="AF880" i="4"/>
  <c r="AG880" i="4"/>
  <c r="C881" i="4"/>
  <c r="D881" i="4"/>
  <c r="E881" i="4"/>
  <c r="V881" i="4"/>
  <c r="W881" i="4"/>
  <c r="X881" i="4"/>
  <c r="Y881" i="4"/>
  <c r="Z881" i="4"/>
  <c r="AA881" i="4"/>
  <c r="AB881" i="4"/>
  <c r="AC881" i="4"/>
  <c r="AD881" i="4"/>
  <c r="AE881" i="4"/>
  <c r="AF881" i="4"/>
  <c r="AG881" i="4"/>
  <c r="C882" i="4"/>
  <c r="D882" i="4"/>
  <c r="E882" i="4"/>
  <c r="V882" i="4"/>
  <c r="W882" i="4"/>
  <c r="X882" i="4"/>
  <c r="Y882" i="4"/>
  <c r="Z882" i="4"/>
  <c r="AA882" i="4"/>
  <c r="AB882" i="4"/>
  <c r="AC882" i="4"/>
  <c r="AD882" i="4"/>
  <c r="AE882" i="4"/>
  <c r="AF882" i="4"/>
  <c r="AG882" i="4"/>
  <c r="C883" i="4"/>
  <c r="D883" i="4"/>
  <c r="E883" i="4"/>
  <c r="V883" i="4"/>
  <c r="W883" i="4"/>
  <c r="X883" i="4"/>
  <c r="Y883" i="4"/>
  <c r="Z883" i="4"/>
  <c r="AA883" i="4"/>
  <c r="AB883" i="4"/>
  <c r="AC883" i="4"/>
  <c r="AD883" i="4"/>
  <c r="AE883" i="4"/>
  <c r="AF883" i="4"/>
  <c r="AG883" i="4"/>
  <c r="C884" i="4"/>
  <c r="D884" i="4"/>
  <c r="E884" i="4"/>
  <c r="V884" i="4"/>
  <c r="W884" i="4"/>
  <c r="X884" i="4"/>
  <c r="Y884" i="4"/>
  <c r="Z884" i="4"/>
  <c r="AA884" i="4"/>
  <c r="AB884" i="4"/>
  <c r="AC884" i="4"/>
  <c r="AD884" i="4"/>
  <c r="AE884" i="4"/>
  <c r="AF884" i="4"/>
  <c r="AG884" i="4"/>
  <c r="C885" i="4"/>
  <c r="D885" i="4"/>
  <c r="E885" i="4"/>
  <c r="V885" i="4"/>
  <c r="W885" i="4"/>
  <c r="X885" i="4"/>
  <c r="Y885" i="4"/>
  <c r="Z885" i="4"/>
  <c r="AA885" i="4"/>
  <c r="AB885" i="4"/>
  <c r="AC885" i="4"/>
  <c r="AD885" i="4"/>
  <c r="AE885" i="4"/>
  <c r="AF885" i="4"/>
  <c r="AG885" i="4"/>
  <c r="C886" i="4"/>
  <c r="D886" i="4"/>
  <c r="E886" i="4"/>
  <c r="V886" i="4"/>
  <c r="W886" i="4"/>
  <c r="X886" i="4"/>
  <c r="Y886" i="4"/>
  <c r="Z886" i="4"/>
  <c r="AA886" i="4"/>
  <c r="AB886" i="4"/>
  <c r="AC886" i="4"/>
  <c r="AD886" i="4"/>
  <c r="AE886" i="4"/>
  <c r="AF886" i="4"/>
  <c r="AG886" i="4"/>
  <c r="C887" i="4"/>
  <c r="D887" i="4"/>
  <c r="E887" i="4"/>
  <c r="V887" i="4"/>
  <c r="W887" i="4"/>
  <c r="X887" i="4"/>
  <c r="Y887" i="4"/>
  <c r="Z887" i="4"/>
  <c r="AA887" i="4"/>
  <c r="AB887" i="4"/>
  <c r="AC887" i="4"/>
  <c r="AD887" i="4"/>
  <c r="AE887" i="4"/>
  <c r="AF887" i="4"/>
  <c r="AG887" i="4"/>
  <c r="C888" i="4"/>
  <c r="D888" i="4"/>
  <c r="E888" i="4"/>
  <c r="V888" i="4"/>
  <c r="W888" i="4"/>
  <c r="X888" i="4"/>
  <c r="Y888" i="4"/>
  <c r="Z888" i="4"/>
  <c r="AA888" i="4"/>
  <c r="AB888" i="4"/>
  <c r="AC888" i="4"/>
  <c r="AD888" i="4"/>
  <c r="AE888" i="4"/>
  <c r="AF888" i="4"/>
  <c r="AG888" i="4"/>
  <c r="C889" i="4"/>
  <c r="D889" i="4"/>
  <c r="E889" i="4"/>
  <c r="V889" i="4"/>
  <c r="W889" i="4"/>
  <c r="X889" i="4"/>
  <c r="Y889" i="4"/>
  <c r="Z889" i="4"/>
  <c r="AA889" i="4"/>
  <c r="AB889" i="4"/>
  <c r="AC889" i="4"/>
  <c r="AD889" i="4"/>
  <c r="AE889" i="4"/>
  <c r="AF889" i="4"/>
  <c r="AG889" i="4"/>
  <c r="C890" i="4"/>
  <c r="D890" i="4"/>
  <c r="E890" i="4"/>
  <c r="V890" i="4"/>
  <c r="W890" i="4"/>
  <c r="X890" i="4"/>
  <c r="Y890" i="4"/>
  <c r="Z890" i="4"/>
  <c r="AA890" i="4"/>
  <c r="AB890" i="4"/>
  <c r="AC890" i="4"/>
  <c r="AD890" i="4"/>
  <c r="AE890" i="4"/>
  <c r="AF890" i="4"/>
  <c r="AG890" i="4"/>
  <c r="C891" i="4"/>
  <c r="D891" i="4"/>
  <c r="E891" i="4"/>
  <c r="V891" i="4"/>
  <c r="W891" i="4"/>
  <c r="X891" i="4"/>
  <c r="Y891" i="4"/>
  <c r="Z891" i="4"/>
  <c r="AA891" i="4"/>
  <c r="AB891" i="4"/>
  <c r="AC891" i="4"/>
  <c r="AD891" i="4"/>
  <c r="AE891" i="4"/>
  <c r="AF891" i="4"/>
  <c r="AG891" i="4"/>
  <c r="C892" i="4"/>
  <c r="D892" i="4"/>
  <c r="E892" i="4"/>
  <c r="V892" i="4"/>
  <c r="W892" i="4"/>
  <c r="X892" i="4"/>
  <c r="Y892" i="4"/>
  <c r="Z892" i="4"/>
  <c r="AA892" i="4"/>
  <c r="AB892" i="4"/>
  <c r="AC892" i="4"/>
  <c r="AD892" i="4"/>
  <c r="AE892" i="4"/>
  <c r="AF892" i="4"/>
  <c r="AG892" i="4"/>
  <c r="C893" i="4"/>
  <c r="D893" i="4"/>
  <c r="E893" i="4"/>
  <c r="V893" i="4"/>
  <c r="W893" i="4"/>
  <c r="X893" i="4"/>
  <c r="Y893" i="4"/>
  <c r="Z893" i="4"/>
  <c r="AA893" i="4"/>
  <c r="AB893" i="4"/>
  <c r="AC893" i="4"/>
  <c r="AD893" i="4"/>
  <c r="AE893" i="4"/>
  <c r="AF893" i="4"/>
  <c r="AG893" i="4"/>
  <c r="C894" i="4"/>
  <c r="D894" i="4"/>
  <c r="E894" i="4"/>
  <c r="V894" i="4"/>
  <c r="W894" i="4"/>
  <c r="X894" i="4"/>
  <c r="Y894" i="4"/>
  <c r="Z894" i="4"/>
  <c r="AA894" i="4"/>
  <c r="AB894" i="4"/>
  <c r="AC894" i="4"/>
  <c r="AD894" i="4"/>
  <c r="AE894" i="4"/>
  <c r="AF894" i="4"/>
  <c r="AG894" i="4"/>
  <c r="F3" i="3"/>
  <c r="I3" i="3"/>
  <c r="J3" i="3"/>
  <c r="K3" i="3"/>
  <c r="N3" i="3"/>
  <c r="O3" i="3"/>
  <c r="P3" i="3"/>
  <c r="Q3" i="3"/>
  <c r="N4" i="3"/>
  <c r="O4" i="3"/>
  <c r="P4" i="3"/>
  <c r="Q4" i="3"/>
  <c r="N5" i="3"/>
  <c r="O5" i="3"/>
  <c r="P5" i="3"/>
  <c r="Q5" i="3"/>
  <c r="A6" i="3"/>
  <c r="N6" i="3"/>
  <c r="O6" i="3"/>
  <c r="P6" i="3"/>
  <c r="Q6" i="3"/>
  <c r="U6" i="3"/>
  <c r="V6" i="3"/>
  <c r="W6" i="3"/>
  <c r="N7" i="3"/>
  <c r="O7" i="3"/>
  <c r="P7" i="3"/>
  <c r="Q7" i="3"/>
  <c r="F11" i="3"/>
  <c r="G11" i="3"/>
  <c r="H11" i="3"/>
  <c r="I11" i="3"/>
  <c r="J11" i="3"/>
  <c r="K11" i="3"/>
  <c r="L11" i="3"/>
  <c r="M11" i="3"/>
  <c r="N11" i="3"/>
  <c r="O11" i="3"/>
  <c r="P11" i="3"/>
  <c r="Q11" i="3"/>
  <c r="F12" i="3"/>
  <c r="G12" i="3"/>
  <c r="H12" i="3"/>
  <c r="I12" i="3"/>
  <c r="J12" i="3"/>
  <c r="K12" i="3"/>
  <c r="L12" i="3"/>
  <c r="M12" i="3"/>
  <c r="N12" i="3"/>
  <c r="O12" i="3"/>
  <c r="P12" i="3"/>
  <c r="Q12" i="3"/>
  <c r="F13" i="3"/>
  <c r="G13" i="3"/>
  <c r="H13" i="3"/>
  <c r="I13" i="3"/>
  <c r="J13" i="3"/>
  <c r="K13" i="3"/>
  <c r="L13" i="3"/>
  <c r="M13" i="3"/>
  <c r="N13" i="3"/>
  <c r="O13" i="3"/>
  <c r="P13" i="3"/>
  <c r="Q13" i="3"/>
  <c r="F14" i="3"/>
  <c r="G14" i="3"/>
  <c r="H14" i="3"/>
  <c r="I14" i="3"/>
  <c r="J14" i="3"/>
  <c r="K14" i="3"/>
  <c r="L14" i="3"/>
  <c r="M14" i="3"/>
  <c r="N14" i="3"/>
  <c r="O14" i="3"/>
  <c r="P14" i="3"/>
  <c r="Q14" i="3"/>
  <c r="U14" i="3"/>
  <c r="V14" i="3"/>
  <c r="W14" i="3"/>
  <c r="F15" i="3"/>
  <c r="G15" i="3"/>
  <c r="H15" i="3"/>
  <c r="I15" i="3"/>
  <c r="J15" i="3"/>
  <c r="K15" i="3"/>
  <c r="L15" i="3"/>
  <c r="M15" i="3"/>
  <c r="N15" i="3"/>
  <c r="O15" i="3"/>
  <c r="P15" i="3"/>
  <c r="Q15" i="3"/>
  <c r="F19" i="3"/>
  <c r="G19" i="3"/>
  <c r="H19" i="3"/>
  <c r="I19" i="3"/>
  <c r="J19" i="3"/>
  <c r="K19" i="3"/>
  <c r="L19" i="3"/>
  <c r="M19" i="3"/>
  <c r="N19" i="3"/>
  <c r="O19" i="3"/>
  <c r="P19" i="3"/>
  <c r="Q19" i="3"/>
  <c r="F20" i="3"/>
  <c r="G20" i="3"/>
  <c r="H20" i="3"/>
  <c r="I20" i="3"/>
  <c r="J20" i="3"/>
  <c r="K20" i="3"/>
  <c r="L20" i="3"/>
  <c r="M20" i="3"/>
  <c r="N20" i="3"/>
  <c r="O20" i="3"/>
  <c r="P20" i="3"/>
  <c r="Q20" i="3"/>
  <c r="F21" i="3"/>
  <c r="G21" i="3"/>
  <c r="H21" i="3"/>
  <c r="I21" i="3"/>
  <c r="J21" i="3"/>
  <c r="K21" i="3"/>
  <c r="L21" i="3"/>
  <c r="M21" i="3"/>
  <c r="N21" i="3"/>
  <c r="O21" i="3"/>
  <c r="P21" i="3"/>
  <c r="Q21" i="3"/>
  <c r="F22" i="3"/>
  <c r="G22" i="3"/>
  <c r="H22" i="3"/>
  <c r="I22" i="3"/>
  <c r="J22" i="3"/>
  <c r="K22" i="3"/>
  <c r="L22" i="3"/>
  <c r="M22" i="3"/>
  <c r="N22" i="3"/>
  <c r="O22" i="3"/>
  <c r="P22" i="3"/>
  <c r="Q22" i="3"/>
  <c r="U22" i="3"/>
  <c r="V22" i="3"/>
  <c r="W22" i="3"/>
  <c r="F23" i="3"/>
  <c r="G23" i="3"/>
  <c r="H23" i="3"/>
  <c r="I23" i="3"/>
  <c r="J23" i="3"/>
  <c r="K23" i="3"/>
  <c r="L23" i="3"/>
  <c r="M23" i="3"/>
  <c r="N23" i="3"/>
  <c r="O23" i="3"/>
  <c r="P23" i="3"/>
  <c r="Q23" i="3"/>
  <c r="F27" i="3"/>
  <c r="G27" i="3"/>
  <c r="H27" i="3"/>
  <c r="I27" i="3"/>
  <c r="J27" i="3"/>
  <c r="K27" i="3"/>
  <c r="L27" i="3"/>
  <c r="M27" i="3"/>
  <c r="N27" i="3"/>
  <c r="O27" i="3"/>
  <c r="P27" i="3"/>
  <c r="Q27" i="3"/>
  <c r="F28" i="3"/>
  <c r="G28" i="3"/>
  <c r="H28" i="3"/>
  <c r="I28" i="3"/>
  <c r="J28" i="3"/>
  <c r="K28" i="3"/>
  <c r="L28" i="3"/>
  <c r="M28" i="3"/>
  <c r="N28" i="3"/>
  <c r="O28" i="3"/>
  <c r="P28" i="3"/>
  <c r="Q28" i="3"/>
  <c r="F29" i="3"/>
  <c r="G29" i="3"/>
  <c r="H29" i="3"/>
  <c r="I29" i="3"/>
  <c r="J29" i="3"/>
  <c r="K29" i="3"/>
  <c r="L29" i="3"/>
  <c r="M29" i="3"/>
  <c r="N29" i="3"/>
  <c r="O29" i="3"/>
  <c r="P29" i="3"/>
  <c r="Q29" i="3"/>
  <c r="F30" i="3"/>
  <c r="G30" i="3"/>
  <c r="H30" i="3"/>
  <c r="I30" i="3"/>
  <c r="J30" i="3"/>
  <c r="K30" i="3"/>
  <c r="L30" i="3"/>
  <c r="M30" i="3"/>
  <c r="N30" i="3"/>
  <c r="O30" i="3"/>
  <c r="P30" i="3"/>
  <c r="Q30" i="3"/>
  <c r="U30" i="3"/>
  <c r="V30" i="3"/>
  <c r="W30" i="3"/>
  <c r="F31" i="3"/>
  <c r="G31" i="3"/>
  <c r="H31" i="3"/>
  <c r="I31" i="3"/>
  <c r="J31" i="3"/>
  <c r="K31" i="3"/>
  <c r="L31" i="3"/>
  <c r="M31" i="3"/>
  <c r="N31" i="3"/>
  <c r="O31" i="3"/>
  <c r="P31" i="3"/>
  <c r="Q31" i="3"/>
  <c r="F35" i="3"/>
  <c r="G35" i="3"/>
  <c r="H35" i="3"/>
  <c r="I35" i="3"/>
  <c r="J35" i="3"/>
  <c r="F36" i="3"/>
  <c r="G36" i="3"/>
  <c r="H36" i="3"/>
  <c r="I36" i="3"/>
  <c r="J36" i="3"/>
  <c r="F37" i="3"/>
  <c r="G37" i="3"/>
  <c r="H37" i="3"/>
  <c r="I37" i="3"/>
  <c r="J37" i="3"/>
  <c r="F38" i="3"/>
  <c r="G38" i="3"/>
  <c r="H38" i="3"/>
  <c r="I38" i="3"/>
  <c r="J38" i="3"/>
  <c r="F39" i="3"/>
  <c r="G39" i="3"/>
  <c r="H39" i="3"/>
  <c r="I39" i="3"/>
  <c r="J39" i="3"/>
  <c r="C45" i="3"/>
  <c r="E45" i="3"/>
  <c r="F45" i="3"/>
  <c r="G45" i="3"/>
  <c r="H45" i="3"/>
  <c r="I45" i="3"/>
  <c r="J45" i="3"/>
  <c r="K45" i="3"/>
  <c r="L45" i="3"/>
  <c r="M45" i="3"/>
  <c r="U45" i="3"/>
  <c r="V45" i="3"/>
  <c r="W45" i="3"/>
  <c r="C46" i="3"/>
  <c r="E46" i="3"/>
  <c r="F46" i="3"/>
  <c r="G46" i="3"/>
  <c r="H46" i="3"/>
  <c r="I46" i="3"/>
  <c r="J46" i="3"/>
  <c r="K46" i="3"/>
  <c r="L46" i="3"/>
  <c r="M46" i="3"/>
  <c r="U46" i="3"/>
  <c r="V46" i="3"/>
  <c r="W46" i="3"/>
  <c r="C47" i="3"/>
  <c r="E47" i="3"/>
  <c r="F47" i="3"/>
  <c r="G47" i="3"/>
  <c r="H47" i="3"/>
  <c r="I47" i="3"/>
  <c r="J47" i="3"/>
  <c r="K47" i="3"/>
  <c r="L47" i="3"/>
  <c r="M47" i="3"/>
  <c r="U47" i="3"/>
  <c r="V47" i="3"/>
  <c r="W47" i="3"/>
  <c r="X47" i="3"/>
  <c r="C48" i="3"/>
  <c r="E48" i="3"/>
  <c r="F48" i="3"/>
  <c r="G48" i="3"/>
  <c r="H48" i="3"/>
  <c r="I48" i="3"/>
  <c r="J48" i="3"/>
  <c r="K48" i="3"/>
  <c r="L48" i="3"/>
  <c r="M48" i="3"/>
  <c r="A70" i="3"/>
  <c r="H71" i="3"/>
  <c r="I71" i="3"/>
  <c r="J71" i="3"/>
  <c r="K71" i="3"/>
  <c r="L71" i="3"/>
  <c r="M71" i="3"/>
  <c r="C72" i="3"/>
  <c r="E72" i="3"/>
  <c r="F72" i="3"/>
  <c r="G72" i="3"/>
  <c r="H72" i="3"/>
  <c r="I72" i="3"/>
  <c r="J72" i="3"/>
  <c r="K72" i="3"/>
  <c r="L72" i="3"/>
  <c r="M72" i="3"/>
  <c r="C73" i="3"/>
  <c r="E73" i="3"/>
  <c r="F73" i="3"/>
  <c r="G73" i="3"/>
  <c r="H73" i="3"/>
  <c r="I73" i="3"/>
  <c r="J73" i="3"/>
  <c r="K73" i="3"/>
  <c r="L73" i="3"/>
  <c r="M73" i="3"/>
  <c r="C74" i="3"/>
  <c r="E74" i="3"/>
  <c r="F74" i="3"/>
  <c r="G74" i="3"/>
  <c r="H74" i="3"/>
  <c r="I74" i="3"/>
  <c r="J74" i="3"/>
  <c r="K74" i="3"/>
  <c r="L74" i="3"/>
  <c r="M74" i="3"/>
  <c r="C75" i="3"/>
  <c r="E75" i="3"/>
  <c r="F75" i="3"/>
  <c r="G75" i="3"/>
  <c r="H75" i="3"/>
  <c r="I75" i="3"/>
  <c r="J75" i="3"/>
  <c r="K75" i="3"/>
  <c r="L75" i="3"/>
  <c r="M75" i="3"/>
  <c r="C76" i="3"/>
  <c r="E76" i="3"/>
  <c r="F76" i="3"/>
  <c r="G76" i="3"/>
  <c r="H76" i="3"/>
  <c r="I76" i="3"/>
  <c r="J76" i="3"/>
  <c r="K76" i="3"/>
  <c r="L76" i="3"/>
  <c r="M76" i="3"/>
  <c r="C77" i="3"/>
  <c r="E77" i="3"/>
  <c r="F77" i="3"/>
  <c r="G77" i="3"/>
  <c r="H77" i="3"/>
  <c r="I77" i="3"/>
  <c r="J77" i="3"/>
  <c r="K77" i="3"/>
  <c r="L77" i="3"/>
  <c r="M77" i="3"/>
  <c r="C78" i="3"/>
  <c r="E78" i="3"/>
  <c r="F78" i="3"/>
  <c r="G78" i="3"/>
  <c r="H78" i="3"/>
  <c r="I78" i="3"/>
  <c r="J78" i="3"/>
  <c r="K78" i="3"/>
  <c r="L78" i="3"/>
  <c r="M78" i="3"/>
  <c r="C79" i="3"/>
  <c r="E79" i="3"/>
  <c r="F79" i="3"/>
  <c r="G79" i="3"/>
  <c r="H79" i="3"/>
  <c r="I79" i="3"/>
  <c r="J79" i="3"/>
  <c r="K79" i="3"/>
  <c r="L79" i="3"/>
  <c r="M79" i="3"/>
  <c r="C80" i="3"/>
  <c r="E80" i="3"/>
  <c r="F80" i="3"/>
  <c r="G80" i="3"/>
  <c r="H80" i="3"/>
  <c r="I80" i="3"/>
  <c r="J80" i="3"/>
  <c r="K80" i="3"/>
  <c r="L80" i="3"/>
  <c r="M80" i="3"/>
  <c r="C81" i="3"/>
  <c r="E81" i="3"/>
  <c r="F81" i="3"/>
  <c r="G81" i="3"/>
  <c r="H81" i="3"/>
  <c r="I81" i="3"/>
  <c r="J81" i="3"/>
  <c r="K81" i="3"/>
  <c r="L81" i="3"/>
  <c r="M81" i="3"/>
  <c r="C83" i="3"/>
  <c r="E83" i="3"/>
  <c r="F83" i="3"/>
  <c r="G83" i="3"/>
  <c r="H83" i="3"/>
  <c r="I83" i="3"/>
  <c r="J83" i="3"/>
  <c r="K83" i="3"/>
  <c r="L83" i="3"/>
  <c r="M83" i="3"/>
  <c r="C84" i="3"/>
  <c r="E84" i="3"/>
  <c r="F84" i="3"/>
  <c r="G84" i="3"/>
  <c r="H84" i="3"/>
  <c r="I84" i="3"/>
  <c r="J84" i="3"/>
  <c r="K84" i="3"/>
  <c r="L84" i="3"/>
  <c r="M84" i="3"/>
  <c r="C85" i="3"/>
  <c r="E85" i="3"/>
  <c r="F85" i="3"/>
  <c r="G85" i="3"/>
  <c r="H85" i="3"/>
  <c r="I85" i="3"/>
  <c r="J85" i="3"/>
  <c r="K85" i="3"/>
  <c r="L85" i="3"/>
  <c r="M85" i="3"/>
  <c r="A87" i="3"/>
  <c r="H88" i="3"/>
  <c r="I88" i="3"/>
  <c r="J88" i="3"/>
  <c r="K88" i="3"/>
  <c r="L88" i="3"/>
  <c r="M88" i="3"/>
  <c r="C89" i="3"/>
  <c r="E89" i="3"/>
  <c r="F89" i="3"/>
  <c r="G89" i="3"/>
  <c r="H89" i="3"/>
  <c r="I89" i="3"/>
  <c r="J89" i="3"/>
  <c r="K89" i="3"/>
  <c r="L89" i="3"/>
  <c r="M89" i="3"/>
  <c r="C90" i="3"/>
  <c r="E90" i="3"/>
  <c r="F90" i="3"/>
  <c r="G90" i="3"/>
  <c r="H90" i="3"/>
  <c r="I90" i="3"/>
  <c r="J90" i="3"/>
  <c r="K90" i="3"/>
  <c r="L90" i="3"/>
  <c r="M90" i="3"/>
  <c r="C91" i="3"/>
  <c r="E91" i="3"/>
  <c r="F91" i="3"/>
  <c r="G91" i="3"/>
  <c r="H91" i="3"/>
  <c r="I91" i="3"/>
  <c r="J91" i="3"/>
  <c r="K91" i="3"/>
  <c r="L91" i="3"/>
  <c r="M91" i="3"/>
  <c r="C92" i="3"/>
  <c r="E92" i="3"/>
  <c r="F92" i="3"/>
  <c r="G92" i="3"/>
  <c r="H92" i="3"/>
  <c r="I92" i="3"/>
  <c r="J92" i="3"/>
  <c r="K92" i="3"/>
  <c r="L92" i="3"/>
  <c r="M92" i="3"/>
  <c r="C93" i="3"/>
  <c r="E93" i="3"/>
  <c r="F93" i="3"/>
  <c r="G93" i="3"/>
  <c r="H93" i="3"/>
  <c r="I93" i="3"/>
  <c r="J93" i="3"/>
  <c r="K93" i="3"/>
  <c r="L93" i="3"/>
  <c r="M93" i="3"/>
  <c r="C94" i="3"/>
  <c r="E94" i="3"/>
  <c r="F94" i="3"/>
  <c r="G94" i="3"/>
  <c r="H94" i="3"/>
  <c r="I94" i="3"/>
  <c r="J94" i="3"/>
  <c r="K94" i="3"/>
  <c r="L94" i="3"/>
  <c r="M94" i="3"/>
  <c r="C95" i="3"/>
  <c r="E95" i="3"/>
  <c r="F95" i="3"/>
  <c r="G95" i="3"/>
  <c r="H95" i="3"/>
  <c r="I95" i="3"/>
  <c r="J95" i="3"/>
  <c r="K95" i="3"/>
  <c r="L95" i="3"/>
  <c r="M95" i="3"/>
  <c r="C96" i="3"/>
  <c r="E96" i="3"/>
  <c r="F96" i="3"/>
  <c r="G96" i="3"/>
  <c r="H96" i="3"/>
  <c r="I96" i="3"/>
  <c r="J96" i="3"/>
  <c r="K96" i="3"/>
  <c r="L96" i="3"/>
  <c r="M96" i="3"/>
  <c r="C97" i="3"/>
  <c r="E97" i="3"/>
  <c r="F97" i="3"/>
  <c r="G97" i="3"/>
  <c r="H97" i="3"/>
  <c r="I97" i="3"/>
  <c r="J97" i="3"/>
  <c r="K97" i="3"/>
  <c r="L97" i="3"/>
  <c r="M97" i="3"/>
  <c r="C98" i="3"/>
  <c r="E98" i="3"/>
  <c r="F98" i="3"/>
  <c r="G98" i="3"/>
  <c r="H98" i="3"/>
  <c r="I98" i="3"/>
  <c r="J98" i="3"/>
  <c r="K98" i="3"/>
  <c r="L98" i="3"/>
  <c r="M98" i="3"/>
  <c r="C100" i="3"/>
  <c r="E100" i="3"/>
  <c r="F100" i="3"/>
  <c r="G100" i="3"/>
  <c r="H100" i="3"/>
  <c r="I100" i="3"/>
  <c r="J100" i="3"/>
  <c r="K100" i="3"/>
  <c r="L100" i="3"/>
  <c r="M100" i="3"/>
  <c r="C101" i="3"/>
  <c r="E101" i="3"/>
  <c r="F101" i="3"/>
  <c r="G101" i="3"/>
  <c r="H101" i="3"/>
  <c r="I101" i="3"/>
  <c r="J101" i="3"/>
  <c r="K101" i="3"/>
  <c r="L101" i="3"/>
  <c r="M101" i="3"/>
  <c r="C102" i="3"/>
  <c r="E102" i="3"/>
  <c r="F102" i="3"/>
  <c r="G102" i="3"/>
  <c r="H102" i="3"/>
  <c r="I102" i="3"/>
  <c r="J102" i="3"/>
  <c r="K102" i="3"/>
  <c r="L102" i="3"/>
  <c r="M102" i="3"/>
  <c r="C118" i="3"/>
  <c r="E118" i="3"/>
  <c r="F118" i="3"/>
  <c r="G118" i="3"/>
  <c r="H118" i="3"/>
  <c r="I118" i="3"/>
  <c r="J118" i="3"/>
  <c r="K118" i="3"/>
  <c r="L118" i="3"/>
  <c r="M118" i="3"/>
  <c r="C119" i="3"/>
  <c r="E119" i="3"/>
  <c r="F119" i="3"/>
  <c r="G119" i="3"/>
  <c r="H119" i="3"/>
  <c r="I119" i="3"/>
  <c r="J119" i="3"/>
  <c r="K119" i="3"/>
  <c r="L119" i="3"/>
  <c r="M119" i="3"/>
  <c r="C120" i="3"/>
  <c r="E120" i="3"/>
  <c r="F120" i="3"/>
  <c r="G120" i="3"/>
  <c r="H120" i="3"/>
  <c r="I120" i="3"/>
  <c r="J120" i="3"/>
  <c r="K120" i="3"/>
  <c r="L120" i="3"/>
  <c r="M120" i="3"/>
  <c r="C121" i="3"/>
  <c r="E121" i="3"/>
  <c r="F121" i="3"/>
  <c r="G121" i="3"/>
  <c r="H121" i="3"/>
  <c r="I121" i="3"/>
  <c r="J121" i="3"/>
  <c r="K121" i="3"/>
  <c r="L121" i="3"/>
  <c r="M121" i="3"/>
  <c r="C122" i="3"/>
  <c r="E122" i="3"/>
  <c r="F122" i="3"/>
  <c r="G122" i="3"/>
  <c r="H122" i="3"/>
  <c r="I122" i="3"/>
  <c r="J122" i="3"/>
  <c r="K122" i="3"/>
  <c r="L122" i="3"/>
  <c r="M122" i="3"/>
  <c r="C123" i="3"/>
  <c r="E123" i="3"/>
  <c r="F123" i="3"/>
  <c r="G123" i="3"/>
  <c r="H123" i="3"/>
  <c r="I123" i="3"/>
  <c r="J123" i="3"/>
  <c r="K123" i="3"/>
  <c r="L123" i="3"/>
  <c r="M123" i="3"/>
  <c r="C124" i="3"/>
  <c r="E124" i="3"/>
  <c r="F124" i="3"/>
  <c r="G124" i="3"/>
  <c r="H124" i="3"/>
  <c r="I124" i="3"/>
  <c r="J124" i="3"/>
  <c r="K124" i="3"/>
  <c r="L124" i="3"/>
  <c r="M124" i="3"/>
  <c r="C125" i="3"/>
  <c r="E125" i="3"/>
  <c r="F125" i="3"/>
  <c r="G125" i="3"/>
  <c r="H125" i="3"/>
  <c r="I125" i="3"/>
  <c r="J125" i="3"/>
  <c r="K125" i="3"/>
  <c r="L125" i="3"/>
  <c r="M125" i="3"/>
  <c r="C126" i="3"/>
  <c r="E126" i="3"/>
  <c r="F126" i="3"/>
  <c r="G126" i="3"/>
  <c r="H126" i="3"/>
  <c r="I126" i="3"/>
  <c r="J126" i="3"/>
  <c r="K126" i="3"/>
  <c r="L126" i="3"/>
  <c r="M126" i="3"/>
  <c r="C127" i="3"/>
  <c r="E127" i="3"/>
  <c r="H127" i="3"/>
  <c r="I127" i="3"/>
  <c r="J127" i="3"/>
  <c r="K127" i="3"/>
  <c r="L127" i="3"/>
  <c r="M127" i="3"/>
  <c r="C128" i="3"/>
  <c r="E128" i="3"/>
  <c r="H128" i="3"/>
  <c r="I128" i="3"/>
  <c r="J128" i="3"/>
  <c r="K128" i="3"/>
  <c r="L128" i="3"/>
  <c r="M128" i="3"/>
</calcChain>
</file>

<file path=xl/sharedStrings.xml><?xml version="1.0" encoding="utf-8"?>
<sst xmlns="http://schemas.openxmlformats.org/spreadsheetml/2006/main" count="4301" uniqueCount="272">
  <si>
    <t>PEPL</t>
  </si>
  <si>
    <t>CIG</t>
  </si>
  <si>
    <t>WAHA</t>
  </si>
  <si>
    <t>EPNG PB</t>
  </si>
  <si>
    <t>EPNG SJ</t>
  </si>
  <si>
    <t>NORAM W</t>
  </si>
  <si>
    <t>SUMAS</t>
  </si>
  <si>
    <t>AECO $US</t>
  </si>
  <si>
    <t>NGPL MC</t>
  </si>
  <si>
    <t>NNG-TOK</t>
  </si>
  <si>
    <t>NNG DEMARC</t>
  </si>
  <si>
    <t>NORAM E</t>
  </si>
  <si>
    <t>NGPL STX</t>
  </si>
  <si>
    <t>NGPL LA</t>
  </si>
  <si>
    <t>TGT SL</t>
  </si>
  <si>
    <t>TETCO WLA</t>
  </si>
  <si>
    <t>TETCO ELA</t>
  </si>
  <si>
    <t>TRANSCO Z3</t>
  </si>
  <si>
    <t>TRANSCO Z6</t>
  </si>
  <si>
    <t>TETCO M3</t>
  </si>
  <si>
    <t>MICHCON</t>
  </si>
  <si>
    <t>CNG</t>
  </si>
  <si>
    <t>CGT APP</t>
  </si>
  <si>
    <t>SOCAL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</si>
  <si>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</si>
  <si>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</si>
  <si>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</si>
  <si>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</si>
  <si>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</si>
  <si>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</si>
  <si>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</si>
  <si>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</si>
  <si>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</si>
  <si>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</si>
  <si>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</si>
  <si>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</si>
  <si>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</si>
  <si>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</si>
  <si>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</si>
  <si>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</si>
  <si>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</si>
  <si>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</si>
  <si>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</si>
  <si>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</si>
  <si>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</si>
  <si>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</si>
  <si>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</si>
  <si>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JAN-91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</si>
  <si>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</si>
  <si>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</si>
  <si>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</si>
  <si>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</si>
  <si>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</si>
  <si>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</si>
  <si>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</si>
  <si>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</si>
  <si>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</si>
  <si>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</si>
  <si>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</si>
  <si>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JAN-92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</si>
  <si>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</si>
  <si>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</si>
  <si>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</si>
  <si>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</si>
  <si>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</si>
  <si>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</si>
  <si>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</si>
  <si>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</si>
  <si>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</si>
  <si>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</si>
  <si>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</si>
  <si>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JAN-93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</si>
  <si>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</si>
  <si>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</si>
  <si>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</si>
  <si>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</si>
  <si>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</si>
  <si>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</si>
  <si>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</si>
  <si>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</si>
  <si>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</si>
  <si>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</si>
  <si>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</si>
  <si>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JAN-94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</si>
  <si>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</si>
  <si>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</si>
  <si>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</si>
  <si>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</si>
  <si>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</si>
  <si>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</si>
  <si>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</si>
  <si>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</si>
  <si>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</si>
  <si>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</si>
  <si>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</si>
  <si>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JAN-95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</si>
  <si>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</si>
  <si>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</si>
  <si>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</si>
  <si>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</si>
  <si>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</si>
  <si>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</si>
  <si>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</si>
  <si>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</si>
  <si>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</si>
  <si>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</si>
  <si>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</si>
  <si>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JAN-96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</si>
  <si>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</si>
  <si>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</si>
  <si>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</si>
  <si>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</si>
  <si>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</si>
  <si>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</si>
  <si>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</si>
  <si>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</si>
  <si>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</si>
  <si>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</si>
  <si>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</si>
  <si>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JAN-97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</si>
  <si>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</si>
  <si>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</si>
  <si>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</si>
  <si>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</si>
  <si>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</si>
  <si>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</si>
  <si>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</si>
  <si>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</si>
  <si>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</si>
  <si>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</si>
  <si>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</si>
  <si>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JAN-98</t>
  </si>
  <si>
    <t>NYMEX LD</t>
  </si>
  <si>
    <t>NYMEX L3</t>
  </si>
  <si>
    <t>KCBOT LD</t>
  </si>
  <si>
    <t>KCBOT L3</t>
  </si>
  <si>
    <t>PIPE 1</t>
  </si>
  <si>
    <t>PIPE2</t>
  </si>
  <si>
    <t xml:space="preserve">          </t>
  </si>
  <si>
    <t>FIXED</t>
  </si>
  <si>
    <t>fgt z2</t>
  </si>
  <si>
    <t>ngpl txok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</si>
  <si>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</si>
  <si>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</si>
  <si>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</si>
  <si>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</si>
  <si>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</si>
  <si>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</si>
  <si>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</si>
  <si>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</si>
  <si>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</si>
  <si>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</si>
  <si>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</si>
  <si>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</si>
  <si>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Apr-Oct</t>
  </si>
  <si>
    <t>Nov-Mar</t>
  </si>
  <si>
    <t>Year</t>
  </si>
  <si>
    <t>max</t>
  </si>
  <si>
    <t>min</t>
  </si>
  <si>
    <t>average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</si>
  <si>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</si>
  <si>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</si>
  <si>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</si>
  <si>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</si>
  <si>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</si>
  <si>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</si>
  <si>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</si>
  <si>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</si>
  <si>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</si>
  <si>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</si>
  <si>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</si>
  <si>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</si>
  <si>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Fixed Price or Spread?</t>
  </si>
  <si>
    <t>Pipe One</t>
  </si>
  <si>
    <t>Pipe Two</t>
  </si>
  <si>
    <t xml:space="preserve"> </t>
  </si>
  <si>
    <t>TGP Tx</t>
  </si>
  <si>
    <t>pepl</t>
  </si>
  <si>
    <t>NNG Vent</t>
  </si>
  <si>
    <t>Katy Hub</t>
  </si>
  <si>
    <t>Henry Hub</t>
  </si>
  <si>
    <t>WNG</t>
  </si>
  <si>
    <t>Kern River</t>
  </si>
  <si>
    <t>ONG</t>
  </si>
  <si>
    <t>Questar</t>
  </si>
  <si>
    <t>ANR OK</t>
  </si>
  <si>
    <t>CHICAGO</t>
  </si>
  <si>
    <t>chicago</t>
  </si>
  <si>
    <t>HSC</t>
  </si>
  <si>
    <t>NWPL RM</t>
  </si>
  <si>
    <t>NWPL CB</t>
  </si>
  <si>
    <t>NGPL MC GDA</t>
  </si>
  <si>
    <t>malin</t>
  </si>
  <si>
    <t>TETCO STX</t>
  </si>
  <si>
    <t>May-99</t>
  </si>
  <si>
    <t>Jun-99</t>
  </si>
  <si>
    <t>EP SJ</t>
  </si>
  <si>
    <t>ep perm</t>
  </si>
  <si>
    <t>JAN-00</t>
  </si>
  <si>
    <t>FEB-00</t>
  </si>
  <si>
    <t>MAR-00</t>
  </si>
  <si>
    <t>pge citygate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</si>
  <si>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</si>
  <si>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</si>
  <si>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</si>
  <si>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</si>
  <si>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</si>
  <si>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</si>
  <si>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</si>
  <si>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</si>
  <si>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</si>
  <si>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Last 3 yrs.</t>
  </si>
  <si>
    <t>GD HENRY HUB</t>
  </si>
  <si>
    <t>GD AECO</t>
  </si>
  <si>
    <t>GD CHICAGO</t>
  </si>
  <si>
    <t>GD EP PERM</t>
  </si>
  <si>
    <t>GD EP SJ</t>
  </si>
  <si>
    <t>GD NWPL RM</t>
  </si>
  <si>
    <t>GD PEPL</t>
  </si>
  <si>
    <t>GD SHIP</t>
  </si>
  <si>
    <t>GD SOCAL</t>
  </si>
  <si>
    <t>GD SUMAS</t>
  </si>
  <si>
    <t>GD TCO</t>
  </si>
  <si>
    <t>GD TRANSCO Z6</t>
  </si>
  <si>
    <t>GD WAHA</t>
  </si>
  <si>
    <t>GD MALIN</t>
  </si>
  <si>
    <t>MONTH</t>
  </si>
  <si>
    <t>NYMEX</t>
  </si>
  <si>
    <t>EP PERM</t>
  </si>
  <si>
    <t>SHIP</t>
  </si>
  <si>
    <t>TCO</t>
  </si>
  <si>
    <t>MALIN</t>
  </si>
  <si>
    <t>CHICAGO BASIS</t>
  </si>
  <si>
    <t>EP PERM BASIS</t>
  </si>
  <si>
    <t>EP SJ BASIS</t>
  </si>
  <si>
    <t>NWPL RM BASIS</t>
  </si>
  <si>
    <t>PEPL BASIS</t>
  </si>
  <si>
    <t>SHIP BASIS</t>
  </si>
  <si>
    <t>SOCAL BASIS</t>
  </si>
  <si>
    <t>SUMAS BASIS</t>
  </si>
  <si>
    <t>TCO BASIS</t>
  </si>
  <si>
    <t>TRANSCO Z6 BASIS</t>
  </si>
  <si>
    <t>WAHA BASIS</t>
  </si>
  <si>
    <t>MALIN BASIS</t>
  </si>
  <si>
    <t>HIGH</t>
  </si>
  <si>
    <t>LOW</t>
  </si>
  <si>
    <t>ST DV</t>
  </si>
  <si>
    <t>AVG</t>
  </si>
  <si>
    <t>PRICE</t>
  </si>
  <si>
    <t>INDEX</t>
  </si>
  <si>
    <t>May-00</t>
  </si>
  <si>
    <t>Jun-00</t>
  </si>
  <si>
    <t>HUBGDVOL</t>
  </si>
  <si>
    <t>NYMEXSVOL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</si>
  <si>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</si>
  <si>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</si>
  <si>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</si>
  <si>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</si>
  <si>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</si>
  <si>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</si>
  <si>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</si>
  <si>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</si>
  <si>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JAN-01</t>
  </si>
  <si>
    <t>MAY-01</t>
  </si>
  <si>
    <t>JUN-01</t>
  </si>
  <si>
    <t>OCT-01</t>
  </si>
  <si>
    <t>NOV-01</t>
  </si>
  <si>
    <t>DEC-01</t>
  </si>
  <si>
    <t>strike</t>
  </si>
  <si>
    <t>type</t>
  </si>
  <si>
    <t>spread</t>
  </si>
  <si>
    <t>straddle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</si>
</sst>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_);[Red]\(0.000\)"/>
    <numFmt numFmtId="174" formatCode="0.0000"/>
  </numFmts>
  <fonts count="14" x14ac:knownFonts="1">
    <font>
      <sz val="10"/>
      <name val="Arial"/>
    </font>
    <font>
      <b/>
      <sz val="8"/>
      <name val="Arial"/>
      <family val="2"/>
    </font>
    <font>
      <b/>
      <sz val="8"/>
      <name val="Arial"/>
    </font>
    <font>
      <b/>
      <sz val="10"/>
      <name val="Arial"/>
      <family val="2"/>
    </font>
    <font>
      <b/>
      <sz val="7"/>
      <name val="Small Fonts"/>
      <family val="2"/>
    </font>
    <font>
      <b/>
      <u/>
      <sz val="7"/>
      <name val="Small Fonts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59"/>
      <name val="Arial"/>
      <family val="2"/>
    </font>
    <font>
      <b/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0" fontId="5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164" fontId="4" fillId="0" borderId="0" xfId="0" applyNumberFormat="1" applyFont="1" applyBorder="1" applyAlignment="1">
      <alignment horizontal="center"/>
    </xf>
    <xf numFmtId="0" fontId="0" fillId="0" borderId="0" xfId="0" quotePrefix="1"/>
    <xf numFmtId="0" fontId="6" fillId="0" borderId="0" xfId="0" applyFont="1"/>
    <xf numFmtId="2" fontId="3" fillId="0" borderId="0" xfId="0" applyNumberFormat="1" applyFont="1"/>
    <xf numFmtId="0" fontId="7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right"/>
    </xf>
    <xf numFmtId="165" fontId="3" fillId="0" borderId="0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17" fontId="1" fillId="0" borderId="0" xfId="0" quotePrefix="1" applyNumberFormat="1" applyFont="1" applyAlignment="1">
      <alignment horizontal="left"/>
    </xf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5" fontId="10" fillId="0" borderId="0" xfId="0" applyNumberFormat="1" applyFont="1" applyAlignment="1">
      <alignment horizontal="center"/>
    </xf>
    <xf numFmtId="0" fontId="11" fillId="0" borderId="0" xfId="0" applyFont="1"/>
    <xf numFmtId="165" fontId="12" fillId="0" borderId="0" xfId="0" applyNumberFormat="1" applyFont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165" fontId="6" fillId="0" borderId="0" xfId="0" applyNumberFormat="1" applyFont="1"/>
    <xf numFmtId="174" fontId="1" fillId="0" borderId="0" xfId="0" applyNumberFormat="1" applyFont="1"/>
    <xf numFmtId="17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3" fillId="0" borderId="0" xfId="0" applyNumberFormat="1" applyFont="1"/>
    <xf numFmtId="2" fontId="1" fillId="2" borderId="0" xfId="0" applyNumberFormat="1" applyFont="1" applyFill="1"/>
    <xf numFmtId="0" fontId="1" fillId="2" borderId="0" xfId="0" applyFont="1" applyFill="1"/>
    <xf numFmtId="164" fontId="1" fillId="0" borderId="0" xfId="0" applyNumberFormat="1" applyFont="1"/>
    <xf numFmtId="0" fontId="0" fillId="2" borderId="0" xfId="0" applyFill="1"/>
    <xf numFmtId="164" fontId="1" fillId="2" borderId="0" xfId="0" applyNumberFormat="1" applyFont="1" applyFill="1"/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left"/>
    </xf>
    <xf numFmtId="17" fontId="1" fillId="2" borderId="0" xfId="0" quotePrefix="1" applyNumberFormat="1" applyFont="1" applyFill="1"/>
    <xf numFmtId="15" fontId="1" fillId="2" borderId="0" xfId="0" applyNumberFormat="1" applyFont="1" applyFill="1"/>
    <xf numFmtId="15" fontId="13" fillId="2" borderId="0" xfId="0" applyNumberFormat="1" applyFont="1" applyFill="1"/>
    <xf numFmtId="165" fontId="1" fillId="0" borderId="0" xfId="0" applyNumberFormat="1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37"/>
  <sheetViews>
    <sheetView workbookViewId="0">
      <selection activeCell="F22" sqref="F22"/>
    </sheetView>
  </sheetViews>
  <sheetFormatPr defaultRowHeight="12.75" x14ac:dyDescent="0.2"/>
  <cols>
    <col min="1" max="1" width="15.7109375" customWidth="1"/>
  </cols>
  <sheetData>
    <row r="3" spans="1:2" x14ac:dyDescent="0.2">
      <c r="A3" t="s">
        <v>136</v>
      </c>
      <c r="B3" s="2" t="s">
        <v>187</v>
      </c>
    </row>
    <row r="5" spans="1:2" x14ac:dyDescent="0.2">
      <c r="A5" t="s">
        <v>137</v>
      </c>
      <c r="B5" s="2" t="s">
        <v>177</v>
      </c>
    </row>
    <row r="8" spans="1:2" x14ac:dyDescent="0.2">
      <c r="A8" s="1" t="s">
        <v>132</v>
      </c>
    </row>
    <row r="9" spans="1:2" x14ac:dyDescent="0.2">
      <c r="A9" s="1" t="s">
        <v>133</v>
      </c>
    </row>
    <row r="10" spans="1:2" x14ac:dyDescent="0.2">
      <c r="A10" s="1" t="s">
        <v>134</v>
      </c>
    </row>
    <row r="11" spans="1:2" x14ac:dyDescent="0.2">
      <c r="A11" s="1" t="s">
        <v>135</v>
      </c>
    </row>
    <row r="12" spans="1:2" x14ac:dyDescent="0.2">
      <c r="A12" s="2" t="s">
        <v>186</v>
      </c>
    </row>
    <row r="13" spans="1:2" x14ac:dyDescent="0.2">
      <c r="A13" s="2" t="s">
        <v>0</v>
      </c>
    </row>
    <row r="14" spans="1:2" x14ac:dyDescent="0.2">
      <c r="A14" s="2" t="s">
        <v>1</v>
      </c>
    </row>
    <row r="15" spans="1:2" x14ac:dyDescent="0.2">
      <c r="A15" s="2" t="s">
        <v>2</v>
      </c>
    </row>
    <row r="16" spans="1:2" x14ac:dyDescent="0.2">
      <c r="A16" s="2" t="s">
        <v>3</v>
      </c>
    </row>
    <row r="17" spans="1:1" x14ac:dyDescent="0.2">
      <c r="A17" s="2" t="s">
        <v>4</v>
      </c>
    </row>
    <row r="18" spans="1:1" x14ac:dyDescent="0.2">
      <c r="A18" s="2" t="s">
        <v>188</v>
      </c>
    </row>
    <row r="19" spans="1:1" x14ac:dyDescent="0.2">
      <c r="A19" s="2" t="s">
        <v>5</v>
      </c>
    </row>
    <row r="20" spans="1:1" x14ac:dyDescent="0.2">
      <c r="A20" s="2" t="s">
        <v>6</v>
      </c>
    </row>
    <row r="21" spans="1:1" x14ac:dyDescent="0.2">
      <c r="A21" s="2" t="s">
        <v>7</v>
      </c>
    </row>
    <row r="22" spans="1:1" x14ac:dyDescent="0.2">
      <c r="A22" s="2" t="s">
        <v>8</v>
      </c>
    </row>
    <row r="23" spans="1:1" x14ac:dyDescent="0.2">
      <c r="A23" s="2" t="s">
        <v>9</v>
      </c>
    </row>
    <row r="24" spans="1:1" x14ac:dyDescent="0.2">
      <c r="A24" s="2" t="s">
        <v>10</v>
      </c>
    </row>
    <row r="25" spans="1:1" x14ac:dyDescent="0.2">
      <c r="A25" s="2" t="s">
        <v>11</v>
      </c>
    </row>
    <row r="26" spans="1:1" x14ac:dyDescent="0.2">
      <c r="A26" s="2" t="s">
        <v>12</v>
      </c>
    </row>
    <row r="27" spans="1:1" x14ac:dyDescent="0.2">
      <c r="A27" s="2" t="s">
        <v>13</v>
      </c>
    </row>
    <row r="28" spans="1:1" x14ac:dyDescent="0.2">
      <c r="A28" s="2" t="s">
        <v>14</v>
      </c>
    </row>
    <row r="29" spans="1:1" x14ac:dyDescent="0.2">
      <c r="A29" s="2" t="s">
        <v>15</v>
      </c>
    </row>
    <row r="30" spans="1:1" x14ac:dyDescent="0.2">
      <c r="A30" s="2" t="s">
        <v>16</v>
      </c>
    </row>
    <row r="31" spans="1:1" x14ac:dyDescent="0.2">
      <c r="A31" s="2" t="s">
        <v>17</v>
      </c>
    </row>
    <row r="32" spans="1:1" x14ac:dyDescent="0.2">
      <c r="A32" s="2" t="s">
        <v>18</v>
      </c>
    </row>
    <row r="33" spans="1:1" x14ac:dyDescent="0.2">
      <c r="A33" s="3" t="s">
        <v>19</v>
      </c>
    </row>
    <row r="34" spans="1:1" x14ac:dyDescent="0.2">
      <c r="A34" s="3" t="s">
        <v>20</v>
      </c>
    </row>
    <row r="35" spans="1:1" x14ac:dyDescent="0.2">
      <c r="A35" s="3" t="s">
        <v>21</v>
      </c>
    </row>
    <row r="36" spans="1:1" x14ac:dyDescent="0.2">
      <c r="A36" s="3" t="s">
        <v>22</v>
      </c>
    </row>
    <row r="37" spans="1:1" x14ac:dyDescent="0.2">
      <c r="A37" s="4" t="s">
        <v>23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CA144"/>
  <sheetViews>
    <sheetView workbookViewId="0">
      <pane xSplit="1" ySplit="3" topLeftCell="B114" activePane="bottomRight" state="frozen"/>
      <selection pane="topRight" activeCell="B1" sqref="B1"/>
      <selection pane="bottomLeft" activeCell="A4" sqref="A4"/>
      <selection pane="bottomRight" activeCell="A144" sqref="A144"/>
    </sheetView>
  </sheetViews>
  <sheetFormatPr defaultRowHeight="12.75" x14ac:dyDescent="0.2"/>
  <cols>
    <col min="1" max="1" width="9.140625" style="2"/>
    <col min="2" max="32" width="12.7109375" style="2" customWidth="1"/>
    <col min="33" max="43" width="9.140625" style="2"/>
    <col min="44" max="45" width="10.7109375" style="2" bestFit="1" customWidth="1"/>
    <col min="46" max="47" width="9.140625" style="2"/>
    <col min="48" max="48" width="12.7109375" style="2" customWidth="1"/>
    <col min="49" max="63" width="9.140625" style="2"/>
  </cols>
  <sheetData>
    <row r="2" spans="1:64" x14ac:dyDescent="0.2">
      <c r="B2" s="1" t="s">
        <v>227</v>
      </c>
      <c r="C2" s="1" t="s">
        <v>133</v>
      </c>
      <c r="D2" s="1" t="s">
        <v>134</v>
      </c>
      <c r="E2" s="1" t="s">
        <v>135</v>
      </c>
      <c r="F2" s="2" t="s">
        <v>7</v>
      </c>
      <c r="G2" s="2" t="s">
        <v>185</v>
      </c>
      <c r="H2" s="2" t="s">
        <v>22</v>
      </c>
      <c r="I2" s="2" t="s">
        <v>186</v>
      </c>
      <c r="J2" s="2" t="s">
        <v>1</v>
      </c>
      <c r="K2" s="2" t="s">
        <v>21</v>
      </c>
      <c r="L2" s="2" t="s">
        <v>197</v>
      </c>
      <c r="M2" s="2" t="s">
        <v>196</v>
      </c>
      <c r="N2" s="2" t="s">
        <v>140</v>
      </c>
      <c r="O2" s="2" t="s">
        <v>139</v>
      </c>
      <c r="P2" s="2" t="s">
        <v>180</v>
      </c>
      <c r="Q2" s="2" t="s">
        <v>188</v>
      </c>
      <c r="R2" s="2" t="s">
        <v>179</v>
      </c>
      <c r="S2" s="2" t="s">
        <v>182</v>
      </c>
      <c r="T2" s="2" t="s">
        <v>192</v>
      </c>
      <c r="U2" s="2" t="s">
        <v>20</v>
      </c>
      <c r="V2" s="2" t="s">
        <v>13</v>
      </c>
      <c r="W2" s="2" t="s">
        <v>8</v>
      </c>
      <c r="X2" s="2" t="s">
        <v>191</v>
      </c>
      <c r="Y2" s="2" t="s">
        <v>12</v>
      </c>
      <c r="Z2" s="2" t="s">
        <v>141</v>
      </c>
      <c r="AA2" s="2" t="s">
        <v>10</v>
      </c>
      <c r="AB2" s="2" t="s">
        <v>178</v>
      </c>
      <c r="AC2" s="2" t="s">
        <v>9</v>
      </c>
      <c r="AD2" s="2" t="s">
        <v>11</v>
      </c>
      <c r="AE2" s="2" t="s">
        <v>5</v>
      </c>
      <c r="AF2" s="2" t="s">
        <v>190</v>
      </c>
      <c r="AG2" s="2" t="s">
        <v>189</v>
      </c>
      <c r="AH2" s="2" t="s">
        <v>183</v>
      </c>
      <c r="AI2" s="2" t="s">
        <v>0</v>
      </c>
      <c r="AJ2" s="2" t="s">
        <v>201</v>
      </c>
      <c r="AK2" s="2" t="s">
        <v>184</v>
      </c>
      <c r="AL2" s="2" t="s">
        <v>23</v>
      </c>
      <c r="AM2" s="2" t="s">
        <v>16</v>
      </c>
      <c r="AN2" s="2" t="s">
        <v>19</v>
      </c>
      <c r="AO2" s="2" t="s">
        <v>15</v>
      </c>
      <c r="AP2" s="2" t="s">
        <v>176</v>
      </c>
      <c r="AQ2" s="2" t="s">
        <v>14</v>
      </c>
      <c r="AR2" s="2" t="s">
        <v>17</v>
      </c>
      <c r="AS2" s="2" t="s">
        <v>18</v>
      </c>
      <c r="AT2" s="2" t="s">
        <v>2</v>
      </c>
      <c r="AU2" s="2" t="s">
        <v>181</v>
      </c>
      <c r="AV2" s="2" t="s">
        <v>193</v>
      </c>
      <c r="AW2" s="36" t="s">
        <v>212</v>
      </c>
      <c r="AX2" s="37" t="s">
        <v>213</v>
      </c>
      <c r="AY2" s="37" t="s">
        <v>214</v>
      </c>
      <c r="AZ2" s="37" t="s">
        <v>215</v>
      </c>
      <c r="BA2" s="37" t="s">
        <v>216</v>
      </c>
      <c r="BB2" s="37" t="s">
        <v>217</v>
      </c>
      <c r="BC2" s="37" t="s">
        <v>218</v>
      </c>
      <c r="BD2" s="37" t="s">
        <v>219</v>
      </c>
      <c r="BE2" s="37" t="s">
        <v>220</v>
      </c>
      <c r="BF2" s="37" t="s">
        <v>221</v>
      </c>
      <c r="BG2" s="37" t="s">
        <v>222</v>
      </c>
      <c r="BH2" s="37" t="s">
        <v>223</v>
      </c>
      <c r="BI2" s="37" t="s">
        <v>224</v>
      </c>
      <c r="BJ2" s="37" t="s">
        <v>225</v>
      </c>
      <c r="BK2" s="2" t="s">
        <v>252</v>
      </c>
      <c r="BL2" t="s">
        <v>253</v>
      </c>
    </row>
    <row r="3" spans="1:64" x14ac:dyDescent="0.2">
      <c r="B3" s="2">
        <v>2</v>
      </c>
      <c r="C3" s="2">
        <f>B3+1</f>
        <v>3</v>
      </c>
      <c r="D3" s="2">
        <f t="shared" ref="D3:BJ3" si="0">C3+1</f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2">
        <f t="shared" si="0"/>
        <v>12</v>
      </c>
      <c r="M3" s="2">
        <f t="shared" si="0"/>
        <v>13</v>
      </c>
      <c r="N3" s="2">
        <f t="shared" si="0"/>
        <v>14</v>
      </c>
      <c r="O3" s="2">
        <f t="shared" si="0"/>
        <v>15</v>
      </c>
      <c r="P3" s="2">
        <f t="shared" si="0"/>
        <v>16</v>
      </c>
      <c r="Q3" s="2">
        <f t="shared" si="0"/>
        <v>17</v>
      </c>
      <c r="R3" s="2">
        <f t="shared" si="0"/>
        <v>18</v>
      </c>
      <c r="S3" s="2">
        <f t="shared" si="0"/>
        <v>19</v>
      </c>
      <c r="T3" s="2">
        <f t="shared" si="0"/>
        <v>20</v>
      </c>
      <c r="U3" s="2">
        <f t="shared" si="0"/>
        <v>21</v>
      </c>
      <c r="V3" s="2">
        <f t="shared" si="0"/>
        <v>22</v>
      </c>
      <c r="W3" s="2">
        <f t="shared" si="0"/>
        <v>23</v>
      </c>
      <c r="X3" s="2">
        <f t="shared" si="0"/>
        <v>24</v>
      </c>
      <c r="Y3" s="2">
        <f t="shared" si="0"/>
        <v>25</v>
      </c>
      <c r="Z3" s="2">
        <f t="shared" si="0"/>
        <v>26</v>
      </c>
      <c r="AA3" s="2">
        <f t="shared" si="0"/>
        <v>27</v>
      </c>
      <c r="AB3" s="2">
        <f t="shared" si="0"/>
        <v>28</v>
      </c>
      <c r="AC3" s="2">
        <f t="shared" si="0"/>
        <v>29</v>
      </c>
      <c r="AD3" s="2">
        <f t="shared" si="0"/>
        <v>30</v>
      </c>
      <c r="AE3" s="2">
        <f t="shared" si="0"/>
        <v>31</v>
      </c>
      <c r="AF3" s="2">
        <f t="shared" si="0"/>
        <v>32</v>
      </c>
      <c r="AG3" s="2">
        <f t="shared" si="0"/>
        <v>33</v>
      </c>
      <c r="AH3" s="2">
        <f t="shared" si="0"/>
        <v>34</v>
      </c>
      <c r="AI3" s="2">
        <f t="shared" si="0"/>
        <v>35</v>
      </c>
      <c r="AJ3" s="2">
        <f t="shared" si="0"/>
        <v>36</v>
      </c>
      <c r="AK3" s="2">
        <f t="shared" si="0"/>
        <v>37</v>
      </c>
      <c r="AL3" s="2">
        <f t="shared" si="0"/>
        <v>38</v>
      </c>
      <c r="AM3" s="2">
        <f t="shared" si="0"/>
        <v>39</v>
      </c>
      <c r="AN3" s="2">
        <f t="shared" si="0"/>
        <v>40</v>
      </c>
      <c r="AO3" s="2">
        <f t="shared" si="0"/>
        <v>41</v>
      </c>
      <c r="AP3" s="2">
        <f t="shared" si="0"/>
        <v>42</v>
      </c>
      <c r="AQ3" s="2">
        <f t="shared" si="0"/>
        <v>43</v>
      </c>
      <c r="AR3" s="2">
        <f t="shared" si="0"/>
        <v>44</v>
      </c>
      <c r="AS3" s="2">
        <f t="shared" si="0"/>
        <v>45</v>
      </c>
      <c r="AT3" s="2">
        <f t="shared" si="0"/>
        <v>46</v>
      </c>
      <c r="AU3" s="2">
        <f t="shared" si="0"/>
        <v>47</v>
      </c>
      <c r="AV3" s="2">
        <f t="shared" si="0"/>
        <v>48</v>
      </c>
      <c r="AW3" s="2">
        <f t="shared" si="0"/>
        <v>49</v>
      </c>
      <c r="AX3" s="2">
        <f t="shared" si="0"/>
        <v>50</v>
      </c>
      <c r="AY3" s="2">
        <f t="shared" si="0"/>
        <v>51</v>
      </c>
      <c r="AZ3" s="2">
        <f t="shared" si="0"/>
        <v>52</v>
      </c>
      <c r="BA3" s="2">
        <f t="shared" si="0"/>
        <v>53</v>
      </c>
      <c r="BB3" s="2">
        <f t="shared" si="0"/>
        <v>54</v>
      </c>
      <c r="BC3" s="2">
        <f t="shared" si="0"/>
        <v>55</v>
      </c>
      <c r="BD3" s="2">
        <f t="shared" si="0"/>
        <v>56</v>
      </c>
      <c r="BE3" s="2">
        <f t="shared" si="0"/>
        <v>57</v>
      </c>
      <c r="BF3" s="2">
        <f t="shared" si="0"/>
        <v>58</v>
      </c>
      <c r="BG3" s="2">
        <f t="shared" si="0"/>
        <v>59</v>
      </c>
      <c r="BH3" s="2">
        <f t="shared" si="0"/>
        <v>60</v>
      </c>
      <c r="BI3" s="2">
        <f t="shared" si="0"/>
        <v>61</v>
      </c>
      <c r="BJ3" s="2">
        <f t="shared" si="0"/>
        <v>62</v>
      </c>
      <c r="BK3" s="2">
        <v>63</v>
      </c>
      <c r="BL3">
        <v>64</v>
      </c>
    </row>
    <row r="4" spans="1:64" x14ac:dyDescent="0.2">
      <c r="A4" s="5" t="s">
        <v>24</v>
      </c>
      <c r="B4" s="32"/>
      <c r="C4" s="32"/>
      <c r="D4" s="32"/>
      <c r="E4" s="32"/>
      <c r="F4" s="1">
        <v>1.4423770337510531</v>
      </c>
      <c r="G4" s="1">
        <v>2.0499999999999998</v>
      </c>
      <c r="H4" s="1">
        <v>2.83</v>
      </c>
      <c r="I4" s="1">
        <v>2.84</v>
      </c>
      <c r="J4" s="1">
        <v>2.0499999999999998</v>
      </c>
      <c r="K4" s="1" t="s">
        <v>138</v>
      </c>
      <c r="L4" s="1">
        <v>2.62</v>
      </c>
      <c r="M4" s="1">
        <v>2.65</v>
      </c>
      <c r="N4" s="1"/>
      <c r="O4" s="1"/>
      <c r="P4" s="1">
        <v>0</v>
      </c>
      <c r="Q4" s="1">
        <v>0</v>
      </c>
      <c r="R4" s="1">
        <v>0</v>
      </c>
      <c r="S4" s="1">
        <v>0</v>
      </c>
      <c r="T4" s="1"/>
      <c r="U4" s="1">
        <v>0</v>
      </c>
      <c r="V4" s="1">
        <v>2.4</v>
      </c>
      <c r="W4" s="1">
        <v>2.2799999999999998</v>
      </c>
      <c r="X4" s="1"/>
      <c r="Y4" s="1">
        <v>2.35</v>
      </c>
      <c r="Z4" s="1">
        <v>0</v>
      </c>
      <c r="AA4" s="1">
        <v>0</v>
      </c>
      <c r="AB4" s="1">
        <v>2.4700000000000002</v>
      </c>
      <c r="AC4" s="1">
        <v>2.4500000000000002</v>
      </c>
      <c r="AD4" s="1">
        <v>0</v>
      </c>
      <c r="AE4" s="1">
        <v>0</v>
      </c>
      <c r="AF4" s="1"/>
      <c r="AG4" s="1">
        <v>2.0499999999999998</v>
      </c>
      <c r="AH4" s="1">
        <v>2.29</v>
      </c>
      <c r="AI4" s="1">
        <v>2.1</v>
      </c>
      <c r="AK4" s="1">
        <v>0</v>
      </c>
      <c r="AL4" s="1">
        <v>0</v>
      </c>
      <c r="AM4" s="1"/>
      <c r="AN4" s="1" t="s">
        <v>138</v>
      </c>
      <c r="AO4" s="1"/>
      <c r="AP4" s="1">
        <v>2.25</v>
      </c>
      <c r="AQ4" s="1">
        <v>2.4500000000000002</v>
      </c>
      <c r="AR4" s="1">
        <v>2.4</v>
      </c>
      <c r="AS4" s="1" t="s">
        <v>138</v>
      </c>
      <c r="AT4" s="1"/>
      <c r="AU4" s="1">
        <v>2.35</v>
      </c>
      <c r="AV4" s="1"/>
    </row>
    <row r="5" spans="1:64" x14ac:dyDescent="0.2">
      <c r="A5" s="5" t="s">
        <v>25</v>
      </c>
      <c r="B5" s="32"/>
      <c r="C5" s="32"/>
      <c r="D5" s="32"/>
      <c r="E5" s="32"/>
      <c r="F5" s="1">
        <v>1.3919236986157721</v>
      </c>
      <c r="G5" s="1">
        <v>1.65</v>
      </c>
      <c r="H5" s="1">
        <v>2.4500000000000002</v>
      </c>
      <c r="I5" s="1">
        <v>2.15</v>
      </c>
      <c r="J5" s="1">
        <v>1.52</v>
      </c>
      <c r="K5" s="1" t="s">
        <v>138</v>
      </c>
      <c r="L5" s="1">
        <v>1.76</v>
      </c>
      <c r="M5" s="1">
        <v>1.8</v>
      </c>
      <c r="N5" s="1"/>
      <c r="O5" s="1"/>
      <c r="P5" s="1">
        <v>0</v>
      </c>
      <c r="Q5" s="1">
        <v>0</v>
      </c>
      <c r="R5" s="1">
        <v>0</v>
      </c>
      <c r="S5" s="1">
        <v>0</v>
      </c>
      <c r="T5" s="1"/>
      <c r="U5" s="1">
        <v>0</v>
      </c>
      <c r="V5" s="1">
        <v>1.95</v>
      </c>
      <c r="W5" s="1">
        <v>1.7</v>
      </c>
      <c r="X5" s="1"/>
      <c r="Y5" s="1">
        <v>1.84</v>
      </c>
      <c r="Z5" s="1">
        <v>0</v>
      </c>
      <c r="AA5" s="1">
        <v>0</v>
      </c>
      <c r="AB5" s="1">
        <v>1.78</v>
      </c>
      <c r="AC5" s="1">
        <v>1.61</v>
      </c>
      <c r="AD5" s="1">
        <v>0</v>
      </c>
      <c r="AE5" s="1">
        <v>0</v>
      </c>
      <c r="AF5" s="1"/>
      <c r="AG5" s="1">
        <v>1.52</v>
      </c>
      <c r="AH5" s="1">
        <v>1.61</v>
      </c>
      <c r="AI5" s="1">
        <v>1.64</v>
      </c>
      <c r="AK5" s="1">
        <v>0</v>
      </c>
      <c r="AL5" s="1">
        <v>0</v>
      </c>
      <c r="AM5" s="1"/>
      <c r="AN5" s="1" t="s">
        <v>138</v>
      </c>
      <c r="AO5" s="1"/>
      <c r="AP5" s="1">
        <v>1.9</v>
      </c>
      <c r="AQ5" s="1">
        <v>2.0499999999999998</v>
      </c>
      <c r="AR5" s="1">
        <v>2.1</v>
      </c>
      <c r="AS5" s="1" t="s">
        <v>138</v>
      </c>
      <c r="AT5" s="1"/>
      <c r="AU5" s="1">
        <v>1.7</v>
      </c>
      <c r="AV5" s="1"/>
    </row>
    <row r="6" spans="1:64" x14ac:dyDescent="0.2">
      <c r="A6" s="5" t="s">
        <v>26</v>
      </c>
      <c r="B6" s="32"/>
      <c r="C6" s="32"/>
      <c r="D6" s="32"/>
      <c r="E6" s="32"/>
      <c r="F6" s="1">
        <v>1.1476493643071004</v>
      </c>
      <c r="G6" s="1">
        <v>1.28</v>
      </c>
      <c r="H6" s="1">
        <v>2.17</v>
      </c>
      <c r="I6" s="1">
        <v>1.74</v>
      </c>
      <c r="J6" s="1">
        <v>1.2</v>
      </c>
      <c r="K6" s="1" t="s">
        <v>138</v>
      </c>
      <c r="L6" s="1">
        <v>1.39</v>
      </c>
      <c r="M6" s="1">
        <v>1.43</v>
      </c>
      <c r="N6" s="1"/>
      <c r="O6" s="1"/>
      <c r="P6" s="1">
        <v>0</v>
      </c>
      <c r="Q6" s="1">
        <v>0</v>
      </c>
      <c r="R6" s="1">
        <v>0</v>
      </c>
      <c r="S6" s="1">
        <v>0</v>
      </c>
      <c r="T6" s="1"/>
      <c r="U6" s="1">
        <v>0</v>
      </c>
      <c r="V6" s="1">
        <v>1.46</v>
      </c>
      <c r="W6" s="1">
        <v>1.3</v>
      </c>
      <c r="X6" s="1"/>
      <c r="Y6" s="1">
        <v>1.4</v>
      </c>
      <c r="Z6" s="1">
        <v>0</v>
      </c>
      <c r="AA6" s="1">
        <v>0</v>
      </c>
      <c r="AB6" s="1">
        <v>1.39</v>
      </c>
      <c r="AC6" s="1">
        <v>1.28</v>
      </c>
      <c r="AD6" s="1">
        <v>0</v>
      </c>
      <c r="AE6" s="1">
        <v>0</v>
      </c>
      <c r="AF6" s="1"/>
      <c r="AG6" s="1">
        <v>1.18</v>
      </c>
      <c r="AH6" s="1">
        <v>1.23</v>
      </c>
      <c r="AI6" s="1">
        <v>1.31</v>
      </c>
      <c r="AK6" s="1">
        <v>0</v>
      </c>
      <c r="AL6" s="1">
        <v>0</v>
      </c>
      <c r="AM6" s="1"/>
      <c r="AN6" s="1" t="s">
        <v>138</v>
      </c>
      <c r="AO6" s="1"/>
      <c r="AP6" s="1">
        <v>1.43</v>
      </c>
      <c r="AQ6" s="1">
        <v>1.52</v>
      </c>
      <c r="AR6" s="1">
        <v>1.57</v>
      </c>
      <c r="AS6" s="1" t="s">
        <v>138</v>
      </c>
      <c r="AT6" s="1"/>
      <c r="AU6" s="1">
        <v>1.33</v>
      </c>
      <c r="AV6" s="1"/>
    </row>
    <row r="7" spans="1:64" x14ac:dyDescent="0.2">
      <c r="A7" s="5" t="s">
        <v>27</v>
      </c>
      <c r="B7" s="32"/>
      <c r="C7" s="32"/>
      <c r="D7" s="32"/>
      <c r="E7" s="32"/>
      <c r="F7" s="1">
        <v>1.1252964026524916</v>
      </c>
      <c r="G7" s="1">
        <v>1.25</v>
      </c>
      <c r="H7" s="1">
        <v>2</v>
      </c>
      <c r="I7" s="1">
        <v>1.68</v>
      </c>
      <c r="J7" s="1">
        <v>1.1299999999999999</v>
      </c>
      <c r="K7" s="1" t="s">
        <v>138</v>
      </c>
      <c r="L7" s="1">
        <v>1.41</v>
      </c>
      <c r="M7" s="1">
        <v>1.43</v>
      </c>
      <c r="N7" s="1"/>
      <c r="O7" s="1"/>
      <c r="P7" s="1">
        <v>0</v>
      </c>
      <c r="Q7" s="1">
        <v>0</v>
      </c>
      <c r="R7" s="1">
        <v>0</v>
      </c>
      <c r="S7" s="1">
        <v>0</v>
      </c>
      <c r="T7" s="1"/>
      <c r="U7" s="1">
        <v>0</v>
      </c>
      <c r="V7" s="1">
        <v>1.46</v>
      </c>
      <c r="W7" s="1">
        <v>1.28</v>
      </c>
      <c r="X7" s="1"/>
      <c r="Y7" s="1">
        <v>1.38</v>
      </c>
      <c r="Z7" s="1">
        <v>0</v>
      </c>
      <c r="AA7" s="1">
        <v>0</v>
      </c>
      <c r="AB7" s="1">
        <v>1.3</v>
      </c>
      <c r="AC7" s="1">
        <v>1.26</v>
      </c>
      <c r="AD7" s="1">
        <v>0</v>
      </c>
      <c r="AE7" s="1">
        <v>0</v>
      </c>
      <c r="AF7" s="1"/>
      <c r="AG7" s="1">
        <v>1.1200000000000001</v>
      </c>
      <c r="AH7" s="1">
        <v>1.21</v>
      </c>
      <c r="AI7" s="1">
        <v>1.29</v>
      </c>
      <c r="AK7" s="1">
        <v>0</v>
      </c>
      <c r="AL7" s="1">
        <v>0</v>
      </c>
      <c r="AM7" s="1"/>
      <c r="AN7" s="1" t="s">
        <v>138</v>
      </c>
      <c r="AO7" s="1"/>
      <c r="AP7" s="1">
        <v>1.42</v>
      </c>
      <c r="AQ7" s="1">
        <v>1.52</v>
      </c>
      <c r="AR7" s="1">
        <v>1.42</v>
      </c>
      <c r="AS7" s="1" t="s">
        <v>138</v>
      </c>
      <c r="AT7" s="1"/>
      <c r="AU7" s="1">
        <v>1.29</v>
      </c>
      <c r="AV7" s="1"/>
    </row>
    <row r="8" spans="1:64" x14ac:dyDescent="0.2">
      <c r="A8" s="5" t="s">
        <v>28</v>
      </c>
      <c r="B8" s="32"/>
      <c r="C8" s="32"/>
      <c r="D8" s="32"/>
      <c r="E8" s="32"/>
      <c r="F8" s="1">
        <v>1.1266473641211607</v>
      </c>
      <c r="G8" s="1">
        <v>1.26</v>
      </c>
      <c r="H8" s="1">
        <v>1.96</v>
      </c>
      <c r="I8" s="1">
        <v>1.65</v>
      </c>
      <c r="J8" s="1">
        <v>1.1299999999999999</v>
      </c>
      <c r="K8" s="1" t="s">
        <v>138</v>
      </c>
      <c r="L8" s="1">
        <v>1.4</v>
      </c>
      <c r="M8" s="1">
        <v>1.44</v>
      </c>
      <c r="N8" s="1"/>
      <c r="O8" s="1"/>
      <c r="P8" s="1">
        <v>0</v>
      </c>
      <c r="Q8" s="1">
        <v>1.47</v>
      </c>
      <c r="R8" s="1">
        <v>0</v>
      </c>
      <c r="S8" s="1">
        <v>0</v>
      </c>
      <c r="T8" s="1"/>
      <c r="U8" s="1">
        <v>0</v>
      </c>
      <c r="V8" s="1">
        <v>1.45</v>
      </c>
      <c r="W8" s="1">
        <v>1.29</v>
      </c>
      <c r="X8" s="1"/>
      <c r="Y8" s="1">
        <v>1.38</v>
      </c>
      <c r="Z8" s="1">
        <v>0</v>
      </c>
      <c r="AA8" s="1">
        <v>0</v>
      </c>
      <c r="AB8" s="1">
        <v>1.3</v>
      </c>
      <c r="AC8" s="1">
        <v>1.24</v>
      </c>
      <c r="AD8" s="1">
        <v>0</v>
      </c>
      <c r="AE8" s="1">
        <v>0</v>
      </c>
      <c r="AF8" s="1"/>
      <c r="AG8" s="1">
        <v>1.08</v>
      </c>
      <c r="AH8" s="1">
        <v>1.25</v>
      </c>
      <c r="AI8" s="1">
        <v>1.28</v>
      </c>
      <c r="AK8" s="1">
        <v>0</v>
      </c>
      <c r="AL8" s="1">
        <v>0</v>
      </c>
      <c r="AM8" s="1"/>
      <c r="AN8" s="1" t="s">
        <v>138</v>
      </c>
      <c r="AO8" s="1"/>
      <c r="AP8" s="1">
        <v>1.41</v>
      </c>
      <c r="AQ8" s="1">
        <v>1.47</v>
      </c>
      <c r="AR8" s="1">
        <v>1.44</v>
      </c>
      <c r="AS8" s="1" t="s">
        <v>138</v>
      </c>
      <c r="AT8" s="1"/>
      <c r="AU8" s="1">
        <v>1.28</v>
      </c>
      <c r="AV8" s="1"/>
    </row>
    <row r="9" spans="1:64" x14ac:dyDescent="0.2">
      <c r="A9" s="5" t="s">
        <v>29</v>
      </c>
      <c r="B9" s="32"/>
      <c r="C9" s="32"/>
      <c r="D9" s="32"/>
      <c r="E9" s="32"/>
      <c r="F9" s="1">
        <v>1.1171619214316426</v>
      </c>
      <c r="G9" s="1">
        <v>1.26</v>
      </c>
      <c r="H9" s="1" t="s">
        <v>138</v>
      </c>
      <c r="I9" s="1">
        <v>1.62</v>
      </c>
      <c r="J9" s="1">
        <v>1.1299999999999999</v>
      </c>
      <c r="K9" s="1" t="s">
        <v>138</v>
      </c>
      <c r="L9" s="1">
        <v>1.43</v>
      </c>
      <c r="M9" s="1">
        <v>1.47</v>
      </c>
      <c r="N9" s="1"/>
      <c r="O9" s="1"/>
      <c r="P9" s="1">
        <v>1.52</v>
      </c>
      <c r="Q9" s="1">
        <v>1.57</v>
      </c>
      <c r="R9" s="1">
        <v>0</v>
      </c>
      <c r="S9" s="1">
        <v>0</v>
      </c>
      <c r="T9" s="1"/>
      <c r="U9" s="1">
        <v>0</v>
      </c>
      <c r="V9" s="1">
        <v>1.47</v>
      </c>
      <c r="W9" s="1">
        <v>1.32</v>
      </c>
      <c r="X9" s="1"/>
      <c r="Y9" s="1">
        <v>1.41</v>
      </c>
      <c r="Z9" s="1">
        <v>0</v>
      </c>
      <c r="AA9" s="1">
        <v>0</v>
      </c>
      <c r="AB9" s="1">
        <v>1.3</v>
      </c>
      <c r="AC9" s="1">
        <v>1.24</v>
      </c>
      <c r="AD9" s="1">
        <v>0</v>
      </c>
      <c r="AE9" s="1">
        <v>0</v>
      </c>
      <c r="AF9" s="1"/>
      <c r="AG9" s="1">
        <v>1.1000000000000001</v>
      </c>
      <c r="AH9" s="1">
        <v>1.3</v>
      </c>
      <c r="AI9" s="1">
        <v>1.28</v>
      </c>
      <c r="AK9" s="1">
        <v>0</v>
      </c>
      <c r="AL9" s="1">
        <v>0</v>
      </c>
      <c r="AM9" s="1"/>
      <c r="AN9" s="1" t="s">
        <v>138</v>
      </c>
      <c r="AO9" s="1"/>
      <c r="AP9" s="1">
        <v>1.45</v>
      </c>
      <c r="AQ9" s="1">
        <v>1.48</v>
      </c>
      <c r="AR9" s="1">
        <v>1.47</v>
      </c>
      <c r="AS9" s="1" t="s">
        <v>138</v>
      </c>
      <c r="AT9" s="1"/>
      <c r="AU9" s="1">
        <v>1.28</v>
      </c>
      <c r="AV9" s="1"/>
    </row>
    <row r="10" spans="1:64" x14ac:dyDescent="0.2">
      <c r="A10" s="5" t="s">
        <v>30</v>
      </c>
      <c r="B10" s="32">
        <v>1.51</v>
      </c>
      <c r="C10" s="32">
        <v>1.5286999999999999</v>
      </c>
      <c r="D10" s="32"/>
      <c r="E10" s="32"/>
      <c r="F10" s="1">
        <v>1.1002623441297747</v>
      </c>
      <c r="G10" s="1">
        <v>1.25</v>
      </c>
      <c r="H10" s="1">
        <v>1.62</v>
      </c>
      <c r="I10" s="1">
        <v>1.6</v>
      </c>
      <c r="J10" s="1">
        <v>1.1599999999999999</v>
      </c>
      <c r="K10" s="1" t="s">
        <v>138</v>
      </c>
      <c r="L10" s="1">
        <v>1.42</v>
      </c>
      <c r="M10" s="1">
        <v>1.42</v>
      </c>
      <c r="N10" s="1"/>
      <c r="O10" s="1"/>
      <c r="P10" s="1">
        <v>1.46</v>
      </c>
      <c r="Q10" s="1">
        <v>1.51</v>
      </c>
      <c r="R10" s="1">
        <v>0</v>
      </c>
      <c r="S10" s="1">
        <v>0</v>
      </c>
      <c r="T10" s="1"/>
      <c r="U10" s="1">
        <v>0</v>
      </c>
      <c r="V10" s="1">
        <v>1.44</v>
      </c>
      <c r="W10" s="1">
        <v>1.25</v>
      </c>
      <c r="X10" s="1"/>
      <c r="Y10" s="1">
        <v>1.38</v>
      </c>
      <c r="Z10" s="1">
        <v>0</v>
      </c>
      <c r="AA10" s="1">
        <v>0</v>
      </c>
      <c r="AB10" s="1">
        <v>1.28</v>
      </c>
      <c r="AC10" s="1">
        <v>1.21</v>
      </c>
      <c r="AD10" s="1">
        <v>0</v>
      </c>
      <c r="AE10" s="1">
        <v>0</v>
      </c>
      <c r="AF10" s="1"/>
      <c r="AG10" s="1">
        <v>1.19</v>
      </c>
      <c r="AH10" s="1">
        <v>1.26</v>
      </c>
      <c r="AI10" s="1">
        <v>1.26</v>
      </c>
      <c r="AK10" s="1">
        <v>0</v>
      </c>
      <c r="AL10" s="1">
        <v>0</v>
      </c>
      <c r="AM10" s="1"/>
      <c r="AN10" s="1" t="s">
        <v>138</v>
      </c>
      <c r="AO10" s="1"/>
      <c r="AP10" s="1">
        <v>1.42</v>
      </c>
      <c r="AQ10" s="1">
        <v>1.42</v>
      </c>
      <c r="AR10" s="1">
        <v>1.43</v>
      </c>
      <c r="AS10" s="1" t="s">
        <v>138</v>
      </c>
      <c r="AT10" s="1"/>
      <c r="AU10" s="1">
        <v>1.27</v>
      </c>
      <c r="AV10" s="1"/>
    </row>
    <row r="11" spans="1:64" x14ac:dyDescent="0.2">
      <c r="A11" s="5" t="s">
        <v>31</v>
      </c>
      <c r="B11" s="32">
        <v>1.4259999999999999</v>
      </c>
      <c r="C11" s="32">
        <v>1.4402999999999999</v>
      </c>
      <c r="D11" s="32"/>
      <c r="E11" s="32"/>
      <c r="F11" s="1">
        <v>1.0683469661458336</v>
      </c>
      <c r="G11" s="1">
        <v>1.21</v>
      </c>
      <c r="H11" s="1">
        <v>1.54</v>
      </c>
      <c r="I11" s="1">
        <v>1.52</v>
      </c>
      <c r="J11" s="1">
        <v>1.1399999999999999</v>
      </c>
      <c r="K11" s="1" t="s">
        <v>138</v>
      </c>
      <c r="L11" s="1">
        <v>1.4</v>
      </c>
      <c r="M11" s="1">
        <v>1.4</v>
      </c>
      <c r="N11" s="1"/>
      <c r="O11" s="1"/>
      <c r="P11" s="1">
        <v>1.39</v>
      </c>
      <c r="Q11" s="1">
        <v>1.41</v>
      </c>
      <c r="R11" s="1">
        <v>0</v>
      </c>
      <c r="S11" s="1">
        <v>0</v>
      </c>
      <c r="T11" s="1"/>
      <c r="U11" s="1">
        <v>0</v>
      </c>
      <c r="V11" s="1">
        <v>1.35</v>
      </c>
      <c r="W11" s="1">
        <v>1.25</v>
      </c>
      <c r="X11" s="1"/>
      <c r="Y11" s="1">
        <v>1.32</v>
      </c>
      <c r="Z11" s="1">
        <v>0</v>
      </c>
      <c r="AA11" s="1">
        <v>0</v>
      </c>
      <c r="AB11" s="1">
        <v>1.26</v>
      </c>
      <c r="AC11" s="1">
        <v>1.21</v>
      </c>
      <c r="AD11" s="1">
        <v>0</v>
      </c>
      <c r="AE11" s="1">
        <v>0</v>
      </c>
      <c r="AF11" s="1"/>
      <c r="AG11" s="1">
        <v>1.1100000000000001</v>
      </c>
      <c r="AH11" s="1">
        <v>1.23</v>
      </c>
      <c r="AI11" s="1">
        <v>1.22</v>
      </c>
      <c r="AK11" s="1">
        <v>0</v>
      </c>
      <c r="AL11" s="1">
        <v>0</v>
      </c>
      <c r="AM11" s="1"/>
      <c r="AN11" s="1" t="s">
        <v>138</v>
      </c>
      <c r="AO11" s="1"/>
      <c r="AP11" s="1">
        <v>1.34</v>
      </c>
      <c r="AQ11" s="1">
        <v>1.34</v>
      </c>
      <c r="AR11" s="1">
        <v>1.37</v>
      </c>
      <c r="AS11" s="1" t="s">
        <v>138</v>
      </c>
      <c r="AT11" s="1"/>
      <c r="AU11" s="1">
        <v>1.23</v>
      </c>
      <c r="AV11" s="1"/>
    </row>
    <row r="12" spans="1:64" x14ac:dyDescent="0.2">
      <c r="A12" s="5" t="s">
        <v>32</v>
      </c>
      <c r="B12" s="32">
        <v>1.4279999999999999</v>
      </c>
      <c r="C12" s="32">
        <v>1.4217</v>
      </c>
      <c r="D12" s="32"/>
      <c r="E12" s="32"/>
      <c r="F12" s="1">
        <v>1.1169228964413669</v>
      </c>
      <c r="G12" s="1">
        <v>1.22</v>
      </c>
      <c r="H12" s="1" t="s">
        <v>138</v>
      </c>
      <c r="I12" s="1">
        <v>1.53</v>
      </c>
      <c r="J12" s="1">
        <v>1.17</v>
      </c>
      <c r="K12" s="1" t="s">
        <v>138</v>
      </c>
      <c r="L12" s="1">
        <v>1.39</v>
      </c>
      <c r="M12" s="1">
        <v>1.4</v>
      </c>
      <c r="N12" s="1"/>
      <c r="O12" s="1"/>
      <c r="P12" s="1">
        <v>1.4</v>
      </c>
      <c r="Q12" s="1">
        <v>1.43</v>
      </c>
      <c r="R12" s="1">
        <v>0</v>
      </c>
      <c r="S12" s="1">
        <v>0</v>
      </c>
      <c r="T12" s="1"/>
      <c r="U12" s="1">
        <v>0</v>
      </c>
      <c r="V12" s="1">
        <v>1.36</v>
      </c>
      <c r="W12" s="1">
        <v>1.27</v>
      </c>
      <c r="X12" s="1"/>
      <c r="Y12" s="1">
        <v>1.33</v>
      </c>
      <c r="Z12" s="1">
        <v>0</v>
      </c>
      <c r="AA12" s="1">
        <v>0</v>
      </c>
      <c r="AB12" s="1">
        <v>1.2549999999999999</v>
      </c>
      <c r="AC12" s="1">
        <v>1.23</v>
      </c>
      <c r="AD12" s="1">
        <v>0</v>
      </c>
      <c r="AE12" s="1">
        <v>0</v>
      </c>
      <c r="AF12" s="1"/>
      <c r="AG12" s="1">
        <v>1.1499999999999999</v>
      </c>
      <c r="AH12" s="1">
        <v>1.24</v>
      </c>
      <c r="AI12" s="1">
        <v>1.26</v>
      </c>
      <c r="AK12" s="1">
        <v>0</v>
      </c>
      <c r="AL12" s="1">
        <v>0</v>
      </c>
      <c r="AM12" s="1"/>
      <c r="AN12" s="1" t="s">
        <v>138</v>
      </c>
      <c r="AO12" s="1"/>
      <c r="AP12" s="1">
        <v>1.34</v>
      </c>
      <c r="AQ12" s="1">
        <v>1.35</v>
      </c>
      <c r="AR12" s="1">
        <v>1.37</v>
      </c>
      <c r="AS12" s="1" t="s">
        <v>138</v>
      </c>
      <c r="AT12" s="1"/>
      <c r="AU12" s="1">
        <v>1.24</v>
      </c>
      <c r="AV12" s="1"/>
    </row>
    <row r="13" spans="1:64" x14ac:dyDescent="0.2">
      <c r="A13" s="5" t="s">
        <v>33</v>
      </c>
      <c r="B13" s="32">
        <v>1.5549999999999999</v>
      </c>
      <c r="C13" s="32">
        <v>1.5507</v>
      </c>
      <c r="D13" s="32"/>
      <c r="E13" s="32"/>
      <c r="F13" s="1">
        <v>1.1127544990070801</v>
      </c>
      <c r="G13" s="1">
        <v>1.34</v>
      </c>
      <c r="H13" s="1">
        <v>1.74</v>
      </c>
      <c r="I13" s="1">
        <v>1.75</v>
      </c>
      <c r="J13" s="1">
        <v>1.27</v>
      </c>
      <c r="K13" s="1" t="s">
        <v>138</v>
      </c>
      <c r="L13" s="1">
        <v>1.68</v>
      </c>
      <c r="M13" s="1">
        <v>1.68</v>
      </c>
      <c r="N13" s="1"/>
      <c r="O13" s="1"/>
      <c r="P13" s="1">
        <v>1.57</v>
      </c>
      <c r="Q13" s="1">
        <v>1.68</v>
      </c>
      <c r="R13" s="1">
        <v>0</v>
      </c>
      <c r="S13" s="1">
        <v>0</v>
      </c>
      <c r="T13" s="1"/>
      <c r="U13" s="1">
        <v>0</v>
      </c>
      <c r="V13" s="1">
        <v>1.58</v>
      </c>
      <c r="W13" s="1">
        <v>1.51</v>
      </c>
      <c r="X13" s="1"/>
      <c r="Y13" s="1">
        <v>1.57</v>
      </c>
      <c r="Z13" s="1">
        <v>0</v>
      </c>
      <c r="AA13" s="1">
        <v>0</v>
      </c>
      <c r="AB13" s="1">
        <v>1.4750000000000001</v>
      </c>
      <c r="AC13" s="1">
        <v>1.43</v>
      </c>
      <c r="AD13" s="1">
        <v>0</v>
      </c>
      <c r="AE13" s="1">
        <v>0</v>
      </c>
      <c r="AF13" s="1"/>
      <c r="AG13" s="1">
        <v>1.28</v>
      </c>
      <c r="AH13" s="1">
        <v>1.43</v>
      </c>
      <c r="AI13" s="1">
        <v>1.43</v>
      </c>
      <c r="AK13" s="1">
        <v>0</v>
      </c>
      <c r="AL13" s="1">
        <v>0</v>
      </c>
      <c r="AM13" s="1"/>
      <c r="AN13" s="1" t="s">
        <v>138</v>
      </c>
      <c r="AO13" s="1"/>
      <c r="AP13" s="1">
        <v>1.54</v>
      </c>
      <c r="AQ13" s="1">
        <v>1.55</v>
      </c>
      <c r="AR13" s="1">
        <v>1.53</v>
      </c>
      <c r="AS13" s="1" t="s">
        <v>138</v>
      </c>
      <c r="AT13" s="1"/>
      <c r="AU13" s="1">
        <v>1.42</v>
      </c>
      <c r="AV13" s="1"/>
    </row>
    <row r="14" spans="1:64" x14ac:dyDescent="0.2">
      <c r="A14" s="5" t="s">
        <v>34</v>
      </c>
      <c r="B14" s="32">
        <v>1.97</v>
      </c>
      <c r="C14" s="32">
        <v>1.92</v>
      </c>
      <c r="D14" s="32"/>
      <c r="E14" s="32"/>
      <c r="F14" s="1">
        <v>1.178258106246767</v>
      </c>
      <c r="G14" s="1">
        <v>1.75</v>
      </c>
      <c r="H14" s="1">
        <v>2.42</v>
      </c>
      <c r="I14" s="1">
        <v>2.35</v>
      </c>
      <c r="J14" s="1">
        <v>1.63</v>
      </c>
      <c r="K14" s="1" t="s">
        <v>138</v>
      </c>
      <c r="L14" s="1">
        <v>1.95</v>
      </c>
      <c r="M14" s="1">
        <v>0</v>
      </c>
      <c r="N14" s="1"/>
      <c r="O14" s="1"/>
      <c r="P14" s="1">
        <v>2.08</v>
      </c>
      <c r="Q14" s="1">
        <v>2.0499999999999998</v>
      </c>
      <c r="R14" s="1">
        <v>0</v>
      </c>
      <c r="S14" s="1">
        <v>0</v>
      </c>
      <c r="T14" s="1"/>
      <c r="U14" s="1">
        <v>0</v>
      </c>
      <c r="V14" s="1">
        <v>2.04</v>
      </c>
      <c r="W14" s="1">
        <v>1.85</v>
      </c>
      <c r="X14" s="1"/>
      <c r="Y14" s="1">
        <v>2</v>
      </c>
      <c r="Z14" s="1">
        <v>0</v>
      </c>
      <c r="AA14" s="1">
        <v>0</v>
      </c>
      <c r="AB14" s="1">
        <v>1.915</v>
      </c>
      <c r="AC14" s="1">
        <v>1.83</v>
      </c>
      <c r="AD14" s="1">
        <v>0</v>
      </c>
      <c r="AE14" s="1">
        <v>0</v>
      </c>
      <c r="AF14" s="1"/>
      <c r="AG14" s="1">
        <v>1.6</v>
      </c>
      <c r="AH14" s="1">
        <v>1.84</v>
      </c>
      <c r="AI14" s="1">
        <v>1.75</v>
      </c>
      <c r="AK14" s="1">
        <v>0</v>
      </c>
      <c r="AL14" s="1">
        <v>0</v>
      </c>
      <c r="AM14" s="1"/>
      <c r="AN14" s="1" t="s">
        <v>138</v>
      </c>
      <c r="AO14" s="1"/>
      <c r="AP14" s="1">
        <v>1.96</v>
      </c>
      <c r="AQ14" s="1">
        <v>2.04</v>
      </c>
      <c r="AR14" s="1">
        <v>1.95</v>
      </c>
      <c r="AS14" s="1" t="s">
        <v>138</v>
      </c>
      <c r="AT14" s="1"/>
      <c r="AU14" s="1">
        <v>1.84</v>
      </c>
      <c r="AV14" s="1"/>
    </row>
    <row r="15" spans="1:64" x14ac:dyDescent="0.2">
      <c r="A15" s="5" t="s">
        <v>35</v>
      </c>
      <c r="B15" s="32">
        <v>2.38</v>
      </c>
      <c r="C15" s="32">
        <v>2.355</v>
      </c>
      <c r="D15" s="32"/>
      <c r="E15" s="32"/>
      <c r="F15" s="1">
        <v>1.1658138195877397</v>
      </c>
      <c r="G15" s="1">
        <v>1.96</v>
      </c>
      <c r="H15" s="1">
        <v>2.72</v>
      </c>
      <c r="I15" s="1">
        <v>2.48</v>
      </c>
      <c r="J15" s="1">
        <v>1.73</v>
      </c>
      <c r="K15" s="1" t="s">
        <v>138</v>
      </c>
      <c r="L15" s="1">
        <v>1.95</v>
      </c>
      <c r="M15" s="1">
        <v>1.95</v>
      </c>
      <c r="N15" s="1"/>
      <c r="O15" s="1"/>
      <c r="P15" s="1">
        <v>2.34</v>
      </c>
      <c r="Q15" s="1">
        <v>2.0499999999999998</v>
      </c>
      <c r="R15" s="1">
        <v>0</v>
      </c>
      <c r="S15" s="1">
        <v>0</v>
      </c>
      <c r="T15" s="1"/>
      <c r="U15" s="1">
        <v>0</v>
      </c>
      <c r="V15" s="1">
        <v>2.21</v>
      </c>
      <c r="W15" s="1">
        <v>1.96</v>
      </c>
      <c r="X15" s="1"/>
      <c r="Y15" s="1">
        <v>2.12</v>
      </c>
      <c r="Z15" s="1">
        <v>0</v>
      </c>
      <c r="AA15" s="1">
        <v>0</v>
      </c>
      <c r="AB15" s="1">
        <v>1.92</v>
      </c>
      <c r="AC15" s="1">
        <v>1.85</v>
      </c>
      <c r="AD15" s="1">
        <v>0</v>
      </c>
      <c r="AE15" s="1">
        <v>0</v>
      </c>
      <c r="AF15" s="1"/>
      <c r="AG15" s="1">
        <v>1.6</v>
      </c>
      <c r="AH15" s="1">
        <v>1.86</v>
      </c>
      <c r="AI15" s="1">
        <v>1.94</v>
      </c>
      <c r="AK15" s="1">
        <v>0</v>
      </c>
      <c r="AL15" s="1">
        <v>0</v>
      </c>
      <c r="AM15" s="1"/>
      <c r="AN15" s="1" t="s">
        <v>138</v>
      </c>
      <c r="AO15" s="1"/>
      <c r="AP15" s="1">
        <v>2.15</v>
      </c>
      <c r="AQ15" s="1">
        <v>2.29</v>
      </c>
      <c r="AR15" s="1">
        <v>2.2799999999999998</v>
      </c>
      <c r="AS15" s="1" t="s">
        <v>138</v>
      </c>
      <c r="AT15" s="1"/>
      <c r="AU15" s="1">
        <v>1.95</v>
      </c>
      <c r="AV15" s="1"/>
    </row>
    <row r="16" spans="1:64" x14ac:dyDescent="0.2">
      <c r="A16" s="5" t="s">
        <v>47</v>
      </c>
      <c r="B16" s="32">
        <v>2.0459999999999998</v>
      </c>
      <c r="C16" s="32">
        <v>2.161</v>
      </c>
      <c r="D16" s="32"/>
      <c r="E16" s="32"/>
      <c r="F16" s="1">
        <v>1.2097074537697898</v>
      </c>
      <c r="G16" s="1">
        <v>1.65</v>
      </c>
      <c r="H16" s="1">
        <v>2.77</v>
      </c>
      <c r="I16" s="1">
        <v>2.0499999999999998</v>
      </c>
      <c r="J16" s="1">
        <v>1.4</v>
      </c>
      <c r="K16" s="1" t="s">
        <v>138</v>
      </c>
      <c r="L16" s="1">
        <v>1.75</v>
      </c>
      <c r="M16" s="1">
        <v>1.74</v>
      </c>
      <c r="N16" s="1"/>
      <c r="O16" s="1"/>
      <c r="P16" s="1">
        <v>1.88</v>
      </c>
      <c r="Q16" s="1">
        <v>1.86</v>
      </c>
      <c r="R16" s="1">
        <v>0</v>
      </c>
      <c r="S16" s="1">
        <v>0</v>
      </c>
      <c r="T16" s="1"/>
      <c r="U16" s="1">
        <v>0</v>
      </c>
      <c r="V16" s="1">
        <v>1.75</v>
      </c>
      <c r="W16" s="1">
        <v>1.65</v>
      </c>
      <c r="X16" s="1"/>
      <c r="Y16" s="1">
        <v>1.7</v>
      </c>
      <c r="Z16" s="1">
        <v>0</v>
      </c>
      <c r="AA16" s="1">
        <v>0</v>
      </c>
      <c r="AB16" s="1">
        <v>1.75</v>
      </c>
      <c r="AC16" s="1">
        <v>1.65</v>
      </c>
      <c r="AD16" s="1">
        <v>0</v>
      </c>
      <c r="AE16" s="1">
        <v>0</v>
      </c>
      <c r="AF16" s="1"/>
      <c r="AG16" s="1">
        <v>1.46</v>
      </c>
      <c r="AH16" s="1">
        <v>1.6</v>
      </c>
      <c r="AI16" s="1">
        <v>1.61</v>
      </c>
      <c r="AK16" s="1">
        <v>0</v>
      </c>
      <c r="AL16" s="1">
        <v>0</v>
      </c>
      <c r="AM16" s="1"/>
      <c r="AN16" s="1" t="s">
        <v>138</v>
      </c>
      <c r="AO16" s="1"/>
      <c r="AP16" s="1">
        <v>1.73</v>
      </c>
      <c r="AQ16" s="1">
        <v>1.88</v>
      </c>
      <c r="AR16" s="1">
        <v>1.84</v>
      </c>
      <c r="AS16" s="1" t="s">
        <v>138</v>
      </c>
      <c r="AT16" s="1"/>
      <c r="AU16" s="1">
        <v>1.66</v>
      </c>
      <c r="AV16" s="1"/>
    </row>
    <row r="17" spans="1:48" x14ac:dyDescent="0.2">
      <c r="A17" s="5" t="s">
        <v>36</v>
      </c>
      <c r="B17" s="32">
        <v>1.538</v>
      </c>
      <c r="C17" s="32">
        <v>1.5583</v>
      </c>
      <c r="D17" s="32"/>
      <c r="E17" s="32"/>
      <c r="F17" s="1">
        <v>1.1285549655724927</v>
      </c>
      <c r="G17" s="1">
        <v>1.25</v>
      </c>
      <c r="H17" s="1">
        <v>2</v>
      </c>
      <c r="I17" s="1">
        <v>1.62</v>
      </c>
      <c r="J17" s="1">
        <v>1.0900000000000001</v>
      </c>
      <c r="K17" s="1" t="s">
        <v>138</v>
      </c>
      <c r="L17" s="1">
        <v>1.38</v>
      </c>
      <c r="M17" s="1">
        <v>0</v>
      </c>
      <c r="N17" s="1"/>
      <c r="O17" s="1"/>
      <c r="P17" s="1">
        <v>1.36</v>
      </c>
      <c r="Q17" s="1">
        <v>1.42</v>
      </c>
      <c r="R17" s="1">
        <v>0</v>
      </c>
      <c r="S17" s="1">
        <v>0</v>
      </c>
      <c r="T17" s="1"/>
      <c r="U17" s="1">
        <v>0</v>
      </c>
      <c r="V17" s="1">
        <v>1.33</v>
      </c>
      <c r="W17" s="1">
        <v>1.25</v>
      </c>
      <c r="X17" s="1"/>
      <c r="Y17" s="1">
        <v>1.3</v>
      </c>
      <c r="Z17" s="1">
        <v>0</v>
      </c>
      <c r="AA17" s="1">
        <v>0</v>
      </c>
      <c r="AB17" s="1">
        <v>1.3</v>
      </c>
      <c r="AC17" s="1">
        <v>1.24</v>
      </c>
      <c r="AD17" s="1">
        <v>0</v>
      </c>
      <c r="AE17" s="1">
        <v>0</v>
      </c>
      <c r="AF17" s="1"/>
      <c r="AG17" s="1">
        <v>1.1000000000000001</v>
      </c>
      <c r="AH17" s="1">
        <v>1.2</v>
      </c>
      <c r="AI17" s="1">
        <v>1.25</v>
      </c>
      <c r="AK17" s="1">
        <v>0</v>
      </c>
      <c r="AL17" s="1">
        <v>0</v>
      </c>
      <c r="AM17" s="1"/>
      <c r="AN17" s="1" t="s">
        <v>138</v>
      </c>
      <c r="AO17" s="1"/>
      <c r="AP17" s="1">
        <v>1.33</v>
      </c>
      <c r="AQ17" s="1">
        <v>1.34</v>
      </c>
      <c r="AR17" s="1">
        <v>1.34</v>
      </c>
      <c r="AS17" s="1" t="s">
        <v>138</v>
      </c>
      <c r="AT17" s="1"/>
      <c r="AU17" s="1">
        <v>1.26</v>
      </c>
      <c r="AV17" s="1"/>
    </row>
    <row r="18" spans="1:48" x14ac:dyDescent="0.2">
      <c r="A18" s="5" t="s">
        <v>37</v>
      </c>
      <c r="B18" s="32">
        <v>1.395</v>
      </c>
      <c r="C18" s="32">
        <v>1.3883000000000001</v>
      </c>
      <c r="D18" s="32"/>
      <c r="E18" s="32"/>
      <c r="F18" s="1">
        <v>0.99103073992075197</v>
      </c>
      <c r="G18" s="1">
        <v>1.25</v>
      </c>
      <c r="H18" s="1">
        <v>1.75</v>
      </c>
      <c r="I18" s="1">
        <v>1.56</v>
      </c>
      <c r="J18" s="1">
        <v>1.05</v>
      </c>
      <c r="K18" s="1" t="s">
        <v>138</v>
      </c>
      <c r="L18" s="1">
        <v>1.28</v>
      </c>
      <c r="M18" s="1">
        <v>1.05</v>
      </c>
      <c r="N18" s="1"/>
      <c r="O18" s="1"/>
      <c r="P18" s="1">
        <v>1.36</v>
      </c>
      <c r="Q18" s="1">
        <v>1.35</v>
      </c>
      <c r="R18" s="1">
        <v>0</v>
      </c>
      <c r="S18" s="1">
        <v>0</v>
      </c>
      <c r="T18" s="1"/>
      <c r="U18" s="1">
        <v>0</v>
      </c>
      <c r="V18" s="1">
        <v>1.32</v>
      </c>
      <c r="W18" s="1">
        <v>1.23</v>
      </c>
      <c r="X18" s="1"/>
      <c r="Y18" s="1">
        <v>1.3</v>
      </c>
      <c r="Z18" s="1">
        <v>0</v>
      </c>
      <c r="AA18" s="1">
        <v>0</v>
      </c>
      <c r="AB18" s="1">
        <v>1.28</v>
      </c>
      <c r="AC18" s="1">
        <v>1.2</v>
      </c>
      <c r="AD18" s="1">
        <v>0</v>
      </c>
      <c r="AE18" s="1">
        <v>0</v>
      </c>
      <c r="AF18" s="1"/>
      <c r="AG18" s="1">
        <v>1.03</v>
      </c>
      <c r="AH18" s="1">
        <v>1.2</v>
      </c>
      <c r="AI18" s="1">
        <v>1.24</v>
      </c>
      <c r="AK18" s="1">
        <v>0</v>
      </c>
      <c r="AL18" s="1">
        <v>0</v>
      </c>
      <c r="AM18" s="1"/>
      <c r="AN18" s="1" t="s">
        <v>138</v>
      </c>
      <c r="AO18" s="1"/>
      <c r="AP18" s="1">
        <v>1.26</v>
      </c>
      <c r="AQ18" s="1">
        <v>1.33</v>
      </c>
      <c r="AR18" s="1">
        <v>1.28</v>
      </c>
      <c r="AS18" s="1" t="s">
        <v>138</v>
      </c>
      <c r="AT18" s="1"/>
      <c r="AU18" s="1">
        <v>1.25</v>
      </c>
      <c r="AV18" s="1"/>
    </row>
    <row r="19" spans="1:48" x14ac:dyDescent="0.2">
      <c r="A19" s="5" t="s">
        <v>38</v>
      </c>
      <c r="B19" s="32">
        <v>1.391</v>
      </c>
      <c r="C19" s="32">
        <v>1.3873</v>
      </c>
      <c r="D19" s="32"/>
      <c r="E19" s="32"/>
      <c r="F19" s="1">
        <v>0.87282581938784376</v>
      </c>
      <c r="G19" s="1">
        <v>1.24</v>
      </c>
      <c r="H19" s="1">
        <v>1.69</v>
      </c>
      <c r="I19" s="1">
        <v>1.48</v>
      </c>
      <c r="J19" s="1">
        <v>1.06</v>
      </c>
      <c r="K19" s="1" t="s">
        <v>138</v>
      </c>
      <c r="L19" s="1">
        <v>1.35</v>
      </c>
      <c r="M19" s="1">
        <v>1.05</v>
      </c>
      <c r="N19" s="1"/>
      <c r="O19" s="1"/>
      <c r="P19" s="1">
        <v>1.35</v>
      </c>
      <c r="Q19" s="1">
        <v>1.41</v>
      </c>
      <c r="R19" s="1">
        <v>0</v>
      </c>
      <c r="S19" s="1">
        <v>0</v>
      </c>
      <c r="T19" s="1"/>
      <c r="U19" s="1">
        <v>0</v>
      </c>
      <c r="V19" s="1">
        <v>1.33</v>
      </c>
      <c r="W19" s="1">
        <v>1.25</v>
      </c>
      <c r="X19" s="1"/>
      <c r="Y19" s="1">
        <v>1.3</v>
      </c>
      <c r="Z19" s="1">
        <v>0</v>
      </c>
      <c r="AA19" s="1">
        <v>0</v>
      </c>
      <c r="AB19" s="1">
        <v>1.25</v>
      </c>
      <c r="AC19" s="1">
        <v>1.17</v>
      </c>
      <c r="AD19" s="1">
        <v>0</v>
      </c>
      <c r="AE19" s="1">
        <v>0</v>
      </c>
      <c r="AF19" s="1"/>
      <c r="AG19" s="1">
        <v>1.02</v>
      </c>
      <c r="AH19" s="1">
        <v>1.22</v>
      </c>
      <c r="AI19" s="1">
        <v>1.24</v>
      </c>
      <c r="AK19" s="1">
        <v>0</v>
      </c>
      <c r="AL19" s="1">
        <v>0</v>
      </c>
      <c r="AM19" s="1"/>
      <c r="AN19" s="1" t="s">
        <v>138</v>
      </c>
      <c r="AO19" s="1"/>
      <c r="AP19" s="1">
        <v>1.28</v>
      </c>
      <c r="AQ19" s="1">
        <v>1.3</v>
      </c>
      <c r="AR19" s="1">
        <v>1.27</v>
      </c>
      <c r="AS19" s="1" t="s">
        <v>138</v>
      </c>
      <c r="AT19" s="1"/>
      <c r="AU19" s="1">
        <v>1.24</v>
      </c>
      <c r="AV19" s="1"/>
    </row>
    <row r="20" spans="1:48" x14ac:dyDescent="0.2">
      <c r="A20" s="5" t="s">
        <v>39</v>
      </c>
      <c r="B20" s="32">
        <v>1.35</v>
      </c>
      <c r="C20" s="32">
        <v>1.36</v>
      </c>
      <c r="D20" s="32"/>
      <c r="E20" s="32"/>
      <c r="F20" s="1">
        <v>0.92167580707419983</v>
      </c>
      <c r="G20" s="1">
        <v>1.23</v>
      </c>
      <c r="H20" s="1">
        <v>1.54</v>
      </c>
      <c r="I20" s="1">
        <v>1.46</v>
      </c>
      <c r="J20" s="1">
        <v>1.05</v>
      </c>
      <c r="K20" s="1" t="s">
        <v>138</v>
      </c>
      <c r="L20" s="1">
        <v>1.33</v>
      </c>
      <c r="M20" s="1">
        <v>1.05</v>
      </c>
      <c r="N20" s="1"/>
      <c r="O20" s="1"/>
      <c r="P20" s="1">
        <v>1.32</v>
      </c>
      <c r="Q20" s="1">
        <v>1.39</v>
      </c>
      <c r="R20" s="1">
        <v>0</v>
      </c>
      <c r="S20" s="1">
        <v>0</v>
      </c>
      <c r="T20" s="1"/>
      <c r="U20" s="1">
        <v>0</v>
      </c>
      <c r="V20" s="1">
        <v>1.31</v>
      </c>
      <c r="W20" s="1">
        <v>1.23</v>
      </c>
      <c r="X20" s="1"/>
      <c r="Y20" s="1">
        <v>1.28</v>
      </c>
      <c r="Z20" s="1">
        <v>0</v>
      </c>
      <c r="AA20" s="1">
        <v>0</v>
      </c>
      <c r="AB20" s="1">
        <v>1.24</v>
      </c>
      <c r="AC20" s="1">
        <v>1.1599999999999999</v>
      </c>
      <c r="AD20" s="1">
        <v>0</v>
      </c>
      <c r="AE20" s="1">
        <v>0</v>
      </c>
      <c r="AF20" s="1"/>
      <c r="AG20" s="1">
        <v>1.01</v>
      </c>
      <c r="AH20" s="1">
        <v>1.2</v>
      </c>
      <c r="AI20" s="1">
        <v>1.23</v>
      </c>
      <c r="AK20" s="1">
        <v>0</v>
      </c>
      <c r="AL20" s="1">
        <v>0</v>
      </c>
      <c r="AM20" s="1"/>
      <c r="AN20" s="1" t="s">
        <v>138</v>
      </c>
      <c r="AO20" s="1"/>
      <c r="AP20" s="1">
        <v>1.27</v>
      </c>
      <c r="AQ20" s="1">
        <v>1.29</v>
      </c>
      <c r="AR20" s="1">
        <v>1.27</v>
      </c>
      <c r="AS20" s="1" t="s">
        <v>138</v>
      </c>
      <c r="AT20" s="1"/>
      <c r="AU20" s="1">
        <v>1.21</v>
      </c>
      <c r="AV20" s="1"/>
    </row>
    <row r="21" spans="1:48" x14ac:dyDescent="0.2">
      <c r="A21" s="5" t="s">
        <v>40</v>
      </c>
      <c r="B21" s="32">
        <v>1.3360000000000001</v>
      </c>
      <c r="C21" s="32">
        <v>1.3327</v>
      </c>
      <c r="D21" s="32"/>
      <c r="E21" s="32"/>
      <c r="F21" s="1">
        <v>0.94494177138891322</v>
      </c>
      <c r="G21" s="1">
        <v>1.18</v>
      </c>
      <c r="H21" s="1">
        <v>1.43</v>
      </c>
      <c r="I21" s="1">
        <v>1.4</v>
      </c>
      <c r="J21" s="1">
        <v>1.02</v>
      </c>
      <c r="K21" s="1" t="s">
        <v>138</v>
      </c>
      <c r="L21" s="1">
        <v>1.24</v>
      </c>
      <c r="M21" s="1">
        <v>1.06</v>
      </c>
      <c r="N21" s="1"/>
      <c r="O21" s="1"/>
      <c r="P21" s="1">
        <v>1.3</v>
      </c>
      <c r="Q21" s="1">
        <v>1.33</v>
      </c>
      <c r="R21" s="1">
        <v>0</v>
      </c>
      <c r="S21" s="1">
        <v>0</v>
      </c>
      <c r="T21" s="1"/>
      <c r="U21" s="1">
        <v>0</v>
      </c>
      <c r="V21" s="1">
        <v>1.26</v>
      </c>
      <c r="W21" s="1">
        <v>1.18</v>
      </c>
      <c r="X21" s="1"/>
      <c r="Y21" s="1">
        <v>1.24</v>
      </c>
      <c r="Z21" s="1">
        <v>0</v>
      </c>
      <c r="AA21" s="1">
        <v>0</v>
      </c>
      <c r="AB21" s="1">
        <v>1.21</v>
      </c>
      <c r="AC21" s="1">
        <v>1.1200000000000001</v>
      </c>
      <c r="AD21" s="1">
        <v>0</v>
      </c>
      <c r="AE21" s="1">
        <v>0</v>
      </c>
      <c r="AF21" s="1"/>
      <c r="AG21" s="1">
        <v>1</v>
      </c>
      <c r="AH21" s="1">
        <v>1.1499999999999999</v>
      </c>
      <c r="AI21" s="1">
        <v>1.2</v>
      </c>
      <c r="AK21" s="1">
        <v>0</v>
      </c>
      <c r="AL21" s="1">
        <v>0</v>
      </c>
      <c r="AM21" s="1"/>
      <c r="AN21" s="1" t="s">
        <v>138</v>
      </c>
      <c r="AO21" s="1"/>
      <c r="AP21" s="1">
        <v>1.23</v>
      </c>
      <c r="AQ21" s="1">
        <v>1.24</v>
      </c>
      <c r="AR21" s="1">
        <v>1.26</v>
      </c>
      <c r="AS21" s="1" t="s">
        <v>138</v>
      </c>
      <c r="AT21" s="1"/>
      <c r="AU21" s="1">
        <v>1.17</v>
      </c>
      <c r="AV21" s="1"/>
    </row>
    <row r="22" spans="1:48" x14ac:dyDescent="0.2">
      <c r="A22" s="5" t="s">
        <v>41</v>
      </c>
      <c r="B22" s="32">
        <v>1.167</v>
      </c>
      <c r="C22" s="32">
        <v>1.2090000000000001</v>
      </c>
      <c r="D22" s="32"/>
      <c r="E22" s="32"/>
      <c r="F22" s="1">
        <v>0.93135784701070423</v>
      </c>
      <c r="G22" s="1">
        <v>1.04</v>
      </c>
      <c r="H22" s="1">
        <v>1.28</v>
      </c>
      <c r="I22" s="1">
        <v>1.25</v>
      </c>
      <c r="J22" s="1">
        <v>0.95</v>
      </c>
      <c r="K22" s="1" t="s">
        <v>138</v>
      </c>
      <c r="L22" s="1">
        <v>1.02</v>
      </c>
      <c r="M22" s="1">
        <v>0.99</v>
      </c>
      <c r="N22" s="1"/>
      <c r="O22" s="1"/>
      <c r="P22" s="1">
        <v>1.1499999999999999</v>
      </c>
      <c r="Q22" s="1">
        <v>1.1299999999999999</v>
      </c>
      <c r="R22" s="1">
        <v>0</v>
      </c>
      <c r="S22" s="1">
        <v>0</v>
      </c>
      <c r="T22" s="1"/>
      <c r="U22" s="1">
        <v>0</v>
      </c>
      <c r="V22" s="1">
        <v>1.1100000000000001</v>
      </c>
      <c r="W22" s="1">
        <v>1.05</v>
      </c>
      <c r="X22" s="1"/>
      <c r="Y22" s="1">
        <v>1.0900000000000001</v>
      </c>
      <c r="Z22" s="1">
        <v>0</v>
      </c>
      <c r="AA22" s="1">
        <v>0</v>
      </c>
      <c r="AB22" s="1">
        <v>1.0900000000000001</v>
      </c>
      <c r="AC22" s="1">
        <v>1.02</v>
      </c>
      <c r="AD22" s="1">
        <v>0</v>
      </c>
      <c r="AE22" s="1">
        <v>0</v>
      </c>
      <c r="AF22" s="1"/>
      <c r="AG22" s="1">
        <v>0.95</v>
      </c>
      <c r="AH22" s="1">
        <v>0.98</v>
      </c>
      <c r="AI22" s="1">
        <v>1.07</v>
      </c>
      <c r="AK22" s="1">
        <v>0</v>
      </c>
      <c r="AL22" s="1">
        <v>0</v>
      </c>
      <c r="AM22" s="1"/>
      <c r="AN22" s="1" t="s">
        <v>138</v>
      </c>
      <c r="AO22" s="1"/>
      <c r="AP22" s="1">
        <v>1.08</v>
      </c>
      <c r="AQ22" s="1">
        <v>1.1200000000000001</v>
      </c>
      <c r="AR22" s="1">
        <v>1.17</v>
      </c>
      <c r="AS22" s="1" t="s">
        <v>138</v>
      </c>
      <c r="AT22" s="1"/>
      <c r="AU22" s="1">
        <v>1.05</v>
      </c>
      <c r="AV22" s="1"/>
    </row>
    <row r="23" spans="1:48" x14ac:dyDescent="0.2">
      <c r="A23" s="5" t="s">
        <v>42</v>
      </c>
      <c r="B23" s="32">
        <v>1.1950000000000001</v>
      </c>
      <c r="C23" s="32">
        <v>1.2206999999999999</v>
      </c>
      <c r="D23" s="32"/>
      <c r="E23" s="32"/>
      <c r="F23" s="1">
        <v>0.93493780204420396</v>
      </c>
      <c r="G23" s="1">
        <v>1.06</v>
      </c>
      <c r="H23" s="1">
        <v>1.29</v>
      </c>
      <c r="I23" s="1">
        <v>1.27</v>
      </c>
      <c r="J23" s="1">
        <v>0.98</v>
      </c>
      <c r="K23" s="1" t="s">
        <v>138</v>
      </c>
      <c r="L23" s="1">
        <v>1.19</v>
      </c>
      <c r="M23" s="1">
        <v>1.05</v>
      </c>
      <c r="N23" s="1"/>
      <c r="O23" s="1"/>
      <c r="P23" s="1">
        <v>1.19</v>
      </c>
      <c r="Q23" s="1">
        <v>1.29</v>
      </c>
      <c r="R23" s="1">
        <v>0</v>
      </c>
      <c r="S23" s="1">
        <v>0</v>
      </c>
      <c r="T23" s="1"/>
      <c r="U23" s="1">
        <v>0</v>
      </c>
      <c r="V23" s="1">
        <v>1.1299999999999999</v>
      </c>
      <c r="W23" s="1">
        <v>1.1100000000000001</v>
      </c>
      <c r="X23" s="1"/>
      <c r="Y23" s="1">
        <v>1.1499999999999999</v>
      </c>
      <c r="Z23" s="1">
        <v>0</v>
      </c>
      <c r="AA23" s="1">
        <v>0</v>
      </c>
      <c r="AB23" s="1">
        <v>1.1200000000000001</v>
      </c>
      <c r="AC23" s="1">
        <v>1.04</v>
      </c>
      <c r="AD23" s="1">
        <v>0</v>
      </c>
      <c r="AE23" s="1">
        <v>0</v>
      </c>
      <c r="AF23" s="1"/>
      <c r="AG23" s="1">
        <v>0.98</v>
      </c>
      <c r="AH23" s="1">
        <v>1.05</v>
      </c>
      <c r="AI23" s="1">
        <v>1.08</v>
      </c>
      <c r="AK23" s="1">
        <v>0</v>
      </c>
      <c r="AL23" s="1">
        <v>0</v>
      </c>
      <c r="AM23" s="1"/>
      <c r="AN23" s="1" t="s">
        <v>138</v>
      </c>
      <c r="AO23" s="1"/>
      <c r="AP23" s="1">
        <v>1.1200000000000001</v>
      </c>
      <c r="AQ23" s="1">
        <v>1.1299999999999999</v>
      </c>
      <c r="AR23" s="1">
        <v>1.25</v>
      </c>
      <c r="AS23" s="1" t="s">
        <v>138</v>
      </c>
      <c r="AT23" s="1"/>
      <c r="AU23" s="1">
        <v>1.04</v>
      </c>
      <c r="AV23" s="1"/>
    </row>
    <row r="24" spans="1:48" x14ac:dyDescent="0.2">
      <c r="A24" s="5" t="s">
        <v>43</v>
      </c>
      <c r="B24" s="32">
        <v>1.42</v>
      </c>
      <c r="C24" s="32">
        <v>1.3416999999999999</v>
      </c>
      <c r="D24" s="32"/>
      <c r="E24" s="32"/>
      <c r="F24" s="1">
        <v>0.92281131762403246</v>
      </c>
      <c r="G24" s="1">
        <v>1.28</v>
      </c>
      <c r="H24" s="1">
        <v>1.5</v>
      </c>
      <c r="I24" s="1">
        <v>1.56</v>
      </c>
      <c r="J24" s="1">
        <v>1.1399999999999999</v>
      </c>
      <c r="K24" s="1" t="s">
        <v>138</v>
      </c>
      <c r="L24" s="1">
        <v>1.45</v>
      </c>
      <c r="M24" s="1">
        <v>1.17</v>
      </c>
      <c r="N24" s="1"/>
      <c r="O24" s="1"/>
      <c r="P24" s="1">
        <v>1.42</v>
      </c>
      <c r="Q24" s="1">
        <v>1.52</v>
      </c>
      <c r="R24" s="1">
        <v>0</v>
      </c>
      <c r="S24" s="1">
        <v>0</v>
      </c>
      <c r="T24" s="1"/>
      <c r="U24" s="1">
        <v>0</v>
      </c>
      <c r="V24" s="1">
        <v>1.36</v>
      </c>
      <c r="W24" s="1">
        <v>1.32</v>
      </c>
      <c r="X24" s="1"/>
      <c r="Y24" s="1">
        <v>1.35</v>
      </c>
      <c r="Z24" s="1">
        <v>0</v>
      </c>
      <c r="AA24" s="1">
        <v>0</v>
      </c>
      <c r="AB24" s="1">
        <v>1.31</v>
      </c>
      <c r="AC24" s="1">
        <v>1.3</v>
      </c>
      <c r="AD24" s="1">
        <v>0</v>
      </c>
      <c r="AE24" s="1">
        <v>0</v>
      </c>
      <c r="AF24" s="1"/>
      <c r="AG24" s="1">
        <v>1.08</v>
      </c>
      <c r="AH24" s="1">
        <v>1.25</v>
      </c>
      <c r="AI24" s="1">
        <v>1.32</v>
      </c>
      <c r="AK24" s="1">
        <v>0</v>
      </c>
      <c r="AL24" s="1">
        <v>0</v>
      </c>
      <c r="AM24" s="1"/>
      <c r="AN24" s="1" t="s">
        <v>138</v>
      </c>
      <c r="AO24" s="1"/>
      <c r="AP24" s="1">
        <v>1.33</v>
      </c>
      <c r="AQ24" s="1">
        <v>1.38</v>
      </c>
      <c r="AR24" s="1">
        <v>1.4</v>
      </c>
      <c r="AS24" s="1" t="s">
        <v>138</v>
      </c>
      <c r="AT24" s="1"/>
      <c r="AU24" s="1">
        <v>1.28</v>
      </c>
      <c r="AV24" s="1"/>
    </row>
    <row r="25" spans="1:48" x14ac:dyDescent="0.2">
      <c r="A25" s="5" t="s">
        <v>44</v>
      </c>
      <c r="B25" s="32">
        <v>1.8</v>
      </c>
      <c r="C25" s="32">
        <v>1.7373000000000001</v>
      </c>
      <c r="D25" s="32"/>
      <c r="E25" s="32"/>
      <c r="F25" s="1">
        <v>0.93009300990779342</v>
      </c>
      <c r="G25" s="1">
        <v>1.58</v>
      </c>
      <c r="H25" s="1">
        <v>1.86</v>
      </c>
      <c r="I25" s="1">
        <v>1.88</v>
      </c>
      <c r="J25" s="1">
        <v>1.41</v>
      </c>
      <c r="K25" s="1" t="s">
        <v>138</v>
      </c>
      <c r="L25" s="1">
        <v>1.66</v>
      </c>
      <c r="M25" s="1">
        <v>1.3</v>
      </c>
      <c r="N25" s="1"/>
      <c r="O25" s="1"/>
      <c r="P25" s="1">
        <v>1.72</v>
      </c>
      <c r="Q25" s="1">
        <v>1.74</v>
      </c>
      <c r="R25" s="1">
        <v>0</v>
      </c>
      <c r="S25" s="1">
        <v>0</v>
      </c>
      <c r="T25" s="1"/>
      <c r="U25" s="1">
        <v>0</v>
      </c>
      <c r="V25" s="1">
        <v>1.73</v>
      </c>
      <c r="W25" s="1">
        <v>1.66</v>
      </c>
      <c r="X25" s="1"/>
      <c r="Y25" s="1">
        <v>1.68</v>
      </c>
      <c r="Z25" s="1">
        <v>0</v>
      </c>
      <c r="AA25" s="1">
        <v>0</v>
      </c>
      <c r="AB25" s="1">
        <v>1.68</v>
      </c>
      <c r="AC25" s="1">
        <v>1.6</v>
      </c>
      <c r="AD25" s="1">
        <v>0</v>
      </c>
      <c r="AE25" s="1">
        <v>0</v>
      </c>
      <c r="AF25" s="1"/>
      <c r="AG25" s="1">
        <v>1.24</v>
      </c>
      <c r="AH25" s="1">
        <v>1.65</v>
      </c>
      <c r="AI25" s="1">
        <v>1.65</v>
      </c>
      <c r="AK25" s="1">
        <v>0</v>
      </c>
      <c r="AL25" s="1">
        <v>0</v>
      </c>
      <c r="AM25" s="1"/>
      <c r="AN25" s="1" t="s">
        <v>138</v>
      </c>
      <c r="AO25" s="1"/>
      <c r="AP25" s="1">
        <v>1.65</v>
      </c>
      <c r="AQ25" s="1">
        <v>1.73</v>
      </c>
      <c r="AR25" s="1">
        <v>1.7</v>
      </c>
      <c r="AS25" s="1" t="s">
        <v>138</v>
      </c>
      <c r="AT25" s="1"/>
      <c r="AU25" s="1">
        <v>1.6</v>
      </c>
      <c r="AV25" s="1"/>
    </row>
    <row r="26" spans="1:48" x14ac:dyDescent="0.2">
      <c r="A26" s="5" t="s">
        <v>45</v>
      </c>
      <c r="B26" s="32">
        <v>1.772</v>
      </c>
      <c r="C26" s="32">
        <v>1.857</v>
      </c>
      <c r="D26" s="32"/>
      <c r="E26" s="32"/>
      <c r="F26" s="1">
        <v>0.97494505546093979</v>
      </c>
      <c r="G26" s="1">
        <v>1.65</v>
      </c>
      <c r="H26" s="1">
        <v>2.04</v>
      </c>
      <c r="I26" s="1">
        <v>1.96</v>
      </c>
      <c r="J26" s="1">
        <v>1.4</v>
      </c>
      <c r="K26" s="1" t="s">
        <v>138</v>
      </c>
      <c r="L26" s="1">
        <v>1.73</v>
      </c>
      <c r="M26" s="1">
        <v>1.57</v>
      </c>
      <c r="N26" s="1"/>
      <c r="O26" s="1"/>
      <c r="P26" s="1">
        <v>1.77</v>
      </c>
      <c r="Q26" s="1">
        <v>1.74</v>
      </c>
      <c r="R26" s="1">
        <v>0</v>
      </c>
      <c r="S26" s="1">
        <v>0</v>
      </c>
      <c r="T26" s="1"/>
      <c r="U26" s="1">
        <v>0</v>
      </c>
      <c r="V26" s="1">
        <v>1.72</v>
      </c>
      <c r="W26" s="1">
        <v>1.65</v>
      </c>
      <c r="X26" s="1"/>
      <c r="Y26" s="1">
        <v>1.68</v>
      </c>
      <c r="Z26" s="1">
        <v>0</v>
      </c>
      <c r="AA26" s="1">
        <v>0</v>
      </c>
      <c r="AB26" s="1">
        <v>1.68</v>
      </c>
      <c r="AC26" s="1">
        <v>1.57</v>
      </c>
      <c r="AD26" s="1">
        <v>0</v>
      </c>
      <c r="AE26" s="1">
        <v>0</v>
      </c>
      <c r="AF26" s="1"/>
      <c r="AG26" s="1">
        <v>1.24</v>
      </c>
      <c r="AH26" s="1">
        <v>1.56</v>
      </c>
      <c r="AI26" s="1">
        <v>1.66</v>
      </c>
      <c r="AK26" s="1">
        <v>0</v>
      </c>
      <c r="AL26" s="1">
        <v>0</v>
      </c>
      <c r="AM26" s="1"/>
      <c r="AN26" s="1" t="s">
        <v>138</v>
      </c>
      <c r="AO26" s="1"/>
      <c r="AP26" s="1">
        <v>1.72</v>
      </c>
      <c r="AQ26" s="1">
        <v>1.75</v>
      </c>
      <c r="AR26" s="1">
        <v>1.84</v>
      </c>
      <c r="AS26" s="1" t="s">
        <v>138</v>
      </c>
      <c r="AT26" s="1"/>
      <c r="AU26" s="1">
        <v>1.61</v>
      </c>
      <c r="AV26" s="1"/>
    </row>
    <row r="27" spans="1:48" x14ac:dyDescent="0.2">
      <c r="A27" s="5" t="s">
        <v>46</v>
      </c>
      <c r="B27" s="32">
        <v>1.9870000000000001</v>
      </c>
      <c r="C27" s="32">
        <v>1.966</v>
      </c>
      <c r="D27" s="32"/>
      <c r="E27" s="32"/>
      <c r="F27" s="1">
        <v>0.99879827916339359</v>
      </c>
      <c r="G27" s="1">
        <v>1.8</v>
      </c>
      <c r="H27" s="1">
        <v>2.5</v>
      </c>
      <c r="I27" s="1">
        <v>2.2000000000000002</v>
      </c>
      <c r="J27" s="1">
        <v>1.45</v>
      </c>
      <c r="K27" s="1" t="s">
        <v>138</v>
      </c>
      <c r="L27" s="1">
        <v>1.97</v>
      </c>
      <c r="M27" s="1">
        <v>1.83</v>
      </c>
      <c r="N27" s="1"/>
      <c r="O27" s="1"/>
      <c r="P27" s="1">
        <v>1.98</v>
      </c>
      <c r="Q27" s="1">
        <v>1.97</v>
      </c>
      <c r="R27" s="1">
        <v>0</v>
      </c>
      <c r="S27" s="1">
        <v>0</v>
      </c>
      <c r="T27" s="1"/>
      <c r="U27" s="1">
        <v>0</v>
      </c>
      <c r="V27" s="1">
        <v>1.9</v>
      </c>
      <c r="W27" s="1">
        <v>1.82</v>
      </c>
      <c r="X27" s="1"/>
      <c r="Y27" s="1">
        <v>1.88</v>
      </c>
      <c r="Z27" s="1">
        <v>0</v>
      </c>
      <c r="AA27" s="1">
        <v>0</v>
      </c>
      <c r="AB27" s="1">
        <v>1.87</v>
      </c>
      <c r="AC27" s="1">
        <v>1.78</v>
      </c>
      <c r="AD27" s="1">
        <v>0</v>
      </c>
      <c r="AE27" s="1">
        <v>0</v>
      </c>
      <c r="AF27" s="1"/>
      <c r="AG27" s="1">
        <v>1.4</v>
      </c>
      <c r="AH27" s="1">
        <v>1.83</v>
      </c>
      <c r="AI27" s="1">
        <v>1.8</v>
      </c>
      <c r="AK27" s="1">
        <v>0</v>
      </c>
      <c r="AL27" s="1">
        <v>0</v>
      </c>
      <c r="AM27" s="1"/>
      <c r="AN27" s="1" t="s">
        <v>138</v>
      </c>
      <c r="AO27" s="1"/>
      <c r="AP27" s="1">
        <v>1.84</v>
      </c>
      <c r="AQ27" s="1">
        <v>1.91</v>
      </c>
      <c r="AR27" s="1">
        <v>1.85</v>
      </c>
      <c r="AS27" s="1" t="s">
        <v>138</v>
      </c>
      <c r="AT27" s="1"/>
      <c r="AU27" s="1">
        <v>1.79</v>
      </c>
      <c r="AV27" s="1"/>
    </row>
    <row r="28" spans="1:48" x14ac:dyDescent="0.2">
      <c r="A28" s="5" t="s">
        <v>59</v>
      </c>
      <c r="B28" s="32">
        <v>1.6950000000000001</v>
      </c>
      <c r="C28" s="32">
        <v>1.7226999999999999</v>
      </c>
      <c r="D28" s="32"/>
      <c r="E28" s="32"/>
      <c r="F28" s="1">
        <v>0.98722542066580199</v>
      </c>
      <c r="G28" s="1">
        <v>1.6</v>
      </c>
      <c r="H28" s="1">
        <v>2.16</v>
      </c>
      <c r="I28" s="1">
        <v>1.9</v>
      </c>
      <c r="J28" s="1">
        <v>1.35</v>
      </c>
      <c r="K28" s="1" t="s">
        <v>138</v>
      </c>
      <c r="L28" s="1">
        <v>1.67</v>
      </c>
      <c r="M28" s="1">
        <v>1.66</v>
      </c>
      <c r="N28" s="1"/>
      <c r="O28" s="1"/>
      <c r="P28" s="1">
        <v>1.67</v>
      </c>
      <c r="Q28" s="1">
        <v>1.71</v>
      </c>
      <c r="R28" s="1">
        <v>0</v>
      </c>
      <c r="S28" s="1">
        <v>0</v>
      </c>
      <c r="T28" s="1"/>
      <c r="U28" s="1">
        <v>0</v>
      </c>
      <c r="V28" s="1">
        <v>1.65</v>
      </c>
      <c r="W28" s="1">
        <v>1.55</v>
      </c>
      <c r="X28" s="1"/>
      <c r="Y28" s="1">
        <v>1.62</v>
      </c>
      <c r="Z28" s="1">
        <v>0</v>
      </c>
      <c r="AA28" s="1">
        <v>0</v>
      </c>
      <c r="AB28" s="1">
        <v>1.63</v>
      </c>
      <c r="AC28" s="1">
        <v>1.55</v>
      </c>
      <c r="AD28" s="1">
        <v>0</v>
      </c>
      <c r="AE28" s="1">
        <v>0</v>
      </c>
      <c r="AF28" s="1"/>
      <c r="AG28" s="1">
        <v>1.37</v>
      </c>
      <c r="AH28" s="1">
        <v>1.57</v>
      </c>
      <c r="AI28" s="1">
        <v>1.57</v>
      </c>
      <c r="AK28" s="1">
        <v>0</v>
      </c>
      <c r="AL28" s="1">
        <v>0</v>
      </c>
      <c r="AM28" s="1"/>
      <c r="AN28" s="1" t="s">
        <v>138</v>
      </c>
      <c r="AO28" s="1"/>
      <c r="AP28" s="1">
        <v>1.61</v>
      </c>
      <c r="AQ28" s="1">
        <v>1.65</v>
      </c>
      <c r="AR28" s="1">
        <v>1.67</v>
      </c>
      <c r="AS28" s="1" t="s">
        <v>138</v>
      </c>
      <c r="AT28" s="1"/>
      <c r="AU28" s="1">
        <v>1.6</v>
      </c>
      <c r="AV28" s="1"/>
    </row>
    <row r="29" spans="1:48" x14ac:dyDescent="0.2">
      <c r="A29" s="5" t="s">
        <v>48</v>
      </c>
      <c r="B29" s="32">
        <v>1.046</v>
      </c>
      <c r="C29" s="32">
        <v>1.0900000000000001</v>
      </c>
      <c r="D29" s="32"/>
      <c r="E29" s="32"/>
      <c r="F29" s="1">
        <v>0.85809540993657507</v>
      </c>
      <c r="G29" s="1">
        <v>0.98</v>
      </c>
      <c r="H29" s="1">
        <v>1.38</v>
      </c>
      <c r="I29" s="1">
        <v>1.2</v>
      </c>
      <c r="J29" s="1">
        <v>0.95</v>
      </c>
      <c r="K29" s="1" t="s">
        <v>138</v>
      </c>
      <c r="L29" s="1">
        <v>1.03</v>
      </c>
      <c r="M29" s="1">
        <v>1</v>
      </c>
      <c r="N29" s="1"/>
      <c r="O29" s="1"/>
      <c r="P29" s="1">
        <v>1.05</v>
      </c>
      <c r="Q29" s="1">
        <v>1.08</v>
      </c>
      <c r="R29" s="1">
        <v>0</v>
      </c>
      <c r="S29" s="1">
        <v>0</v>
      </c>
      <c r="T29" s="1"/>
      <c r="U29" s="1">
        <v>0</v>
      </c>
      <c r="V29" s="1">
        <v>1</v>
      </c>
      <c r="W29" s="1">
        <v>0.98</v>
      </c>
      <c r="X29" s="1"/>
      <c r="Y29" s="1">
        <v>0.99</v>
      </c>
      <c r="Z29" s="1">
        <v>0</v>
      </c>
      <c r="AA29" s="1">
        <v>0</v>
      </c>
      <c r="AB29" s="1">
        <v>1.05</v>
      </c>
      <c r="AC29" s="1">
        <v>0.94</v>
      </c>
      <c r="AD29" s="1">
        <v>0</v>
      </c>
      <c r="AE29" s="1">
        <v>0</v>
      </c>
      <c r="AF29" s="1"/>
      <c r="AG29" s="1">
        <v>1</v>
      </c>
      <c r="AH29" s="1">
        <v>0.98</v>
      </c>
      <c r="AI29" s="1">
        <v>1</v>
      </c>
      <c r="AK29" s="1">
        <v>0</v>
      </c>
      <c r="AL29" s="1">
        <v>0</v>
      </c>
      <c r="AM29" s="1"/>
      <c r="AN29" s="1" t="s">
        <v>138</v>
      </c>
      <c r="AO29" s="1"/>
      <c r="AP29" s="1">
        <v>0.95</v>
      </c>
      <c r="AQ29" s="1">
        <v>1.02</v>
      </c>
      <c r="AR29" s="1">
        <v>1.04</v>
      </c>
      <c r="AS29" s="1" t="s">
        <v>138</v>
      </c>
      <c r="AT29" s="1"/>
      <c r="AU29" s="1">
        <v>1</v>
      </c>
      <c r="AV29" s="1"/>
    </row>
    <row r="30" spans="1:48" x14ac:dyDescent="0.2">
      <c r="A30" s="5" t="s">
        <v>49</v>
      </c>
      <c r="B30" s="32">
        <v>1.2490000000000001</v>
      </c>
      <c r="C30" s="32">
        <v>1.1777</v>
      </c>
      <c r="D30" s="32"/>
      <c r="E30" s="32"/>
      <c r="F30" s="1">
        <v>0.82419983905961769</v>
      </c>
      <c r="G30" s="1">
        <v>1.1499999999999999</v>
      </c>
      <c r="H30" s="1">
        <v>1.45</v>
      </c>
      <c r="I30" s="1">
        <v>1.38</v>
      </c>
      <c r="J30" s="1">
        <v>1.07</v>
      </c>
      <c r="K30" s="1" t="s">
        <v>138</v>
      </c>
      <c r="L30" s="1">
        <v>1.1499999999999999</v>
      </c>
      <c r="M30" s="1">
        <v>1.1399999999999999</v>
      </c>
      <c r="N30" s="1"/>
      <c r="O30" s="1"/>
      <c r="P30" s="1">
        <v>1.2</v>
      </c>
      <c r="Q30" s="1">
        <v>1.28</v>
      </c>
      <c r="R30" s="1">
        <v>0</v>
      </c>
      <c r="S30" s="1">
        <v>0</v>
      </c>
      <c r="T30" s="1"/>
      <c r="U30" s="1">
        <v>0</v>
      </c>
      <c r="V30" s="1">
        <v>1.2</v>
      </c>
      <c r="W30" s="1">
        <v>1.18</v>
      </c>
      <c r="X30" s="1"/>
      <c r="Y30" s="1">
        <v>1.18</v>
      </c>
      <c r="Z30" s="1">
        <v>0</v>
      </c>
      <c r="AA30" s="1">
        <v>0</v>
      </c>
      <c r="AB30" s="1">
        <v>1.2</v>
      </c>
      <c r="AC30" s="1">
        <v>1.1200000000000001</v>
      </c>
      <c r="AD30" s="1">
        <v>0</v>
      </c>
      <c r="AE30" s="1">
        <v>0</v>
      </c>
      <c r="AF30" s="1"/>
      <c r="AG30" s="1">
        <v>1.04</v>
      </c>
      <c r="AH30" s="1">
        <v>1.18</v>
      </c>
      <c r="AI30" s="1">
        <v>1.17</v>
      </c>
      <c r="AK30" s="1">
        <v>0</v>
      </c>
      <c r="AL30" s="1">
        <v>0</v>
      </c>
      <c r="AM30" s="1"/>
      <c r="AN30" s="1" t="s">
        <v>138</v>
      </c>
      <c r="AO30" s="1"/>
      <c r="AP30" s="1">
        <v>1.1000000000000001</v>
      </c>
      <c r="AQ30" s="1">
        <v>1.18</v>
      </c>
      <c r="AR30" s="1">
        <v>1.1399999999999999</v>
      </c>
      <c r="AS30" s="1" t="s">
        <v>138</v>
      </c>
      <c r="AT30" s="1"/>
      <c r="AU30" s="1">
        <v>1.17</v>
      </c>
      <c r="AV30" s="1"/>
    </row>
    <row r="31" spans="1:48" x14ac:dyDescent="0.2">
      <c r="A31" s="5" t="s">
        <v>50</v>
      </c>
      <c r="B31" s="32">
        <v>1.4179999999999999</v>
      </c>
      <c r="C31" s="32">
        <v>1.3440000000000001</v>
      </c>
      <c r="D31" s="32"/>
      <c r="E31" s="32"/>
      <c r="F31" s="1">
        <v>0.78316820021052636</v>
      </c>
      <c r="G31" s="1">
        <v>1.28</v>
      </c>
      <c r="H31" s="1">
        <v>1.52</v>
      </c>
      <c r="I31" s="1">
        <v>1.51</v>
      </c>
      <c r="J31" s="1">
        <v>1.1000000000000001</v>
      </c>
      <c r="K31" s="1" t="s">
        <v>138</v>
      </c>
      <c r="L31" s="1">
        <v>1.29</v>
      </c>
      <c r="M31" s="1">
        <v>1.27</v>
      </c>
      <c r="N31" s="1"/>
      <c r="O31" s="1"/>
      <c r="P31" s="1">
        <v>1.39</v>
      </c>
      <c r="Q31" s="1">
        <v>1.43</v>
      </c>
      <c r="R31" s="1">
        <v>0</v>
      </c>
      <c r="S31" s="1">
        <v>1.1399999999999999</v>
      </c>
      <c r="T31" s="1"/>
      <c r="U31" s="1">
        <v>0</v>
      </c>
      <c r="V31" s="1">
        <v>1.35</v>
      </c>
      <c r="W31" s="1">
        <v>1.3</v>
      </c>
      <c r="X31" s="1"/>
      <c r="Y31" s="1">
        <v>1.35</v>
      </c>
      <c r="Z31" s="1">
        <v>0</v>
      </c>
      <c r="AA31" s="1">
        <v>0</v>
      </c>
      <c r="AB31" s="1">
        <v>1.3</v>
      </c>
      <c r="AC31" s="1">
        <v>1.22</v>
      </c>
      <c r="AD31" s="1">
        <v>0</v>
      </c>
      <c r="AE31" s="1">
        <v>0</v>
      </c>
      <c r="AF31" s="1"/>
      <c r="AG31" s="1">
        <v>1.02</v>
      </c>
      <c r="AH31" s="1">
        <v>1.26</v>
      </c>
      <c r="AI31" s="1">
        <v>1.3</v>
      </c>
      <c r="AK31" s="1">
        <v>0</v>
      </c>
      <c r="AL31" s="1">
        <v>0</v>
      </c>
      <c r="AM31" s="1"/>
      <c r="AN31" s="1" t="s">
        <v>138</v>
      </c>
      <c r="AO31" s="1"/>
      <c r="AP31" s="1">
        <v>1.28</v>
      </c>
      <c r="AQ31" s="1">
        <v>1.34</v>
      </c>
      <c r="AR31" s="1">
        <v>1.34</v>
      </c>
      <c r="AS31" s="1" t="s">
        <v>138</v>
      </c>
      <c r="AT31" s="1"/>
      <c r="AU31" s="1">
        <v>1.26</v>
      </c>
      <c r="AV31" s="1"/>
    </row>
    <row r="32" spans="1:48" x14ac:dyDescent="0.2">
      <c r="A32" s="5" t="s">
        <v>51</v>
      </c>
      <c r="B32" s="32">
        <v>1.5960000000000001</v>
      </c>
      <c r="C32" s="32">
        <v>1.5449999999999999</v>
      </c>
      <c r="D32" s="32"/>
      <c r="E32" s="32"/>
      <c r="F32" s="1">
        <v>0.78448535096955807</v>
      </c>
      <c r="G32" s="1">
        <v>1.45</v>
      </c>
      <c r="H32" s="1">
        <v>1.75</v>
      </c>
      <c r="I32" s="1">
        <v>1.67</v>
      </c>
      <c r="J32" s="1">
        <v>1.22</v>
      </c>
      <c r="K32" s="1" t="s">
        <v>138</v>
      </c>
      <c r="L32" s="1">
        <v>1.43</v>
      </c>
      <c r="M32" s="1">
        <v>1.42</v>
      </c>
      <c r="N32" s="1"/>
      <c r="O32" s="1"/>
      <c r="P32" s="1">
        <v>1.57</v>
      </c>
      <c r="Q32" s="1">
        <v>1.57</v>
      </c>
      <c r="R32" s="1">
        <v>0</v>
      </c>
      <c r="S32" s="1">
        <v>1.25</v>
      </c>
      <c r="T32" s="1"/>
      <c r="U32" s="1">
        <v>0</v>
      </c>
      <c r="V32" s="1">
        <v>1.53</v>
      </c>
      <c r="W32" s="1">
        <v>1.44</v>
      </c>
      <c r="X32" s="1"/>
      <c r="Y32" s="1">
        <v>1.52</v>
      </c>
      <c r="Z32" s="1">
        <v>0</v>
      </c>
      <c r="AA32" s="1">
        <v>0</v>
      </c>
      <c r="AB32" s="1">
        <v>1.45</v>
      </c>
      <c r="AC32" s="1">
        <v>1.36</v>
      </c>
      <c r="AD32" s="1">
        <v>0</v>
      </c>
      <c r="AE32" s="1">
        <v>0</v>
      </c>
      <c r="AF32" s="1"/>
      <c r="AG32" s="1">
        <v>1.25</v>
      </c>
      <c r="AH32" s="1">
        <v>1.35</v>
      </c>
      <c r="AI32" s="1">
        <v>1.44</v>
      </c>
      <c r="AK32" s="1">
        <v>0</v>
      </c>
      <c r="AL32" s="1">
        <v>0</v>
      </c>
      <c r="AM32" s="1"/>
      <c r="AN32" s="1" t="s">
        <v>138</v>
      </c>
      <c r="AO32" s="1"/>
      <c r="AP32" s="1">
        <v>1.48</v>
      </c>
      <c r="AQ32" s="1">
        <v>1.52</v>
      </c>
      <c r="AR32" s="1">
        <v>1.57</v>
      </c>
      <c r="AS32" s="1" t="s">
        <v>138</v>
      </c>
      <c r="AT32" s="1"/>
      <c r="AU32" s="1">
        <v>1.35</v>
      </c>
      <c r="AV32" s="1"/>
    </row>
    <row r="33" spans="1:48" x14ac:dyDescent="0.2">
      <c r="A33" s="5" t="s">
        <v>52</v>
      </c>
      <c r="B33" s="32">
        <v>1.6850000000000001</v>
      </c>
      <c r="C33" s="32">
        <v>1.7413000000000001</v>
      </c>
      <c r="D33" s="32"/>
      <c r="E33" s="32"/>
      <c r="F33" s="1">
        <v>0.81307386069069332</v>
      </c>
      <c r="G33" s="1">
        <v>1.64</v>
      </c>
      <c r="H33" s="1">
        <v>1.95</v>
      </c>
      <c r="I33" s="1">
        <v>1.79</v>
      </c>
      <c r="J33" s="1">
        <v>1.33</v>
      </c>
      <c r="K33" s="1" t="s">
        <v>138</v>
      </c>
      <c r="L33" s="1">
        <v>1.54</v>
      </c>
      <c r="M33" s="1">
        <v>1.54</v>
      </c>
      <c r="N33" s="1"/>
      <c r="O33" s="1"/>
      <c r="P33" s="1">
        <v>1.71</v>
      </c>
      <c r="Q33" s="1">
        <v>1.67</v>
      </c>
      <c r="R33" s="1">
        <v>0</v>
      </c>
      <c r="S33" s="1">
        <v>1.37</v>
      </c>
      <c r="T33" s="1"/>
      <c r="U33" s="1">
        <v>0</v>
      </c>
      <c r="V33" s="1">
        <v>1.69</v>
      </c>
      <c r="W33" s="1">
        <v>1.57</v>
      </c>
      <c r="X33" s="1"/>
      <c r="Y33" s="1">
        <v>1.62</v>
      </c>
      <c r="Z33" s="1">
        <v>0</v>
      </c>
      <c r="AA33" s="1">
        <v>0</v>
      </c>
      <c r="AB33" s="1">
        <v>1.55</v>
      </c>
      <c r="AC33" s="1">
        <v>1.43</v>
      </c>
      <c r="AD33" s="1">
        <v>0</v>
      </c>
      <c r="AE33" s="1">
        <v>0</v>
      </c>
      <c r="AF33" s="1"/>
      <c r="AG33" s="1">
        <v>1.31</v>
      </c>
      <c r="AH33" s="1">
        <v>1.53</v>
      </c>
      <c r="AI33" s="1">
        <v>1.6</v>
      </c>
      <c r="AK33" s="1">
        <v>0</v>
      </c>
      <c r="AL33" s="1">
        <v>1.94</v>
      </c>
      <c r="AM33" s="1"/>
      <c r="AN33" s="1" t="s">
        <v>138</v>
      </c>
      <c r="AO33" s="1"/>
      <c r="AP33" s="1">
        <v>1.61</v>
      </c>
      <c r="AQ33" s="1">
        <v>1.65</v>
      </c>
      <c r="AR33" s="1">
        <v>1.74</v>
      </c>
      <c r="AS33" s="1" t="s">
        <v>138</v>
      </c>
      <c r="AT33" s="1"/>
      <c r="AU33" s="1">
        <v>1.46</v>
      </c>
      <c r="AV33" s="1"/>
    </row>
    <row r="34" spans="1:48" x14ac:dyDescent="0.2">
      <c r="A34" s="5" t="s">
        <v>53</v>
      </c>
      <c r="B34" s="32">
        <v>1.5169999999999999</v>
      </c>
      <c r="C34" s="32">
        <v>1.5392999999999999</v>
      </c>
      <c r="D34" s="32"/>
      <c r="E34" s="32"/>
      <c r="F34" s="1">
        <v>0.85150404490433851</v>
      </c>
      <c r="G34" s="1">
        <v>1.4</v>
      </c>
      <c r="H34" s="1">
        <v>1.64</v>
      </c>
      <c r="I34" s="1">
        <v>1.59</v>
      </c>
      <c r="J34" s="1">
        <v>1.18</v>
      </c>
      <c r="K34" s="1" t="s">
        <v>138</v>
      </c>
      <c r="L34" s="1">
        <v>1.38</v>
      </c>
      <c r="M34" s="1">
        <v>1.38</v>
      </c>
      <c r="N34" s="1"/>
      <c r="O34" s="1"/>
      <c r="P34" s="1">
        <v>1.52</v>
      </c>
      <c r="Q34" s="1">
        <v>1.52</v>
      </c>
      <c r="R34" s="1">
        <v>0</v>
      </c>
      <c r="S34" s="1">
        <v>1.22</v>
      </c>
      <c r="T34" s="1"/>
      <c r="U34" s="1">
        <v>1.6293</v>
      </c>
      <c r="V34" s="1">
        <v>1.47</v>
      </c>
      <c r="W34" s="1">
        <v>1.4</v>
      </c>
      <c r="X34" s="1"/>
      <c r="Y34" s="1">
        <v>1.45</v>
      </c>
      <c r="Z34" s="1">
        <v>0</v>
      </c>
      <c r="AA34" s="1">
        <v>0</v>
      </c>
      <c r="AB34" s="1">
        <v>1.42</v>
      </c>
      <c r="AC34" s="1">
        <v>1.3</v>
      </c>
      <c r="AD34" s="1">
        <v>0</v>
      </c>
      <c r="AE34" s="1">
        <v>0</v>
      </c>
      <c r="AF34" s="1"/>
      <c r="AG34" s="1">
        <v>1.19</v>
      </c>
      <c r="AH34" s="1">
        <v>1.35</v>
      </c>
      <c r="AI34" s="1">
        <v>1.4</v>
      </c>
      <c r="AK34" s="1">
        <v>0</v>
      </c>
      <c r="AL34" s="1">
        <v>1.79</v>
      </c>
      <c r="AM34" s="1"/>
      <c r="AN34" s="1" t="s">
        <v>138</v>
      </c>
      <c r="AO34" s="1"/>
      <c r="AP34" s="1">
        <v>1.41</v>
      </c>
      <c r="AQ34" s="1">
        <v>1.46</v>
      </c>
      <c r="AR34" s="1">
        <v>1.49</v>
      </c>
      <c r="AS34" s="1" t="s">
        <v>138</v>
      </c>
      <c r="AT34" s="1"/>
      <c r="AU34" s="1">
        <v>1.31</v>
      </c>
      <c r="AV34" s="1"/>
    </row>
    <row r="35" spans="1:48" x14ac:dyDescent="0.2">
      <c r="A35" s="5" t="s">
        <v>54</v>
      </c>
      <c r="B35" s="32">
        <v>1.9390000000000001</v>
      </c>
      <c r="C35" s="32">
        <v>1.8476999999999999</v>
      </c>
      <c r="D35" s="32"/>
      <c r="E35" s="32"/>
      <c r="F35" s="1">
        <v>0.85207605198799241</v>
      </c>
      <c r="G35" s="1">
        <v>1.74</v>
      </c>
      <c r="H35" s="1">
        <v>2.02</v>
      </c>
      <c r="I35" s="1">
        <v>2.0499999999999998</v>
      </c>
      <c r="J35" s="1">
        <v>1.54</v>
      </c>
      <c r="K35" s="1" t="s">
        <v>138</v>
      </c>
      <c r="L35" s="1">
        <v>1.82</v>
      </c>
      <c r="M35" s="1">
        <v>1.85</v>
      </c>
      <c r="N35" s="1"/>
      <c r="O35" s="1"/>
      <c r="P35" s="1">
        <v>1.83</v>
      </c>
      <c r="Q35" s="1">
        <v>1.95</v>
      </c>
      <c r="R35" s="1">
        <v>0</v>
      </c>
      <c r="S35" s="1">
        <v>1.55</v>
      </c>
      <c r="T35" s="1"/>
      <c r="U35" s="1">
        <v>2</v>
      </c>
      <c r="V35" s="1">
        <v>1.83</v>
      </c>
      <c r="W35" s="1">
        <v>1.78</v>
      </c>
      <c r="X35" s="1"/>
      <c r="Y35" s="1">
        <v>1.8</v>
      </c>
      <c r="Z35" s="1">
        <v>0</v>
      </c>
      <c r="AA35" s="1">
        <v>0</v>
      </c>
      <c r="AB35" s="1">
        <v>1.86</v>
      </c>
      <c r="AC35" s="1">
        <v>1.74</v>
      </c>
      <c r="AD35" s="1">
        <v>0</v>
      </c>
      <c r="AE35" s="1">
        <v>0</v>
      </c>
      <c r="AF35" s="1"/>
      <c r="AG35" s="1">
        <v>1.58</v>
      </c>
      <c r="AH35" s="1">
        <v>1.68</v>
      </c>
      <c r="AI35" s="1">
        <v>1.75</v>
      </c>
      <c r="AK35" s="1">
        <v>0</v>
      </c>
      <c r="AL35" s="1">
        <v>2.2200000000000002</v>
      </c>
      <c r="AM35" s="1"/>
      <c r="AN35" s="1" t="s">
        <v>138</v>
      </c>
      <c r="AO35" s="1"/>
      <c r="AP35" s="1">
        <v>1.8</v>
      </c>
      <c r="AQ35" s="1">
        <v>1.82</v>
      </c>
      <c r="AR35" s="1">
        <v>1.84</v>
      </c>
      <c r="AS35" s="1" t="s">
        <v>138</v>
      </c>
      <c r="AT35" s="1"/>
      <c r="AU35" s="1">
        <v>1.67</v>
      </c>
      <c r="AV35" s="1"/>
    </row>
    <row r="36" spans="1:48" x14ac:dyDescent="0.2">
      <c r="A36" s="5" t="s">
        <v>55</v>
      </c>
      <c r="B36" s="32">
        <v>1.9870000000000001</v>
      </c>
      <c r="C36" s="32">
        <v>1.8953</v>
      </c>
      <c r="D36" s="32"/>
      <c r="E36" s="32"/>
      <c r="F36" s="1">
        <v>0.94277300591098745</v>
      </c>
      <c r="G36" s="1">
        <v>1.9</v>
      </c>
      <c r="H36" s="1">
        <v>2.1</v>
      </c>
      <c r="I36" s="1">
        <v>2.12</v>
      </c>
      <c r="J36" s="1">
        <v>1.67</v>
      </c>
      <c r="K36" s="1">
        <v>2.25</v>
      </c>
      <c r="L36" s="1">
        <v>1.92</v>
      </c>
      <c r="M36" s="1">
        <v>1.92</v>
      </c>
      <c r="N36" s="1">
        <v>1.93</v>
      </c>
      <c r="O36" s="1"/>
      <c r="P36" s="1">
        <v>1.96</v>
      </c>
      <c r="Q36" s="1">
        <v>1.97</v>
      </c>
      <c r="R36" s="1">
        <v>0</v>
      </c>
      <c r="S36" s="1">
        <v>1.68</v>
      </c>
      <c r="T36" s="1"/>
      <c r="U36" s="1">
        <v>2.0585</v>
      </c>
      <c r="V36" s="1">
        <v>1.93</v>
      </c>
      <c r="W36" s="1">
        <v>1.91</v>
      </c>
      <c r="X36" s="1"/>
      <c r="Y36" s="1">
        <v>1.92</v>
      </c>
      <c r="Z36" s="1">
        <v>0</v>
      </c>
      <c r="AA36" s="1">
        <v>0</v>
      </c>
      <c r="AB36" s="1">
        <v>1.94</v>
      </c>
      <c r="AC36" s="1">
        <v>1.85</v>
      </c>
      <c r="AD36" s="1">
        <v>0</v>
      </c>
      <c r="AE36" s="1">
        <v>0</v>
      </c>
      <c r="AF36" s="1"/>
      <c r="AG36" s="1">
        <v>1.6</v>
      </c>
      <c r="AH36" s="1">
        <v>1.84</v>
      </c>
      <c r="AI36" s="1">
        <v>1.91</v>
      </c>
      <c r="AK36" s="1">
        <v>1.63</v>
      </c>
      <c r="AL36" s="1">
        <v>2.3199999999999998</v>
      </c>
      <c r="AM36" s="1"/>
      <c r="AN36" s="1" t="s">
        <v>138</v>
      </c>
      <c r="AO36" s="1"/>
      <c r="AP36" s="1">
        <v>1.87</v>
      </c>
      <c r="AQ36" s="1">
        <v>1.91</v>
      </c>
      <c r="AR36" s="1">
        <v>1.93</v>
      </c>
      <c r="AS36" s="1" t="s">
        <v>138</v>
      </c>
      <c r="AT36" s="1"/>
      <c r="AU36" s="1">
        <v>1.78</v>
      </c>
      <c r="AV36" s="1"/>
    </row>
    <row r="37" spans="1:48" x14ac:dyDescent="0.2">
      <c r="A37" s="5" t="s">
        <v>56</v>
      </c>
      <c r="B37" s="32">
        <v>2.7429999999999999</v>
      </c>
      <c r="C37" s="32">
        <v>2.6137000000000001</v>
      </c>
      <c r="D37" s="32"/>
      <c r="E37" s="32"/>
      <c r="F37" s="1">
        <v>1.112640002008032</v>
      </c>
      <c r="G37" s="1">
        <v>2.5499999999999998</v>
      </c>
      <c r="H37" s="1">
        <v>2.82</v>
      </c>
      <c r="I37" s="1">
        <v>2.85</v>
      </c>
      <c r="J37" s="1">
        <v>2.2000000000000002</v>
      </c>
      <c r="K37" s="1">
        <v>2.9</v>
      </c>
      <c r="L37" s="1">
        <v>2.4500000000000002</v>
      </c>
      <c r="M37" s="1">
        <v>2.4500000000000002</v>
      </c>
      <c r="N37" s="1">
        <v>2.65</v>
      </c>
      <c r="O37" s="1"/>
      <c r="P37" s="1">
        <v>2.65</v>
      </c>
      <c r="Q37" s="1">
        <v>2.68</v>
      </c>
      <c r="R37" s="1">
        <v>0</v>
      </c>
      <c r="S37" s="1">
        <v>2.2599999999999998</v>
      </c>
      <c r="T37" s="1"/>
      <c r="U37" s="1">
        <v>2.8</v>
      </c>
      <c r="V37" s="1">
        <v>2.65</v>
      </c>
      <c r="W37" s="1">
        <v>2.5</v>
      </c>
      <c r="X37" s="1"/>
      <c r="Y37" s="1">
        <v>2.64</v>
      </c>
      <c r="Z37" s="1">
        <v>0</v>
      </c>
      <c r="AA37" s="1">
        <v>0</v>
      </c>
      <c r="AB37" s="1">
        <v>2.63</v>
      </c>
      <c r="AC37" s="1">
        <v>2.5</v>
      </c>
      <c r="AD37" s="1">
        <v>0</v>
      </c>
      <c r="AE37" s="1">
        <v>0</v>
      </c>
      <c r="AF37" s="1"/>
      <c r="AG37" s="1">
        <v>2.0499999999999998</v>
      </c>
      <c r="AH37" s="1">
        <v>2.46</v>
      </c>
      <c r="AI37" s="1">
        <v>2.5499999999999998</v>
      </c>
      <c r="AK37" s="1">
        <v>2.2200000000000002</v>
      </c>
      <c r="AL37" s="1">
        <v>2.87</v>
      </c>
      <c r="AM37" s="1"/>
      <c r="AN37" s="1" t="s">
        <v>138</v>
      </c>
      <c r="AO37" s="1"/>
      <c r="AP37" s="1">
        <v>2.57</v>
      </c>
      <c r="AQ37" s="1">
        <v>2.64</v>
      </c>
      <c r="AR37" s="1">
        <v>2.65</v>
      </c>
      <c r="AS37" s="1" t="s">
        <v>138</v>
      </c>
      <c r="AT37" s="1"/>
      <c r="AU37" s="1">
        <v>2.4300000000000002</v>
      </c>
      <c r="AV37" s="1"/>
    </row>
    <row r="38" spans="1:48" x14ac:dyDescent="0.2">
      <c r="A38" s="5" t="s">
        <v>57</v>
      </c>
      <c r="B38" s="32">
        <v>2.4990000000000001</v>
      </c>
      <c r="C38" s="32">
        <v>2.4636999999999998</v>
      </c>
      <c r="D38" s="32"/>
      <c r="E38" s="32"/>
      <c r="F38" s="1">
        <v>1.1759414693414829</v>
      </c>
      <c r="G38" s="1">
        <v>2.15</v>
      </c>
      <c r="H38" s="1">
        <v>2.62</v>
      </c>
      <c r="I38" s="1">
        <v>2.46</v>
      </c>
      <c r="J38" s="1">
        <v>1.83</v>
      </c>
      <c r="K38" s="1">
        <v>2.85</v>
      </c>
      <c r="L38" s="1">
        <v>2.12</v>
      </c>
      <c r="M38" s="1">
        <v>2.11</v>
      </c>
      <c r="N38" s="1">
        <v>2.4</v>
      </c>
      <c r="O38" s="1"/>
      <c r="P38" s="1">
        <v>2.2999999999999998</v>
      </c>
      <c r="Q38" s="1">
        <v>2.2400000000000002</v>
      </c>
      <c r="R38" s="1">
        <v>0</v>
      </c>
      <c r="S38" s="1">
        <v>1.85</v>
      </c>
      <c r="T38" s="1"/>
      <c r="U38" s="1">
        <v>2.5463</v>
      </c>
      <c r="V38" s="1">
        <v>2.2999999999999998</v>
      </c>
      <c r="W38" s="1">
        <v>2.0499999999999998</v>
      </c>
      <c r="X38" s="1"/>
      <c r="Y38" s="1">
        <v>2.2000000000000002</v>
      </c>
      <c r="Z38" s="1">
        <v>0</v>
      </c>
      <c r="AA38" s="1">
        <v>0</v>
      </c>
      <c r="AB38" s="1">
        <v>2.0499999999999998</v>
      </c>
      <c r="AC38" s="1">
        <v>1.96</v>
      </c>
      <c r="AD38" s="1">
        <v>0</v>
      </c>
      <c r="AE38" s="1">
        <v>0</v>
      </c>
      <c r="AF38" s="1"/>
      <c r="AG38" s="1">
        <v>1.79</v>
      </c>
      <c r="AH38" s="1">
        <v>1.97</v>
      </c>
      <c r="AI38" s="1">
        <v>2.0699999999999998</v>
      </c>
      <c r="AK38" s="1">
        <v>1.8</v>
      </c>
      <c r="AL38" s="1">
        <v>2.42</v>
      </c>
      <c r="AM38" s="1"/>
      <c r="AN38" s="1" t="s">
        <v>138</v>
      </c>
      <c r="AO38" s="1"/>
      <c r="AP38" s="1">
        <v>2.2799999999999998</v>
      </c>
      <c r="AQ38" s="1">
        <v>2.3199999999999998</v>
      </c>
      <c r="AR38" s="1">
        <v>2.38</v>
      </c>
      <c r="AS38" s="1" t="s">
        <v>138</v>
      </c>
      <c r="AT38" s="1"/>
      <c r="AU38" s="1">
        <v>1.98</v>
      </c>
      <c r="AV38" s="1"/>
    </row>
    <row r="39" spans="1:48" x14ac:dyDescent="0.2">
      <c r="A39" s="5" t="s">
        <v>58</v>
      </c>
      <c r="B39" s="32">
        <v>2.3319999999999999</v>
      </c>
      <c r="C39" s="32">
        <v>2.3719999999999999</v>
      </c>
      <c r="D39" s="32"/>
      <c r="E39" s="32"/>
      <c r="F39" s="1">
        <v>1.4959817769800425</v>
      </c>
      <c r="G39" s="1">
        <v>2.0499999999999998</v>
      </c>
      <c r="H39" s="1">
        <v>2.7</v>
      </c>
      <c r="I39" s="1">
        <v>2.4</v>
      </c>
      <c r="J39" s="1">
        <v>1.88</v>
      </c>
      <c r="K39" s="1">
        <v>2.95</v>
      </c>
      <c r="L39" s="1">
        <v>2.04</v>
      </c>
      <c r="M39" s="1">
        <v>2.04</v>
      </c>
      <c r="N39" s="1">
        <v>2.25</v>
      </c>
      <c r="O39" s="1"/>
      <c r="P39" s="1">
        <v>2.2999999999999998</v>
      </c>
      <c r="Q39" s="1">
        <v>2.1800000000000002</v>
      </c>
      <c r="R39" s="1">
        <v>0</v>
      </c>
      <c r="S39" s="1">
        <v>1.9</v>
      </c>
      <c r="T39" s="1"/>
      <c r="U39" s="1">
        <v>2.4195000000000002</v>
      </c>
      <c r="V39" s="1">
        <v>2.2000000000000002</v>
      </c>
      <c r="W39" s="1">
        <v>2.02</v>
      </c>
      <c r="X39" s="1"/>
      <c r="Y39" s="1">
        <v>2.1</v>
      </c>
      <c r="Z39" s="1">
        <v>0</v>
      </c>
      <c r="AA39" s="1">
        <v>0</v>
      </c>
      <c r="AB39" s="1">
        <v>2.0499999999999998</v>
      </c>
      <c r="AC39" s="1">
        <v>1.92</v>
      </c>
      <c r="AD39" s="1">
        <v>0</v>
      </c>
      <c r="AE39" s="1">
        <v>0</v>
      </c>
      <c r="AF39" s="1"/>
      <c r="AG39" s="1">
        <v>1.95</v>
      </c>
      <c r="AH39" s="1">
        <v>1.98</v>
      </c>
      <c r="AI39" s="1">
        <v>2.0299999999999998</v>
      </c>
      <c r="AK39" s="1">
        <v>1.88</v>
      </c>
      <c r="AL39" s="1">
        <v>2.3199999999999998</v>
      </c>
      <c r="AM39" s="1"/>
      <c r="AN39" s="1" t="s">
        <v>138</v>
      </c>
      <c r="AO39" s="1"/>
      <c r="AP39" s="1">
        <v>2.12</v>
      </c>
      <c r="AQ39" s="1">
        <v>2.2400000000000002</v>
      </c>
      <c r="AR39" s="1">
        <v>2.29</v>
      </c>
      <c r="AS39" s="1" t="s">
        <v>138</v>
      </c>
      <c r="AT39" s="1"/>
      <c r="AU39" s="1">
        <v>2</v>
      </c>
      <c r="AV39" s="1"/>
    </row>
    <row r="40" spans="1:48" x14ac:dyDescent="0.2">
      <c r="A40" s="5" t="s">
        <v>71</v>
      </c>
      <c r="B40" s="32">
        <v>2.0030000000000001</v>
      </c>
      <c r="C40" s="32">
        <v>2.0419999999999998</v>
      </c>
      <c r="D40" s="32"/>
      <c r="E40" s="32"/>
      <c r="F40" s="1">
        <v>2.4323585549076387</v>
      </c>
      <c r="G40" s="1">
        <v>1.9</v>
      </c>
      <c r="H40" s="1">
        <v>2.4300000000000002</v>
      </c>
      <c r="I40" s="1">
        <v>2.2200000000000002</v>
      </c>
      <c r="J40" s="1">
        <v>2.15</v>
      </c>
      <c r="K40" s="1">
        <v>2.65</v>
      </c>
      <c r="L40" s="1">
        <v>2.04</v>
      </c>
      <c r="M40" s="1">
        <v>2.1</v>
      </c>
      <c r="N40" s="1">
        <v>2.02</v>
      </c>
      <c r="O40" s="1"/>
      <c r="P40" s="1">
        <v>1.95</v>
      </c>
      <c r="Q40" s="1">
        <v>1.98</v>
      </c>
      <c r="R40" s="1">
        <v>0</v>
      </c>
      <c r="S40" s="1">
        <v>2.3199999999999998</v>
      </c>
      <c r="T40" s="1"/>
      <c r="U40" s="1">
        <v>2.2633999999999999</v>
      </c>
      <c r="V40" s="1">
        <v>1.92</v>
      </c>
      <c r="W40" s="1">
        <v>1.91</v>
      </c>
      <c r="X40" s="1"/>
      <c r="Y40" s="1">
        <v>1.92</v>
      </c>
      <c r="Z40" s="1">
        <v>0</v>
      </c>
      <c r="AA40" s="1">
        <v>0</v>
      </c>
      <c r="AB40" s="1">
        <v>1.96</v>
      </c>
      <c r="AC40" s="1">
        <v>1.9</v>
      </c>
      <c r="AD40" s="1">
        <v>0</v>
      </c>
      <c r="AE40" s="1">
        <v>0</v>
      </c>
      <c r="AF40" s="1"/>
      <c r="AG40" s="1">
        <v>2.2999999999999998</v>
      </c>
      <c r="AH40" s="1">
        <v>1.92</v>
      </c>
      <c r="AI40" s="1">
        <v>1.95</v>
      </c>
      <c r="AK40" s="1">
        <v>2.2599999999999998</v>
      </c>
      <c r="AL40" s="1">
        <v>2.33</v>
      </c>
      <c r="AM40" s="1"/>
      <c r="AN40" s="1" t="s">
        <v>138</v>
      </c>
      <c r="AO40" s="1"/>
      <c r="AP40" s="1">
        <v>1.82</v>
      </c>
      <c r="AQ40" s="1">
        <v>1.9</v>
      </c>
      <c r="AR40" s="1">
        <v>1.9</v>
      </c>
      <c r="AS40" s="1" t="s">
        <v>138</v>
      </c>
      <c r="AT40" s="1"/>
      <c r="AU40" s="1">
        <v>2.0299999999999998</v>
      </c>
      <c r="AV40" s="1"/>
    </row>
    <row r="41" spans="1:48" x14ac:dyDescent="0.2">
      <c r="A41" s="5" t="s">
        <v>60</v>
      </c>
      <c r="B41" s="32">
        <v>1.6339999999999999</v>
      </c>
      <c r="C41" s="32">
        <v>1.6473</v>
      </c>
      <c r="D41" s="32"/>
      <c r="E41" s="32"/>
      <c r="F41" s="1">
        <v>1.4669232518159085</v>
      </c>
      <c r="G41" s="1">
        <v>1.6</v>
      </c>
      <c r="H41" s="1">
        <v>1.95</v>
      </c>
      <c r="I41" s="1">
        <v>1.83</v>
      </c>
      <c r="J41" s="1">
        <v>1.6</v>
      </c>
      <c r="K41" s="1">
        <v>2.14</v>
      </c>
      <c r="L41" s="1">
        <v>1.57</v>
      </c>
      <c r="M41" s="1">
        <v>1.58</v>
      </c>
      <c r="N41" s="1">
        <v>1.64</v>
      </c>
      <c r="O41" s="1"/>
      <c r="P41" s="1">
        <v>1.62</v>
      </c>
      <c r="Q41" s="1">
        <v>1.64</v>
      </c>
      <c r="R41" s="1">
        <v>0</v>
      </c>
      <c r="S41" s="1">
        <v>1.6</v>
      </c>
      <c r="T41" s="1"/>
      <c r="U41" s="1">
        <v>1.8732</v>
      </c>
      <c r="V41" s="1">
        <v>1.62</v>
      </c>
      <c r="W41" s="1">
        <v>1.6</v>
      </c>
      <c r="X41" s="1"/>
      <c r="Y41" s="1">
        <v>1.58</v>
      </c>
      <c r="Z41" s="1">
        <v>0</v>
      </c>
      <c r="AA41" s="1">
        <v>0</v>
      </c>
      <c r="AB41" s="1">
        <v>1.6</v>
      </c>
      <c r="AC41" s="1">
        <v>1.5</v>
      </c>
      <c r="AD41" s="1">
        <v>0</v>
      </c>
      <c r="AE41" s="1">
        <v>0</v>
      </c>
      <c r="AF41" s="1"/>
      <c r="AG41" s="1">
        <v>1.61</v>
      </c>
      <c r="AH41" s="1">
        <v>1.62</v>
      </c>
      <c r="AI41" s="1">
        <v>1.61</v>
      </c>
      <c r="AK41" s="1">
        <v>1.59</v>
      </c>
      <c r="AL41" s="1">
        <v>1.82</v>
      </c>
      <c r="AM41" s="1"/>
      <c r="AN41" s="1" t="s">
        <v>138</v>
      </c>
      <c r="AO41" s="1"/>
      <c r="AP41" s="1">
        <v>1.54</v>
      </c>
      <c r="AQ41" s="1">
        <v>1.6</v>
      </c>
      <c r="AR41" s="1">
        <v>1.62</v>
      </c>
      <c r="AS41" s="1" t="s">
        <v>138</v>
      </c>
      <c r="AT41" s="1"/>
      <c r="AU41" s="1">
        <v>1.65</v>
      </c>
      <c r="AV41" s="1"/>
    </row>
    <row r="42" spans="1:48" x14ac:dyDescent="0.2">
      <c r="A42" s="5" t="s">
        <v>61</v>
      </c>
      <c r="B42" s="32">
        <v>1.9059999999999999</v>
      </c>
      <c r="C42" s="32">
        <v>1.8587</v>
      </c>
      <c r="D42" s="32"/>
      <c r="E42" s="32"/>
      <c r="F42" s="1">
        <v>1.8809936877456093</v>
      </c>
      <c r="G42" s="1">
        <v>1.82</v>
      </c>
      <c r="H42" s="1">
        <v>2.17</v>
      </c>
      <c r="I42" s="1">
        <v>2.11</v>
      </c>
      <c r="J42" s="1">
        <v>1.73</v>
      </c>
      <c r="K42" s="1">
        <v>2.2200000000000002</v>
      </c>
      <c r="L42" s="1">
        <v>1.83</v>
      </c>
      <c r="M42" s="1">
        <v>1.84</v>
      </c>
      <c r="N42" s="1">
        <v>1.88</v>
      </c>
      <c r="O42" s="1"/>
      <c r="P42" s="1">
        <v>1.89</v>
      </c>
      <c r="Q42" s="1">
        <v>1.93</v>
      </c>
      <c r="R42" s="1">
        <v>0</v>
      </c>
      <c r="S42" s="1">
        <v>1.78</v>
      </c>
      <c r="T42" s="1"/>
      <c r="U42" s="1">
        <v>2.0975999999999999</v>
      </c>
      <c r="V42" s="1">
        <v>1.86</v>
      </c>
      <c r="W42" s="1">
        <v>1.84</v>
      </c>
      <c r="X42" s="1"/>
      <c r="Y42" s="1">
        <v>1.85</v>
      </c>
      <c r="Z42" s="1">
        <v>0</v>
      </c>
      <c r="AA42" s="1">
        <v>0</v>
      </c>
      <c r="AB42" s="1">
        <v>1.83</v>
      </c>
      <c r="AC42" s="1">
        <v>1.75</v>
      </c>
      <c r="AD42" s="1">
        <v>0</v>
      </c>
      <c r="AE42" s="1">
        <v>0</v>
      </c>
      <c r="AF42" s="1"/>
      <c r="AG42" s="1">
        <v>1.78</v>
      </c>
      <c r="AH42" s="1">
        <v>1.81</v>
      </c>
      <c r="AI42" s="1">
        <v>1.83</v>
      </c>
      <c r="AK42" s="1">
        <v>1.7</v>
      </c>
      <c r="AL42" s="1">
        <v>2.04</v>
      </c>
      <c r="AM42" s="1"/>
      <c r="AN42" s="1" t="s">
        <v>138</v>
      </c>
      <c r="AO42" s="1"/>
      <c r="AP42" s="1">
        <v>1.8</v>
      </c>
      <c r="AQ42" s="1">
        <v>1.85</v>
      </c>
      <c r="AR42" s="1">
        <v>1.86</v>
      </c>
      <c r="AS42" s="1" t="s">
        <v>138</v>
      </c>
      <c r="AT42" s="1"/>
      <c r="AU42" s="1">
        <v>1.85</v>
      </c>
      <c r="AV42" s="1"/>
    </row>
    <row r="43" spans="1:48" x14ac:dyDescent="0.2">
      <c r="A43" s="5" t="s">
        <v>62</v>
      </c>
      <c r="B43" s="32">
        <v>2.2240000000000002</v>
      </c>
      <c r="C43" s="32">
        <v>2.1276999999999999</v>
      </c>
      <c r="D43" s="32"/>
      <c r="E43" s="32"/>
      <c r="F43" s="1">
        <v>1.7829950449187795</v>
      </c>
      <c r="G43" s="1">
        <v>2.08</v>
      </c>
      <c r="H43" s="1">
        <v>2.34</v>
      </c>
      <c r="I43" s="1">
        <v>2.41</v>
      </c>
      <c r="J43" s="1">
        <v>1.8</v>
      </c>
      <c r="K43" s="1">
        <v>2.54</v>
      </c>
      <c r="L43" s="1">
        <v>1.89</v>
      </c>
      <c r="M43" s="1">
        <v>1.89</v>
      </c>
      <c r="N43" s="1">
        <v>2.2200000000000002</v>
      </c>
      <c r="O43" s="1"/>
      <c r="P43" s="1">
        <v>2.23</v>
      </c>
      <c r="Q43" s="1">
        <v>2.23</v>
      </c>
      <c r="R43" s="1">
        <v>0</v>
      </c>
      <c r="S43" s="1">
        <v>1.82</v>
      </c>
      <c r="T43" s="1"/>
      <c r="U43" s="1">
        <v>2.4878</v>
      </c>
      <c r="V43" s="1">
        <v>2.16</v>
      </c>
      <c r="W43" s="1">
        <v>2.08</v>
      </c>
      <c r="X43" s="1"/>
      <c r="Y43" s="1">
        <v>2.15</v>
      </c>
      <c r="Z43" s="1">
        <v>0</v>
      </c>
      <c r="AA43" s="1">
        <v>0</v>
      </c>
      <c r="AB43" s="1">
        <v>2.09</v>
      </c>
      <c r="AC43" s="1">
        <v>1.95</v>
      </c>
      <c r="AD43" s="1">
        <v>0</v>
      </c>
      <c r="AE43" s="1">
        <v>0</v>
      </c>
      <c r="AF43" s="1"/>
      <c r="AG43" s="1">
        <v>1.79</v>
      </c>
      <c r="AH43" s="1">
        <v>2.0699999999999998</v>
      </c>
      <c r="AI43" s="1">
        <v>2.1</v>
      </c>
      <c r="AK43" s="1">
        <v>1.75</v>
      </c>
      <c r="AL43" s="1">
        <v>2.19</v>
      </c>
      <c r="AM43" s="1"/>
      <c r="AN43" s="1" t="s">
        <v>138</v>
      </c>
      <c r="AO43" s="1"/>
      <c r="AP43" s="1">
        <v>2.1</v>
      </c>
      <c r="AQ43" s="1">
        <v>2.15</v>
      </c>
      <c r="AR43" s="1">
        <v>2.19</v>
      </c>
      <c r="AS43" s="1" t="s">
        <v>138</v>
      </c>
      <c r="AT43" s="1"/>
      <c r="AU43" s="1">
        <v>2.0699999999999998</v>
      </c>
      <c r="AV43" s="1"/>
    </row>
    <row r="44" spans="1:48" x14ac:dyDescent="0.2">
      <c r="A44" s="5" t="s">
        <v>63</v>
      </c>
      <c r="B44" s="32">
        <v>2.758</v>
      </c>
      <c r="C44" s="32">
        <v>2.7063000000000001</v>
      </c>
      <c r="D44" s="32"/>
      <c r="E44" s="32"/>
      <c r="F44" s="1">
        <v>2.5884089101743957</v>
      </c>
      <c r="G44" s="1">
        <v>2.62</v>
      </c>
      <c r="H44" s="1">
        <v>2.93</v>
      </c>
      <c r="I44" s="1">
        <v>2.92</v>
      </c>
      <c r="J44" s="1">
        <v>2.2000000000000002</v>
      </c>
      <c r="K44" s="1">
        <v>3</v>
      </c>
      <c r="L44" s="1">
        <v>2.2000000000000002</v>
      </c>
      <c r="M44" s="1">
        <v>2.2000000000000002</v>
      </c>
      <c r="N44" s="1">
        <v>2.73</v>
      </c>
      <c r="O44" s="1"/>
      <c r="P44" s="1">
        <v>2.69</v>
      </c>
      <c r="Q44" s="1">
        <v>2.6</v>
      </c>
      <c r="R44" s="1">
        <v>0</v>
      </c>
      <c r="S44" s="1">
        <v>2.2999999999999998</v>
      </c>
      <c r="T44" s="1"/>
      <c r="U44" s="1">
        <v>2.9462999999999999</v>
      </c>
      <c r="V44" s="1">
        <v>2.67</v>
      </c>
      <c r="W44" s="1">
        <v>2.58</v>
      </c>
      <c r="X44" s="1"/>
      <c r="Y44" s="1">
        <v>2.6</v>
      </c>
      <c r="Z44" s="1">
        <v>0</v>
      </c>
      <c r="AA44" s="1">
        <v>0</v>
      </c>
      <c r="AB44" s="1">
        <v>2.59</v>
      </c>
      <c r="AC44" s="1">
        <v>2.4500000000000002</v>
      </c>
      <c r="AD44" s="1">
        <v>0</v>
      </c>
      <c r="AE44" s="1">
        <v>0</v>
      </c>
      <c r="AF44" s="1"/>
      <c r="AG44" s="1">
        <v>2.25</v>
      </c>
      <c r="AH44" s="1">
        <v>2.4</v>
      </c>
      <c r="AI44" s="1">
        <v>2.5499999999999998</v>
      </c>
      <c r="AK44" s="1">
        <v>2.2000000000000002</v>
      </c>
      <c r="AL44" s="1">
        <v>2.58</v>
      </c>
      <c r="AM44" s="1"/>
      <c r="AN44" s="1" t="s">
        <v>138</v>
      </c>
      <c r="AO44" s="1"/>
      <c r="AP44" s="1">
        <v>2.58</v>
      </c>
      <c r="AQ44" s="1">
        <v>2.65</v>
      </c>
      <c r="AR44" s="1">
        <v>2.7</v>
      </c>
      <c r="AS44" s="1" t="s">
        <v>138</v>
      </c>
      <c r="AT44" s="1"/>
      <c r="AU44" s="1">
        <v>2.57</v>
      </c>
      <c r="AV44" s="1"/>
    </row>
    <row r="45" spans="1:48" x14ac:dyDescent="0.2">
      <c r="A45" s="5" t="s">
        <v>64</v>
      </c>
      <c r="B45" s="32">
        <v>2.1190000000000002</v>
      </c>
      <c r="C45" s="32">
        <v>2.2519999999999998</v>
      </c>
      <c r="D45" s="32"/>
      <c r="E45" s="32"/>
      <c r="F45" s="1">
        <v>1.3624481774499453</v>
      </c>
      <c r="G45" s="1">
        <v>1.95</v>
      </c>
      <c r="H45" s="1">
        <v>2.2999999999999998</v>
      </c>
      <c r="I45" s="1">
        <v>2.15</v>
      </c>
      <c r="J45" s="1">
        <v>1.56</v>
      </c>
      <c r="K45" s="1">
        <v>2.25</v>
      </c>
      <c r="L45" s="1">
        <v>1.65</v>
      </c>
      <c r="M45" s="1">
        <v>1.65</v>
      </c>
      <c r="N45" s="1">
        <v>2.15</v>
      </c>
      <c r="O45" s="1"/>
      <c r="P45" s="1">
        <v>1.98</v>
      </c>
      <c r="Q45" s="1">
        <v>1.93</v>
      </c>
      <c r="R45" s="1">
        <v>0</v>
      </c>
      <c r="S45" s="1">
        <v>1.68</v>
      </c>
      <c r="T45" s="1"/>
      <c r="U45" s="1">
        <v>2.3317000000000001</v>
      </c>
      <c r="V45" s="1">
        <v>1.98</v>
      </c>
      <c r="W45" s="1">
        <v>1.8</v>
      </c>
      <c r="X45" s="1"/>
      <c r="Y45" s="1">
        <v>1.9</v>
      </c>
      <c r="Z45" s="1">
        <v>0</v>
      </c>
      <c r="AA45" s="1">
        <v>0</v>
      </c>
      <c r="AB45" s="1">
        <v>1.8</v>
      </c>
      <c r="AC45" s="1">
        <v>1.71</v>
      </c>
      <c r="AD45" s="1">
        <v>0</v>
      </c>
      <c r="AE45" s="1">
        <v>0</v>
      </c>
      <c r="AF45" s="1"/>
      <c r="AG45" s="1">
        <v>1.58</v>
      </c>
      <c r="AH45" s="1">
        <v>1.78</v>
      </c>
      <c r="AI45" s="1">
        <v>1.85</v>
      </c>
      <c r="AK45" s="1">
        <v>1.58</v>
      </c>
      <c r="AL45" s="1">
        <v>1.92</v>
      </c>
      <c r="AM45" s="1"/>
      <c r="AN45" s="1" t="s">
        <v>138</v>
      </c>
      <c r="AO45" s="1"/>
      <c r="AP45" s="1">
        <v>1.83</v>
      </c>
      <c r="AQ45" s="1">
        <v>1.98</v>
      </c>
      <c r="AR45" s="1">
        <v>2.16</v>
      </c>
      <c r="AS45" s="1" t="s">
        <v>138</v>
      </c>
      <c r="AT45" s="1"/>
      <c r="AU45" s="1">
        <v>1.75</v>
      </c>
      <c r="AV45" s="1"/>
    </row>
    <row r="46" spans="1:48" x14ac:dyDescent="0.2">
      <c r="A46" s="5" t="s">
        <v>65</v>
      </c>
      <c r="B46" s="32">
        <v>1.9179999999999999</v>
      </c>
      <c r="C46" s="32">
        <v>2.0663</v>
      </c>
      <c r="D46" s="32"/>
      <c r="E46" s="32"/>
      <c r="F46" s="1">
        <v>1.4912985945911679</v>
      </c>
      <c r="G46" s="1">
        <v>1.79</v>
      </c>
      <c r="H46" s="1">
        <v>2.1</v>
      </c>
      <c r="I46" s="1">
        <v>2.14</v>
      </c>
      <c r="J46" s="1">
        <v>1.5</v>
      </c>
      <c r="K46" s="1">
        <v>2.13</v>
      </c>
      <c r="L46" s="1">
        <v>1.78</v>
      </c>
      <c r="M46" s="1">
        <v>1.76</v>
      </c>
      <c r="N46" s="1">
        <v>1.95</v>
      </c>
      <c r="O46" s="1"/>
      <c r="P46" s="1">
        <v>1.92</v>
      </c>
      <c r="Q46" s="1">
        <v>1.97</v>
      </c>
      <c r="R46" s="1">
        <v>0</v>
      </c>
      <c r="S46" s="1">
        <v>1.64</v>
      </c>
      <c r="T46" s="1"/>
      <c r="U46" s="1">
        <v>2.1756000000000002</v>
      </c>
      <c r="V46" s="1">
        <v>1.9</v>
      </c>
      <c r="W46" s="1">
        <v>1.8</v>
      </c>
      <c r="X46" s="1"/>
      <c r="Y46" s="1">
        <v>1.89</v>
      </c>
      <c r="Z46" s="1">
        <v>0</v>
      </c>
      <c r="AA46" s="1">
        <v>0</v>
      </c>
      <c r="AB46" s="1">
        <v>1.78</v>
      </c>
      <c r="AC46" s="1">
        <v>1.71</v>
      </c>
      <c r="AD46" s="1">
        <v>0</v>
      </c>
      <c r="AE46" s="1">
        <v>0</v>
      </c>
      <c r="AF46" s="1"/>
      <c r="AG46" s="1">
        <v>1.55</v>
      </c>
      <c r="AH46" s="1">
        <v>1.76</v>
      </c>
      <c r="AI46" s="1">
        <v>1.79</v>
      </c>
      <c r="AK46" s="1">
        <v>1.56</v>
      </c>
      <c r="AL46" s="1">
        <v>2.04</v>
      </c>
      <c r="AM46" s="1"/>
      <c r="AN46" s="1" t="s">
        <v>138</v>
      </c>
      <c r="AO46" s="1"/>
      <c r="AP46" s="1">
        <v>1.73</v>
      </c>
      <c r="AQ46" s="1">
        <v>1.87</v>
      </c>
      <c r="AR46" s="1">
        <v>1.95</v>
      </c>
      <c r="AS46" s="1" t="s">
        <v>138</v>
      </c>
      <c r="AT46" s="1"/>
      <c r="AU46" s="1">
        <v>1.73</v>
      </c>
      <c r="AV46" s="1"/>
    </row>
    <row r="47" spans="1:48" x14ac:dyDescent="0.2">
      <c r="A47" s="5" t="s">
        <v>66</v>
      </c>
      <c r="B47" s="32">
        <v>2.121</v>
      </c>
      <c r="C47" s="32">
        <v>2.1040000000000001</v>
      </c>
      <c r="D47" s="32"/>
      <c r="E47" s="32"/>
      <c r="F47" s="1">
        <v>1.2337646011745609</v>
      </c>
      <c r="G47" s="1">
        <v>1.91</v>
      </c>
      <c r="H47" s="1">
        <v>2.2000000000000002</v>
      </c>
      <c r="I47" s="1">
        <v>2.25</v>
      </c>
      <c r="J47" s="1">
        <v>1.65</v>
      </c>
      <c r="K47" s="1">
        <v>2.23</v>
      </c>
      <c r="L47" s="1">
        <v>1.88</v>
      </c>
      <c r="M47" s="1">
        <v>1.84</v>
      </c>
      <c r="N47" s="1">
        <v>2.0699999999999998</v>
      </c>
      <c r="O47" s="1"/>
      <c r="P47" s="1">
        <v>2.11</v>
      </c>
      <c r="Q47" s="1">
        <v>2.19</v>
      </c>
      <c r="R47" s="1">
        <v>0</v>
      </c>
      <c r="S47" s="1">
        <v>1.69</v>
      </c>
      <c r="T47" s="1"/>
      <c r="U47" s="1">
        <v>2.2829000000000002</v>
      </c>
      <c r="V47" s="1">
        <v>2.04</v>
      </c>
      <c r="W47" s="1">
        <v>1.93</v>
      </c>
      <c r="X47" s="1"/>
      <c r="Y47" s="1">
        <v>2.02</v>
      </c>
      <c r="Z47" s="1">
        <v>0</v>
      </c>
      <c r="AA47" s="1">
        <v>0</v>
      </c>
      <c r="AB47" s="1">
        <v>1.8</v>
      </c>
      <c r="AC47" s="1">
        <v>1.81</v>
      </c>
      <c r="AD47" s="1">
        <v>0</v>
      </c>
      <c r="AE47" s="1">
        <v>0</v>
      </c>
      <c r="AF47" s="1"/>
      <c r="AG47" s="1">
        <v>1.65</v>
      </c>
      <c r="AH47" s="1">
        <v>1.91</v>
      </c>
      <c r="AI47" s="1">
        <v>1.93</v>
      </c>
      <c r="AK47" s="1">
        <v>1.65</v>
      </c>
      <c r="AL47" s="1">
        <v>2.29</v>
      </c>
      <c r="AM47" s="1">
        <v>2.0499999999999998</v>
      </c>
      <c r="AN47" s="1" t="s">
        <v>138</v>
      </c>
      <c r="AO47" s="1">
        <v>2.0499999999999998</v>
      </c>
      <c r="AP47" s="1">
        <v>1.89</v>
      </c>
      <c r="AQ47" s="1">
        <v>2.0499999999999998</v>
      </c>
      <c r="AR47" s="1">
        <v>2.0699999999999998</v>
      </c>
      <c r="AS47" s="1" t="s">
        <v>138</v>
      </c>
      <c r="AT47" s="1"/>
      <c r="AU47" s="1">
        <v>1.86</v>
      </c>
      <c r="AV47" s="1">
        <v>2.04</v>
      </c>
    </row>
    <row r="48" spans="1:48" x14ac:dyDescent="0.2">
      <c r="A48" s="5" t="s">
        <v>67</v>
      </c>
      <c r="B48" s="32">
        <v>2.4009999999999998</v>
      </c>
      <c r="C48" s="32">
        <v>2.4262999999999999</v>
      </c>
      <c r="D48" s="32"/>
      <c r="E48" s="32"/>
      <c r="F48" s="1">
        <v>1.5295626697243347</v>
      </c>
      <c r="G48" s="1">
        <v>2.2000000000000002</v>
      </c>
      <c r="H48" s="1">
        <v>2.52</v>
      </c>
      <c r="I48" s="1">
        <v>2.54</v>
      </c>
      <c r="J48" s="1">
        <v>1.88</v>
      </c>
      <c r="K48" s="1">
        <v>2.5299999999999998</v>
      </c>
      <c r="L48" s="1">
        <v>2.0299999999999998</v>
      </c>
      <c r="M48" s="1">
        <v>2.0099999999999998</v>
      </c>
      <c r="N48" s="1">
        <v>2.37</v>
      </c>
      <c r="O48" s="1"/>
      <c r="P48" s="1">
        <v>2.37</v>
      </c>
      <c r="Q48" s="1">
        <v>2.36</v>
      </c>
      <c r="R48" s="1">
        <v>0</v>
      </c>
      <c r="S48" s="1">
        <v>1.96</v>
      </c>
      <c r="T48" s="1"/>
      <c r="U48" s="1">
        <v>2.5268000000000002</v>
      </c>
      <c r="V48" s="1">
        <v>2.33</v>
      </c>
      <c r="W48" s="1">
        <v>2.17</v>
      </c>
      <c r="X48" s="1"/>
      <c r="Y48" s="1">
        <v>2.3199999999999998</v>
      </c>
      <c r="Z48" s="1">
        <v>0</v>
      </c>
      <c r="AA48" s="1">
        <v>2.15</v>
      </c>
      <c r="AB48" s="1">
        <v>2.1</v>
      </c>
      <c r="AC48" s="1">
        <v>2.0499999999999998</v>
      </c>
      <c r="AD48" s="1">
        <v>0</v>
      </c>
      <c r="AE48" s="1">
        <v>0</v>
      </c>
      <c r="AF48" s="1"/>
      <c r="AG48" s="1">
        <v>1.92</v>
      </c>
      <c r="AH48" s="1">
        <v>2.16</v>
      </c>
      <c r="AI48" s="1">
        <v>2.1800000000000002</v>
      </c>
      <c r="AK48" s="1">
        <v>1.88</v>
      </c>
      <c r="AL48" s="1">
        <v>2.4300000000000002</v>
      </c>
      <c r="AM48" s="1">
        <v>2.35</v>
      </c>
      <c r="AN48" s="1" t="s">
        <v>138</v>
      </c>
      <c r="AO48" s="1">
        <v>2.33</v>
      </c>
      <c r="AP48" s="1">
        <v>2.23</v>
      </c>
      <c r="AQ48" s="1">
        <v>2.3199999999999998</v>
      </c>
      <c r="AR48" s="1">
        <v>2.37</v>
      </c>
      <c r="AS48" s="1" t="s">
        <v>138</v>
      </c>
      <c r="AT48" s="1"/>
      <c r="AU48" s="1">
        <v>2.1</v>
      </c>
      <c r="AV48" s="1">
        <v>2.31</v>
      </c>
    </row>
    <row r="49" spans="1:48" x14ac:dyDescent="0.2">
      <c r="A49" s="5" t="s">
        <v>68</v>
      </c>
      <c r="B49" s="32">
        <v>2.0659999999999998</v>
      </c>
      <c r="C49" s="32">
        <v>2.1539999999999999</v>
      </c>
      <c r="D49" s="32"/>
      <c r="E49" s="32"/>
      <c r="F49" s="1">
        <v>1.424725169811321</v>
      </c>
      <c r="G49" s="1">
        <v>1.9</v>
      </c>
      <c r="H49" s="1">
        <v>2.2000000000000002</v>
      </c>
      <c r="I49" s="1">
        <v>2.2200000000000002</v>
      </c>
      <c r="J49" s="1">
        <v>1.71</v>
      </c>
      <c r="K49" s="1">
        <v>2.23</v>
      </c>
      <c r="L49" s="1">
        <v>1.77</v>
      </c>
      <c r="M49" s="1">
        <v>1.76</v>
      </c>
      <c r="N49" s="1">
        <v>2.0499999999999998</v>
      </c>
      <c r="O49" s="1"/>
      <c r="P49" s="1">
        <v>2.0099999999999998</v>
      </c>
      <c r="Q49" s="1">
        <v>2.02</v>
      </c>
      <c r="R49" s="1">
        <v>0</v>
      </c>
      <c r="S49" s="1">
        <v>1.78</v>
      </c>
      <c r="T49" s="1"/>
      <c r="U49" s="1">
        <v>2.1951000000000001</v>
      </c>
      <c r="V49" s="1">
        <v>1.97</v>
      </c>
      <c r="W49" s="1">
        <v>1.85</v>
      </c>
      <c r="X49" s="1"/>
      <c r="Y49" s="1">
        <v>1.95</v>
      </c>
      <c r="Z49" s="1">
        <v>0</v>
      </c>
      <c r="AA49" s="1">
        <v>1.9</v>
      </c>
      <c r="AB49" s="1">
        <v>1.9</v>
      </c>
      <c r="AC49" s="1">
        <v>1.8</v>
      </c>
      <c r="AD49" s="1">
        <v>0</v>
      </c>
      <c r="AE49" s="1">
        <v>0</v>
      </c>
      <c r="AF49" s="1"/>
      <c r="AG49" s="1">
        <v>1.75</v>
      </c>
      <c r="AH49" s="1">
        <v>1.85</v>
      </c>
      <c r="AI49" s="1">
        <v>1.9</v>
      </c>
      <c r="AK49" s="1">
        <v>1.72</v>
      </c>
      <c r="AL49" s="1">
        <v>2.2000000000000002</v>
      </c>
      <c r="AM49" s="1">
        <v>2</v>
      </c>
      <c r="AN49" s="1" t="s">
        <v>138</v>
      </c>
      <c r="AO49" s="1">
        <v>2</v>
      </c>
      <c r="AP49" s="1">
        <v>1.88</v>
      </c>
      <c r="AQ49" s="1">
        <v>1.98</v>
      </c>
      <c r="AR49" s="1">
        <v>2.08</v>
      </c>
      <c r="AS49" s="1" t="s">
        <v>138</v>
      </c>
      <c r="AT49" s="1"/>
      <c r="AU49" s="1">
        <v>1.83</v>
      </c>
      <c r="AV49" s="1">
        <v>1.96</v>
      </c>
    </row>
    <row r="50" spans="1:48" x14ac:dyDescent="0.2">
      <c r="A50" s="5" t="s">
        <v>69</v>
      </c>
      <c r="B50" s="32">
        <v>2.1549999999999998</v>
      </c>
      <c r="C50" s="32">
        <v>2.1322999999999999</v>
      </c>
      <c r="D50" s="32"/>
      <c r="E50" s="32"/>
      <c r="F50" s="1">
        <v>1.7847293831057958</v>
      </c>
      <c r="G50" s="1">
        <v>1.9</v>
      </c>
      <c r="H50" s="1">
        <v>2.31</v>
      </c>
      <c r="I50" s="1">
        <v>2.29</v>
      </c>
      <c r="J50" s="1">
        <v>1.7</v>
      </c>
      <c r="K50" s="1">
        <v>2.36</v>
      </c>
      <c r="L50" s="1">
        <v>1.77</v>
      </c>
      <c r="M50" s="1">
        <v>1.76</v>
      </c>
      <c r="N50" s="1">
        <v>2.11</v>
      </c>
      <c r="O50" s="1"/>
      <c r="P50" s="1">
        <v>2.12</v>
      </c>
      <c r="Q50" s="1">
        <v>2.12</v>
      </c>
      <c r="R50" s="1">
        <v>0</v>
      </c>
      <c r="S50" s="1">
        <v>1.8</v>
      </c>
      <c r="T50" s="1">
        <v>2.0299999999999998</v>
      </c>
      <c r="U50" s="1">
        <v>2.1854</v>
      </c>
      <c r="V50" s="1">
        <v>2.08</v>
      </c>
      <c r="W50" s="1">
        <v>1.88</v>
      </c>
      <c r="X50" s="1"/>
      <c r="Y50" s="1">
        <v>2.04</v>
      </c>
      <c r="Z50" s="1">
        <v>0</v>
      </c>
      <c r="AA50" s="1">
        <v>1.89</v>
      </c>
      <c r="AB50" s="1">
        <v>1.88</v>
      </c>
      <c r="AC50" s="1">
        <v>1.81</v>
      </c>
      <c r="AD50" s="1">
        <v>0</v>
      </c>
      <c r="AE50" s="1">
        <v>0</v>
      </c>
      <c r="AF50" s="1"/>
      <c r="AG50" s="1">
        <v>1.74</v>
      </c>
      <c r="AH50" s="1">
        <v>1.88</v>
      </c>
      <c r="AI50" s="1">
        <v>1.9</v>
      </c>
      <c r="AK50" s="1">
        <v>1.71</v>
      </c>
      <c r="AL50" s="1">
        <v>2.0699999999999998</v>
      </c>
      <c r="AM50" s="1">
        <v>2.1</v>
      </c>
      <c r="AN50" s="1" t="s">
        <v>138</v>
      </c>
      <c r="AO50" s="1">
        <v>2.09</v>
      </c>
      <c r="AP50" s="1">
        <v>2.02</v>
      </c>
      <c r="AQ50" s="1">
        <v>2.09</v>
      </c>
      <c r="AR50" s="1">
        <v>2.15</v>
      </c>
      <c r="AS50" s="1" t="s">
        <v>138</v>
      </c>
      <c r="AT50" s="1"/>
      <c r="AU50" s="1">
        <v>1.83</v>
      </c>
      <c r="AV50" s="1">
        <v>2.0699999999999998</v>
      </c>
    </row>
    <row r="51" spans="1:48" x14ac:dyDescent="0.2">
      <c r="A51" s="5" t="s">
        <v>70</v>
      </c>
      <c r="B51" s="32">
        <v>2.3849999999999998</v>
      </c>
      <c r="C51" s="32">
        <v>2.3386999999999998</v>
      </c>
      <c r="D51" s="32"/>
      <c r="E51" s="32"/>
      <c r="F51" s="1">
        <v>2.3109410015060243</v>
      </c>
      <c r="G51" s="1">
        <v>2.23</v>
      </c>
      <c r="H51" s="1">
        <v>2.63</v>
      </c>
      <c r="I51" s="1">
        <v>2.58</v>
      </c>
      <c r="J51" s="1">
        <v>2.23</v>
      </c>
      <c r="K51" s="1">
        <v>2.68</v>
      </c>
      <c r="L51" s="1">
        <v>2.25</v>
      </c>
      <c r="M51" s="1">
        <v>2.2400000000000002</v>
      </c>
      <c r="N51" s="1">
        <v>2.35</v>
      </c>
      <c r="O51" s="1"/>
      <c r="P51" s="1">
        <v>2.4</v>
      </c>
      <c r="Q51" s="1">
        <v>2.4</v>
      </c>
      <c r="R51" s="1">
        <v>0</v>
      </c>
      <c r="S51" s="1">
        <v>2.33</v>
      </c>
      <c r="T51" s="1">
        <v>2.61</v>
      </c>
      <c r="U51" s="1">
        <v>2.4780000000000002</v>
      </c>
      <c r="V51" s="1">
        <v>2.33</v>
      </c>
      <c r="W51" s="1">
        <v>2.2200000000000002</v>
      </c>
      <c r="X51" s="1"/>
      <c r="Y51" s="1">
        <v>2.2999999999999998</v>
      </c>
      <c r="Z51" s="1">
        <v>0</v>
      </c>
      <c r="AA51" s="1">
        <v>2.35</v>
      </c>
      <c r="AB51" s="1">
        <v>2.3199999999999998</v>
      </c>
      <c r="AC51" s="1">
        <v>2.2599999999999998</v>
      </c>
      <c r="AD51" s="1">
        <v>0</v>
      </c>
      <c r="AE51" s="1">
        <v>0</v>
      </c>
      <c r="AF51" s="1"/>
      <c r="AG51" s="1">
        <v>2.35</v>
      </c>
      <c r="AH51" s="1">
        <v>2.2400000000000002</v>
      </c>
      <c r="AI51" s="1">
        <v>2.23</v>
      </c>
      <c r="AK51" s="1">
        <v>2.2599999999999998</v>
      </c>
      <c r="AL51" s="1">
        <v>2.5499999999999998</v>
      </c>
      <c r="AM51" s="1">
        <v>2.35</v>
      </c>
      <c r="AN51" s="1" t="s">
        <v>138</v>
      </c>
      <c r="AO51" s="1">
        <v>2.34</v>
      </c>
      <c r="AP51" s="1">
        <v>2.29</v>
      </c>
      <c r="AQ51" s="1">
        <v>2.3199999999999998</v>
      </c>
      <c r="AR51" s="1">
        <v>2.38</v>
      </c>
      <c r="AS51" s="1" t="s">
        <v>138</v>
      </c>
      <c r="AT51" s="1"/>
      <c r="AU51" s="1">
        <v>2.25</v>
      </c>
      <c r="AV51" s="1">
        <v>2.3199999999999998</v>
      </c>
    </row>
    <row r="52" spans="1:48" x14ac:dyDescent="0.2">
      <c r="A52" s="5" t="s">
        <v>83</v>
      </c>
      <c r="B52" s="32">
        <v>2.0219999999999998</v>
      </c>
      <c r="C52" s="32">
        <v>2.0653000000000001</v>
      </c>
      <c r="D52" s="32"/>
      <c r="E52" s="32"/>
      <c r="F52" s="1">
        <v>1.9053061983580863</v>
      </c>
      <c r="G52" s="1">
        <v>1.96</v>
      </c>
      <c r="H52" s="1">
        <v>2.2999999999999998</v>
      </c>
      <c r="I52" s="1">
        <v>2.21</v>
      </c>
      <c r="J52" s="1">
        <v>1.88</v>
      </c>
      <c r="K52" s="1">
        <v>2.33</v>
      </c>
      <c r="L52" s="1">
        <v>1.93</v>
      </c>
      <c r="M52" s="1">
        <v>1.94</v>
      </c>
      <c r="N52" s="1">
        <v>2.08</v>
      </c>
      <c r="O52" s="1"/>
      <c r="P52" s="1">
        <v>2.02</v>
      </c>
      <c r="Q52" s="1">
        <v>2.04</v>
      </c>
      <c r="R52" s="1">
        <v>0</v>
      </c>
      <c r="S52" s="1">
        <v>1.97</v>
      </c>
      <c r="T52" s="1">
        <v>2.2599999999999998</v>
      </c>
      <c r="U52" s="1">
        <v>2.1854</v>
      </c>
      <c r="V52" s="1">
        <v>1.98</v>
      </c>
      <c r="W52" s="1">
        <v>1.93</v>
      </c>
      <c r="X52" s="1"/>
      <c r="Y52" s="1">
        <v>1.97</v>
      </c>
      <c r="Z52" s="1">
        <v>0</v>
      </c>
      <c r="AA52" s="1">
        <v>1.95</v>
      </c>
      <c r="AB52" s="1">
        <v>1.93</v>
      </c>
      <c r="AC52" s="1">
        <v>1.89</v>
      </c>
      <c r="AD52" s="1">
        <v>0</v>
      </c>
      <c r="AE52" s="1">
        <v>0</v>
      </c>
      <c r="AF52" s="1"/>
      <c r="AG52" s="1">
        <v>1.92</v>
      </c>
      <c r="AH52" s="1">
        <v>1.92</v>
      </c>
      <c r="AI52" s="1">
        <v>1.97</v>
      </c>
      <c r="AK52" s="1">
        <v>1.86</v>
      </c>
      <c r="AL52" s="1">
        <v>2.23</v>
      </c>
      <c r="AM52" s="1">
        <v>2</v>
      </c>
      <c r="AN52" s="1" t="s">
        <v>138</v>
      </c>
      <c r="AO52" s="1">
        <v>2</v>
      </c>
      <c r="AP52" s="1">
        <v>1.94</v>
      </c>
      <c r="AQ52" s="1">
        <v>2.0299999999999998</v>
      </c>
      <c r="AR52" s="1">
        <v>2.0499999999999998</v>
      </c>
      <c r="AS52" s="1" t="s">
        <v>138</v>
      </c>
      <c r="AT52" s="1"/>
      <c r="AU52" s="1">
        <v>1.94</v>
      </c>
      <c r="AV52" s="1">
        <v>1.94</v>
      </c>
    </row>
    <row r="53" spans="1:48" x14ac:dyDescent="0.2">
      <c r="A53" s="5" t="s">
        <v>72</v>
      </c>
      <c r="B53" s="32">
        <v>2.4700000000000002</v>
      </c>
      <c r="C53" s="32">
        <v>2.3416999999999999</v>
      </c>
      <c r="D53" s="32"/>
      <c r="E53" s="32"/>
      <c r="F53" s="1">
        <v>1.6816193460175775</v>
      </c>
      <c r="G53" s="1">
        <v>2.12</v>
      </c>
      <c r="H53" s="1">
        <v>2.68</v>
      </c>
      <c r="I53" s="1">
        <v>3.75</v>
      </c>
      <c r="J53" s="1">
        <v>1.76</v>
      </c>
      <c r="K53" s="1">
        <v>2.75</v>
      </c>
      <c r="L53" s="1">
        <v>1.88</v>
      </c>
      <c r="M53" s="1">
        <v>1.82</v>
      </c>
      <c r="N53" s="1">
        <v>2.34</v>
      </c>
      <c r="O53" s="1"/>
      <c r="P53" s="1">
        <v>2.39</v>
      </c>
      <c r="Q53" s="1">
        <v>2.19</v>
      </c>
      <c r="R53" s="1">
        <v>0</v>
      </c>
      <c r="S53" s="1">
        <v>1.78</v>
      </c>
      <c r="T53" s="1">
        <v>2.5299999999999998</v>
      </c>
      <c r="U53" s="1">
        <v>2.5659000000000001</v>
      </c>
      <c r="V53" s="1">
        <v>2.2799999999999998</v>
      </c>
      <c r="W53" s="1">
        <v>2.09</v>
      </c>
      <c r="X53" s="1"/>
      <c r="Y53" s="1">
        <v>2.23</v>
      </c>
      <c r="Z53" s="1">
        <v>0</v>
      </c>
      <c r="AA53" s="1">
        <v>2.0499999999999998</v>
      </c>
      <c r="AB53" s="1">
        <v>2.0499999999999998</v>
      </c>
      <c r="AC53" s="1">
        <v>1.97</v>
      </c>
      <c r="AD53" s="1">
        <v>0</v>
      </c>
      <c r="AE53" s="1">
        <v>0</v>
      </c>
      <c r="AF53" s="1"/>
      <c r="AG53" s="1">
        <v>1.78</v>
      </c>
      <c r="AH53" s="1">
        <v>2.1</v>
      </c>
      <c r="AI53" s="1">
        <v>2.12</v>
      </c>
      <c r="AK53" s="1">
        <v>1.77</v>
      </c>
      <c r="AL53" s="1">
        <v>2.5499999999999998</v>
      </c>
      <c r="AM53" s="1">
        <v>2.35</v>
      </c>
      <c r="AN53" s="1" t="s">
        <v>138</v>
      </c>
      <c r="AO53" s="1">
        <v>2.3199999999999998</v>
      </c>
      <c r="AP53" s="1">
        <v>2.1800000000000002</v>
      </c>
      <c r="AQ53" s="1">
        <v>2.3199999999999998</v>
      </c>
      <c r="AR53" s="1">
        <v>2.38</v>
      </c>
      <c r="AS53" s="1" t="s">
        <v>138</v>
      </c>
      <c r="AT53" s="1"/>
      <c r="AU53" s="1">
        <v>2.1</v>
      </c>
      <c r="AV53" s="1">
        <v>2.2000000000000002</v>
      </c>
    </row>
    <row r="54" spans="1:48" x14ac:dyDescent="0.2">
      <c r="A54" s="5" t="s">
        <v>73</v>
      </c>
      <c r="B54" s="32">
        <v>2.4180000000000001</v>
      </c>
      <c r="C54" s="32">
        <v>2.3826999999999998</v>
      </c>
      <c r="D54" s="32"/>
      <c r="E54" s="32"/>
      <c r="F54" s="1">
        <v>1.8938421704585437</v>
      </c>
      <c r="G54" s="1">
        <v>2.14</v>
      </c>
      <c r="H54" s="1">
        <v>2.78</v>
      </c>
      <c r="I54" s="1">
        <v>2.61</v>
      </c>
      <c r="J54" s="1">
        <v>1.86</v>
      </c>
      <c r="K54" s="1">
        <v>2.85</v>
      </c>
      <c r="L54" s="1">
        <v>2</v>
      </c>
      <c r="M54" s="1">
        <v>1.98</v>
      </c>
      <c r="N54" s="1">
        <v>2.33</v>
      </c>
      <c r="O54" s="1"/>
      <c r="P54" s="1">
        <v>2.38</v>
      </c>
      <c r="Q54" s="1">
        <v>2.2599999999999998</v>
      </c>
      <c r="R54" s="1">
        <v>0</v>
      </c>
      <c r="S54" s="1">
        <v>1.94</v>
      </c>
      <c r="T54" s="1">
        <v>2.17</v>
      </c>
      <c r="U54" s="1">
        <v>2.6926999999999999</v>
      </c>
      <c r="V54" s="1">
        <v>2.25</v>
      </c>
      <c r="W54" s="1">
        <v>2.14</v>
      </c>
      <c r="X54" s="1"/>
      <c r="Y54" s="1">
        <v>2.2400000000000002</v>
      </c>
      <c r="Z54" s="1">
        <v>0</v>
      </c>
      <c r="AA54" s="1">
        <v>2.14</v>
      </c>
      <c r="AB54" s="1">
        <v>2.14</v>
      </c>
      <c r="AC54" s="1">
        <v>2.0299999999999998</v>
      </c>
      <c r="AD54" s="1">
        <v>0</v>
      </c>
      <c r="AE54" s="1">
        <v>0</v>
      </c>
      <c r="AF54" s="1"/>
      <c r="AG54" s="1">
        <v>1.95</v>
      </c>
      <c r="AH54" s="1">
        <v>2.12</v>
      </c>
      <c r="AI54" s="1">
        <v>2.14</v>
      </c>
      <c r="AK54" s="1">
        <v>1.88</v>
      </c>
      <c r="AL54" s="1">
        <v>2.19</v>
      </c>
      <c r="AM54" s="1">
        <v>2.35</v>
      </c>
      <c r="AN54" s="1" t="s">
        <v>138</v>
      </c>
      <c r="AO54" s="1">
        <v>2.3199999999999998</v>
      </c>
      <c r="AP54" s="1">
        <v>2.17</v>
      </c>
      <c r="AQ54" s="1">
        <v>2.3199999999999998</v>
      </c>
      <c r="AR54" s="1">
        <v>2.38</v>
      </c>
      <c r="AS54" s="1" t="s">
        <v>138</v>
      </c>
      <c r="AT54" s="1"/>
      <c r="AU54" s="1">
        <v>2.11</v>
      </c>
      <c r="AV54" s="1">
        <v>2.1800000000000002</v>
      </c>
    </row>
    <row r="55" spans="1:48" x14ac:dyDescent="0.2">
      <c r="A55" s="5" t="s">
        <v>74</v>
      </c>
      <c r="B55" s="32">
        <v>1.9810000000000001</v>
      </c>
      <c r="C55" s="32">
        <v>2.0550000000000002</v>
      </c>
      <c r="D55" s="32"/>
      <c r="E55" s="32"/>
      <c r="F55" s="1">
        <v>1.5714733465223352</v>
      </c>
      <c r="G55" s="1">
        <v>1.81</v>
      </c>
      <c r="H55" s="1">
        <v>2.2400000000000002</v>
      </c>
      <c r="I55" s="1">
        <v>2.17</v>
      </c>
      <c r="J55" s="1">
        <v>1.52</v>
      </c>
      <c r="K55" s="1">
        <v>2.23</v>
      </c>
      <c r="L55" s="1">
        <v>1.75</v>
      </c>
      <c r="M55" s="1">
        <v>1.73</v>
      </c>
      <c r="N55" s="1">
        <v>1.93</v>
      </c>
      <c r="O55" s="1"/>
      <c r="P55" s="1">
        <v>1.98</v>
      </c>
      <c r="Q55" s="1">
        <v>1.98</v>
      </c>
      <c r="R55" s="1">
        <v>0</v>
      </c>
      <c r="S55" s="1">
        <v>1.63</v>
      </c>
      <c r="T55" s="1">
        <v>1.82</v>
      </c>
      <c r="U55" s="1">
        <v>2.1659000000000002</v>
      </c>
      <c r="V55" s="1">
        <v>1.92</v>
      </c>
      <c r="W55" s="1">
        <v>1.8</v>
      </c>
      <c r="X55" s="1"/>
      <c r="Y55" s="1">
        <v>1.86</v>
      </c>
      <c r="Z55" s="1">
        <v>0</v>
      </c>
      <c r="AA55" s="1">
        <v>1.77</v>
      </c>
      <c r="AB55" s="1">
        <v>1.75</v>
      </c>
      <c r="AC55" s="1">
        <v>1.73</v>
      </c>
      <c r="AD55" s="1">
        <v>0</v>
      </c>
      <c r="AE55" s="1">
        <v>0</v>
      </c>
      <c r="AF55" s="1"/>
      <c r="AG55" s="1">
        <v>1.61</v>
      </c>
      <c r="AH55" s="1">
        <v>1.78</v>
      </c>
      <c r="AI55" s="1">
        <v>1.8</v>
      </c>
      <c r="AK55" s="1">
        <v>1.55</v>
      </c>
      <c r="AL55" s="1">
        <v>1.93</v>
      </c>
      <c r="AM55" s="1">
        <v>1.96</v>
      </c>
      <c r="AN55" s="1" t="s">
        <v>138</v>
      </c>
      <c r="AO55" s="1">
        <v>1.94</v>
      </c>
      <c r="AP55" s="1">
        <v>1.85</v>
      </c>
      <c r="AQ55" s="1">
        <v>1.93</v>
      </c>
      <c r="AR55" s="1">
        <v>2</v>
      </c>
      <c r="AS55" s="1" t="s">
        <v>138</v>
      </c>
      <c r="AT55" s="1"/>
      <c r="AU55" s="1">
        <v>1.76</v>
      </c>
      <c r="AV55" s="1">
        <v>1.87</v>
      </c>
    </row>
    <row r="56" spans="1:48" x14ac:dyDescent="0.2">
      <c r="A56" s="5" t="s">
        <v>75</v>
      </c>
      <c r="B56" s="32">
        <v>2.0760000000000001</v>
      </c>
      <c r="C56" s="32">
        <v>2.1156999999999999</v>
      </c>
      <c r="D56" s="32"/>
      <c r="E56" s="32"/>
      <c r="F56" s="1">
        <v>1.5349573859522085</v>
      </c>
      <c r="G56" s="1">
        <v>1.84</v>
      </c>
      <c r="H56" s="1">
        <v>2.2799999999999998</v>
      </c>
      <c r="I56" s="1">
        <v>2.1800000000000002</v>
      </c>
      <c r="J56" s="1">
        <v>1.55</v>
      </c>
      <c r="K56" s="1">
        <v>2.29</v>
      </c>
      <c r="L56" s="1">
        <v>1.75</v>
      </c>
      <c r="M56" s="1">
        <v>1.74</v>
      </c>
      <c r="N56" s="1">
        <v>2.0499999999999998</v>
      </c>
      <c r="O56" s="1"/>
      <c r="P56" s="1">
        <v>2.06</v>
      </c>
      <c r="Q56" s="1">
        <v>2.0499999999999998</v>
      </c>
      <c r="R56" s="1">
        <v>0</v>
      </c>
      <c r="S56" s="1">
        <v>1.64</v>
      </c>
      <c r="T56" s="1">
        <v>1.83</v>
      </c>
      <c r="U56" s="1">
        <v>2.2244000000000002</v>
      </c>
      <c r="V56" s="1">
        <v>2</v>
      </c>
      <c r="W56" s="1">
        <v>1.84</v>
      </c>
      <c r="X56" s="1"/>
      <c r="Y56" s="1">
        <v>1.97</v>
      </c>
      <c r="Z56" s="1">
        <v>0</v>
      </c>
      <c r="AA56" s="1">
        <v>1.77</v>
      </c>
      <c r="AB56" s="1">
        <v>1.8</v>
      </c>
      <c r="AC56" s="1">
        <v>1.73</v>
      </c>
      <c r="AD56" s="1">
        <v>0</v>
      </c>
      <c r="AE56" s="1">
        <v>0</v>
      </c>
      <c r="AF56" s="1"/>
      <c r="AG56" s="1">
        <v>1.6</v>
      </c>
      <c r="AH56" s="1">
        <v>1.83</v>
      </c>
      <c r="AI56" s="1">
        <v>1.84</v>
      </c>
      <c r="AK56" s="1">
        <v>1.55</v>
      </c>
      <c r="AL56" s="1">
        <v>1.92</v>
      </c>
      <c r="AM56" s="1">
        <v>2.0499999999999998</v>
      </c>
      <c r="AN56" s="1" t="s">
        <v>138</v>
      </c>
      <c r="AO56" s="1">
        <v>2.04</v>
      </c>
      <c r="AP56" s="1">
        <v>1.98</v>
      </c>
      <c r="AQ56" s="1">
        <v>2.0299999999999998</v>
      </c>
      <c r="AR56" s="1">
        <v>2.06</v>
      </c>
      <c r="AS56" s="1" t="s">
        <v>138</v>
      </c>
      <c r="AT56" s="1"/>
      <c r="AU56" s="1">
        <v>1.77</v>
      </c>
      <c r="AV56" s="1">
        <v>1.99</v>
      </c>
    </row>
    <row r="57" spans="1:48" x14ac:dyDescent="0.2">
      <c r="A57" s="5" t="s">
        <v>76</v>
      </c>
      <c r="B57" s="32">
        <v>1.851</v>
      </c>
      <c r="C57" s="32">
        <v>1.9039999999999999</v>
      </c>
      <c r="D57" s="32"/>
      <c r="E57" s="32"/>
      <c r="F57" s="1">
        <v>1.4022919497037147</v>
      </c>
      <c r="G57" s="1">
        <v>1.59</v>
      </c>
      <c r="H57" s="1">
        <v>1.98</v>
      </c>
      <c r="I57" s="1">
        <v>1.92</v>
      </c>
      <c r="J57" s="1">
        <v>1.32</v>
      </c>
      <c r="K57" s="1">
        <v>1.99</v>
      </c>
      <c r="L57" s="1">
        <v>1.5</v>
      </c>
      <c r="M57" s="1">
        <v>1.48</v>
      </c>
      <c r="N57" s="1">
        <v>1.83</v>
      </c>
      <c r="O57" s="1"/>
      <c r="P57" s="1">
        <v>1.82</v>
      </c>
      <c r="Q57" s="1">
        <v>1.77</v>
      </c>
      <c r="R57" s="1">
        <v>0</v>
      </c>
      <c r="S57" s="1">
        <v>1.38</v>
      </c>
      <c r="T57" s="1">
        <v>1.58</v>
      </c>
      <c r="U57" s="1">
        <v>1.9706999999999999</v>
      </c>
      <c r="V57" s="1">
        <v>1.74</v>
      </c>
      <c r="W57" s="1">
        <v>1.56</v>
      </c>
      <c r="X57" s="1"/>
      <c r="Y57" s="1">
        <v>1.72</v>
      </c>
      <c r="Z57" s="1">
        <v>0</v>
      </c>
      <c r="AA57" s="1">
        <v>1.5</v>
      </c>
      <c r="AB57" s="1">
        <v>1.5</v>
      </c>
      <c r="AC57" s="1">
        <v>1.47</v>
      </c>
      <c r="AD57" s="1">
        <v>0</v>
      </c>
      <c r="AE57" s="1">
        <v>0</v>
      </c>
      <c r="AF57" s="1"/>
      <c r="AG57" s="1">
        <v>1.37</v>
      </c>
      <c r="AH57" s="1">
        <v>1.58</v>
      </c>
      <c r="AI57" s="1">
        <v>1.57</v>
      </c>
      <c r="AK57" s="1">
        <v>1.31</v>
      </c>
      <c r="AL57" s="1">
        <v>1.66</v>
      </c>
      <c r="AM57" s="1">
        <v>1.81</v>
      </c>
      <c r="AN57" s="1" t="s">
        <v>138</v>
      </c>
      <c r="AO57" s="1">
        <v>1.8</v>
      </c>
      <c r="AP57" s="1">
        <v>1.7</v>
      </c>
      <c r="AQ57" s="1">
        <v>1.77</v>
      </c>
      <c r="AR57" s="1">
        <v>1.86</v>
      </c>
      <c r="AS57" s="1" t="s">
        <v>138</v>
      </c>
      <c r="AT57" s="1"/>
      <c r="AU57" s="1">
        <v>1.53</v>
      </c>
      <c r="AV57" s="1">
        <v>1.73</v>
      </c>
    </row>
    <row r="58" spans="1:48" x14ac:dyDescent="0.2">
      <c r="A58" s="5" t="s">
        <v>77</v>
      </c>
      <c r="B58" s="32">
        <v>1.966</v>
      </c>
      <c r="C58" s="32">
        <v>2.0226999999999999</v>
      </c>
      <c r="D58" s="32"/>
      <c r="E58" s="32"/>
      <c r="F58" s="1">
        <v>1.3731022535343709</v>
      </c>
      <c r="G58" s="1">
        <v>1.67</v>
      </c>
      <c r="H58" s="1">
        <v>2.06</v>
      </c>
      <c r="I58" s="1">
        <v>2.0299999999999998</v>
      </c>
      <c r="J58" s="1">
        <v>1.39</v>
      </c>
      <c r="K58" s="1">
        <v>2.1</v>
      </c>
      <c r="L58" s="1">
        <v>1.65</v>
      </c>
      <c r="M58" s="1">
        <v>1.58</v>
      </c>
      <c r="N58" s="1">
        <v>1.94</v>
      </c>
      <c r="O58" s="1"/>
      <c r="P58" s="1">
        <v>1.97</v>
      </c>
      <c r="Q58" s="1">
        <v>1.98</v>
      </c>
      <c r="R58" s="1">
        <v>0</v>
      </c>
      <c r="S58" s="1">
        <v>1.5</v>
      </c>
      <c r="T58" s="1">
        <v>1.67</v>
      </c>
      <c r="U58" s="1">
        <v>2.0194999999999999</v>
      </c>
      <c r="V58" s="1">
        <v>1.86</v>
      </c>
      <c r="W58" s="1">
        <v>1.68</v>
      </c>
      <c r="X58" s="1"/>
      <c r="Y58" s="1">
        <v>1.88</v>
      </c>
      <c r="Z58" s="1">
        <v>0</v>
      </c>
      <c r="AA58" s="1">
        <v>1.61</v>
      </c>
      <c r="AB58" s="1">
        <v>1.61</v>
      </c>
      <c r="AC58" s="1">
        <v>1.6</v>
      </c>
      <c r="AD58" s="1">
        <v>0</v>
      </c>
      <c r="AE58" s="1">
        <v>0</v>
      </c>
      <c r="AF58" s="1"/>
      <c r="AG58" s="1">
        <v>1.46</v>
      </c>
      <c r="AH58" s="1">
        <v>1.68</v>
      </c>
      <c r="AI58" s="1">
        <v>1.65</v>
      </c>
      <c r="AK58" s="1">
        <v>1.42</v>
      </c>
      <c r="AL58" s="1">
        <v>1.76</v>
      </c>
      <c r="AM58" s="1">
        <v>1.93</v>
      </c>
      <c r="AN58" s="1" t="s">
        <v>138</v>
      </c>
      <c r="AO58" s="1">
        <v>1.92</v>
      </c>
      <c r="AP58" s="1">
        <v>1.84</v>
      </c>
      <c r="AQ58" s="1">
        <v>1.91</v>
      </c>
      <c r="AR58" s="1">
        <v>1.96</v>
      </c>
      <c r="AS58" s="1" t="s">
        <v>138</v>
      </c>
      <c r="AT58" s="1"/>
      <c r="AU58" s="1">
        <v>1.61</v>
      </c>
      <c r="AV58" s="1">
        <v>1.88</v>
      </c>
    </row>
    <row r="59" spans="1:48" x14ac:dyDescent="0.2">
      <c r="A59" s="5" t="s">
        <v>78</v>
      </c>
      <c r="B59" s="32">
        <v>1.7889999999999999</v>
      </c>
      <c r="C59" s="32">
        <v>1.8432999999999999</v>
      </c>
      <c r="D59" s="32"/>
      <c r="E59" s="32"/>
      <c r="F59" s="1">
        <v>1.3342361084720746</v>
      </c>
      <c r="G59" s="1">
        <v>1.57</v>
      </c>
      <c r="H59" s="1">
        <v>1.88</v>
      </c>
      <c r="I59" s="1">
        <v>1.87</v>
      </c>
      <c r="J59" s="1">
        <v>1.39</v>
      </c>
      <c r="K59" s="1">
        <v>1.9</v>
      </c>
      <c r="L59" s="1">
        <v>1.57</v>
      </c>
      <c r="M59" s="1">
        <v>1.54</v>
      </c>
      <c r="N59" s="1">
        <v>1.78</v>
      </c>
      <c r="O59" s="1"/>
      <c r="P59" s="1">
        <v>1.8</v>
      </c>
      <c r="Q59" s="1">
        <v>1.78</v>
      </c>
      <c r="R59" s="1">
        <v>0</v>
      </c>
      <c r="S59" s="1">
        <v>1.46</v>
      </c>
      <c r="T59" s="1">
        <v>1.66</v>
      </c>
      <c r="U59" s="1">
        <v>1.9024000000000001</v>
      </c>
      <c r="V59" s="1">
        <v>1.72</v>
      </c>
      <c r="W59" s="1">
        <v>1.59</v>
      </c>
      <c r="X59" s="1"/>
      <c r="Y59" s="1">
        <v>1.72</v>
      </c>
      <c r="Z59" s="1">
        <v>0</v>
      </c>
      <c r="AA59" s="1">
        <v>1.55</v>
      </c>
      <c r="AB59" s="1">
        <v>1.54</v>
      </c>
      <c r="AC59" s="1">
        <v>1.53</v>
      </c>
      <c r="AD59" s="1">
        <v>0</v>
      </c>
      <c r="AE59" s="1">
        <v>0</v>
      </c>
      <c r="AF59" s="1"/>
      <c r="AG59" s="1">
        <v>1.45</v>
      </c>
      <c r="AH59" s="1">
        <v>1.59</v>
      </c>
      <c r="AI59" s="1">
        <v>1.57</v>
      </c>
      <c r="AK59" s="1">
        <v>1.41</v>
      </c>
      <c r="AL59" s="1">
        <v>1.74</v>
      </c>
      <c r="AM59" s="1">
        <v>1.76</v>
      </c>
      <c r="AN59" s="1" t="s">
        <v>138</v>
      </c>
      <c r="AO59" s="1">
        <v>1.75</v>
      </c>
      <c r="AP59" s="1">
        <v>1.68</v>
      </c>
      <c r="AQ59" s="1">
        <v>1.75</v>
      </c>
      <c r="AR59" s="1">
        <v>1.82</v>
      </c>
      <c r="AS59" s="1" t="s">
        <v>138</v>
      </c>
      <c r="AT59" s="1"/>
      <c r="AU59" s="1">
        <v>1.55</v>
      </c>
      <c r="AV59" s="1">
        <v>1.71</v>
      </c>
    </row>
    <row r="60" spans="1:48" x14ac:dyDescent="0.2">
      <c r="A60" s="5" t="s">
        <v>79</v>
      </c>
      <c r="B60" s="32">
        <v>1.484</v>
      </c>
      <c r="C60" s="32">
        <v>1.5427</v>
      </c>
      <c r="D60" s="32"/>
      <c r="E60" s="32"/>
      <c r="F60" s="1">
        <v>1.2278781868213049</v>
      </c>
      <c r="G60" s="1">
        <v>1.4</v>
      </c>
      <c r="H60" s="1">
        <v>1.56</v>
      </c>
      <c r="I60" s="1">
        <v>1.59</v>
      </c>
      <c r="J60" s="1">
        <v>1.33</v>
      </c>
      <c r="K60" s="1">
        <v>1.55</v>
      </c>
      <c r="L60" s="1">
        <v>1.44</v>
      </c>
      <c r="M60" s="1">
        <v>1.43</v>
      </c>
      <c r="N60" s="1">
        <v>1.47</v>
      </c>
      <c r="O60" s="1"/>
      <c r="P60" s="1">
        <v>1.48</v>
      </c>
      <c r="Q60" s="1">
        <v>1.5</v>
      </c>
      <c r="R60" s="1">
        <v>0</v>
      </c>
      <c r="S60" s="1">
        <v>1.36</v>
      </c>
      <c r="T60" s="1">
        <v>1.56</v>
      </c>
      <c r="U60" s="1">
        <v>1.5511999999999999</v>
      </c>
      <c r="V60" s="1">
        <v>1.43</v>
      </c>
      <c r="W60" s="1">
        <v>1.4</v>
      </c>
      <c r="X60" s="1"/>
      <c r="Y60" s="1">
        <v>1.41</v>
      </c>
      <c r="Z60" s="1">
        <v>0</v>
      </c>
      <c r="AA60" s="1">
        <v>1.39</v>
      </c>
      <c r="AB60" s="1">
        <v>1.39</v>
      </c>
      <c r="AC60" s="1">
        <v>1.36</v>
      </c>
      <c r="AD60" s="1">
        <v>0</v>
      </c>
      <c r="AE60" s="1">
        <v>0</v>
      </c>
      <c r="AF60" s="1"/>
      <c r="AG60" s="1">
        <v>1.36</v>
      </c>
      <c r="AH60" s="1">
        <v>1.39</v>
      </c>
      <c r="AI60" s="1">
        <v>1.41</v>
      </c>
      <c r="AK60" s="1">
        <v>1.34</v>
      </c>
      <c r="AL60" s="1">
        <v>1.64</v>
      </c>
      <c r="AM60" s="1">
        <v>1.45</v>
      </c>
      <c r="AN60" s="1" t="s">
        <v>138</v>
      </c>
      <c r="AO60" s="1">
        <v>1.44</v>
      </c>
      <c r="AP60" s="1">
        <v>1.38</v>
      </c>
      <c r="AQ60" s="1">
        <v>1.44</v>
      </c>
      <c r="AR60" s="1">
        <v>1.48</v>
      </c>
      <c r="AS60" s="1" t="s">
        <v>138</v>
      </c>
      <c r="AT60" s="1"/>
      <c r="AU60" s="1">
        <v>1.33</v>
      </c>
      <c r="AV60" s="1">
        <v>1.41</v>
      </c>
    </row>
    <row r="61" spans="1:48" x14ac:dyDescent="0.2">
      <c r="A61" s="5" t="s">
        <v>80</v>
      </c>
      <c r="B61" s="32">
        <v>1.4059999999999999</v>
      </c>
      <c r="C61" s="32">
        <v>1.448</v>
      </c>
      <c r="D61" s="32"/>
      <c r="E61" s="32"/>
      <c r="F61" s="1">
        <v>1.1083530951622582</v>
      </c>
      <c r="G61" s="1">
        <v>1.3</v>
      </c>
      <c r="H61" s="1">
        <v>1.51</v>
      </c>
      <c r="I61" s="1">
        <v>1.51</v>
      </c>
      <c r="J61" s="1">
        <v>1.1599999999999999</v>
      </c>
      <c r="K61" s="1">
        <v>1.5</v>
      </c>
      <c r="L61" s="1">
        <v>1.22</v>
      </c>
      <c r="M61" s="1">
        <v>1.2</v>
      </c>
      <c r="N61" s="1">
        <v>1.41</v>
      </c>
      <c r="O61" s="1"/>
      <c r="P61" s="1">
        <v>1.41</v>
      </c>
      <c r="Q61" s="1">
        <v>1.39</v>
      </c>
      <c r="R61" s="1">
        <v>0</v>
      </c>
      <c r="S61" s="1">
        <v>1.18</v>
      </c>
      <c r="T61" s="1">
        <v>1.33</v>
      </c>
      <c r="U61" s="1">
        <v>1.5122</v>
      </c>
      <c r="V61" s="1">
        <v>1.36</v>
      </c>
      <c r="W61" s="1">
        <v>1.3</v>
      </c>
      <c r="X61" s="1"/>
      <c r="Y61" s="1">
        <v>1.34</v>
      </c>
      <c r="Z61" s="1">
        <v>0</v>
      </c>
      <c r="AA61" s="1">
        <v>1.27</v>
      </c>
      <c r="AB61" s="1">
        <v>1.27</v>
      </c>
      <c r="AC61" s="1">
        <v>1.22</v>
      </c>
      <c r="AD61" s="1">
        <v>0</v>
      </c>
      <c r="AE61" s="1">
        <v>0</v>
      </c>
      <c r="AF61" s="1"/>
      <c r="AG61" s="1">
        <v>1.18</v>
      </c>
      <c r="AH61" s="1">
        <v>1.3</v>
      </c>
      <c r="AI61" s="1">
        <v>1.31</v>
      </c>
      <c r="AK61" s="1">
        <v>1.1499999999999999</v>
      </c>
      <c r="AL61" s="1">
        <v>1.4</v>
      </c>
      <c r="AM61" s="1">
        <v>1.38</v>
      </c>
      <c r="AN61" s="1" t="s">
        <v>138</v>
      </c>
      <c r="AO61" s="1">
        <v>1.37</v>
      </c>
      <c r="AP61" s="1">
        <v>1.33</v>
      </c>
      <c r="AQ61" s="1">
        <v>1.37</v>
      </c>
      <c r="AR61" s="1">
        <v>1.42</v>
      </c>
      <c r="AS61" s="1" t="s">
        <v>138</v>
      </c>
      <c r="AT61" s="1"/>
      <c r="AU61" s="1">
        <v>1.24</v>
      </c>
      <c r="AV61" s="1">
        <v>1.34</v>
      </c>
    </row>
    <row r="62" spans="1:48" x14ac:dyDescent="0.2">
      <c r="A62" s="5" t="s">
        <v>81</v>
      </c>
      <c r="B62" s="32">
        <v>1.6830000000000001</v>
      </c>
      <c r="C62" s="32">
        <v>1.6123000000000001</v>
      </c>
      <c r="D62" s="32"/>
      <c r="E62" s="32"/>
      <c r="F62" s="1">
        <v>1.3081137827342992</v>
      </c>
      <c r="G62" s="1">
        <v>1.51</v>
      </c>
      <c r="H62" s="1">
        <v>1.84</v>
      </c>
      <c r="I62" s="1">
        <v>1.81</v>
      </c>
      <c r="J62" s="1">
        <v>1.44</v>
      </c>
      <c r="K62" s="1">
        <v>1.83</v>
      </c>
      <c r="L62" s="1">
        <v>1.47</v>
      </c>
      <c r="M62" s="1">
        <v>1.46</v>
      </c>
      <c r="N62" s="1">
        <v>1.68</v>
      </c>
      <c r="O62" s="1"/>
      <c r="P62" s="1">
        <v>1.69</v>
      </c>
      <c r="Q62" s="1">
        <v>1.66</v>
      </c>
      <c r="R62" s="1">
        <v>0</v>
      </c>
      <c r="S62" s="1">
        <v>1.5</v>
      </c>
      <c r="T62" s="1">
        <v>1.63</v>
      </c>
      <c r="U62" s="1">
        <v>1.8244</v>
      </c>
      <c r="V62" s="1">
        <v>1.61</v>
      </c>
      <c r="W62" s="1">
        <v>1.52</v>
      </c>
      <c r="X62" s="1"/>
      <c r="Y62" s="1">
        <v>1.6</v>
      </c>
      <c r="Z62" s="1">
        <v>0</v>
      </c>
      <c r="AA62" s="1">
        <v>1.47</v>
      </c>
      <c r="AB62" s="1">
        <v>1.48</v>
      </c>
      <c r="AC62" s="1">
        <v>1.44</v>
      </c>
      <c r="AD62" s="1">
        <v>0</v>
      </c>
      <c r="AE62" s="1">
        <v>0</v>
      </c>
      <c r="AF62" s="1"/>
      <c r="AG62" s="1">
        <v>1.48</v>
      </c>
      <c r="AH62" s="1">
        <v>1.49</v>
      </c>
      <c r="AI62" s="1">
        <v>1.52</v>
      </c>
      <c r="AK62" s="1">
        <v>1.45</v>
      </c>
      <c r="AL62" s="1">
        <v>1.69</v>
      </c>
      <c r="AM62" s="1">
        <v>1.66</v>
      </c>
      <c r="AN62" s="1" t="s">
        <v>138</v>
      </c>
      <c r="AO62" s="1">
        <v>1.65</v>
      </c>
      <c r="AP62" s="1">
        <v>1.62</v>
      </c>
      <c r="AQ62" s="1">
        <v>1.63</v>
      </c>
      <c r="AR62" s="1">
        <v>1.7</v>
      </c>
      <c r="AS62" s="1" t="s">
        <v>138</v>
      </c>
      <c r="AT62" s="1"/>
      <c r="AU62" s="1">
        <v>1.45</v>
      </c>
      <c r="AV62" s="1">
        <v>1.6</v>
      </c>
    </row>
    <row r="63" spans="1:48" x14ac:dyDescent="0.2">
      <c r="A63" s="5" t="s">
        <v>82</v>
      </c>
      <c r="B63" s="32">
        <v>1.661</v>
      </c>
      <c r="C63" s="32">
        <v>1.6547000000000001</v>
      </c>
      <c r="D63" s="32"/>
      <c r="E63" s="32"/>
      <c r="F63" s="1">
        <v>1.323206086142322</v>
      </c>
      <c r="G63" s="1">
        <v>1.6</v>
      </c>
      <c r="H63" s="1">
        <v>1.93</v>
      </c>
      <c r="I63" s="1">
        <v>1.81</v>
      </c>
      <c r="J63" s="1">
        <v>1.57</v>
      </c>
      <c r="K63" s="1">
        <v>1.93</v>
      </c>
      <c r="L63" s="1">
        <v>1.64</v>
      </c>
      <c r="M63" s="1">
        <v>1.63</v>
      </c>
      <c r="N63" s="1">
        <v>1.67</v>
      </c>
      <c r="O63" s="1"/>
      <c r="P63" s="1">
        <v>1.69</v>
      </c>
      <c r="Q63" s="1">
        <v>1.67</v>
      </c>
      <c r="R63" s="1">
        <v>0</v>
      </c>
      <c r="S63" s="1">
        <v>1.63</v>
      </c>
      <c r="T63" s="1">
        <v>1.76</v>
      </c>
      <c r="U63" s="1">
        <v>1.8244</v>
      </c>
      <c r="V63" s="1">
        <v>1.61</v>
      </c>
      <c r="W63" s="1">
        <v>1.6</v>
      </c>
      <c r="X63" s="1"/>
      <c r="Y63" s="1">
        <v>1.61</v>
      </c>
      <c r="Z63" s="1">
        <v>0</v>
      </c>
      <c r="AA63" s="1">
        <v>1.6</v>
      </c>
      <c r="AB63" s="1">
        <v>1.62</v>
      </c>
      <c r="AC63" s="1">
        <v>1.57</v>
      </c>
      <c r="AD63" s="1">
        <v>0</v>
      </c>
      <c r="AE63" s="1">
        <v>0</v>
      </c>
      <c r="AF63" s="1"/>
      <c r="AG63" s="1">
        <v>1.61</v>
      </c>
      <c r="AH63" s="1">
        <v>1.59</v>
      </c>
      <c r="AI63" s="1">
        <v>1.6</v>
      </c>
      <c r="AK63" s="1">
        <v>1.57</v>
      </c>
      <c r="AL63" s="1">
        <v>1.85</v>
      </c>
      <c r="AM63" s="1">
        <v>1.65</v>
      </c>
      <c r="AN63" s="1" t="s">
        <v>138</v>
      </c>
      <c r="AO63" s="1">
        <v>1.63</v>
      </c>
      <c r="AP63" s="1">
        <v>1.6</v>
      </c>
      <c r="AQ63" s="1">
        <v>1.64</v>
      </c>
      <c r="AR63" s="1">
        <v>1.69</v>
      </c>
      <c r="AS63" s="1" t="s">
        <v>138</v>
      </c>
      <c r="AT63" s="1"/>
      <c r="AU63" s="1">
        <v>1.6</v>
      </c>
      <c r="AV63" s="1">
        <v>1.61</v>
      </c>
    </row>
    <row r="64" spans="1:48" x14ac:dyDescent="0.2">
      <c r="A64" s="5" t="s">
        <v>95</v>
      </c>
      <c r="B64" s="32">
        <v>1.639</v>
      </c>
      <c r="C64" s="32">
        <v>1.6012999999999999</v>
      </c>
      <c r="D64" s="32"/>
      <c r="E64" s="32"/>
      <c r="F64" s="1">
        <v>0.95974518154151034</v>
      </c>
      <c r="G64" s="1">
        <v>1.51</v>
      </c>
      <c r="H64" s="1">
        <v>1.88</v>
      </c>
      <c r="I64" s="1">
        <v>1.73</v>
      </c>
      <c r="J64" s="1">
        <v>1.35</v>
      </c>
      <c r="K64" s="1">
        <v>1.87</v>
      </c>
      <c r="L64" s="1">
        <v>1.46</v>
      </c>
      <c r="M64" s="1">
        <v>1.45</v>
      </c>
      <c r="N64" s="1">
        <v>1.58</v>
      </c>
      <c r="O64" s="1"/>
      <c r="P64" s="1">
        <v>1.62</v>
      </c>
      <c r="Q64" s="1">
        <v>1.56</v>
      </c>
      <c r="R64" s="1">
        <v>0</v>
      </c>
      <c r="S64" s="1">
        <v>1.39</v>
      </c>
      <c r="T64" s="1">
        <v>1.57</v>
      </c>
      <c r="U64" s="1">
        <v>1.7073</v>
      </c>
      <c r="V64" s="1">
        <v>1.55</v>
      </c>
      <c r="W64" s="1">
        <v>1.5</v>
      </c>
      <c r="X64" s="1"/>
      <c r="Y64" s="1">
        <v>1.52</v>
      </c>
      <c r="Z64" s="1">
        <v>0</v>
      </c>
      <c r="AA64" s="1">
        <v>1.5</v>
      </c>
      <c r="AB64" s="1">
        <v>1.49</v>
      </c>
      <c r="AC64" s="1">
        <v>1.46</v>
      </c>
      <c r="AD64" s="1">
        <v>0</v>
      </c>
      <c r="AE64" s="1">
        <v>0</v>
      </c>
      <c r="AF64" s="1"/>
      <c r="AG64" s="1">
        <v>1.37</v>
      </c>
      <c r="AH64" s="1">
        <v>1.51</v>
      </c>
      <c r="AI64" s="1">
        <v>1.51</v>
      </c>
      <c r="AK64" s="1">
        <v>1.35</v>
      </c>
      <c r="AL64" s="1">
        <v>1.66</v>
      </c>
      <c r="AM64" s="1">
        <v>1.59</v>
      </c>
      <c r="AN64" s="1" t="s">
        <v>138</v>
      </c>
      <c r="AO64" s="1">
        <v>1.56</v>
      </c>
      <c r="AP64" s="1">
        <v>1.5</v>
      </c>
      <c r="AQ64" s="1">
        <v>1.57</v>
      </c>
      <c r="AR64" s="1">
        <v>1.62</v>
      </c>
      <c r="AS64" s="1" t="s">
        <v>138</v>
      </c>
      <c r="AT64" s="1"/>
      <c r="AU64" s="1">
        <v>1.51</v>
      </c>
      <c r="AV64" s="1">
        <v>1.53</v>
      </c>
    </row>
    <row r="65" spans="1:48" x14ac:dyDescent="0.2">
      <c r="A65" s="5" t="s">
        <v>84</v>
      </c>
      <c r="B65" s="32">
        <v>1.4159999999999999</v>
      </c>
      <c r="C65" s="32">
        <v>1.41</v>
      </c>
      <c r="D65" s="32"/>
      <c r="E65" s="32"/>
      <c r="F65" s="1">
        <v>0.7275751610139235</v>
      </c>
      <c r="G65" s="1">
        <v>1.27</v>
      </c>
      <c r="H65" s="1">
        <v>1.64</v>
      </c>
      <c r="I65" s="1">
        <v>1.5</v>
      </c>
      <c r="J65" s="1">
        <v>1.06</v>
      </c>
      <c r="K65" s="1">
        <v>1.65</v>
      </c>
      <c r="L65" s="1">
        <v>1.17</v>
      </c>
      <c r="M65" s="1">
        <v>1.0900000000000001</v>
      </c>
      <c r="N65" s="1">
        <v>1.4</v>
      </c>
      <c r="O65" s="1"/>
      <c r="P65" s="1">
        <v>1.42</v>
      </c>
      <c r="Q65" s="1">
        <v>1.36</v>
      </c>
      <c r="R65" s="1">
        <v>0</v>
      </c>
      <c r="S65" s="1">
        <v>1.07</v>
      </c>
      <c r="T65" s="1">
        <v>1.1000000000000001</v>
      </c>
      <c r="U65" s="1">
        <v>1.4926999999999999</v>
      </c>
      <c r="V65" s="1">
        <v>1.35</v>
      </c>
      <c r="W65" s="1">
        <v>1.26</v>
      </c>
      <c r="X65" s="1"/>
      <c r="Y65" s="1">
        <v>1.32</v>
      </c>
      <c r="Z65" s="1">
        <v>0</v>
      </c>
      <c r="AA65" s="1">
        <v>1.25</v>
      </c>
      <c r="AB65" s="1">
        <v>1.24</v>
      </c>
      <c r="AC65" s="1">
        <v>1.21</v>
      </c>
      <c r="AD65" s="1">
        <v>0</v>
      </c>
      <c r="AE65" s="1">
        <v>0</v>
      </c>
      <c r="AF65" s="1"/>
      <c r="AG65" s="1">
        <v>1.06</v>
      </c>
      <c r="AH65" s="1">
        <v>1.29</v>
      </c>
      <c r="AI65" s="1">
        <v>1.27</v>
      </c>
      <c r="AK65" s="1">
        <v>1.06</v>
      </c>
      <c r="AL65" s="1">
        <v>1.27</v>
      </c>
      <c r="AM65" s="1">
        <v>1.4</v>
      </c>
      <c r="AN65" s="1" t="s">
        <v>138</v>
      </c>
      <c r="AO65" s="1">
        <v>1.36</v>
      </c>
      <c r="AP65" s="1">
        <v>1.32</v>
      </c>
      <c r="AQ65" s="1">
        <v>1.38</v>
      </c>
      <c r="AR65" s="1">
        <v>1.43</v>
      </c>
      <c r="AS65" s="1" t="s">
        <v>138</v>
      </c>
      <c r="AT65" s="1"/>
      <c r="AU65" s="1">
        <v>1.23</v>
      </c>
      <c r="AV65" s="1">
        <v>1.32</v>
      </c>
    </row>
    <row r="66" spans="1:48" x14ac:dyDescent="0.2">
      <c r="A66" s="5" t="s">
        <v>85</v>
      </c>
      <c r="B66" s="32">
        <v>1.4279999999999999</v>
      </c>
      <c r="C66" s="32">
        <v>1.4219999999999999</v>
      </c>
      <c r="D66" s="32"/>
      <c r="E66" s="32"/>
      <c r="F66" s="1">
        <v>0.68266165125211786</v>
      </c>
      <c r="G66" s="1">
        <v>1.26</v>
      </c>
      <c r="H66" s="1">
        <v>1.6</v>
      </c>
      <c r="I66" s="1">
        <v>1.47</v>
      </c>
      <c r="J66" s="1">
        <v>1.05</v>
      </c>
      <c r="K66" s="1">
        <v>1.62</v>
      </c>
      <c r="L66" s="1">
        <v>1.17</v>
      </c>
      <c r="M66" s="1">
        <v>1.08</v>
      </c>
      <c r="N66" s="1">
        <v>1.43</v>
      </c>
      <c r="O66" s="1"/>
      <c r="P66" s="1">
        <v>1.44</v>
      </c>
      <c r="Q66" s="1">
        <v>1.39</v>
      </c>
      <c r="R66" s="1">
        <v>0</v>
      </c>
      <c r="S66" s="1">
        <v>1.07</v>
      </c>
      <c r="T66" s="1">
        <v>1.0900000000000001</v>
      </c>
      <c r="U66" s="1">
        <v>1.4829000000000001</v>
      </c>
      <c r="V66" s="1">
        <v>1.37</v>
      </c>
      <c r="W66" s="1">
        <v>1.27</v>
      </c>
      <c r="X66" s="1"/>
      <c r="Y66" s="1">
        <v>1.34</v>
      </c>
      <c r="Z66" s="1">
        <v>0</v>
      </c>
      <c r="AA66" s="1">
        <v>1.24</v>
      </c>
      <c r="AB66" s="1">
        <v>1.23</v>
      </c>
      <c r="AC66" s="1">
        <v>1.2</v>
      </c>
      <c r="AD66" s="1">
        <v>1.33</v>
      </c>
      <c r="AE66" s="1">
        <v>1.28</v>
      </c>
      <c r="AF66" s="1"/>
      <c r="AG66" s="1">
        <v>1.05</v>
      </c>
      <c r="AH66" s="1">
        <v>1.29</v>
      </c>
      <c r="AI66" s="1">
        <v>1.27</v>
      </c>
      <c r="AK66" s="1">
        <v>1.05</v>
      </c>
      <c r="AL66" s="1">
        <v>1.23</v>
      </c>
      <c r="AM66" s="1">
        <v>1.43</v>
      </c>
      <c r="AN66" s="1" t="s">
        <v>138</v>
      </c>
      <c r="AO66" s="1">
        <v>1.4</v>
      </c>
      <c r="AP66" s="1">
        <v>1.35</v>
      </c>
      <c r="AQ66" s="1">
        <v>1.4</v>
      </c>
      <c r="AR66" s="1">
        <v>1.46</v>
      </c>
      <c r="AS66" s="1" t="s">
        <v>138</v>
      </c>
      <c r="AT66" s="1"/>
      <c r="AU66" s="1">
        <v>1.24</v>
      </c>
      <c r="AV66" s="1">
        <v>1.35</v>
      </c>
    </row>
    <row r="67" spans="1:48" x14ac:dyDescent="0.2">
      <c r="A67" s="5" t="s">
        <v>86</v>
      </c>
      <c r="B67" s="32">
        <v>1.5660000000000001</v>
      </c>
      <c r="C67" s="32">
        <v>1.56</v>
      </c>
      <c r="D67" s="32"/>
      <c r="E67" s="32"/>
      <c r="F67" s="1">
        <v>0.78184477322726997</v>
      </c>
      <c r="G67" s="1">
        <v>1.34</v>
      </c>
      <c r="H67" s="1">
        <v>1.67</v>
      </c>
      <c r="I67" s="1">
        <v>1.56</v>
      </c>
      <c r="J67" s="1">
        <v>1.05</v>
      </c>
      <c r="K67" s="1">
        <v>1.68</v>
      </c>
      <c r="L67" s="1">
        <v>1.25</v>
      </c>
      <c r="M67" s="1">
        <v>1.0900000000000001</v>
      </c>
      <c r="N67" s="1">
        <v>1.54</v>
      </c>
      <c r="O67" s="1"/>
      <c r="P67" s="1">
        <v>1.57</v>
      </c>
      <c r="Q67" s="1">
        <v>1.52</v>
      </c>
      <c r="R67" s="1">
        <v>0</v>
      </c>
      <c r="S67" s="1">
        <v>1.06</v>
      </c>
      <c r="T67" s="1">
        <v>1.1100000000000001</v>
      </c>
      <c r="U67" s="1">
        <v>1.6097999999999999</v>
      </c>
      <c r="V67" s="1">
        <v>1.49</v>
      </c>
      <c r="W67" s="1">
        <v>1.34</v>
      </c>
      <c r="X67" s="1"/>
      <c r="Y67" s="1">
        <v>1.48</v>
      </c>
      <c r="Z67" s="1">
        <v>0</v>
      </c>
      <c r="AA67" s="1">
        <v>1.28</v>
      </c>
      <c r="AB67" s="1">
        <v>1.28</v>
      </c>
      <c r="AC67" s="1">
        <v>1.26</v>
      </c>
      <c r="AD67" s="1">
        <v>1.44</v>
      </c>
      <c r="AE67" s="1">
        <v>1.35</v>
      </c>
      <c r="AF67" s="1"/>
      <c r="AG67" s="1">
        <v>1.05</v>
      </c>
      <c r="AH67" s="1">
        <v>1.35</v>
      </c>
      <c r="AI67" s="1">
        <v>1.34</v>
      </c>
      <c r="AK67" s="1">
        <v>1.05</v>
      </c>
      <c r="AL67" s="1">
        <v>1.25</v>
      </c>
      <c r="AM67" s="1">
        <v>1.54</v>
      </c>
      <c r="AN67" s="1" t="s">
        <v>138</v>
      </c>
      <c r="AO67" s="1">
        <v>1.51</v>
      </c>
      <c r="AP67" s="1">
        <v>1.47</v>
      </c>
      <c r="AQ67" s="1">
        <v>1.51</v>
      </c>
      <c r="AR67" s="1">
        <v>1.56</v>
      </c>
      <c r="AS67" s="1" t="s">
        <v>138</v>
      </c>
      <c r="AT67" s="1"/>
      <c r="AU67" s="1">
        <v>1.27</v>
      </c>
      <c r="AV67" s="1">
        <v>1.47</v>
      </c>
    </row>
    <row r="68" spans="1:48" x14ac:dyDescent="0.2">
      <c r="A68" s="5" t="s">
        <v>87</v>
      </c>
      <c r="B68" s="32">
        <v>1.6719999999999999</v>
      </c>
      <c r="C68" s="32">
        <v>1.6942999999999999</v>
      </c>
      <c r="D68" s="32"/>
      <c r="E68" s="32"/>
      <c r="F68" s="1">
        <v>0.91736315072016472</v>
      </c>
      <c r="G68" s="1">
        <v>1.45</v>
      </c>
      <c r="H68" s="1">
        <v>1.81</v>
      </c>
      <c r="I68" s="1">
        <v>1.7</v>
      </c>
      <c r="J68" s="1">
        <v>1.07</v>
      </c>
      <c r="K68" s="1">
        <v>1.83</v>
      </c>
      <c r="L68" s="1">
        <v>1.35</v>
      </c>
      <c r="M68" s="1">
        <v>1.17</v>
      </c>
      <c r="N68" s="1">
        <v>1.66</v>
      </c>
      <c r="O68" s="1"/>
      <c r="P68" s="1">
        <v>1.68</v>
      </c>
      <c r="Q68" s="1">
        <v>1.63</v>
      </c>
      <c r="R68" s="1">
        <v>0</v>
      </c>
      <c r="S68" s="1">
        <v>1.07</v>
      </c>
      <c r="T68" s="1">
        <v>1.2</v>
      </c>
      <c r="U68" s="1">
        <v>1.7267999999999999</v>
      </c>
      <c r="V68" s="1">
        <v>1.61</v>
      </c>
      <c r="W68" s="1">
        <v>1.44</v>
      </c>
      <c r="X68" s="1"/>
      <c r="Y68" s="1">
        <v>1.59</v>
      </c>
      <c r="Z68" s="1">
        <v>0</v>
      </c>
      <c r="AA68" s="1">
        <v>1.41</v>
      </c>
      <c r="AB68" s="1">
        <v>1.39</v>
      </c>
      <c r="AC68" s="1">
        <v>1.37</v>
      </c>
      <c r="AD68" s="1">
        <v>1.57</v>
      </c>
      <c r="AE68" s="1">
        <v>1.46</v>
      </c>
      <c r="AF68" s="1"/>
      <c r="AG68" s="1">
        <v>1.06</v>
      </c>
      <c r="AH68" s="1">
        <v>1.45</v>
      </c>
      <c r="AI68" s="1">
        <v>1.45</v>
      </c>
      <c r="AK68" s="1">
        <v>1.07</v>
      </c>
      <c r="AL68" s="1">
        <v>1.34</v>
      </c>
      <c r="AM68" s="1">
        <v>1.65</v>
      </c>
      <c r="AN68" s="1" t="s">
        <v>138</v>
      </c>
      <c r="AO68" s="1">
        <v>1.63</v>
      </c>
      <c r="AP68" s="1">
        <v>1.58</v>
      </c>
      <c r="AQ68" s="1">
        <v>1.62</v>
      </c>
      <c r="AR68" s="1">
        <v>1.67</v>
      </c>
      <c r="AS68" s="1" t="s">
        <v>138</v>
      </c>
      <c r="AT68" s="1"/>
      <c r="AU68" s="1">
        <v>1.4</v>
      </c>
      <c r="AV68" s="1">
        <v>1.58</v>
      </c>
    </row>
    <row r="69" spans="1:48" x14ac:dyDescent="0.2">
      <c r="A69" s="5" t="s">
        <v>88</v>
      </c>
      <c r="B69" s="32">
        <v>1.7569999999999999</v>
      </c>
      <c r="C69" s="32">
        <v>1.7423</v>
      </c>
      <c r="D69" s="32"/>
      <c r="E69" s="32"/>
      <c r="F69" s="1">
        <v>0.94143456360731936</v>
      </c>
      <c r="G69" s="1">
        <v>1.46</v>
      </c>
      <c r="H69" s="1">
        <v>1.84</v>
      </c>
      <c r="I69" s="1">
        <v>1.75</v>
      </c>
      <c r="J69" s="1">
        <v>1.1399999999999999</v>
      </c>
      <c r="K69" s="1">
        <v>1.86</v>
      </c>
      <c r="L69" s="1">
        <v>1.38</v>
      </c>
      <c r="M69" s="1">
        <v>1.17</v>
      </c>
      <c r="N69" s="1">
        <v>1.71</v>
      </c>
      <c r="O69" s="1"/>
      <c r="P69" s="1">
        <v>1.75</v>
      </c>
      <c r="Q69" s="1">
        <v>1.67</v>
      </c>
      <c r="R69" s="1">
        <v>0</v>
      </c>
      <c r="S69" s="1">
        <v>1.1499999999999999</v>
      </c>
      <c r="T69" s="1">
        <v>1.21</v>
      </c>
      <c r="U69" s="1">
        <v>1.7756000000000001</v>
      </c>
      <c r="V69" s="1">
        <v>1.65</v>
      </c>
      <c r="W69" s="1">
        <v>1.45</v>
      </c>
      <c r="X69" s="1"/>
      <c r="Y69" s="1">
        <v>1.63</v>
      </c>
      <c r="Z69" s="1">
        <v>0</v>
      </c>
      <c r="AA69" s="1">
        <v>1.42</v>
      </c>
      <c r="AB69" s="1">
        <v>1.41</v>
      </c>
      <c r="AC69" s="1">
        <v>1.39</v>
      </c>
      <c r="AD69" s="1">
        <v>1.61</v>
      </c>
      <c r="AE69" s="1">
        <v>1.48</v>
      </c>
      <c r="AF69" s="1"/>
      <c r="AG69" s="1">
        <v>1.1399999999999999</v>
      </c>
      <c r="AH69" s="1">
        <v>1.48</v>
      </c>
      <c r="AI69" s="1">
        <v>1.47</v>
      </c>
      <c r="AK69" s="1">
        <v>1.1299999999999999</v>
      </c>
      <c r="AL69" s="1">
        <v>1.38</v>
      </c>
      <c r="AM69" s="1">
        <v>1.69</v>
      </c>
      <c r="AN69" s="1" t="s">
        <v>138</v>
      </c>
      <c r="AO69" s="1">
        <v>1.68</v>
      </c>
      <c r="AP69" s="1">
        <v>1.63</v>
      </c>
      <c r="AQ69" s="1">
        <v>1.67</v>
      </c>
      <c r="AR69" s="1">
        <v>1.73</v>
      </c>
      <c r="AS69" s="1" t="s">
        <v>138</v>
      </c>
      <c r="AT69" s="1"/>
      <c r="AU69" s="1">
        <v>1.44</v>
      </c>
      <c r="AV69" s="1">
        <v>1.62</v>
      </c>
    </row>
    <row r="70" spans="1:48" x14ac:dyDescent="0.2">
      <c r="A70" s="5" t="s">
        <v>89</v>
      </c>
      <c r="B70" s="32">
        <v>1.532</v>
      </c>
      <c r="C70" s="32">
        <v>1.554</v>
      </c>
      <c r="D70" s="32"/>
      <c r="E70" s="32"/>
      <c r="F70" s="1">
        <v>0.84137332174756518</v>
      </c>
      <c r="G70" s="1">
        <v>1.25</v>
      </c>
      <c r="H70" s="1">
        <v>1.6</v>
      </c>
      <c r="I70" s="1">
        <v>1.55</v>
      </c>
      <c r="J70" s="1">
        <v>0.98</v>
      </c>
      <c r="K70" s="1">
        <v>1.62</v>
      </c>
      <c r="L70" s="1">
        <v>1.19</v>
      </c>
      <c r="M70" s="1">
        <v>1.05</v>
      </c>
      <c r="N70" s="1">
        <v>1.5</v>
      </c>
      <c r="O70" s="1"/>
      <c r="P70" s="1">
        <v>1.51</v>
      </c>
      <c r="Q70" s="1">
        <v>1.48</v>
      </c>
      <c r="R70" s="1">
        <v>0</v>
      </c>
      <c r="S70" s="1">
        <v>1</v>
      </c>
      <c r="T70" s="1">
        <v>1.05</v>
      </c>
      <c r="U70" s="1">
        <v>1.5609999999999999</v>
      </c>
      <c r="V70" s="1">
        <v>1.44</v>
      </c>
      <c r="W70" s="1">
        <v>1.24</v>
      </c>
      <c r="X70" s="1"/>
      <c r="Y70" s="1">
        <v>1.41</v>
      </c>
      <c r="Z70" s="1">
        <v>0</v>
      </c>
      <c r="AA70" s="1">
        <v>1.23</v>
      </c>
      <c r="AB70" s="1">
        <v>1.18</v>
      </c>
      <c r="AC70" s="1">
        <v>1.2</v>
      </c>
      <c r="AD70" s="1">
        <v>1.4</v>
      </c>
      <c r="AE70" s="1">
        <v>1.28</v>
      </c>
      <c r="AF70" s="1"/>
      <c r="AG70" s="1">
        <v>0.98</v>
      </c>
      <c r="AH70" s="1">
        <v>1.28</v>
      </c>
      <c r="AI70" s="1">
        <v>1.25</v>
      </c>
      <c r="AK70" s="1">
        <v>0.98</v>
      </c>
      <c r="AL70" s="1">
        <v>1.25</v>
      </c>
      <c r="AM70" s="1">
        <v>1.46</v>
      </c>
      <c r="AN70" s="1" t="s">
        <v>138</v>
      </c>
      <c r="AO70" s="1">
        <v>1.44</v>
      </c>
      <c r="AP70" s="1">
        <v>1.4</v>
      </c>
      <c r="AQ70" s="1">
        <v>1.46</v>
      </c>
      <c r="AR70" s="1">
        <v>1.5</v>
      </c>
      <c r="AS70" s="1" t="s">
        <v>138</v>
      </c>
      <c r="AT70" s="1"/>
      <c r="AU70" s="1">
        <v>1.23</v>
      </c>
      <c r="AV70" s="1">
        <v>1.41</v>
      </c>
    </row>
    <row r="71" spans="1:48" x14ac:dyDescent="0.2">
      <c r="A71" s="5" t="s">
        <v>90</v>
      </c>
      <c r="B71" s="32">
        <v>1.385</v>
      </c>
      <c r="C71" s="32">
        <v>1.4287000000000001</v>
      </c>
      <c r="D71" s="32"/>
      <c r="E71" s="32"/>
      <c r="F71" s="1">
        <v>0.76420474352350731</v>
      </c>
      <c r="G71" s="1">
        <v>1.19</v>
      </c>
      <c r="H71" s="1">
        <v>1.46</v>
      </c>
      <c r="I71" s="1">
        <v>1.41</v>
      </c>
      <c r="J71" s="1">
        <v>0.84</v>
      </c>
      <c r="K71" s="1">
        <v>1.49</v>
      </c>
      <c r="L71" s="1">
        <v>1.18</v>
      </c>
      <c r="M71" s="1">
        <v>1.02</v>
      </c>
      <c r="N71" s="1">
        <v>1.37</v>
      </c>
      <c r="O71" s="1"/>
      <c r="P71" s="1">
        <v>1.38</v>
      </c>
      <c r="Q71" s="1">
        <v>1.37</v>
      </c>
      <c r="R71" s="1">
        <v>0</v>
      </c>
      <c r="S71" s="1">
        <v>0.84</v>
      </c>
      <c r="T71" s="1">
        <v>1.02</v>
      </c>
      <c r="U71" s="1">
        <v>1.4340999999999999</v>
      </c>
      <c r="V71" s="1">
        <v>1.31</v>
      </c>
      <c r="W71" s="1">
        <v>1.2</v>
      </c>
      <c r="X71" s="1"/>
      <c r="Y71" s="1">
        <v>1.3</v>
      </c>
      <c r="Z71" s="1">
        <v>0</v>
      </c>
      <c r="AA71" s="1">
        <v>1.19</v>
      </c>
      <c r="AB71" s="1">
        <v>1.0900000000000001</v>
      </c>
      <c r="AC71" s="1">
        <v>1.17</v>
      </c>
      <c r="AD71" s="1">
        <v>1.3</v>
      </c>
      <c r="AE71" s="1">
        <v>1.22</v>
      </c>
      <c r="AF71" s="1"/>
      <c r="AG71" s="1">
        <v>0.84</v>
      </c>
      <c r="AH71" s="1">
        <v>1.22</v>
      </c>
      <c r="AI71" s="1">
        <v>1.2</v>
      </c>
      <c r="AK71" s="1">
        <v>0.85</v>
      </c>
      <c r="AL71" s="1">
        <v>1.24</v>
      </c>
      <c r="AM71" s="1">
        <v>1.34</v>
      </c>
      <c r="AN71" s="1" t="s">
        <v>138</v>
      </c>
      <c r="AO71" s="1">
        <v>1.33</v>
      </c>
      <c r="AP71" s="1">
        <v>1.28</v>
      </c>
      <c r="AQ71" s="1">
        <v>1.32</v>
      </c>
      <c r="AR71" s="1">
        <v>1.36</v>
      </c>
      <c r="AS71" s="1" t="s">
        <v>138</v>
      </c>
      <c r="AT71" s="1"/>
      <c r="AU71" s="1">
        <v>1.18</v>
      </c>
      <c r="AV71" s="1">
        <v>1.29</v>
      </c>
    </row>
    <row r="72" spans="1:48" x14ac:dyDescent="0.2">
      <c r="A72" s="5" t="s">
        <v>91</v>
      </c>
      <c r="B72" s="32">
        <v>1.575</v>
      </c>
      <c r="C72" s="32">
        <v>1.57</v>
      </c>
      <c r="D72" s="32"/>
      <c r="E72" s="32"/>
      <c r="F72" s="1">
        <v>0.81020628435629494</v>
      </c>
      <c r="G72" s="1">
        <v>1.41</v>
      </c>
      <c r="H72" s="1">
        <v>1.67</v>
      </c>
      <c r="I72" s="1">
        <v>1.61</v>
      </c>
      <c r="J72" s="1">
        <v>0.95</v>
      </c>
      <c r="K72" s="1">
        <v>1.68</v>
      </c>
      <c r="L72" s="1">
        <v>1.36</v>
      </c>
      <c r="M72" s="1">
        <v>1.19</v>
      </c>
      <c r="N72" s="1">
        <v>1.54</v>
      </c>
      <c r="O72" s="1"/>
      <c r="P72" s="1">
        <v>1.58</v>
      </c>
      <c r="Q72" s="1">
        <v>1.54</v>
      </c>
      <c r="R72" s="1">
        <v>0</v>
      </c>
      <c r="S72" s="1">
        <v>0.95</v>
      </c>
      <c r="T72" s="1">
        <v>1.17</v>
      </c>
      <c r="U72" s="1">
        <v>1.6488</v>
      </c>
      <c r="V72" s="1">
        <v>1.51</v>
      </c>
      <c r="W72" s="1">
        <v>1.41</v>
      </c>
      <c r="X72" s="1"/>
      <c r="Y72" s="1">
        <v>1.51</v>
      </c>
      <c r="Z72" s="1">
        <v>0</v>
      </c>
      <c r="AA72" s="1">
        <v>1.41</v>
      </c>
      <c r="AB72" s="1">
        <v>1.33</v>
      </c>
      <c r="AC72" s="1">
        <v>1.38</v>
      </c>
      <c r="AD72" s="1">
        <v>1.5</v>
      </c>
      <c r="AE72" s="1">
        <v>1.43</v>
      </c>
      <c r="AF72" s="1"/>
      <c r="AG72" s="1">
        <v>0.96</v>
      </c>
      <c r="AH72" s="1">
        <v>1.44</v>
      </c>
      <c r="AI72" s="1">
        <v>1.41</v>
      </c>
      <c r="AK72" s="1">
        <v>0.95</v>
      </c>
      <c r="AL72" s="1">
        <v>1.46</v>
      </c>
      <c r="AM72" s="1">
        <v>1.54</v>
      </c>
      <c r="AN72" s="1" t="s">
        <v>138</v>
      </c>
      <c r="AO72" s="1">
        <v>1.52</v>
      </c>
      <c r="AP72" s="1">
        <v>1.48</v>
      </c>
      <c r="AQ72" s="1">
        <v>1.53</v>
      </c>
      <c r="AR72" s="1">
        <v>1.59</v>
      </c>
      <c r="AS72" s="1" t="s">
        <v>138</v>
      </c>
      <c r="AT72" s="1"/>
      <c r="AU72" s="1">
        <v>1.42</v>
      </c>
      <c r="AV72" s="1">
        <v>1.48</v>
      </c>
    </row>
    <row r="73" spans="1:48" x14ac:dyDescent="0.2">
      <c r="A73" s="5" t="s">
        <v>92</v>
      </c>
      <c r="B73" s="32">
        <v>1.6439999999999999</v>
      </c>
      <c r="C73" s="32">
        <v>1.6180000000000001</v>
      </c>
      <c r="D73" s="32">
        <v>1.54</v>
      </c>
      <c r="E73" s="32">
        <v>1.4337</v>
      </c>
      <c r="F73" s="1">
        <v>0.84745728123125885</v>
      </c>
      <c r="G73" s="1">
        <v>1.5</v>
      </c>
      <c r="H73" s="1">
        <v>1.76</v>
      </c>
      <c r="I73" s="1">
        <v>1.72</v>
      </c>
      <c r="J73" s="1">
        <v>1.04</v>
      </c>
      <c r="K73" s="1">
        <v>1.77</v>
      </c>
      <c r="L73" s="1">
        <v>1.41</v>
      </c>
      <c r="M73" s="1">
        <v>1.24</v>
      </c>
      <c r="N73" s="1">
        <v>1.62</v>
      </c>
      <c r="O73" s="1"/>
      <c r="P73" s="1">
        <v>1.65</v>
      </c>
      <c r="Q73" s="1">
        <v>1.6</v>
      </c>
      <c r="R73" s="1">
        <v>0</v>
      </c>
      <c r="S73" s="1">
        <v>1.04</v>
      </c>
      <c r="T73" s="1">
        <v>1.23</v>
      </c>
      <c r="U73" s="1">
        <v>1.7267999999999999</v>
      </c>
      <c r="V73" s="1">
        <v>1.59</v>
      </c>
      <c r="W73" s="1">
        <v>1.5</v>
      </c>
      <c r="X73" s="1"/>
      <c r="Y73" s="1">
        <v>1.58</v>
      </c>
      <c r="Z73" s="1">
        <v>0</v>
      </c>
      <c r="AA73" s="1">
        <v>1.5</v>
      </c>
      <c r="AB73" s="1">
        <v>1.48</v>
      </c>
      <c r="AC73" s="1">
        <v>1.46</v>
      </c>
      <c r="AD73" s="1">
        <v>1.54</v>
      </c>
      <c r="AE73" s="1">
        <v>1.5</v>
      </c>
      <c r="AF73" s="1"/>
      <c r="AG73" s="1">
        <v>1.05</v>
      </c>
      <c r="AH73" s="1">
        <v>1.5</v>
      </c>
      <c r="AI73" s="1">
        <v>1.5</v>
      </c>
      <c r="AK73" s="1">
        <v>1.04</v>
      </c>
      <c r="AL73" s="1">
        <v>1.53</v>
      </c>
      <c r="AM73" s="1">
        <v>1.61</v>
      </c>
      <c r="AN73" s="1" t="s">
        <v>138</v>
      </c>
      <c r="AO73" s="1">
        <v>1.59</v>
      </c>
      <c r="AP73" s="1">
        <v>1.56</v>
      </c>
      <c r="AQ73" s="1">
        <v>1.61</v>
      </c>
      <c r="AR73" s="1">
        <v>1.64</v>
      </c>
      <c r="AS73" s="1" t="s">
        <v>138</v>
      </c>
      <c r="AT73" s="1"/>
      <c r="AU73" s="1">
        <v>1.49</v>
      </c>
      <c r="AV73" s="1">
        <v>1.56</v>
      </c>
    </row>
    <row r="74" spans="1:48" x14ac:dyDescent="0.2">
      <c r="A74" s="5" t="s">
        <v>93</v>
      </c>
      <c r="B74" s="32">
        <v>1.772</v>
      </c>
      <c r="C74" s="32">
        <v>1.7629999999999999</v>
      </c>
      <c r="D74" s="32">
        <v>1.6240000000000001</v>
      </c>
      <c r="E74" s="32">
        <v>1.4770000000000001</v>
      </c>
      <c r="F74" s="1">
        <v>0.93701124334909847</v>
      </c>
      <c r="G74" s="1">
        <v>1.61</v>
      </c>
      <c r="H74" s="1">
        <v>1.95</v>
      </c>
      <c r="I74" s="1">
        <v>1.91</v>
      </c>
      <c r="J74" s="1">
        <v>1.25</v>
      </c>
      <c r="K74" s="1">
        <v>1.97</v>
      </c>
      <c r="L74" s="1">
        <v>1.54</v>
      </c>
      <c r="M74" s="1">
        <v>1.25</v>
      </c>
      <c r="N74" s="1">
        <v>1.76</v>
      </c>
      <c r="O74" s="1"/>
      <c r="P74" s="1">
        <v>1.78</v>
      </c>
      <c r="Q74" s="1">
        <v>1.73</v>
      </c>
      <c r="R74" s="1">
        <v>0</v>
      </c>
      <c r="S74" s="1">
        <v>1.25</v>
      </c>
      <c r="T74" s="1">
        <v>1.32</v>
      </c>
      <c r="U74" s="1">
        <v>1.8732</v>
      </c>
      <c r="V74" s="1">
        <v>1.72</v>
      </c>
      <c r="W74" s="1">
        <v>1.61</v>
      </c>
      <c r="X74" s="1"/>
      <c r="Y74" s="1">
        <v>1.7</v>
      </c>
      <c r="Z74" s="1">
        <v>0</v>
      </c>
      <c r="AA74" s="1">
        <v>1.63</v>
      </c>
      <c r="AB74" s="1">
        <v>1.61</v>
      </c>
      <c r="AC74" s="1">
        <v>1.57</v>
      </c>
      <c r="AD74" s="1">
        <v>1.68</v>
      </c>
      <c r="AE74" s="1">
        <v>1.62</v>
      </c>
      <c r="AF74" s="1"/>
      <c r="AG74" s="1">
        <v>1.25</v>
      </c>
      <c r="AH74" s="1">
        <v>1.61</v>
      </c>
      <c r="AI74" s="1">
        <v>1.61</v>
      </c>
      <c r="AK74" s="1">
        <v>1.23</v>
      </c>
      <c r="AL74" s="1">
        <v>1.56</v>
      </c>
      <c r="AM74" s="1">
        <v>1.76</v>
      </c>
      <c r="AN74" s="1" t="s">
        <v>138</v>
      </c>
      <c r="AO74" s="1">
        <v>1.74</v>
      </c>
      <c r="AP74" s="1">
        <v>1.7</v>
      </c>
      <c r="AQ74" s="1">
        <v>1.76</v>
      </c>
      <c r="AR74" s="1">
        <v>1.8</v>
      </c>
      <c r="AS74" s="1" t="s">
        <v>138</v>
      </c>
      <c r="AT74" s="1"/>
      <c r="AU74" s="1">
        <v>1.6</v>
      </c>
      <c r="AV74" s="1">
        <v>1.69</v>
      </c>
    </row>
    <row r="75" spans="1:48" x14ac:dyDescent="0.2">
      <c r="A75" s="5" t="s">
        <v>94</v>
      </c>
      <c r="B75" s="32">
        <v>2.2410000000000001</v>
      </c>
      <c r="C75" s="32">
        <v>2.1406999999999998</v>
      </c>
      <c r="D75" s="32">
        <v>1.855</v>
      </c>
      <c r="E75" s="32">
        <v>1.619</v>
      </c>
      <c r="F75" s="1">
        <v>0.95421948211116858</v>
      </c>
      <c r="G75" s="1">
        <v>1.88</v>
      </c>
      <c r="H75" s="1">
        <v>2.5</v>
      </c>
      <c r="I75" s="1">
        <v>2.41</v>
      </c>
      <c r="J75" s="1">
        <v>1.31</v>
      </c>
      <c r="K75" s="1">
        <v>2.5299999999999998</v>
      </c>
      <c r="L75" s="1">
        <v>1.74</v>
      </c>
      <c r="M75" s="1">
        <v>1.34</v>
      </c>
      <c r="N75" s="1">
        <v>2.23</v>
      </c>
      <c r="O75" s="1"/>
      <c r="P75" s="1">
        <v>2.2599999999999998</v>
      </c>
      <c r="Q75" s="1">
        <v>2.08</v>
      </c>
      <c r="R75" s="1">
        <v>0</v>
      </c>
      <c r="S75" s="1" t="s">
        <v>138</v>
      </c>
      <c r="T75" s="1">
        <v>1.39</v>
      </c>
      <c r="U75" s="1">
        <v>2.3121999999999998</v>
      </c>
      <c r="V75" s="1">
        <v>2.15</v>
      </c>
      <c r="W75" s="1">
        <v>1.88</v>
      </c>
      <c r="X75" s="1"/>
      <c r="Y75" s="1">
        <v>2.1</v>
      </c>
      <c r="Z75" s="1">
        <v>0</v>
      </c>
      <c r="AA75" s="1">
        <v>1.9</v>
      </c>
      <c r="AB75" s="1">
        <v>1.89</v>
      </c>
      <c r="AC75" s="1">
        <v>1.84</v>
      </c>
      <c r="AD75" s="1">
        <v>2.02</v>
      </c>
      <c r="AE75" s="1">
        <v>1.89</v>
      </c>
      <c r="AF75" s="1"/>
      <c r="AG75" s="1">
        <v>1.31</v>
      </c>
      <c r="AH75" s="1">
        <v>1.89</v>
      </c>
      <c r="AI75" s="1">
        <v>1.89</v>
      </c>
      <c r="AK75" s="1">
        <v>1.31</v>
      </c>
      <c r="AL75" s="1">
        <v>1.63</v>
      </c>
      <c r="AM75" s="1">
        <v>2.2599999999999998</v>
      </c>
      <c r="AN75" s="1" t="s">
        <v>138</v>
      </c>
      <c r="AO75" s="1">
        <v>2.2200000000000002</v>
      </c>
      <c r="AP75" s="1">
        <v>2.08</v>
      </c>
      <c r="AQ75" s="1">
        <v>2.2400000000000002</v>
      </c>
      <c r="AR75" s="1">
        <v>2.27</v>
      </c>
      <c r="AS75" s="1" t="s">
        <v>138</v>
      </c>
      <c r="AT75" s="1"/>
      <c r="AU75" s="1">
        <v>1.88</v>
      </c>
      <c r="AV75" s="1">
        <v>2.09</v>
      </c>
    </row>
    <row r="76" spans="1:48" x14ac:dyDescent="0.2">
      <c r="A76" s="5" t="s">
        <v>107</v>
      </c>
      <c r="B76" s="32">
        <v>3.448</v>
      </c>
      <c r="C76" s="32">
        <v>3.129</v>
      </c>
      <c r="D76" s="32">
        <v>1.9219999999999999</v>
      </c>
      <c r="E76" s="32">
        <v>1.859</v>
      </c>
      <c r="F76" s="1">
        <v>1.0400712508317964</v>
      </c>
      <c r="G76" s="1">
        <v>2.02</v>
      </c>
      <c r="H76" s="1">
        <v>3.7</v>
      </c>
      <c r="I76" s="1">
        <v>3.31</v>
      </c>
      <c r="J76" s="1">
        <v>1.26</v>
      </c>
      <c r="K76" s="1">
        <v>3.8</v>
      </c>
      <c r="L76" s="1">
        <v>1.92</v>
      </c>
      <c r="M76" s="1">
        <v>1.39</v>
      </c>
      <c r="N76" s="1">
        <v>3.4</v>
      </c>
      <c r="O76" s="1"/>
      <c r="P76" s="1">
        <v>3.42</v>
      </c>
      <c r="Q76" s="1">
        <v>2.17</v>
      </c>
      <c r="R76" s="1">
        <v>0</v>
      </c>
      <c r="S76" s="1">
        <v>1.27</v>
      </c>
      <c r="T76" s="1">
        <v>1.24</v>
      </c>
      <c r="U76" s="1">
        <v>3.3170999999999999</v>
      </c>
      <c r="V76" s="1">
        <v>2.13</v>
      </c>
      <c r="W76" s="1">
        <v>2</v>
      </c>
      <c r="X76" s="1"/>
      <c r="Y76" s="1">
        <v>2.0499999999999998</v>
      </c>
      <c r="Z76" s="1">
        <v>0</v>
      </c>
      <c r="AA76" s="1">
        <v>2.0499999999999998</v>
      </c>
      <c r="AB76" s="1">
        <v>2</v>
      </c>
      <c r="AC76" s="1">
        <v>1.93</v>
      </c>
      <c r="AD76" s="1">
        <v>2.09</v>
      </c>
      <c r="AE76" s="1">
        <v>2.0099999999999998</v>
      </c>
      <c r="AF76" s="1"/>
      <c r="AG76" s="1">
        <v>1.25</v>
      </c>
      <c r="AH76" s="1">
        <v>2.02</v>
      </c>
      <c r="AI76" s="1">
        <v>2</v>
      </c>
      <c r="AK76" s="1">
        <v>1.26</v>
      </c>
      <c r="AL76" s="1">
        <v>1.49</v>
      </c>
      <c r="AM76" s="1">
        <v>3.5</v>
      </c>
      <c r="AN76" s="1" t="s">
        <v>138</v>
      </c>
      <c r="AO76" s="1">
        <v>2.85</v>
      </c>
      <c r="AP76" s="1">
        <v>2.11</v>
      </c>
      <c r="AQ76" s="1">
        <v>3.35</v>
      </c>
      <c r="AR76" s="1">
        <v>3.38</v>
      </c>
      <c r="AS76" s="1" t="s">
        <v>138</v>
      </c>
      <c r="AT76" s="1">
        <v>1.95</v>
      </c>
      <c r="AU76" s="1">
        <v>2.0299999999999998</v>
      </c>
      <c r="AV76" s="1">
        <v>2.1</v>
      </c>
    </row>
    <row r="77" spans="1:48" x14ac:dyDescent="0.2">
      <c r="A77" s="5" t="s">
        <v>96</v>
      </c>
      <c r="B77" s="32">
        <v>2.34</v>
      </c>
      <c r="C77" s="32">
        <v>2.4260000000000002</v>
      </c>
      <c r="D77" s="32">
        <v>1.7529999999999999</v>
      </c>
      <c r="E77" s="32">
        <v>2.0356999999999998</v>
      </c>
      <c r="F77" s="1">
        <v>1.1473107131952018</v>
      </c>
      <c r="G77" s="1">
        <v>1.79</v>
      </c>
      <c r="H77" s="1">
        <v>3.42</v>
      </c>
      <c r="I77" s="1">
        <v>2.64</v>
      </c>
      <c r="J77" s="1">
        <v>1.1599999999999999</v>
      </c>
      <c r="K77" s="1">
        <v>3.67</v>
      </c>
      <c r="L77" s="1">
        <v>1.68</v>
      </c>
      <c r="M77" s="1">
        <v>1.26</v>
      </c>
      <c r="N77" s="1">
        <v>2.35</v>
      </c>
      <c r="O77" s="1"/>
      <c r="P77" s="1">
        <v>2.4</v>
      </c>
      <c r="Q77" s="1">
        <v>1.86</v>
      </c>
      <c r="R77" s="1">
        <v>0</v>
      </c>
      <c r="S77" s="1">
        <v>1.17</v>
      </c>
      <c r="T77" s="1">
        <v>1.39</v>
      </c>
      <c r="U77" s="1">
        <v>3.2976000000000001</v>
      </c>
      <c r="V77" s="1">
        <v>1.9</v>
      </c>
      <c r="W77" s="1">
        <v>1.79</v>
      </c>
      <c r="X77" s="1"/>
      <c r="Y77" s="1">
        <v>1.8</v>
      </c>
      <c r="Z77" s="1">
        <v>0</v>
      </c>
      <c r="AA77" s="1">
        <v>1.86</v>
      </c>
      <c r="AB77" s="1">
        <v>1.84</v>
      </c>
      <c r="AC77" s="1">
        <v>1.73</v>
      </c>
      <c r="AD77" s="1">
        <v>1.89</v>
      </c>
      <c r="AE77" s="1">
        <v>1.83</v>
      </c>
      <c r="AF77" s="1"/>
      <c r="AG77" s="1">
        <v>1.19</v>
      </c>
      <c r="AH77" s="1">
        <v>1.81</v>
      </c>
      <c r="AI77" s="1">
        <v>1.81</v>
      </c>
      <c r="AK77" s="1">
        <v>1.17</v>
      </c>
      <c r="AL77" s="1">
        <v>1.42</v>
      </c>
      <c r="AM77" s="1">
        <v>2.5</v>
      </c>
      <c r="AN77" s="1" t="s">
        <v>138</v>
      </c>
      <c r="AO77" s="1">
        <v>2.2000000000000002</v>
      </c>
      <c r="AP77" s="1">
        <v>1.8</v>
      </c>
      <c r="AQ77" s="1">
        <v>2.35</v>
      </c>
      <c r="AR77" s="1">
        <v>2.36</v>
      </c>
      <c r="AS77" s="1" t="s">
        <v>138</v>
      </c>
      <c r="AT77" s="1">
        <v>1.76</v>
      </c>
      <c r="AU77" s="1">
        <v>1.84</v>
      </c>
      <c r="AV77" s="1">
        <v>1.78</v>
      </c>
    </row>
    <row r="78" spans="1:48" x14ac:dyDescent="0.2">
      <c r="A78" s="5" t="s">
        <v>97</v>
      </c>
      <c r="B78" s="32">
        <v>2.746</v>
      </c>
      <c r="C78" s="32">
        <v>2.6053000000000002</v>
      </c>
      <c r="D78" s="32">
        <v>1.8260000000000001</v>
      </c>
      <c r="E78" s="32">
        <v>1.7626999999999999</v>
      </c>
      <c r="F78" s="1">
        <v>1.1079134948362996</v>
      </c>
      <c r="G78" s="1">
        <v>1.9</v>
      </c>
      <c r="H78" s="1">
        <v>4.5599999999999996</v>
      </c>
      <c r="I78" s="1">
        <v>3.2</v>
      </c>
      <c r="J78" s="1">
        <v>1.1599999999999999</v>
      </c>
      <c r="K78" s="1">
        <v>4.95</v>
      </c>
      <c r="L78" s="1">
        <v>1.75</v>
      </c>
      <c r="M78" s="1">
        <v>1.18</v>
      </c>
      <c r="N78" s="1">
        <v>2.85</v>
      </c>
      <c r="O78" s="1"/>
      <c r="P78" s="1">
        <v>2.94</v>
      </c>
      <c r="Q78" s="1">
        <v>1.99</v>
      </c>
      <c r="R78" s="1">
        <v>0</v>
      </c>
      <c r="S78" s="1">
        <v>1.17</v>
      </c>
      <c r="T78" s="1">
        <v>1.32</v>
      </c>
      <c r="U78" s="1">
        <v>4.7023999999999999</v>
      </c>
      <c r="V78" s="1">
        <v>2.15</v>
      </c>
      <c r="W78" s="1">
        <v>1.9</v>
      </c>
      <c r="X78" s="1"/>
      <c r="Y78" s="1">
        <v>1.97</v>
      </c>
      <c r="Z78" s="1">
        <v>1.97</v>
      </c>
      <c r="AA78" s="1">
        <v>1.98</v>
      </c>
      <c r="AB78" s="1">
        <v>1.94</v>
      </c>
      <c r="AC78" s="1">
        <v>1.87</v>
      </c>
      <c r="AD78" s="1">
        <v>1.93</v>
      </c>
      <c r="AE78" s="1">
        <v>1.9</v>
      </c>
      <c r="AF78" s="1"/>
      <c r="AG78" s="1">
        <v>1.17</v>
      </c>
      <c r="AH78" s="1">
        <v>1.91</v>
      </c>
      <c r="AI78" s="1">
        <v>1.9</v>
      </c>
      <c r="AK78" s="1">
        <v>1.1599999999999999</v>
      </c>
      <c r="AL78" s="1">
        <v>1.39</v>
      </c>
      <c r="AM78" s="1">
        <v>2.92</v>
      </c>
      <c r="AN78" s="1" t="s">
        <v>138</v>
      </c>
      <c r="AO78" s="1">
        <v>2.73</v>
      </c>
      <c r="AP78" s="1">
        <v>1.97</v>
      </c>
      <c r="AQ78" s="1">
        <v>2.8</v>
      </c>
      <c r="AR78" s="1">
        <v>2.81</v>
      </c>
      <c r="AS78" s="1" t="s">
        <v>138</v>
      </c>
      <c r="AT78" s="1">
        <v>1.87</v>
      </c>
      <c r="AU78" s="1">
        <v>1.9</v>
      </c>
      <c r="AV78" s="1">
        <v>1.95</v>
      </c>
    </row>
    <row r="79" spans="1:48" x14ac:dyDescent="0.2">
      <c r="A79" s="5" t="s">
        <v>98</v>
      </c>
      <c r="B79" s="32">
        <v>2.7789999999999999</v>
      </c>
      <c r="C79" s="32">
        <v>2.794</v>
      </c>
      <c r="D79" s="32">
        <v>2.161</v>
      </c>
      <c r="E79" s="32">
        <v>1.7949999999999999</v>
      </c>
      <c r="F79" s="1">
        <v>1.0126352549481275</v>
      </c>
      <c r="G79" s="1">
        <v>2.14</v>
      </c>
      <c r="H79" s="1">
        <v>3.06</v>
      </c>
      <c r="I79" s="1">
        <v>2.81</v>
      </c>
      <c r="J79" s="1">
        <v>1.06</v>
      </c>
      <c r="K79" s="1">
        <v>3.21</v>
      </c>
      <c r="L79" s="1">
        <v>2.0099999999999998</v>
      </c>
      <c r="M79" s="1">
        <v>1.1200000000000001</v>
      </c>
      <c r="N79" s="1">
        <v>2.69</v>
      </c>
      <c r="O79" s="1"/>
      <c r="P79" s="1">
        <v>2.7</v>
      </c>
      <c r="Q79" s="1">
        <v>2.29</v>
      </c>
      <c r="R79" s="1">
        <v>0</v>
      </c>
      <c r="S79" s="1">
        <v>1.06</v>
      </c>
      <c r="T79" s="1">
        <v>1.23</v>
      </c>
      <c r="U79" s="1">
        <v>3.0341</v>
      </c>
      <c r="V79" s="1">
        <v>2.4</v>
      </c>
      <c r="W79" s="1">
        <v>2.14</v>
      </c>
      <c r="X79" s="1"/>
      <c r="Y79" s="1">
        <v>2.25</v>
      </c>
      <c r="Z79" s="1">
        <v>2.23</v>
      </c>
      <c r="AA79" s="1">
        <v>2.16</v>
      </c>
      <c r="AB79" s="1">
        <v>2.11</v>
      </c>
      <c r="AC79" s="1">
        <v>2.06</v>
      </c>
      <c r="AD79" s="1">
        <v>2.23</v>
      </c>
      <c r="AE79" s="1">
        <v>2.15</v>
      </c>
      <c r="AF79" s="1"/>
      <c r="AG79" s="1">
        <v>1.06</v>
      </c>
      <c r="AH79" s="1">
        <v>2.15</v>
      </c>
      <c r="AI79" s="1">
        <v>2.14</v>
      </c>
      <c r="AK79" s="1">
        <v>1.05</v>
      </c>
      <c r="AL79" s="1">
        <v>1.29</v>
      </c>
      <c r="AM79" s="1">
        <v>2.65</v>
      </c>
      <c r="AN79" s="1" t="s">
        <v>138</v>
      </c>
      <c r="AO79" s="1">
        <v>2.56</v>
      </c>
      <c r="AP79" s="1">
        <v>2.2200000000000002</v>
      </c>
      <c r="AQ79" s="1">
        <v>2.72</v>
      </c>
      <c r="AR79" s="1">
        <v>2.69</v>
      </c>
      <c r="AS79" s="1" t="s">
        <v>138</v>
      </c>
      <c r="AT79" s="1">
        <v>2.13</v>
      </c>
      <c r="AU79" s="1">
        <v>2.15</v>
      </c>
      <c r="AV79" s="1">
        <v>2.2200000000000002</v>
      </c>
    </row>
    <row r="80" spans="1:48" x14ac:dyDescent="0.2">
      <c r="A80" s="5" t="s">
        <v>99</v>
      </c>
      <c r="B80" s="32">
        <v>2.214</v>
      </c>
      <c r="C80" s="32">
        <v>2.2843</v>
      </c>
      <c r="D80" s="32">
        <v>2.0840000000000001</v>
      </c>
      <c r="E80" s="32">
        <v>2.1802999999999999</v>
      </c>
      <c r="F80" s="1">
        <v>0.91448755770635515</v>
      </c>
      <c r="G80" s="1">
        <v>2.0099999999999998</v>
      </c>
      <c r="H80" s="1">
        <v>2.44</v>
      </c>
      <c r="I80" s="1">
        <v>2.2999999999999998</v>
      </c>
      <c r="J80" s="1">
        <v>1.06</v>
      </c>
      <c r="K80" s="1">
        <v>2.4300000000000002</v>
      </c>
      <c r="L80" s="1">
        <v>1.95</v>
      </c>
      <c r="M80" s="1">
        <v>1.1200000000000001</v>
      </c>
      <c r="N80" s="1">
        <v>2.21</v>
      </c>
      <c r="O80" s="1"/>
      <c r="P80" s="1">
        <v>2.21</v>
      </c>
      <c r="Q80" s="1">
        <v>2.19</v>
      </c>
      <c r="R80" s="1">
        <v>0</v>
      </c>
      <c r="S80" s="1">
        <v>1.06</v>
      </c>
      <c r="T80" s="1">
        <v>1.1499999999999999</v>
      </c>
      <c r="U80" s="1">
        <v>2.3902000000000001</v>
      </c>
      <c r="V80" s="1">
        <v>2.12</v>
      </c>
      <c r="W80" s="1">
        <v>2.0099999999999998</v>
      </c>
      <c r="X80" s="1"/>
      <c r="Y80" s="1">
        <v>2.11</v>
      </c>
      <c r="Z80" s="1">
        <v>2.14</v>
      </c>
      <c r="AA80" s="1">
        <v>1.99</v>
      </c>
      <c r="AB80" s="1">
        <v>1.91</v>
      </c>
      <c r="AC80" s="1">
        <v>1.95</v>
      </c>
      <c r="AD80" s="1">
        <v>2.12</v>
      </c>
      <c r="AE80" s="1">
        <v>2.02</v>
      </c>
      <c r="AF80" s="1"/>
      <c r="AG80" s="1">
        <v>1.05</v>
      </c>
      <c r="AH80" s="1">
        <v>2.02</v>
      </c>
      <c r="AI80" s="1">
        <v>2</v>
      </c>
      <c r="AK80" s="1">
        <v>1.05</v>
      </c>
      <c r="AL80" s="1">
        <v>1.29</v>
      </c>
      <c r="AM80" s="1">
        <v>2.1800000000000002</v>
      </c>
      <c r="AN80" s="1" t="s">
        <v>138</v>
      </c>
      <c r="AO80" s="1">
        <v>2.16</v>
      </c>
      <c r="AP80" s="1">
        <v>2.11</v>
      </c>
      <c r="AQ80" s="1">
        <v>2.19</v>
      </c>
      <c r="AR80" s="1">
        <v>2.2000000000000002</v>
      </c>
      <c r="AS80" s="1" t="s">
        <v>138</v>
      </c>
      <c r="AT80" s="1">
        <v>2.04</v>
      </c>
      <c r="AU80" s="1">
        <v>2</v>
      </c>
      <c r="AV80" s="1">
        <v>2.12</v>
      </c>
    </row>
    <row r="81" spans="1:64" x14ac:dyDescent="0.2">
      <c r="A81" s="5" t="s">
        <v>100</v>
      </c>
      <c r="B81" s="32">
        <v>2.3610000000000002</v>
      </c>
      <c r="C81" s="32">
        <v>2.3422999999999998</v>
      </c>
      <c r="D81" s="32">
        <v>2.0960000000000001</v>
      </c>
      <c r="E81" s="32">
        <v>2.0619999999999998</v>
      </c>
      <c r="F81" s="1">
        <v>0.83094857451482995</v>
      </c>
      <c r="G81" s="1">
        <v>2.0499999999999998</v>
      </c>
      <c r="H81" s="1">
        <v>2.5299999999999998</v>
      </c>
      <c r="I81" s="1">
        <v>2.4</v>
      </c>
      <c r="J81" s="1">
        <v>1.06</v>
      </c>
      <c r="K81" s="1">
        <v>2.54</v>
      </c>
      <c r="L81" s="1">
        <v>2.0099999999999998</v>
      </c>
      <c r="M81" s="1">
        <v>1.18</v>
      </c>
      <c r="N81" s="1">
        <v>2.34</v>
      </c>
      <c r="O81" s="1"/>
      <c r="P81" s="1">
        <v>2.38</v>
      </c>
      <c r="Q81" s="1">
        <v>2.31</v>
      </c>
      <c r="R81" s="1">
        <v>0</v>
      </c>
      <c r="S81" s="1">
        <v>1.07</v>
      </c>
      <c r="T81" s="1">
        <v>1.07</v>
      </c>
      <c r="U81" s="1">
        <v>2.5560999999999998</v>
      </c>
      <c r="V81" s="1">
        <v>2.27</v>
      </c>
      <c r="W81" s="1">
        <v>2.0499999999999998</v>
      </c>
      <c r="X81" s="1"/>
      <c r="Y81" s="1">
        <v>2.2400000000000002</v>
      </c>
      <c r="Z81" s="1">
        <v>2.2400000000000002</v>
      </c>
      <c r="AA81" s="1">
        <v>2.0299999999999998</v>
      </c>
      <c r="AB81" s="1">
        <v>1.93</v>
      </c>
      <c r="AC81" s="1">
        <v>1.98</v>
      </c>
      <c r="AD81" s="1">
        <v>2.1800000000000002</v>
      </c>
      <c r="AE81" s="1">
        <v>2.0699999999999998</v>
      </c>
      <c r="AF81" s="1"/>
      <c r="AG81" s="1">
        <v>1.07</v>
      </c>
      <c r="AH81" s="1">
        <v>2.06</v>
      </c>
      <c r="AI81" s="1">
        <v>2.0499999999999998</v>
      </c>
      <c r="AK81" s="1">
        <v>1.06</v>
      </c>
      <c r="AL81" s="1">
        <v>1.37</v>
      </c>
      <c r="AM81" s="1">
        <v>2.34</v>
      </c>
      <c r="AN81" s="1" t="s">
        <v>138</v>
      </c>
      <c r="AO81" s="1">
        <v>2.31</v>
      </c>
      <c r="AP81" s="1">
        <v>2.2599999999999998</v>
      </c>
      <c r="AQ81" s="1">
        <v>2.3199999999999998</v>
      </c>
      <c r="AR81" s="1">
        <v>2.37</v>
      </c>
      <c r="AS81" s="1" t="s">
        <v>138</v>
      </c>
      <c r="AT81" s="1">
        <v>2.09</v>
      </c>
      <c r="AU81" s="1">
        <v>2.0299999999999998</v>
      </c>
      <c r="AV81" s="1">
        <v>2.2400000000000002</v>
      </c>
    </row>
    <row r="82" spans="1:64" x14ac:dyDescent="0.2">
      <c r="A82" s="5" t="s">
        <v>101</v>
      </c>
      <c r="B82" s="32">
        <v>2.6459999999999999</v>
      </c>
      <c r="C82" s="32">
        <v>2.6343000000000001</v>
      </c>
      <c r="D82" s="32">
        <v>2.2149999999999999</v>
      </c>
      <c r="E82" s="32">
        <v>2.1073</v>
      </c>
      <c r="F82" s="1">
        <v>0.83634443036588046</v>
      </c>
      <c r="G82" s="1">
        <v>2.1800000000000002</v>
      </c>
      <c r="H82" s="1">
        <v>2.81</v>
      </c>
      <c r="I82" s="1">
        <v>2.64</v>
      </c>
      <c r="J82" s="1">
        <v>1.18</v>
      </c>
      <c r="K82" s="1">
        <v>2.86</v>
      </c>
      <c r="L82" s="1">
        <v>2.09</v>
      </c>
      <c r="M82" s="1">
        <v>1.47</v>
      </c>
      <c r="N82" s="1">
        <v>2.62</v>
      </c>
      <c r="O82" s="1"/>
      <c r="P82" s="1">
        <v>2.66</v>
      </c>
      <c r="Q82" s="1">
        <v>2.58</v>
      </c>
      <c r="R82" s="1">
        <v>0</v>
      </c>
      <c r="S82" s="1">
        <v>1.19</v>
      </c>
      <c r="T82" s="1">
        <v>1.19</v>
      </c>
      <c r="U82" s="1">
        <v>2.839</v>
      </c>
      <c r="V82" s="1">
        <v>2.57</v>
      </c>
      <c r="W82" s="1">
        <v>2.1800000000000002</v>
      </c>
      <c r="X82" s="1"/>
      <c r="Y82" s="1">
        <v>2.52</v>
      </c>
      <c r="Z82" s="1">
        <v>2.5099999999999998</v>
      </c>
      <c r="AA82" s="1">
        <v>2.17</v>
      </c>
      <c r="AB82" s="1">
        <v>2.0699999999999998</v>
      </c>
      <c r="AC82" s="1">
        <v>2.1</v>
      </c>
      <c r="AD82" s="1">
        <v>2.31</v>
      </c>
      <c r="AE82" s="1">
        <v>2.2000000000000002</v>
      </c>
      <c r="AF82" s="1"/>
      <c r="AG82" s="1">
        <v>1.19</v>
      </c>
      <c r="AH82" s="1">
        <v>2.2000000000000002</v>
      </c>
      <c r="AI82" s="1">
        <v>2.1800000000000002</v>
      </c>
      <c r="AK82" s="1">
        <v>1.17</v>
      </c>
      <c r="AL82" s="1">
        <v>1.69</v>
      </c>
      <c r="AM82" s="1">
        <v>2.61</v>
      </c>
      <c r="AN82" s="1" t="s">
        <v>138</v>
      </c>
      <c r="AO82" s="1">
        <v>2.58</v>
      </c>
      <c r="AP82" s="1">
        <v>2.5299999999999998</v>
      </c>
      <c r="AQ82" s="1">
        <v>2.62</v>
      </c>
      <c r="AR82" s="1">
        <v>2.65</v>
      </c>
      <c r="AS82" s="1" t="s">
        <v>138</v>
      </c>
      <c r="AT82" s="1">
        <v>2.19</v>
      </c>
      <c r="AU82" s="1">
        <v>2.1800000000000002</v>
      </c>
      <c r="AV82" s="1">
        <v>2.54</v>
      </c>
      <c r="AW82" s="38">
        <v>2.5066666666666664</v>
      </c>
      <c r="AX82" s="38"/>
      <c r="AY82" s="38">
        <v>2.5564999999999998</v>
      </c>
      <c r="AZ82" s="38">
        <v>2.1109999999999993</v>
      </c>
      <c r="BA82" s="38">
        <v>1.9404999999999997</v>
      </c>
      <c r="BB82" s="38">
        <v>1.133666666666667</v>
      </c>
      <c r="BC82" s="38">
        <v>2.1935000000000002</v>
      </c>
      <c r="BD82" s="38">
        <v>2.5196666666666667</v>
      </c>
      <c r="BE82" s="38">
        <v>2.0535000000000005</v>
      </c>
      <c r="BF82" s="38">
        <v>0.95333333333333314</v>
      </c>
      <c r="BG82" s="38">
        <v>2.6764999999999999</v>
      </c>
      <c r="BH82" s="38">
        <v>2.7935000000000008</v>
      </c>
      <c r="BI82" s="38"/>
      <c r="BJ82" s="38"/>
    </row>
    <row r="83" spans="1:64" x14ac:dyDescent="0.2">
      <c r="A83" s="5" t="s">
        <v>102</v>
      </c>
      <c r="B83" s="32">
        <v>2.3220000000000001</v>
      </c>
      <c r="C83" s="32">
        <v>2.3570000000000002</v>
      </c>
      <c r="D83" s="32">
        <v>2.1139999999999999</v>
      </c>
      <c r="E83" s="32">
        <v>2.2010000000000001</v>
      </c>
      <c r="F83" s="1">
        <v>0.89793725032803617</v>
      </c>
      <c r="G83" s="1">
        <v>2.14</v>
      </c>
      <c r="H83" s="1">
        <v>2.4500000000000002</v>
      </c>
      <c r="I83" s="1">
        <v>2.36</v>
      </c>
      <c r="J83" s="1">
        <v>1.21</v>
      </c>
      <c r="K83" s="1">
        <v>2.5</v>
      </c>
      <c r="L83" s="1">
        <v>2.0699999999999998</v>
      </c>
      <c r="M83" s="1">
        <v>2</v>
      </c>
      <c r="N83" s="1">
        <v>2.3199999999999998</v>
      </c>
      <c r="O83" s="1"/>
      <c r="P83" s="1">
        <v>2.2999999999999998</v>
      </c>
      <c r="Q83" s="1">
        <v>2.2999999999999998</v>
      </c>
      <c r="R83" s="1">
        <v>0</v>
      </c>
      <c r="S83" s="1">
        <v>1.23</v>
      </c>
      <c r="T83" s="1">
        <v>1.58</v>
      </c>
      <c r="U83" s="1">
        <v>2.4584999999999999</v>
      </c>
      <c r="V83" s="1">
        <v>2.2200000000000002</v>
      </c>
      <c r="W83" s="1">
        <v>2.14</v>
      </c>
      <c r="X83" s="1"/>
      <c r="Y83" s="1">
        <v>2.23</v>
      </c>
      <c r="Z83" s="1">
        <v>2.23</v>
      </c>
      <c r="AA83" s="1">
        <v>2.08</v>
      </c>
      <c r="AB83" s="1">
        <v>2.0699999999999998</v>
      </c>
      <c r="AC83" s="1">
        <v>2.0299999999999998</v>
      </c>
      <c r="AD83" s="1">
        <v>2.25</v>
      </c>
      <c r="AE83" s="1">
        <v>2.16</v>
      </c>
      <c r="AF83" s="1"/>
      <c r="AG83" s="1">
        <v>1.23</v>
      </c>
      <c r="AH83" s="1">
        <v>2.17</v>
      </c>
      <c r="AI83" s="1">
        <v>2.13</v>
      </c>
      <c r="AK83" s="1">
        <v>1.19</v>
      </c>
      <c r="AL83" s="1">
        <v>2.16</v>
      </c>
      <c r="AM83" s="1">
        <v>2.25</v>
      </c>
      <c r="AN83" s="1" t="s">
        <v>138</v>
      </c>
      <c r="AO83" s="1">
        <v>2.2200000000000002</v>
      </c>
      <c r="AP83" s="1">
        <v>2.19</v>
      </c>
      <c r="AQ83" s="1">
        <v>2.2999999999999998</v>
      </c>
      <c r="AR83" s="1">
        <v>2.2999999999999998</v>
      </c>
      <c r="AS83" s="1" t="s">
        <v>138</v>
      </c>
      <c r="AT83" s="1">
        <v>2.12</v>
      </c>
      <c r="AU83" s="1">
        <v>2.14</v>
      </c>
      <c r="AV83" s="1">
        <v>2.2000000000000002</v>
      </c>
      <c r="AW83" s="38">
        <v>2.0499999999999998</v>
      </c>
      <c r="AX83" s="38"/>
      <c r="AY83" s="38">
        <v>2.1072580645161292</v>
      </c>
      <c r="AZ83" s="38">
        <v>1.8601612903225808</v>
      </c>
      <c r="BA83" s="38">
        <v>1.7672580645161291</v>
      </c>
      <c r="BB83" s="38">
        <v>1.2817741935483877</v>
      </c>
      <c r="BC83" s="38">
        <v>1.8685483870967732</v>
      </c>
      <c r="BD83" s="38">
        <v>2.0664516129032262</v>
      </c>
      <c r="BE83" s="38">
        <v>1.9127419354838711</v>
      </c>
      <c r="BF83" s="38">
        <v>1.0019354838709678</v>
      </c>
      <c r="BG83" s="38">
        <v>2.180322580645162</v>
      </c>
      <c r="BH83" s="38">
        <v>2.3224193548387095</v>
      </c>
      <c r="BI83" s="38"/>
      <c r="BJ83" s="38"/>
    </row>
    <row r="84" spans="1:64" x14ac:dyDescent="0.2">
      <c r="A84" s="5" t="s">
        <v>103</v>
      </c>
      <c r="B84" s="32">
        <v>1.853</v>
      </c>
      <c r="C84" s="32">
        <v>1.9079999999999999</v>
      </c>
      <c r="D84" s="32">
        <v>1.593</v>
      </c>
      <c r="E84" s="32">
        <v>2.1533000000000002</v>
      </c>
      <c r="F84" s="1">
        <v>0.87953905090563833</v>
      </c>
      <c r="G84" s="1">
        <v>1.67</v>
      </c>
      <c r="H84" s="1">
        <v>1.93</v>
      </c>
      <c r="I84" s="1">
        <v>1.94</v>
      </c>
      <c r="J84" s="1">
        <v>1.19</v>
      </c>
      <c r="K84" s="1">
        <v>1.94</v>
      </c>
      <c r="L84" s="1">
        <v>1.59</v>
      </c>
      <c r="M84" s="1">
        <v>1.55</v>
      </c>
      <c r="N84" s="1">
        <v>1.81</v>
      </c>
      <c r="O84" s="1"/>
      <c r="P84" s="1">
        <v>1.83</v>
      </c>
      <c r="Q84" s="1">
        <v>1.85</v>
      </c>
      <c r="R84" s="1">
        <v>0</v>
      </c>
      <c r="S84" s="1">
        <v>1.2</v>
      </c>
      <c r="T84" s="1">
        <v>1.29</v>
      </c>
      <c r="U84" s="1">
        <v>2.0488</v>
      </c>
      <c r="V84" s="1">
        <v>1.74</v>
      </c>
      <c r="W84" s="1">
        <v>1.67</v>
      </c>
      <c r="X84" s="1"/>
      <c r="Y84" s="1">
        <v>1.73</v>
      </c>
      <c r="Z84" s="1">
        <v>1.75</v>
      </c>
      <c r="AA84" s="1">
        <v>1.63</v>
      </c>
      <c r="AB84" s="1">
        <v>1.62</v>
      </c>
      <c r="AC84" s="1">
        <v>1.57</v>
      </c>
      <c r="AD84" s="1">
        <v>1.75</v>
      </c>
      <c r="AE84" s="1">
        <v>1.68</v>
      </c>
      <c r="AF84" s="1"/>
      <c r="AG84" s="1">
        <v>1.18</v>
      </c>
      <c r="AH84" s="1">
        <v>1.68</v>
      </c>
      <c r="AI84" s="1">
        <v>1.67</v>
      </c>
      <c r="AK84" s="1">
        <v>1.18</v>
      </c>
      <c r="AL84" s="1">
        <v>1.72</v>
      </c>
      <c r="AM84" s="1">
        <v>1.73</v>
      </c>
      <c r="AN84" s="1" t="s">
        <v>138</v>
      </c>
      <c r="AO84" s="1">
        <v>1.72</v>
      </c>
      <c r="AP84" s="1">
        <v>1.69</v>
      </c>
      <c r="AQ84" s="1">
        <v>1.79</v>
      </c>
      <c r="AR84" s="1">
        <v>1.81</v>
      </c>
      <c r="AS84" s="1" t="s">
        <v>138</v>
      </c>
      <c r="AT84" s="1">
        <v>1.66</v>
      </c>
      <c r="AU84" s="1">
        <v>1.67</v>
      </c>
      <c r="AV84" s="1">
        <v>1.69</v>
      </c>
      <c r="AW84" s="38">
        <v>1.8236666666666665</v>
      </c>
      <c r="AX84" s="38"/>
      <c r="AY84" s="38">
        <v>1.9056666666666671</v>
      </c>
      <c r="AZ84" s="38">
        <v>1.5981666666666672</v>
      </c>
      <c r="BA84" s="38">
        <v>1.5713333333333341</v>
      </c>
      <c r="BB84" s="38">
        <v>1.2318333333333333</v>
      </c>
      <c r="BC84" s="38">
        <v>1.6588333333333338</v>
      </c>
      <c r="BD84" s="38">
        <v>1.8248333333333335</v>
      </c>
      <c r="BE84" s="38">
        <v>1.7218333333333338</v>
      </c>
      <c r="BF84" s="38">
        <v>1.0235000000000001</v>
      </c>
      <c r="BG84" s="38">
        <v>2.0019999999999998</v>
      </c>
      <c r="BH84" s="38">
        <v>2.0553333333333339</v>
      </c>
      <c r="BI84" s="38"/>
      <c r="BJ84" s="38"/>
      <c r="BK84" s="48">
        <v>0.31282543692104486</v>
      </c>
      <c r="BL84" s="48">
        <v>0.53035675376423441</v>
      </c>
    </row>
    <row r="85" spans="1:64" x14ac:dyDescent="0.2">
      <c r="A85" s="5" t="s">
        <v>104</v>
      </c>
      <c r="B85" s="32">
        <v>1.8280000000000001</v>
      </c>
      <c r="C85" s="32">
        <v>1.8887</v>
      </c>
      <c r="D85" s="32">
        <v>1.7070000000000001</v>
      </c>
      <c r="E85" s="32">
        <v>1.6813</v>
      </c>
      <c r="F85" s="1">
        <v>0.91312511550422026</v>
      </c>
      <c r="G85" s="1">
        <v>1.69</v>
      </c>
      <c r="H85" s="1">
        <v>1.99</v>
      </c>
      <c r="I85" s="1">
        <v>1.98</v>
      </c>
      <c r="J85" s="1">
        <v>1.25</v>
      </c>
      <c r="K85" s="1">
        <v>1.99</v>
      </c>
      <c r="L85" s="1">
        <v>1.64</v>
      </c>
      <c r="M85" s="1">
        <v>1.59</v>
      </c>
      <c r="N85" s="1">
        <v>1.82</v>
      </c>
      <c r="O85" s="1"/>
      <c r="P85" s="1">
        <v>1.85</v>
      </c>
      <c r="Q85" s="1">
        <v>1.83</v>
      </c>
      <c r="R85" s="1">
        <v>0</v>
      </c>
      <c r="S85" s="1">
        <v>1.26</v>
      </c>
      <c r="T85" s="1">
        <v>1.34</v>
      </c>
      <c r="U85" s="1">
        <v>2.1366000000000001</v>
      </c>
      <c r="V85" s="1">
        <v>1.78</v>
      </c>
      <c r="W85" s="1">
        <v>1.69</v>
      </c>
      <c r="X85" s="1"/>
      <c r="Y85" s="1">
        <v>1.75</v>
      </c>
      <c r="Z85" s="1">
        <v>1.76</v>
      </c>
      <c r="AA85" s="1">
        <v>1.71</v>
      </c>
      <c r="AB85" s="1">
        <v>1.71</v>
      </c>
      <c r="AC85" s="1">
        <v>1.64</v>
      </c>
      <c r="AD85" s="1">
        <v>1.74</v>
      </c>
      <c r="AE85" s="1">
        <v>1.69</v>
      </c>
      <c r="AF85" s="1"/>
      <c r="AG85" s="1">
        <v>1.26</v>
      </c>
      <c r="AH85" s="1">
        <v>1.7</v>
      </c>
      <c r="AI85" s="1">
        <v>1.69</v>
      </c>
      <c r="AK85" s="1">
        <v>1.25</v>
      </c>
      <c r="AL85" s="1">
        <v>1.73</v>
      </c>
      <c r="AM85" s="1">
        <v>1.78</v>
      </c>
      <c r="AN85" s="1" t="s">
        <v>138</v>
      </c>
      <c r="AO85" s="1">
        <v>1.77</v>
      </c>
      <c r="AP85" s="1">
        <v>1.73</v>
      </c>
      <c r="AQ85" s="1">
        <v>1.81</v>
      </c>
      <c r="AR85" s="1">
        <v>1.85</v>
      </c>
      <c r="AS85" s="1" t="s">
        <v>138</v>
      </c>
      <c r="AT85" s="1">
        <v>1.68</v>
      </c>
      <c r="AU85" s="1">
        <v>1.68</v>
      </c>
      <c r="AV85" s="1">
        <v>1.73</v>
      </c>
      <c r="AW85" s="38">
        <v>2.3253225806451616</v>
      </c>
      <c r="AX85" s="38"/>
      <c r="AY85" s="38">
        <v>2.4974193548387094</v>
      </c>
      <c r="AZ85" s="38">
        <v>2.1625806451612903</v>
      </c>
      <c r="BA85" s="38">
        <v>2.1496774193548389</v>
      </c>
      <c r="BB85" s="38">
        <v>1.7977419354838706</v>
      </c>
      <c r="BC85" s="38">
        <v>2.1887096774193542</v>
      </c>
      <c r="BD85" s="38">
        <v>2.2898387096774195</v>
      </c>
      <c r="BE85" s="38">
        <v>2.2822580645161281</v>
      </c>
      <c r="BF85" s="38">
        <v>1.3927419354838708</v>
      </c>
      <c r="BG85" s="38">
        <v>2.4788709677419356</v>
      </c>
      <c r="BH85" s="38">
        <v>2.6653225806451615</v>
      </c>
      <c r="BI85" s="38"/>
      <c r="BJ85" s="38"/>
      <c r="BK85" s="48">
        <v>0.5266892573079337</v>
      </c>
      <c r="BL85" s="48">
        <v>0.52479951807409453</v>
      </c>
    </row>
    <row r="86" spans="1:64" x14ac:dyDescent="0.2">
      <c r="A86" s="5" t="s">
        <v>105</v>
      </c>
      <c r="B86" s="32">
        <v>2.6520000000000001</v>
      </c>
      <c r="C86" s="32">
        <v>2.5707</v>
      </c>
      <c r="D86" s="32">
        <v>2.5289999999999999</v>
      </c>
      <c r="E86" s="32">
        <v>1.681</v>
      </c>
      <c r="F86" s="1">
        <v>1.1126267070254112</v>
      </c>
      <c r="G86" s="1">
        <v>2.5</v>
      </c>
      <c r="H86" s="1">
        <v>2.94</v>
      </c>
      <c r="I86" s="1">
        <v>2.95</v>
      </c>
      <c r="J86" s="1">
        <v>2.25</v>
      </c>
      <c r="K86" s="1">
        <v>3.05</v>
      </c>
      <c r="L86" s="1">
        <v>2.48</v>
      </c>
      <c r="M86" s="1">
        <v>2.4500000000000002</v>
      </c>
      <c r="N86" s="1">
        <v>2.56</v>
      </c>
      <c r="O86" s="1"/>
      <c r="P86" s="1">
        <v>2.72</v>
      </c>
      <c r="Q86" s="1">
        <v>2.61</v>
      </c>
      <c r="R86" s="1">
        <v>0</v>
      </c>
      <c r="S86" s="1">
        <v>2.23</v>
      </c>
      <c r="T86" s="1">
        <v>2.33</v>
      </c>
      <c r="U86" s="1">
        <v>2.9853999999999998</v>
      </c>
      <c r="V86" s="1">
        <v>2.61</v>
      </c>
      <c r="W86" s="1">
        <v>2.4900000000000002</v>
      </c>
      <c r="X86" s="1">
        <v>2.9508000000000001</v>
      </c>
      <c r="Y86" s="1">
        <v>2.61</v>
      </c>
      <c r="Z86" s="1">
        <v>2.57</v>
      </c>
      <c r="AA86" s="1">
        <v>2.59</v>
      </c>
      <c r="AB86" s="1">
        <v>2.5499999999999998</v>
      </c>
      <c r="AC86" s="1">
        <v>2.48</v>
      </c>
      <c r="AD86" s="1">
        <v>2.4700000000000002</v>
      </c>
      <c r="AE86" s="1">
        <v>2.4300000000000002</v>
      </c>
      <c r="AF86" s="1"/>
      <c r="AG86" s="1">
        <v>2.29</v>
      </c>
      <c r="AH86" s="1">
        <v>2.5099999999999998</v>
      </c>
      <c r="AI86" s="1">
        <v>2.5099999999999998</v>
      </c>
      <c r="AK86" s="1">
        <v>2.2000000000000002</v>
      </c>
      <c r="AL86" s="1">
        <v>2.62</v>
      </c>
      <c r="AM86" s="1">
        <v>2.65</v>
      </c>
      <c r="AN86" s="1" t="s">
        <v>138</v>
      </c>
      <c r="AO86" s="1">
        <v>2.64</v>
      </c>
      <c r="AP86" s="1">
        <v>2.59</v>
      </c>
      <c r="AQ86" s="1">
        <v>2.64</v>
      </c>
      <c r="AR86" s="1">
        <v>2.69</v>
      </c>
      <c r="AS86" s="1" t="s">
        <v>138</v>
      </c>
      <c r="AT86" s="1">
        <v>2.5</v>
      </c>
      <c r="AU86" s="1">
        <v>2.5</v>
      </c>
      <c r="AV86" s="1">
        <v>2.6</v>
      </c>
      <c r="AW86" s="38">
        <v>3.0714999999999995</v>
      </c>
      <c r="AX86" s="38"/>
      <c r="AY86" s="38">
        <v>3.3580000000000001</v>
      </c>
      <c r="AZ86" s="38">
        <v>2.862166666666667</v>
      </c>
      <c r="BA86" s="38">
        <v>2.8359999999999999</v>
      </c>
      <c r="BB86" s="38">
        <v>2.8571666666666666</v>
      </c>
      <c r="BC86" s="38">
        <v>2.9963333333333328</v>
      </c>
      <c r="BD86" s="38">
        <v>3.0363333333333333</v>
      </c>
      <c r="BE86" s="38">
        <v>3.069666666666667</v>
      </c>
      <c r="BF86" s="38">
        <v>2.6398333333333337</v>
      </c>
      <c r="BG86" s="38">
        <v>3.4076666666666662</v>
      </c>
      <c r="BH86" s="38">
        <v>3.5941666666666667</v>
      </c>
      <c r="BI86" s="38"/>
      <c r="BJ86" s="38"/>
      <c r="BK86" s="48">
        <v>0.49798042701915557</v>
      </c>
      <c r="BL86" s="48">
        <v>0.68361114228678421</v>
      </c>
    </row>
    <row r="87" spans="1:64" x14ac:dyDescent="0.2">
      <c r="A87" s="5" t="s">
        <v>106</v>
      </c>
      <c r="B87" s="32">
        <v>3.9009999999999998</v>
      </c>
      <c r="C87" s="32">
        <v>3.6113</v>
      </c>
      <c r="D87" s="32">
        <v>3.7120000000000002</v>
      </c>
      <c r="E87" s="32">
        <v>2.4727000000000001</v>
      </c>
      <c r="F87" s="1">
        <v>1.5664362298091046</v>
      </c>
      <c r="G87" s="1">
        <v>3.6</v>
      </c>
      <c r="H87" s="1">
        <v>4.2300000000000004</v>
      </c>
      <c r="I87" s="1">
        <v>4.25</v>
      </c>
      <c r="J87" s="1">
        <v>3.5</v>
      </c>
      <c r="K87" s="1">
        <v>4.5</v>
      </c>
      <c r="L87" s="1">
        <v>3.59</v>
      </c>
      <c r="M87" s="1">
        <v>3.55</v>
      </c>
      <c r="N87" s="1">
        <v>3.85</v>
      </c>
      <c r="O87" s="1"/>
      <c r="P87" s="1">
        <v>3.9</v>
      </c>
      <c r="Q87" s="1">
        <v>3.7</v>
      </c>
      <c r="R87" s="1">
        <v>0</v>
      </c>
      <c r="S87" s="1">
        <v>3.48</v>
      </c>
      <c r="T87" s="1">
        <v>3.62</v>
      </c>
      <c r="U87" s="1">
        <v>4.1073000000000004</v>
      </c>
      <c r="V87" s="1">
        <v>3.72</v>
      </c>
      <c r="W87" s="1">
        <v>3.62</v>
      </c>
      <c r="X87" s="1">
        <v>3.6583000000000001</v>
      </c>
      <c r="Y87" s="1">
        <v>3.66</v>
      </c>
      <c r="Z87" s="1">
        <v>3.69</v>
      </c>
      <c r="AA87" s="1">
        <v>3.62</v>
      </c>
      <c r="AB87" s="1">
        <v>3.61</v>
      </c>
      <c r="AC87" s="1">
        <v>3.52</v>
      </c>
      <c r="AD87" s="1">
        <v>3.61</v>
      </c>
      <c r="AE87" s="1">
        <v>3.55</v>
      </c>
      <c r="AF87" s="1"/>
      <c r="AG87" s="1">
        <v>3.52</v>
      </c>
      <c r="AH87" s="1">
        <v>3.61</v>
      </c>
      <c r="AI87" s="1">
        <v>3.61</v>
      </c>
      <c r="AK87" s="1">
        <v>3.36</v>
      </c>
      <c r="AL87" s="1">
        <v>3.7</v>
      </c>
      <c r="AM87" s="1">
        <v>3.83</v>
      </c>
      <c r="AN87" s="1">
        <v>4.9800000000000004</v>
      </c>
      <c r="AO87" s="1">
        <v>3.81</v>
      </c>
      <c r="AP87" s="1">
        <v>3.68</v>
      </c>
      <c r="AQ87" s="1">
        <v>3.84</v>
      </c>
      <c r="AR87" s="1">
        <v>3.82</v>
      </c>
      <c r="AS87" s="1">
        <v>5.14</v>
      </c>
      <c r="AT87" s="1">
        <v>3.61</v>
      </c>
      <c r="AU87" s="1">
        <v>3.68</v>
      </c>
      <c r="AV87" s="1">
        <v>3.68</v>
      </c>
      <c r="AW87" s="38">
        <v>3.7630645161290319</v>
      </c>
      <c r="AX87" s="38"/>
      <c r="AY87" s="38">
        <v>3.9262903225806456</v>
      </c>
      <c r="AZ87" s="38">
        <v>3.6722580645161274</v>
      </c>
      <c r="BA87" s="38">
        <v>3.5774193548387099</v>
      </c>
      <c r="BB87" s="38">
        <v>3.6277419354838716</v>
      </c>
      <c r="BC87" s="38">
        <v>3.68</v>
      </c>
      <c r="BD87" s="38">
        <v>3.746774193548386</v>
      </c>
      <c r="BE87" s="38">
        <v>3.7558064516129028</v>
      </c>
      <c r="BF87" s="38">
        <v>3.4682258064516134</v>
      </c>
      <c r="BG87" s="38">
        <v>3.908225806451612</v>
      </c>
      <c r="BH87" s="38">
        <v>4.4611290322580635</v>
      </c>
      <c r="BI87" s="38"/>
      <c r="BJ87" s="38"/>
      <c r="BK87" s="48">
        <v>1.0539521153612725</v>
      </c>
      <c r="BL87" s="48">
        <v>1.1033105440915529</v>
      </c>
    </row>
    <row r="88" spans="1:64" x14ac:dyDescent="0.2">
      <c r="A88" s="5" t="s">
        <v>119</v>
      </c>
      <c r="B88" s="32">
        <v>3.9980000000000002</v>
      </c>
      <c r="C88" s="32">
        <v>4.2542999999999997</v>
      </c>
      <c r="D88" s="32">
        <v>3.6429999999999998</v>
      </c>
      <c r="E88" s="32">
        <v>3.6613000000000002</v>
      </c>
      <c r="F88" s="1">
        <v>1.6911365218680503</v>
      </c>
      <c r="G88" s="1">
        <v>4.2</v>
      </c>
      <c r="H88" s="1">
        <v>4.3</v>
      </c>
      <c r="I88" s="1">
        <v>4.53</v>
      </c>
      <c r="J88" s="1">
        <v>4.18</v>
      </c>
      <c r="K88" s="1">
        <v>4.5</v>
      </c>
      <c r="L88" s="1">
        <v>4.0999999999999996</v>
      </c>
      <c r="M88" s="1">
        <v>4.05</v>
      </c>
      <c r="N88" s="1">
        <v>4.0999999999999996</v>
      </c>
      <c r="O88" s="1"/>
      <c r="P88" s="1">
        <v>4.09</v>
      </c>
      <c r="Q88" s="1">
        <v>3.9</v>
      </c>
      <c r="R88" s="1">
        <v>0</v>
      </c>
      <c r="S88" s="1">
        <v>4.25</v>
      </c>
      <c r="T88" s="1">
        <v>4.1100000000000003</v>
      </c>
      <c r="U88" s="1">
        <v>4.4097999999999997</v>
      </c>
      <c r="V88" s="1">
        <v>4</v>
      </c>
      <c r="W88" s="1">
        <v>3.95</v>
      </c>
      <c r="X88" s="1">
        <v>3.3666</v>
      </c>
      <c r="Y88" s="1">
        <v>3.85</v>
      </c>
      <c r="Z88" s="1">
        <v>3.8</v>
      </c>
      <c r="AA88" s="1">
        <v>4.22</v>
      </c>
      <c r="AB88" s="1">
        <v>4.2</v>
      </c>
      <c r="AC88" s="1">
        <v>4.08</v>
      </c>
      <c r="AD88" s="1">
        <v>4.1500000000000004</v>
      </c>
      <c r="AE88" s="1">
        <v>4.1100000000000003</v>
      </c>
      <c r="AF88" s="1"/>
      <c r="AG88" s="1">
        <v>4.2</v>
      </c>
      <c r="AH88" s="1">
        <v>4.3</v>
      </c>
      <c r="AI88" s="1">
        <v>4.0999999999999996</v>
      </c>
      <c r="AK88" s="1">
        <v>4.2</v>
      </c>
      <c r="AL88" s="1">
        <v>4.2699999999999996</v>
      </c>
      <c r="AM88" s="1">
        <v>3.9</v>
      </c>
      <c r="AN88" s="1">
        <v>5.15</v>
      </c>
      <c r="AO88" s="1">
        <v>3.87</v>
      </c>
      <c r="AP88" s="1">
        <v>3.82</v>
      </c>
      <c r="AQ88" s="1">
        <v>4.0199999999999996</v>
      </c>
      <c r="AR88" s="1">
        <v>3.98</v>
      </c>
      <c r="AS88" s="1">
        <v>5.25</v>
      </c>
      <c r="AT88" s="1">
        <v>3.75</v>
      </c>
      <c r="AU88" s="1">
        <v>4.3</v>
      </c>
      <c r="AV88" s="1">
        <v>3.8</v>
      </c>
      <c r="AW88" s="38">
        <v>3.3040322580645149</v>
      </c>
      <c r="AX88" s="38"/>
      <c r="AY88" s="38">
        <v>3.7679032258064522</v>
      </c>
      <c r="AZ88" s="38">
        <v>3.1696774193548389</v>
      </c>
      <c r="BA88" s="38">
        <v>3.11241935483871</v>
      </c>
      <c r="BB88" s="38">
        <v>3.0353225806451611</v>
      </c>
      <c r="BC88" s="38">
        <v>3.3964516129032258</v>
      </c>
      <c r="BD88" s="38">
        <v>3.3509677419354835</v>
      </c>
      <c r="BE88" s="38">
        <v>3.2241935483870972</v>
      </c>
      <c r="BF88" s="38">
        <v>2.8879032258064514</v>
      </c>
      <c r="BG88" s="38">
        <v>3.3553225806451614</v>
      </c>
      <c r="BH88" s="38">
        <v>4.2261290322580649</v>
      </c>
      <c r="BI88" s="38"/>
      <c r="BJ88" s="38"/>
      <c r="BK88" s="48">
        <v>1.2144878434331243</v>
      </c>
      <c r="BL88" s="48">
        <v>1.0865325002393873</v>
      </c>
    </row>
    <row r="89" spans="1:64" x14ac:dyDescent="0.2">
      <c r="A89" s="5" t="s">
        <v>108</v>
      </c>
      <c r="B89" s="32">
        <v>2.8239999999999998</v>
      </c>
      <c r="C89" s="32">
        <v>2.8420000000000001</v>
      </c>
      <c r="D89" s="32">
        <v>2.621</v>
      </c>
      <c r="E89" s="32">
        <v>3.8142999999999998</v>
      </c>
      <c r="F89" s="1">
        <v>2.0935743415805024</v>
      </c>
      <c r="G89" s="1">
        <v>2.77</v>
      </c>
      <c r="H89" s="1">
        <v>3.06</v>
      </c>
      <c r="I89" s="1">
        <v>3.36</v>
      </c>
      <c r="J89" s="1">
        <v>2.48</v>
      </c>
      <c r="K89" s="1">
        <v>3.2</v>
      </c>
      <c r="L89" s="1">
        <v>2.5499999999999998</v>
      </c>
      <c r="M89" s="1">
        <v>2.48</v>
      </c>
      <c r="N89" s="1">
        <v>2.92</v>
      </c>
      <c r="O89" s="1"/>
      <c r="P89" s="1">
        <v>2.96</v>
      </c>
      <c r="Q89" s="1">
        <v>2.81</v>
      </c>
      <c r="R89" s="1">
        <v>0</v>
      </c>
      <c r="S89" s="1">
        <v>2.5299999999999998</v>
      </c>
      <c r="T89" s="1">
        <v>2.5</v>
      </c>
      <c r="U89" s="1">
        <v>3.3170999999999999</v>
      </c>
      <c r="V89" s="1">
        <v>2.82</v>
      </c>
      <c r="W89" s="1">
        <v>2.76</v>
      </c>
      <c r="X89" s="1">
        <v>2.0242</v>
      </c>
      <c r="Y89" s="1">
        <v>2.73</v>
      </c>
      <c r="Z89" s="1">
        <v>2.75</v>
      </c>
      <c r="AA89" s="1">
        <v>2.87</v>
      </c>
      <c r="AB89" s="1">
        <v>2.85</v>
      </c>
      <c r="AC89" s="1">
        <v>2.73</v>
      </c>
      <c r="AD89" s="1">
        <v>2.78</v>
      </c>
      <c r="AE89" s="1">
        <v>2.73</v>
      </c>
      <c r="AF89" s="1"/>
      <c r="AG89" s="1">
        <v>2.48</v>
      </c>
      <c r="AH89" s="1">
        <v>2.77</v>
      </c>
      <c r="AI89" s="1">
        <v>2.77</v>
      </c>
      <c r="AK89" s="1">
        <v>2.4500000000000002</v>
      </c>
      <c r="AL89" s="1">
        <v>2.65</v>
      </c>
      <c r="AM89" s="1">
        <v>2.85</v>
      </c>
      <c r="AN89" s="1">
        <v>3.58</v>
      </c>
      <c r="AO89" s="1">
        <v>2.83</v>
      </c>
      <c r="AP89" s="1">
        <v>2.73</v>
      </c>
      <c r="AQ89" s="1">
        <v>2.88</v>
      </c>
      <c r="AR89" s="1">
        <v>2.9</v>
      </c>
      <c r="AS89" s="1">
        <v>3.65</v>
      </c>
      <c r="AT89" s="1">
        <v>2.6</v>
      </c>
      <c r="AU89" s="1">
        <v>2.81</v>
      </c>
      <c r="AV89" s="1">
        <v>2.73</v>
      </c>
      <c r="AW89" s="38">
        <v>2.2696428571428573</v>
      </c>
      <c r="AX89" s="38"/>
      <c r="AY89" s="38">
        <v>2.3914285714285719</v>
      </c>
      <c r="AZ89" s="38">
        <v>2.0671428571428567</v>
      </c>
      <c r="BA89" s="38">
        <v>1.9958928571428569</v>
      </c>
      <c r="BB89" s="38">
        <v>2.009642857142858</v>
      </c>
      <c r="BC89" s="38">
        <v>2.1042857142857145</v>
      </c>
      <c r="BD89" s="38">
        <v>2.2614285714285716</v>
      </c>
      <c r="BE89" s="38">
        <v>2.1110714285714289</v>
      </c>
      <c r="BF89" s="38">
        <v>1.6725000000000001</v>
      </c>
      <c r="BG89" s="38">
        <v>2.3941071428571421</v>
      </c>
      <c r="BH89" s="38">
        <v>2.7528571428571427</v>
      </c>
      <c r="BI89" s="38"/>
      <c r="BJ89" s="38"/>
      <c r="BK89" s="48">
        <v>0.83502010840609442</v>
      </c>
      <c r="BL89" s="48">
        <v>0.67585095468829548</v>
      </c>
    </row>
    <row r="90" spans="1:64" x14ac:dyDescent="0.2">
      <c r="A90" s="5" t="s">
        <v>109</v>
      </c>
      <c r="B90" s="32">
        <v>1.78</v>
      </c>
      <c r="C90" s="32">
        <v>1.8793</v>
      </c>
      <c r="D90" s="32">
        <v>1.62</v>
      </c>
      <c r="E90" s="32">
        <v>2.6126999999999998</v>
      </c>
      <c r="F90" s="1">
        <v>1.294461066374909</v>
      </c>
      <c r="G90" s="1">
        <v>1.63</v>
      </c>
      <c r="H90" s="1">
        <v>1.87</v>
      </c>
      <c r="I90" s="1">
        <v>1.91</v>
      </c>
      <c r="J90" s="1">
        <v>1.4</v>
      </c>
      <c r="K90" s="1">
        <v>1.93</v>
      </c>
      <c r="L90" s="1">
        <v>1.54</v>
      </c>
      <c r="M90" s="1">
        <v>1.46</v>
      </c>
      <c r="N90" s="1">
        <v>1.84</v>
      </c>
      <c r="O90" s="1"/>
      <c r="P90" s="1">
        <v>1.78</v>
      </c>
      <c r="Q90" s="1">
        <v>1.74</v>
      </c>
      <c r="R90" s="1">
        <v>0</v>
      </c>
      <c r="S90" s="1">
        <v>1.39</v>
      </c>
      <c r="T90" s="1">
        <v>1.33</v>
      </c>
      <c r="U90" s="1">
        <v>1.9706999999999999</v>
      </c>
      <c r="V90" s="1">
        <v>1.69</v>
      </c>
      <c r="W90" s="1">
        <v>1.62</v>
      </c>
      <c r="X90" s="1">
        <v>1.7809999999999999</v>
      </c>
      <c r="Y90" s="1">
        <v>1.64</v>
      </c>
      <c r="Z90" s="1">
        <v>1.64</v>
      </c>
      <c r="AA90" s="1">
        <v>1.65</v>
      </c>
      <c r="AB90" s="1">
        <v>1.63</v>
      </c>
      <c r="AC90" s="1">
        <v>1.56</v>
      </c>
      <c r="AD90" s="1">
        <v>1.65</v>
      </c>
      <c r="AE90" s="1">
        <v>1.61</v>
      </c>
      <c r="AF90" s="1"/>
      <c r="AG90" s="1">
        <v>1.39</v>
      </c>
      <c r="AH90" s="1">
        <v>1.65</v>
      </c>
      <c r="AI90" s="1">
        <v>1.64</v>
      </c>
      <c r="AK90" s="1">
        <v>1.38</v>
      </c>
      <c r="AL90" s="1">
        <v>1.61</v>
      </c>
      <c r="AM90" s="1">
        <v>1.7</v>
      </c>
      <c r="AN90" s="1">
        <v>2.1</v>
      </c>
      <c r="AO90" s="1">
        <v>1.68</v>
      </c>
      <c r="AP90" s="1">
        <v>1.62</v>
      </c>
      <c r="AQ90" s="1">
        <v>1.77</v>
      </c>
      <c r="AR90" s="1">
        <v>1.77</v>
      </c>
      <c r="AS90" s="1">
        <v>2.15</v>
      </c>
      <c r="AT90" s="1">
        <v>1.58</v>
      </c>
      <c r="AU90" s="1">
        <v>1.63</v>
      </c>
      <c r="AV90" s="1">
        <v>1.62</v>
      </c>
      <c r="AW90" s="38">
        <v>1.8974193548387102</v>
      </c>
      <c r="AX90" s="38"/>
      <c r="AY90" s="38">
        <v>1.9606451612903226</v>
      </c>
      <c r="AZ90" s="38">
        <v>1.7316129032258067</v>
      </c>
      <c r="BA90" s="38">
        <v>1.65</v>
      </c>
      <c r="BB90" s="38">
        <v>1.5501612903225805</v>
      </c>
      <c r="BC90" s="38">
        <v>1.7706451612903227</v>
      </c>
      <c r="BD90" s="38">
        <v>1.8961290322580644</v>
      </c>
      <c r="BE90" s="38">
        <v>1.8054838709677421</v>
      </c>
      <c r="BF90" s="38">
        <v>1.2096774193548387</v>
      </c>
      <c r="BG90" s="38">
        <v>1.9988709677419352</v>
      </c>
      <c r="BH90" s="38">
        <v>2.2040322580645157</v>
      </c>
      <c r="BI90" s="38"/>
      <c r="BJ90" s="38"/>
      <c r="BK90" s="48">
        <v>0.26939979448089774</v>
      </c>
      <c r="BL90" s="48">
        <v>0.51377278805838611</v>
      </c>
    </row>
    <row r="91" spans="1:64" x14ac:dyDescent="0.2">
      <c r="A91" s="5" t="s">
        <v>110</v>
      </c>
      <c r="B91" s="32">
        <v>1.8069999999999999</v>
      </c>
      <c r="C91" s="32">
        <v>1.8463000000000001</v>
      </c>
      <c r="D91" s="32">
        <v>1.728</v>
      </c>
      <c r="E91" s="32">
        <v>1.6067</v>
      </c>
      <c r="F91" s="1">
        <v>1.0966574421022444</v>
      </c>
      <c r="G91" s="1">
        <v>1.71</v>
      </c>
      <c r="H91" s="1">
        <v>2</v>
      </c>
      <c r="I91" s="1">
        <v>1.95</v>
      </c>
      <c r="J91" s="1">
        <v>1.43</v>
      </c>
      <c r="K91" s="1">
        <v>2.04</v>
      </c>
      <c r="L91" s="1">
        <v>1.63</v>
      </c>
      <c r="M91" s="1">
        <v>1.59</v>
      </c>
      <c r="N91" s="1">
        <v>1.81</v>
      </c>
      <c r="O91" s="1"/>
      <c r="P91" s="1">
        <v>1.85</v>
      </c>
      <c r="Q91" s="1">
        <v>1.81</v>
      </c>
      <c r="R91" s="1">
        <v>0</v>
      </c>
      <c r="S91" s="1">
        <v>1.44</v>
      </c>
      <c r="T91" s="1">
        <v>1.45</v>
      </c>
      <c r="U91" s="1">
        <v>2.0682999999999998</v>
      </c>
      <c r="V91" s="1">
        <v>1.74</v>
      </c>
      <c r="W91" s="1">
        <v>1.71</v>
      </c>
      <c r="X91" s="1">
        <v>1.8761000000000001</v>
      </c>
      <c r="Y91" s="1">
        <v>1.75</v>
      </c>
      <c r="Z91" s="1">
        <v>1.74</v>
      </c>
      <c r="AA91" s="1">
        <v>1.73</v>
      </c>
      <c r="AB91" s="1">
        <v>1.71</v>
      </c>
      <c r="AC91" s="1">
        <v>1.63</v>
      </c>
      <c r="AD91" s="1">
        <v>1.74</v>
      </c>
      <c r="AE91" s="1">
        <v>1.72</v>
      </c>
      <c r="AF91" s="1"/>
      <c r="AG91" s="1">
        <v>1.44</v>
      </c>
      <c r="AH91" s="1">
        <v>1.71</v>
      </c>
      <c r="AI91" s="1">
        <v>1.71</v>
      </c>
      <c r="AK91" s="1">
        <v>1.42</v>
      </c>
      <c r="AL91" s="1">
        <v>1.74</v>
      </c>
      <c r="AM91" s="1">
        <v>1.78</v>
      </c>
      <c r="AN91" s="1">
        <v>2.13</v>
      </c>
      <c r="AO91" s="1">
        <v>1.75</v>
      </c>
      <c r="AP91" s="1">
        <v>1.74</v>
      </c>
      <c r="AQ91" s="1">
        <v>1.79</v>
      </c>
      <c r="AR91" s="1">
        <v>1.81</v>
      </c>
      <c r="AS91" s="1">
        <v>2.15</v>
      </c>
      <c r="AT91" s="1">
        <v>1.68</v>
      </c>
      <c r="AU91" s="1">
        <v>1.7</v>
      </c>
      <c r="AV91" s="1">
        <v>1.75</v>
      </c>
      <c r="AW91" s="38">
        <v>2.0165000000000002</v>
      </c>
      <c r="AX91" s="38"/>
      <c r="AY91" s="38">
        <v>2.0893333333333333</v>
      </c>
      <c r="AZ91" s="38">
        <v>1.8286666666666671</v>
      </c>
      <c r="BA91" s="38">
        <v>1.7921666666666674</v>
      </c>
      <c r="BB91" s="38">
        <v>1.617833333333333</v>
      </c>
      <c r="BC91" s="38">
        <v>1.8641666666666663</v>
      </c>
      <c r="BD91" s="38">
        <v>1.9858333333333333</v>
      </c>
      <c r="BE91" s="38">
        <v>1.9431666666666663</v>
      </c>
      <c r="BF91" s="38">
        <v>1.417</v>
      </c>
      <c r="BG91" s="38">
        <v>2.204333333333333</v>
      </c>
      <c r="BH91" s="38">
        <v>2.3415000000000004</v>
      </c>
      <c r="BI91" s="38"/>
      <c r="BJ91" s="38"/>
      <c r="BK91" s="48">
        <v>0.37988220217027729</v>
      </c>
      <c r="BL91" s="48">
        <v>0.29964827966134527</v>
      </c>
    </row>
    <row r="92" spans="1:64" x14ac:dyDescent="0.2">
      <c r="A92" s="5" t="s">
        <v>111</v>
      </c>
      <c r="B92" s="32">
        <v>2.1219999999999999</v>
      </c>
      <c r="C92" s="32">
        <v>2.0987</v>
      </c>
      <c r="D92" s="32">
        <v>2.02</v>
      </c>
      <c r="E92" s="32">
        <v>1.696</v>
      </c>
      <c r="F92" s="1">
        <v>1.3409385798623688</v>
      </c>
      <c r="G92" s="1">
        <v>1.96</v>
      </c>
      <c r="H92" s="1">
        <v>2.31</v>
      </c>
      <c r="I92" s="1">
        <v>2.19</v>
      </c>
      <c r="J92" s="1">
        <v>1.63</v>
      </c>
      <c r="K92" s="1">
        <v>2.3199999999999998</v>
      </c>
      <c r="L92" s="1">
        <v>1.91</v>
      </c>
      <c r="M92" s="1">
        <v>1.87</v>
      </c>
      <c r="N92" s="1">
        <v>2.13</v>
      </c>
      <c r="O92" s="1"/>
      <c r="P92" s="1">
        <v>2.15</v>
      </c>
      <c r="Q92" s="1">
        <v>2.09</v>
      </c>
      <c r="R92" s="1">
        <v>2.06</v>
      </c>
      <c r="S92" s="1">
        <v>1.64</v>
      </c>
      <c r="T92" s="1">
        <v>1.73</v>
      </c>
      <c r="U92" s="1">
        <v>2.3121999999999998</v>
      </c>
      <c r="V92" s="1">
        <v>2.04</v>
      </c>
      <c r="W92" s="1">
        <v>1.95</v>
      </c>
      <c r="X92" s="1">
        <v>2.0419</v>
      </c>
      <c r="Y92" s="1">
        <v>2.04</v>
      </c>
      <c r="Z92" s="1">
        <v>2.0299999999999998</v>
      </c>
      <c r="AA92" s="1">
        <v>1.94</v>
      </c>
      <c r="AB92" s="1">
        <v>1.94</v>
      </c>
      <c r="AC92" s="1">
        <v>1.85</v>
      </c>
      <c r="AD92" s="1">
        <v>2</v>
      </c>
      <c r="AE92" s="1">
        <v>1.95</v>
      </c>
      <c r="AF92" s="1"/>
      <c r="AG92" s="1">
        <v>1.64</v>
      </c>
      <c r="AH92" s="1">
        <v>1.95</v>
      </c>
      <c r="AI92" s="1">
        <v>1.95</v>
      </c>
      <c r="AK92" s="1">
        <v>1.61</v>
      </c>
      <c r="AL92" s="1">
        <v>2.0499999999999998</v>
      </c>
      <c r="AM92" s="1">
        <v>2.0699999999999998</v>
      </c>
      <c r="AN92" s="1">
        <v>2.41</v>
      </c>
      <c r="AO92" s="1">
        <v>2.0499999999999998</v>
      </c>
      <c r="AP92" s="1">
        <v>2.02</v>
      </c>
      <c r="AQ92" s="1">
        <v>2.1</v>
      </c>
      <c r="AR92" s="1">
        <v>2.15</v>
      </c>
      <c r="AS92" s="1">
        <v>2.42</v>
      </c>
      <c r="AT92" s="1">
        <v>1.95</v>
      </c>
      <c r="AU92" s="1">
        <v>1.92</v>
      </c>
      <c r="AV92" s="1">
        <v>2.0299999999999998</v>
      </c>
      <c r="AW92" s="38">
        <v>2.2406451612903222</v>
      </c>
      <c r="AX92" s="38"/>
      <c r="AY92" s="38">
        <v>2.2924193548387102</v>
      </c>
      <c r="AZ92" s="38">
        <v>2.0003225806451614</v>
      </c>
      <c r="BA92" s="38">
        <v>1.9114516129032257</v>
      </c>
      <c r="BB92" s="38">
        <v>1.5037096774193552</v>
      </c>
      <c r="BC92" s="38">
        <v>2.0467741935483881</v>
      </c>
      <c r="BD92" s="38">
        <v>2.2006451612903226</v>
      </c>
      <c r="BE92" s="38">
        <v>2.1296774193548389</v>
      </c>
      <c r="BF92" s="38">
        <v>1.3945161290322576</v>
      </c>
      <c r="BG92" s="38">
        <v>2.4088709677419353</v>
      </c>
      <c r="BH92" s="38">
        <v>2.5029032258064507</v>
      </c>
      <c r="BI92" s="38"/>
      <c r="BJ92" s="38"/>
      <c r="BK92" s="48">
        <v>0.29843723676536232</v>
      </c>
      <c r="BL92" s="48">
        <v>0.39015804204354443</v>
      </c>
    </row>
    <row r="93" spans="1:64" x14ac:dyDescent="0.2">
      <c r="A93" s="5" t="s">
        <v>112</v>
      </c>
      <c r="B93" s="32">
        <v>2.3460000000000001</v>
      </c>
      <c r="C93" s="32">
        <v>2.3313000000000001</v>
      </c>
      <c r="D93" s="32">
        <v>2.206</v>
      </c>
      <c r="E93" s="32">
        <v>1.9750000000000001</v>
      </c>
      <c r="F93" s="1">
        <v>1.2649283959537574</v>
      </c>
      <c r="G93" s="1">
        <v>2.13</v>
      </c>
      <c r="H93" s="1">
        <v>2.46</v>
      </c>
      <c r="I93" s="1">
        <v>2.37</v>
      </c>
      <c r="J93" s="1">
        <v>1.46</v>
      </c>
      <c r="K93" s="1">
        <v>2.46</v>
      </c>
      <c r="L93" s="1">
        <v>2.0699999999999998</v>
      </c>
      <c r="M93" s="1">
        <v>2.02</v>
      </c>
      <c r="N93" s="1">
        <v>2.2999999999999998</v>
      </c>
      <c r="O93" s="1"/>
      <c r="P93" s="1">
        <v>2.31</v>
      </c>
      <c r="Q93" s="1">
        <v>2.29</v>
      </c>
      <c r="R93" s="1">
        <v>2.27</v>
      </c>
      <c r="S93" s="1">
        <v>1.47</v>
      </c>
      <c r="T93" s="1">
        <v>1.72</v>
      </c>
      <c r="U93" s="1">
        <v>2.4683000000000002</v>
      </c>
      <c r="V93" s="1">
        <v>2.23</v>
      </c>
      <c r="W93" s="1">
        <v>2.13</v>
      </c>
      <c r="X93" s="1">
        <v>2.0362</v>
      </c>
      <c r="Y93" s="1">
        <v>2.2200000000000002</v>
      </c>
      <c r="Z93" s="1">
        <v>2.2400000000000002</v>
      </c>
      <c r="AA93" s="1">
        <v>2.11</v>
      </c>
      <c r="AB93" s="1">
        <v>2.1</v>
      </c>
      <c r="AC93" s="1">
        <v>2.04</v>
      </c>
      <c r="AD93" s="1">
        <v>2.19</v>
      </c>
      <c r="AE93" s="1">
        <v>2.15</v>
      </c>
      <c r="AF93" s="1"/>
      <c r="AG93" s="1">
        <v>1.48</v>
      </c>
      <c r="AH93" s="1">
        <v>2.14</v>
      </c>
      <c r="AI93" s="1">
        <v>2.13</v>
      </c>
      <c r="AK93" s="1">
        <v>1.45</v>
      </c>
      <c r="AL93" s="1">
        <v>2.2000000000000002</v>
      </c>
      <c r="AM93" s="1">
        <v>2.2400000000000002</v>
      </c>
      <c r="AN93" s="1">
        <v>2.57</v>
      </c>
      <c r="AO93" s="1">
        <v>2.23</v>
      </c>
      <c r="AP93" s="1">
        <v>2.23</v>
      </c>
      <c r="AQ93" s="1">
        <v>2.31</v>
      </c>
      <c r="AR93" s="1">
        <v>2.2999999999999998</v>
      </c>
      <c r="AS93" s="1">
        <v>2.59</v>
      </c>
      <c r="AT93" s="1">
        <v>2.15</v>
      </c>
      <c r="AU93" s="1">
        <v>2.11</v>
      </c>
      <c r="AV93" s="1">
        <v>2.21</v>
      </c>
      <c r="AW93" s="38">
        <v>2.1986666666666665</v>
      </c>
      <c r="AX93" s="38"/>
      <c r="AY93" s="38">
        <v>2.245333333333333</v>
      </c>
      <c r="AZ93" s="38">
        <v>1.9914999999999996</v>
      </c>
      <c r="BA93" s="38">
        <v>1.9491666666666669</v>
      </c>
      <c r="BB93" s="38">
        <v>1.3470000000000006</v>
      </c>
      <c r="BC93" s="38">
        <v>2.0454999999999997</v>
      </c>
      <c r="BD93" s="38">
        <v>2.1754999999999995</v>
      </c>
      <c r="BE93" s="38">
        <v>2.1715</v>
      </c>
      <c r="BF93" s="38">
        <v>1.2598333333333329</v>
      </c>
      <c r="BG93" s="38">
        <v>2.3491666666666666</v>
      </c>
      <c r="BH93" s="38">
        <v>2.4744999999999995</v>
      </c>
      <c r="BI93" s="38"/>
      <c r="BJ93" s="38"/>
      <c r="BK93" s="48">
        <v>0.27926944318743369</v>
      </c>
      <c r="BL93" s="48">
        <v>0.35453095663782636</v>
      </c>
    </row>
    <row r="94" spans="1:64" x14ac:dyDescent="0.2">
      <c r="A94" s="5" t="s">
        <v>113</v>
      </c>
      <c r="B94" s="32">
        <v>2.145</v>
      </c>
      <c r="C94" s="32">
        <v>2.2193000000000001</v>
      </c>
      <c r="D94" s="32">
        <v>2.133</v>
      </c>
      <c r="E94" s="32">
        <v>2.1419999999999999</v>
      </c>
      <c r="F94" s="1">
        <v>1.1881076612200434</v>
      </c>
      <c r="G94" s="1">
        <v>2.0099999999999998</v>
      </c>
      <c r="H94" s="1">
        <v>2.29</v>
      </c>
      <c r="I94" s="1">
        <v>2.2400000000000002</v>
      </c>
      <c r="J94" s="1">
        <v>1.44</v>
      </c>
      <c r="K94" s="1">
        <v>2.31</v>
      </c>
      <c r="L94" s="1">
        <v>2</v>
      </c>
      <c r="M94" s="1">
        <v>1.97</v>
      </c>
      <c r="N94" s="1">
        <v>2.17</v>
      </c>
      <c r="O94" s="1"/>
      <c r="P94" s="1">
        <v>2.16</v>
      </c>
      <c r="Q94" s="1">
        <v>2.16</v>
      </c>
      <c r="R94" s="1">
        <v>2.12</v>
      </c>
      <c r="S94" s="1">
        <v>1.43</v>
      </c>
      <c r="T94" s="1">
        <v>1.57</v>
      </c>
      <c r="U94" s="1">
        <v>2.2829000000000002</v>
      </c>
      <c r="V94" s="1">
        <v>2.09</v>
      </c>
      <c r="W94" s="1">
        <v>2.0099999999999998</v>
      </c>
      <c r="X94" s="1">
        <v>2.0670000000000002</v>
      </c>
      <c r="Y94" s="1">
        <v>2.09</v>
      </c>
      <c r="Z94" s="1">
        <v>2.08</v>
      </c>
      <c r="AA94" s="1">
        <v>2.0099999999999998</v>
      </c>
      <c r="AB94" s="1">
        <v>1.97</v>
      </c>
      <c r="AC94" s="1">
        <v>1.91</v>
      </c>
      <c r="AD94" s="1">
        <v>2.0699999999999998</v>
      </c>
      <c r="AE94" s="1">
        <v>2.0099999999999998</v>
      </c>
      <c r="AF94" s="1"/>
      <c r="AG94" s="1">
        <v>1.44</v>
      </c>
      <c r="AH94" s="1">
        <v>2.06</v>
      </c>
      <c r="AI94" s="1">
        <v>2.0099999999999998</v>
      </c>
      <c r="AK94" s="1">
        <v>1.42</v>
      </c>
      <c r="AL94" s="1">
        <v>2.19</v>
      </c>
      <c r="AM94" s="1">
        <v>2.1</v>
      </c>
      <c r="AN94" s="1">
        <v>2.41</v>
      </c>
      <c r="AO94" s="1">
        <v>2.08</v>
      </c>
      <c r="AP94" s="1">
        <v>2.06</v>
      </c>
      <c r="AQ94" s="1">
        <v>2.13</v>
      </c>
      <c r="AR94" s="1">
        <v>2.15</v>
      </c>
      <c r="AS94" s="1">
        <v>2.4300000000000002</v>
      </c>
      <c r="AT94" s="1">
        <v>2.04</v>
      </c>
      <c r="AU94" s="1">
        <v>2.04</v>
      </c>
      <c r="AV94" s="1">
        <v>2.0699999999999998</v>
      </c>
      <c r="AW94" s="38">
        <v>2.1790322580645154</v>
      </c>
      <c r="AX94" s="38"/>
      <c r="AY94" s="38">
        <v>2.2354838709677418</v>
      </c>
      <c r="AZ94" s="38">
        <v>2.0550000000000002</v>
      </c>
      <c r="BA94" s="38">
        <v>2.0201612903225801</v>
      </c>
      <c r="BB94" s="38">
        <v>1.3024193548387102</v>
      </c>
      <c r="BC94" s="38">
        <v>2.072096774193549</v>
      </c>
      <c r="BD94" s="38">
        <v>2.1769354838709676</v>
      </c>
      <c r="BE94" s="38">
        <v>2.2019354838709684</v>
      </c>
      <c r="BF94" s="38">
        <v>1.1066129032258063</v>
      </c>
      <c r="BG94" s="38">
        <v>2.3253225806451616</v>
      </c>
      <c r="BH94" s="38">
        <v>2.430806451612904</v>
      </c>
      <c r="BI94" s="38"/>
      <c r="BJ94" s="38"/>
      <c r="BK94" s="48">
        <v>0.16988362942950763</v>
      </c>
      <c r="BL94" s="48">
        <v>0.26163829629062857</v>
      </c>
    </row>
    <row r="95" spans="1:64" x14ac:dyDescent="0.2">
      <c r="A95" s="5" t="s">
        <v>114</v>
      </c>
      <c r="B95" s="32">
        <v>2.161</v>
      </c>
      <c r="C95" s="32">
        <v>2.1633</v>
      </c>
      <c r="D95" s="32">
        <v>2.145</v>
      </c>
      <c r="E95" s="32">
        <v>2.1339999999999999</v>
      </c>
      <c r="F95" s="1">
        <v>1.1100012553956837</v>
      </c>
      <c r="G95" s="1">
        <v>2.06</v>
      </c>
      <c r="H95" s="1">
        <v>2.31</v>
      </c>
      <c r="I95" s="1">
        <v>2.23</v>
      </c>
      <c r="J95" s="1">
        <v>1.38</v>
      </c>
      <c r="K95" s="1">
        <v>2.33</v>
      </c>
      <c r="L95" s="1">
        <v>2.0499999999999998</v>
      </c>
      <c r="M95" s="1">
        <v>2</v>
      </c>
      <c r="N95" s="1">
        <v>2.1800000000000002</v>
      </c>
      <c r="O95" s="1"/>
      <c r="P95" s="1">
        <v>2.19</v>
      </c>
      <c r="Q95" s="1">
        <v>2.1800000000000002</v>
      </c>
      <c r="R95" s="1">
        <v>2.16</v>
      </c>
      <c r="S95" s="1">
        <v>1.37</v>
      </c>
      <c r="T95" s="1">
        <v>1.54</v>
      </c>
      <c r="U95" s="1">
        <v>2.33</v>
      </c>
      <c r="V95" s="1">
        <v>2.11</v>
      </c>
      <c r="W95" s="1">
        <v>2.06</v>
      </c>
      <c r="X95" s="1">
        <v>2.3694999999999999</v>
      </c>
      <c r="Y95" s="1">
        <v>2.1</v>
      </c>
      <c r="Z95" s="1">
        <v>2.12</v>
      </c>
      <c r="AA95" s="1">
        <v>2.0499999999999998</v>
      </c>
      <c r="AB95" s="1">
        <v>2.0499999999999998</v>
      </c>
      <c r="AC95" s="1">
        <v>1.96</v>
      </c>
      <c r="AD95" s="1">
        <v>2.11</v>
      </c>
      <c r="AE95" s="1">
        <v>2.0699999999999998</v>
      </c>
      <c r="AF95" s="1"/>
      <c r="AG95" s="1">
        <v>1.38</v>
      </c>
      <c r="AH95" s="1">
        <v>2.06</v>
      </c>
      <c r="AI95" s="1">
        <v>2.06</v>
      </c>
      <c r="AK95" s="1">
        <v>1.38</v>
      </c>
      <c r="AL95" s="1">
        <v>2.2200000000000002</v>
      </c>
      <c r="AM95" s="1">
        <v>2.13</v>
      </c>
      <c r="AN95" s="1">
        <v>2.4</v>
      </c>
      <c r="AO95" s="1">
        <v>2.12</v>
      </c>
      <c r="AP95" s="1">
        <v>2.1</v>
      </c>
      <c r="AQ95" s="1">
        <v>2.16</v>
      </c>
      <c r="AR95" s="1">
        <v>2.17</v>
      </c>
      <c r="AS95" s="1">
        <v>2.42</v>
      </c>
      <c r="AT95" s="1">
        <v>2.09</v>
      </c>
      <c r="AU95" s="1">
        <v>2.06</v>
      </c>
      <c r="AV95" s="1">
        <v>2.1</v>
      </c>
      <c r="AW95" s="38">
        <v>2.4569354838709678</v>
      </c>
      <c r="AX95" s="38"/>
      <c r="AY95" s="38">
        <v>2.5133870967741938</v>
      </c>
      <c r="AZ95" s="38">
        <v>2.3225806451612909</v>
      </c>
      <c r="BA95" s="38">
        <v>2.2416129032258061</v>
      </c>
      <c r="BB95" s="38">
        <v>1.4272580645161292</v>
      </c>
      <c r="BC95" s="38">
        <v>2.3480645161290314</v>
      </c>
      <c r="BD95" s="38">
        <v>2.4612903225806453</v>
      </c>
      <c r="BE95" s="38">
        <v>2.4603225806451614</v>
      </c>
      <c r="BF95" s="38">
        <v>1.1572580645161292</v>
      </c>
      <c r="BG95" s="38">
        <v>2.6158064516129031</v>
      </c>
      <c r="BH95" s="38">
        <v>2.6514516129032257</v>
      </c>
      <c r="BI95" s="38"/>
      <c r="BJ95" s="38"/>
      <c r="BK95" s="48">
        <v>0.48410198716334379</v>
      </c>
      <c r="BL95" s="48">
        <v>0.43172115913180947</v>
      </c>
    </row>
    <row r="96" spans="1:64" x14ac:dyDescent="0.2">
      <c r="A96" s="5" t="s">
        <v>115</v>
      </c>
      <c r="B96" s="32">
        <v>2.5150000000000001</v>
      </c>
      <c r="C96" s="32">
        <v>2.5059999999999998</v>
      </c>
      <c r="D96" s="32">
        <v>2.536</v>
      </c>
      <c r="E96" s="32">
        <v>2.1242999999999999</v>
      </c>
      <c r="F96" s="1">
        <v>1.1265966587301588</v>
      </c>
      <c r="G96" s="1">
        <v>2.42</v>
      </c>
      <c r="H96" s="1">
        <v>2.69</v>
      </c>
      <c r="I96" s="1">
        <v>2.63</v>
      </c>
      <c r="J96" s="1">
        <v>1.47</v>
      </c>
      <c r="K96" s="1">
        <v>2.71</v>
      </c>
      <c r="L96" s="1">
        <v>2.36</v>
      </c>
      <c r="M96" s="1">
        <v>2.2799999999999998</v>
      </c>
      <c r="N96" s="1">
        <v>2.54</v>
      </c>
      <c r="O96" s="1"/>
      <c r="P96" s="1">
        <v>2.57</v>
      </c>
      <c r="Q96" s="1">
        <v>2.5</v>
      </c>
      <c r="R96" s="1">
        <v>2.4700000000000002</v>
      </c>
      <c r="S96" s="1">
        <v>1.48</v>
      </c>
      <c r="T96" s="1">
        <v>1.72</v>
      </c>
      <c r="U96" s="1">
        <v>2.73</v>
      </c>
      <c r="V96" s="1">
        <v>2.4700000000000002</v>
      </c>
      <c r="W96" s="1">
        <v>2.41</v>
      </c>
      <c r="X96" s="1">
        <v>2.7606999999999999</v>
      </c>
      <c r="Y96" s="1">
        <v>2.4500000000000002</v>
      </c>
      <c r="Z96" s="1">
        <v>2.46</v>
      </c>
      <c r="AA96" s="1">
        <v>2.42</v>
      </c>
      <c r="AB96" s="1">
        <v>2.41</v>
      </c>
      <c r="AC96" s="1">
        <v>2.33</v>
      </c>
      <c r="AD96" s="1">
        <v>2.44</v>
      </c>
      <c r="AE96" s="1">
        <v>2.41</v>
      </c>
      <c r="AF96" s="1"/>
      <c r="AG96" s="1">
        <v>1.48</v>
      </c>
      <c r="AH96" s="1">
        <v>2.39</v>
      </c>
      <c r="AI96" s="1">
        <v>2.42</v>
      </c>
      <c r="AK96" s="1">
        <v>1.47</v>
      </c>
      <c r="AL96" s="1">
        <v>2.5</v>
      </c>
      <c r="AM96" s="1">
        <v>2.48</v>
      </c>
      <c r="AN96" s="1">
        <v>2.75</v>
      </c>
      <c r="AO96" s="1">
        <v>2.46</v>
      </c>
      <c r="AP96" s="1">
        <v>2.4300000000000002</v>
      </c>
      <c r="AQ96" s="1">
        <v>2.5299999999999998</v>
      </c>
      <c r="AR96" s="1">
        <v>2.5299999999999998</v>
      </c>
      <c r="AS96" s="1">
        <v>2.75</v>
      </c>
      <c r="AT96" s="1">
        <v>2.4300000000000002</v>
      </c>
      <c r="AU96" s="1">
        <v>2.38</v>
      </c>
      <c r="AV96" s="1">
        <v>2.44</v>
      </c>
      <c r="AW96" s="38">
        <v>2.8666666666666663</v>
      </c>
      <c r="AX96" s="38"/>
      <c r="AY96" s="38">
        <v>2.9624999999999999</v>
      </c>
      <c r="AZ96" s="38">
        <v>2.7195000000000005</v>
      </c>
      <c r="BA96" s="38">
        <v>2.6583333333333328</v>
      </c>
      <c r="BB96" s="38">
        <v>1.7705000000000009</v>
      </c>
      <c r="BC96" s="38">
        <v>2.7528333333333324</v>
      </c>
      <c r="BD96" s="38">
        <v>2.8761666666666672</v>
      </c>
      <c r="BE96" s="38">
        <v>2.8911666666666678</v>
      </c>
      <c r="BF96" s="38">
        <v>1.2111666666666667</v>
      </c>
      <c r="BG96" s="38">
        <v>3.0213333333333332</v>
      </c>
      <c r="BH96" s="38">
        <v>3.0570000000000008</v>
      </c>
      <c r="BI96" s="38"/>
      <c r="BJ96" s="38"/>
      <c r="BK96" s="48">
        <v>0.54677562615486419</v>
      </c>
      <c r="BL96" s="48">
        <v>0.50687830582869509</v>
      </c>
    </row>
    <row r="97" spans="1:79" x14ac:dyDescent="0.2">
      <c r="A97" s="5" t="s">
        <v>116</v>
      </c>
      <c r="B97" s="32">
        <v>3.3460000000000001</v>
      </c>
      <c r="C97" s="32">
        <v>3.2210000000000001</v>
      </c>
      <c r="D97" s="32">
        <v>2.8380000000000001</v>
      </c>
      <c r="E97" s="32">
        <v>2.4586999999999999</v>
      </c>
      <c r="F97" s="1">
        <v>1.3138206622206201</v>
      </c>
      <c r="G97" s="1">
        <v>3</v>
      </c>
      <c r="H97" s="1">
        <v>3.29</v>
      </c>
      <c r="I97" s="1">
        <v>3.34</v>
      </c>
      <c r="J97" s="1">
        <v>2.1</v>
      </c>
      <c r="K97" s="1">
        <v>3.32</v>
      </c>
      <c r="L97" s="1">
        <v>2.9</v>
      </c>
      <c r="M97" s="1">
        <v>2.83</v>
      </c>
      <c r="N97" s="1">
        <v>3.13</v>
      </c>
      <c r="O97" s="1"/>
      <c r="P97" s="1">
        <v>3.16</v>
      </c>
      <c r="Q97" s="1">
        <v>3.11</v>
      </c>
      <c r="R97" s="1">
        <v>3.02</v>
      </c>
      <c r="S97" s="1">
        <v>2.09</v>
      </c>
      <c r="T97" s="1">
        <v>2.2799999999999998</v>
      </c>
      <c r="U97" s="1">
        <v>3.42</v>
      </c>
      <c r="V97" s="1">
        <v>3.05</v>
      </c>
      <c r="W97" s="1">
        <v>3</v>
      </c>
      <c r="X97" s="1">
        <v>2.927</v>
      </c>
      <c r="Y97" s="1">
        <v>3.05</v>
      </c>
      <c r="Z97" s="1">
        <v>3.07</v>
      </c>
      <c r="AA97" s="1">
        <v>3.02</v>
      </c>
      <c r="AB97" s="1">
        <v>3.03</v>
      </c>
      <c r="AC97" s="1">
        <v>2.86</v>
      </c>
      <c r="AD97" s="1">
        <v>3.05</v>
      </c>
      <c r="AE97" s="1">
        <v>2.98</v>
      </c>
      <c r="AF97" s="1"/>
      <c r="AG97" s="1">
        <v>2.12</v>
      </c>
      <c r="AH97" s="1">
        <v>3.01</v>
      </c>
      <c r="AI97" s="1">
        <v>3.01</v>
      </c>
      <c r="AK97" s="1">
        <v>2.1</v>
      </c>
      <c r="AL97" s="1">
        <v>3.11</v>
      </c>
      <c r="AM97" s="1">
        <v>3.04</v>
      </c>
      <c r="AN97" s="1">
        <v>3.45</v>
      </c>
      <c r="AO97" s="1">
        <v>3.02</v>
      </c>
      <c r="AP97" s="1">
        <v>2.99</v>
      </c>
      <c r="AQ97" s="1">
        <v>3.08</v>
      </c>
      <c r="AR97" s="1">
        <v>3.1</v>
      </c>
      <c r="AS97" s="1">
        <v>3.47</v>
      </c>
      <c r="AT97" s="1">
        <v>2.94</v>
      </c>
      <c r="AU97" s="1">
        <v>2.98</v>
      </c>
      <c r="AV97" s="1">
        <v>2.96</v>
      </c>
      <c r="AW97" s="38">
        <v>3.0248387096774194</v>
      </c>
      <c r="AX97" s="38"/>
      <c r="AY97" s="38">
        <v>3.2103225806451605</v>
      </c>
      <c r="AZ97" s="38">
        <v>2.8179032258064516</v>
      </c>
      <c r="BA97" s="38">
        <v>2.7467741935483869</v>
      </c>
      <c r="BB97" s="38">
        <v>2.1791935483870968</v>
      </c>
      <c r="BC97" s="38">
        <v>2.915</v>
      </c>
      <c r="BD97" s="38">
        <v>3.0309677419354841</v>
      </c>
      <c r="BE97" s="38">
        <v>2.9770967741935483</v>
      </c>
      <c r="BF97" s="38">
        <v>1.6011290322580645</v>
      </c>
      <c r="BG97" s="38">
        <v>3.2967741935483876</v>
      </c>
      <c r="BH97" s="38">
        <v>3.3593548387096783</v>
      </c>
      <c r="BI97" s="38"/>
      <c r="BJ97" s="38"/>
      <c r="BK97" s="48">
        <v>0.51022251827677201</v>
      </c>
      <c r="BL97" s="48">
        <v>0.61737482858764081</v>
      </c>
    </row>
    <row r="98" spans="1:79" x14ac:dyDescent="0.2">
      <c r="A98" s="5" t="s">
        <v>117</v>
      </c>
      <c r="B98" s="32">
        <v>3.266</v>
      </c>
      <c r="C98" s="32">
        <v>3.5059999999999998</v>
      </c>
      <c r="D98" s="32">
        <v>3.1269999999999998</v>
      </c>
      <c r="E98" s="32">
        <v>3.0127000000000002</v>
      </c>
      <c r="F98" s="1">
        <v>1.475714634111819</v>
      </c>
      <c r="G98" s="1">
        <v>3.16</v>
      </c>
      <c r="H98" s="1">
        <v>3.52</v>
      </c>
      <c r="I98" s="1">
        <v>3.55</v>
      </c>
      <c r="J98" s="1">
        <v>2.99</v>
      </c>
      <c r="K98" s="1">
        <v>3.59</v>
      </c>
      <c r="L98" s="1">
        <v>3.18</v>
      </c>
      <c r="M98" s="1">
        <v>3.11</v>
      </c>
      <c r="N98" s="1">
        <v>3.26</v>
      </c>
      <c r="O98" s="1"/>
      <c r="P98" s="1">
        <v>3.3</v>
      </c>
      <c r="Q98" s="1">
        <v>3.27</v>
      </c>
      <c r="R98" s="1">
        <v>3.21</v>
      </c>
      <c r="S98" s="1">
        <v>3</v>
      </c>
      <c r="T98" s="1">
        <v>3.05</v>
      </c>
      <c r="U98" s="1">
        <v>3.56</v>
      </c>
      <c r="V98" s="1">
        <v>3.2</v>
      </c>
      <c r="W98" s="1">
        <v>3.12</v>
      </c>
      <c r="X98" s="1">
        <v>2.8616999999999999</v>
      </c>
      <c r="Y98" s="1">
        <v>3.18</v>
      </c>
      <c r="Z98" s="1">
        <v>3.18</v>
      </c>
      <c r="AA98" s="1">
        <v>3.29</v>
      </c>
      <c r="AB98" s="1">
        <v>3.29</v>
      </c>
      <c r="AC98" s="1">
        <v>3.09</v>
      </c>
      <c r="AD98" s="1">
        <v>3.17</v>
      </c>
      <c r="AE98" s="1">
        <v>3.1</v>
      </c>
      <c r="AF98" s="1"/>
      <c r="AG98" s="1">
        <v>3</v>
      </c>
      <c r="AH98" s="1">
        <v>3.16</v>
      </c>
      <c r="AI98" s="1">
        <v>3.16</v>
      </c>
      <c r="AK98" s="1">
        <v>2.99</v>
      </c>
      <c r="AL98" s="1">
        <v>3.34</v>
      </c>
      <c r="AM98" s="1">
        <v>3.23</v>
      </c>
      <c r="AN98" s="1">
        <v>3.75</v>
      </c>
      <c r="AO98" s="1">
        <v>3.21</v>
      </c>
      <c r="AP98" s="1">
        <v>3.17</v>
      </c>
      <c r="AQ98" s="1">
        <v>3.26</v>
      </c>
      <c r="AR98" s="1">
        <v>3.27</v>
      </c>
      <c r="AS98" s="1">
        <v>3.76</v>
      </c>
      <c r="AT98" s="1">
        <v>3.11</v>
      </c>
      <c r="AU98" s="1">
        <v>3.15</v>
      </c>
      <c r="AV98" s="1">
        <v>3.16</v>
      </c>
      <c r="AW98" s="38">
        <v>2.9555000000000002</v>
      </c>
      <c r="AX98" s="38"/>
      <c r="AY98" s="38">
        <v>3.1366666666666672</v>
      </c>
      <c r="AZ98" s="38">
        <v>2.7146666666666666</v>
      </c>
      <c r="BA98" s="38">
        <v>2.6491666666666656</v>
      </c>
      <c r="BB98" s="38">
        <v>2.3954999999999997</v>
      </c>
      <c r="BC98" s="38">
        <v>2.8601666666666672</v>
      </c>
      <c r="BD98" s="38">
        <v>2.9163333333333332</v>
      </c>
      <c r="BE98" s="38">
        <v>2.7986666666666671</v>
      </c>
      <c r="BF98" s="38">
        <v>1.3060000000000007</v>
      </c>
      <c r="BG98" s="38">
        <v>3.1691666666666669</v>
      </c>
      <c r="BH98" s="38">
        <v>3.3966666666666669</v>
      </c>
      <c r="BI98" s="38"/>
      <c r="BJ98" s="38"/>
      <c r="BK98" s="48">
        <v>0.45828957158107331</v>
      </c>
      <c r="BL98" s="48">
        <v>0.64988026848832192</v>
      </c>
    </row>
    <row r="99" spans="1:79" x14ac:dyDescent="0.2">
      <c r="A99" s="5" t="s">
        <v>118</v>
      </c>
      <c r="B99" s="32">
        <v>2.577</v>
      </c>
      <c r="C99" s="32">
        <v>2.6823000000000001</v>
      </c>
      <c r="D99" s="32">
        <v>2.3450000000000002</v>
      </c>
      <c r="E99" s="32">
        <v>3.1556999999999999</v>
      </c>
      <c r="F99" s="1">
        <v>1.2649467652417661</v>
      </c>
      <c r="G99" s="1">
        <v>2.35</v>
      </c>
      <c r="H99" s="1">
        <v>2.66</v>
      </c>
      <c r="I99" s="1">
        <v>2.71</v>
      </c>
      <c r="J99" s="1">
        <v>1.94</v>
      </c>
      <c r="K99" s="1">
        <v>2.7</v>
      </c>
      <c r="L99" s="1">
        <v>2.21</v>
      </c>
      <c r="M99" s="1">
        <v>2.16</v>
      </c>
      <c r="N99" s="1">
        <v>2.5499999999999998</v>
      </c>
      <c r="O99" s="1"/>
      <c r="P99" s="1">
        <v>2.5499999999999998</v>
      </c>
      <c r="Q99" s="1">
        <v>2.4500000000000002</v>
      </c>
      <c r="R99" s="1">
        <v>2.38</v>
      </c>
      <c r="S99" s="1">
        <v>1.93</v>
      </c>
      <c r="T99" s="1">
        <v>1.92</v>
      </c>
      <c r="U99" s="1">
        <v>2.76</v>
      </c>
      <c r="V99" s="1">
        <v>2.37</v>
      </c>
      <c r="W99" s="1">
        <v>2.3199999999999998</v>
      </c>
      <c r="X99" s="1">
        <v>2.1911999999999998</v>
      </c>
      <c r="Y99" s="1">
        <v>2.35</v>
      </c>
      <c r="Z99" s="1">
        <v>2.35</v>
      </c>
      <c r="AA99" s="1">
        <v>2.4500000000000002</v>
      </c>
      <c r="AB99" s="1">
        <v>2.44</v>
      </c>
      <c r="AC99" s="1">
        <v>2.2799999999999998</v>
      </c>
      <c r="AD99" s="1">
        <v>2.37</v>
      </c>
      <c r="AE99" s="1">
        <v>2.3199999999999998</v>
      </c>
      <c r="AF99" s="1"/>
      <c r="AG99" s="1">
        <v>1.94</v>
      </c>
      <c r="AH99" s="1">
        <v>2.36</v>
      </c>
      <c r="AI99" s="1">
        <v>2.35</v>
      </c>
      <c r="AK99" s="1">
        <v>1.93</v>
      </c>
      <c r="AL99" s="1">
        <v>2.36</v>
      </c>
      <c r="AM99" s="1">
        <v>2.48</v>
      </c>
      <c r="AN99" s="1">
        <v>3.24</v>
      </c>
      <c r="AO99" s="1">
        <v>2.46</v>
      </c>
      <c r="AP99" s="1">
        <v>2.36</v>
      </c>
      <c r="AQ99" s="1">
        <v>2.5099999999999998</v>
      </c>
      <c r="AR99" s="1">
        <v>2.54</v>
      </c>
      <c r="AS99" s="1">
        <v>3.29</v>
      </c>
      <c r="AT99" s="1">
        <v>2.2599999999999998</v>
      </c>
      <c r="AU99" s="1">
        <v>2.37</v>
      </c>
      <c r="AV99" s="1">
        <v>2.33</v>
      </c>
      <c r="AW99" s="38">
        <v>2.3274193548387099</v>
      </c>
      <c r="AX99" s="38"/>
      <c r="AY99" s="38">
        <v>2.3622580645161295</v>
      </c>
      <c r="AZ99" s="38">
        <v>2.1579032258064514</v>
      </c>
      <c r="BA99" s="38">
        <v>2.1530645161290316</v>
      </c>
      <c r="BB99" s="38">
        <v>2.1174193548387099</v>
      </c>
      <c r="BC99" s="38">
        <v>2.2048387096774191</v>
      </c>
      <c r="BD99" s="38">
        <v>2.25</v>
      </c>
      <c r="BE99" s="38">
        <v>2.270161290322581</v>
      </c>
      <c r="BF99" s="38">
        <v>1.8766129032258063</v>
      </c>
      <c r="BG99" s="38">
        <v>2.4287096774193553</v>
      </c>
      <c r="BH99" s="38">
        <v>2.8483870967741947</v>
      </c>
      <c r="BI99" s="38"/>
      <c r="BJ99" s="38"/>
      <c r="BK99" s="48">
        <v>0.72253076399791993</v>
      </c>
      <c r="BL99" s="48">
        <v>0.65562768780209291</v>
      </c>
    </row>
    <row r="100" spans="1:79" x14ac:dyDescent="0.2">
      <c r="A100" s="5" t="s">
        <v>131</v>
      </c>
      <c r="B100" s="32">
        <v>2.3090000000000002</v>
      </c>
      <c r="C100" s="32">
        <v>2.2690000000000001</v>
      </c>
      <c r="D100" s="32">
        <v>2.17</v>
      </c>
      <c r="E100" s="32">
        <v>2.3717000000000001</v>
      </c>
      <c r="F100" s="1">
        <v>1.036</v>
      </c>
      <c r="G100" s="1">
        <v>2.16</v>
      </c>
      <c r="H100" s="1">
        <v>2.38</v>
      </c>
      <c r="I100" s="1">
        <v>2.37</v>
      </c>
      <c r="J100" s="1">
        <v>2.04</v>
      </c>
      <c r="K100" s="1">
        <v>2.44</v>
      </c>
      <c r="L100" s="1">
        <v>2.08</v>
      </c>
      <c r="M100" s="1">
        <v>2.06</v>
      </c>
      <c r="N100" s="1">
        <v>2.2799999999999998</v>
      </c>
      <c r="O100" s="1"/>
      <c r="P100" s="1">
        <v>2.27</v>
      </c>
      <c r="Q100" s="1">
        <v>2.2200000000000002</v>
      </c>
      <c r="R100" s="1">
        <v>2.1800000000000002</v>
      </c>
      <c r="S100" s="1">
        <v>2.04</v>
      </c>
      <c r="T100" s="1">
        <v>2.1</v>
      </c>
      <c r="U100" s="1">
        <v>2.39</v>
      </c>
      <c r="V100" s="1">
        <v>2.15</v>
      </c>
      <c r="W100" s="1">
        <v>2.14</v>
      </c>
      <c r="X100" s="1">
        <v>1.9919</v>
      </c>
      <c r="Y100" s="1">
        <v>2.16</v>
      </c>
      <c r="Z100" s="1">
        <v>2.16</v>
      </c>
      <c r="AA100" s="1">
        <v>2.1800000000000002</v>
      </c>
      <c r="AB100" s="1">
        <v>2.17</v>
      </c>
      <c r="AC100" s="1">
        <v>2.0499999999999998</v>
      </c>
      <c r="AD100" s="1">
        <v>2.16</v>
      </c>
      <c r="AE100" s="1">
        <v>2.15</v>
      </c>
      <c r="AF100" s="1"/>
      <c r="AG100" s="1">
        <v>2.0499999999999998</v>
      </c>
      <c r="AH100" s="1">
        <v>2.15</v>
      </c>
      <c r="AI100" s="1">
        <v>2.15</v>
      </c>
      <c r="AK100" s="1">
        <v>2.04</v>
      </c>
      <c r="AL100" s="1">
        <v>2.2799999999999998</v>
      </c>
      <c r="AM100" s="1">
        <v>2.2200000000000002</v>
      </c>
      <c r="AN100" s="1">
        <v>2.83</v>
      </c>
      <c r="AO100" s="1">
        <v>2.2000000000000002</v>
      </c>
      <c r="AP100" s="1">
        <v>2.14</v>
      </c>
      <c r="AQ100" s="1">
        <v>2.25</v>
      </c>
      <c r="AR100" s="1">
        <v>2.2799999999999998</v>
      </c>
      <c r="AS100" s="1">
        <v>2.95</v>
      </c>
      <c r="AT100" s="1">
        <v>2.1</v>
      </c>
      <c r="AU100" s="1">
        <v>2.15</v>
      </c>
      <c r="AV100" s="1">
        <v>2.15</v>
      </c>
      <c r="AW100" s="38">
        <v>2.1114516129032257</v>
      </c>
      <c r="AX100" s="38"/>
      <c r="AY100" s="38">
        <v>2.1591935483870968</v>
      </c>
      <c r="AZ100" s="38">
        <v>1.9472580645161293</v>
      </c>
      <c r="BA100" s="38">
        <v>1.9375806451612911</v>
      </c>
      <c r="BB100" s="38">
        <v>1.9343548387096776</v>
      </c>
      <c r="BC100" s="38">
        <v>2.03983870967742</v>
      </c>
      <c r="BD100" s="38">
        <v>2.0761290322580646</v>
      </c>
      <c r="BE100" s="38">
        <v>2.2498387096774199</v>
      </c>
      <c r="BF100" s="38">
        <v>1.9145161290322588</v>
      </c>
      <c r="BG100" s="38">
        <v>2.2332258064516126</v>
      </c>
      <c r="BH100" s="38">
        <v>2.5584838709677431</v>
      </c>
      <c r="BI100" s="38"/>
      <c r="BJ100" s="38"/>
      <c r="BK100" s="48">
        <v>0.33773463156839856</v>
      </c>
      <c r="BL100" s="48">
        <v>0.38683802330185024</v>
      </c>
    </row>
    <row r="101" spans="1:79" x14ac:dyDescent="0.2">
      <c r="A101" s="5" t="s">
        <v>120</v>
      </c>
      <c r="B101" s="32">
        <v>2.0009999999999999</v>
      </c>
      <c r="C101" s="32">
        <v>2.0356999999999998</v>
      </c>
      <c r="D101" s="32">
        <v>1.9450000000000001</v>
      </c>
      <c r="E101" s="32">
        <v>2.1417000000000002</v>
      </c>
      <c r="F101" s="1">
        <v>1.07</v>
      </c>
      <c r="G101" s="1">
        <v>1.92</v>
      </c>
      <c r="H101" s="1">
        <v>2.12</v>
      </c>
      <c r="I101" s="1">
        <v>2.09</v>
      </c>
      <c r="J101" s="1">
        <v>1.7</v>
      </c>
      <c r="K101" s="1">
        <v>2.15</v>
      </c>
      <c r="L101" s="1">
        <v>1.84</v>
      </c>
      <c r="M101" s="1">
        <v>1.76</v>
      </c>
      <c r="N101" s="1">
        <v>2.02</v>
      </c>
      <c r="O101" s="1"/>
      <c r="P101" s="1">
        <v>2.04</v>
      </c>
      <c r="Q101" s="1">
        <v>2.0099999999999998</v>
      </c>
      <c r="R101" s="1">
        <v>1.99</v>
      </c>
      <c r="S101" s="1">
        <v>1.69</v>
      </c>
      <c r="T101" s="1">
        <v>1.76</v>
      </c>
      <c r="U101" s="1">
        <v>2.1800000000000002</v>
      </c>
      <c r="V101" s="1">
        <v>1.92</v>
      </c>
      <c r="W101" s="1">
        <v>1.92</v>
      </c>
      <c r="X101" s="1">
        <v>2.1229</v>
      </c>
      <c r="Y101" s="1">
        <v>1.93</v>
      </c>
      <c r="Z101" s="1">
        <v>1.96</v>
      </c>
      <c r="AA101" s="1">
        <v>1.95</v>
      </c>
      <c r="AB101" s="1">
        <v>1.96</v>
      </c>
      <c r="AC101" s="1">
        <v>1.86</v>
      </c>
      <c r="AD101" s="1">
        <v>1.94</v>
      </c>
      <c r="AE101" s="1">
        <v>1.92</v>
      </c>
      <c r="AF101" s="1"/>
      <c r="AG101" s="1">
        <v>1.69</v>
      </c>
      <c r="AH101" s="1">
        <v>1.93</v>
      </c>
      <c r="AI101" s="1">
        <v>1.93</v>
      </c>
      <c r="AK101" s="1">
        <v>1.68</v>
      </c>
      <c r="AL101" s="1">
        <v>2.11</v>
      </c>
      <c r="AM101" s="1">
        <v>1.97</v>
      </c>
      <c r="AN101" s="1">
        <v>2.33</v>
      </c>
      <c r="AO101" s="1">
        <v>1.94</v>
      </c>
      <c r="AP101" s="1">
        <v>1.92</v>
      </c>
      <c r="AQ101" s="1">
        <v>1.99</v>
      </c>
      <c r="AR101" s="1">
        <v>2.0299999999999998</v>
      </c>
      <c r="AS101" s="1">
        <v>2.4</v>
      </c>
      <c r="AT101" s="1">
        <v>1.9</v>
      </c>
      <c r="AU101" s="1">
        <v>1.92</v>
      </c>
      <c r="AV101" s="1">
        <v>1.92</v>
      </c>
      <c r="AW101" s="38">
        <v>2.218571428571428</v>
      </c>
      <c r="AX101" s="38"/>
      <c r="AY101" s="38">
        <v>2.2460714285714287</v>
      </c>
      <c r="AZ101" s="38">
        <v>2.0401785714285712</v>
      </c>
      <c r="BA101" s="38">
        <v>2.0142857142857147</v>
      </c>
      <c r="BB101" s="38">
        <v>1.8267857142857145</v>
      </c>
      <c r="BC101" s="38">
        <v>2.1150000000000002</v>
      </c>
      <c r="BD101" s="38">
        <v>2.2039285714285719</v>
      </c>
      <c r="BE101" s="38">
        <v>2.2410714285714288</v>
      </c>
      <c r="BF101" s="38">
        <v>1.2562500000000001</v>
      </c>
      <c r="BG101" s="38">
        <v>2.3051785714285713</v>
      </c>
      <c r="BH101" s="38">
        <v>2.4305714285714286</v>
      </c>
      <c r="BI101" s="38"/>
      <c r="BJ101" s="38"/>
      <c r="BK101" s="48">
        <v>0.30907031095695386</v>
      </c>
      <c r="BL101" s="48">
        <v>0.48906142438162031</v>
      </c>
    </row>
    <row r="102" spans="1:79" x14ac:dyDescent="0.2">
      <c r="A102" s="5" t="s">
        <v>121</v>
      </c>
      <c r="B102" s="32">
        <v>2.286</v>
      </c>
      <c r="C102" s="32">
        <v>2.2269999999999999</v>
      </c>
      <c r="D102" s="32">
        <v>2.1629999999999998</v>
      </c>
      <c r="E102" s="32">
        <v>1.9036999999999999</v>
      </c>
      <c r="F102" s="1">
        <v>1.2230000000000001</v>
      </c>
      <c r="G102" s="1">
        <v>2.15</v>
      </c>
      <c r="H102" s="1">
        <v>2.37</v>
      </c>
      <c r="I102" s="1">
        <v>2.2999999999999998</v>
      </c>
      <c r="J102" s="1">
        <v>1.88</v>
      </c>
      <c r="K102" s="1">
        <v>2.4</v>
      </c>
      <c r="L102" s="1">
        <v>2.04</v>
      </c>
      <c r="M102" s="1">
        <v>2.0099999999999998</v>
      </c>
      <c r="N102" s="1">
        <v>2.25</v>
      </c>
      <c r="O102" s="1"/>
      <c r="P102" s="1">
        <v>2.2599999999999998</v>
      </c>
      <c r="Q102" s="1">
        <v>2.23</v>
      </c>
      <c r="R102" s="1">
        <v>2.19</v>
      </c>
      <c r="S102" s="1">
        <v>1.88</v>
      </c>
      <c r="T102" s="1">
        <v>1.9</v>
      </c>
      <c r="U102" s="1">
        <v>2.39</v>
      </c>
      <c r="V102" s="1">
        <v>2.1800000000000002</v>
      </c>
      <c r="W102" s="1">
        <v>2.15</v>
      </c>
      <c r="X102" s="1">
        <v>2.1673</v>
      </c>
      <c r="Y102" s="1">
        <v>2.17</v>
      </c>
      <c r="Z102" s="1">
        <v>2.19</v>
      </c>
      <c r="AA102" s="1">
        <v>2.16</v>
      </c>
      <c r="AB102" s="1">
        <v>2.15</v>
      </c>
      <c r="AC102" s="1">
        <v>2.06</v>
      </c>
      <c r="AD102" s="1">
        <v>2.16</v>
      </c>
      <c r="AE102" s="1">
        <v>2.14</v>
      </c>
      <c r="AF102" s="1"/>
      <c r="AG102" s="1">
        <v>1.87</v>
      </c>
      <c r="AH102" s="1">
        <v>2.16</v>
      </c>
      <c r="AI102" s="1">
        <v>2.15</v>
      </c>
      <c r="AK102" s="1">
        <v>1.86</v>
      </c>
      <c r="AL102" s="1">
        <v>2.34</v>
      </c>
      <c r="AM102" s="1">
        <v>2.2000000000000002</v>
      </c>
      <c r="AN102" s="1">
        <v>2.4700000000000002</v>
      </c>
      <c r="AO102" s="1">
        <v>2.19</v>
      </c>
      <c r="AP102" s="1">
        <v>2.16</v>
      </c>
      <c r="AQ102" s="1">
        <v>2.23</v>
      </c>
      <c r="AR102" s="1">
        <v>2.27</v>
      </c>
      <c r="AS102" s="1">
        <v>2.4900000000000002</v>
      </c>
      <c r="AT102" s="1">
        <v>2.12</v>
      </c>
      <c r="AU102" s="1">
        <v>2.15</v>
      </c>
      <c r="AV102" s="1">
        <v>2.15</v>
      </c>
      <c r="AW102" s="38">
        <v>2.2224193548387094</v>
      </c>
      <c r="AX102" s="38"/>
      <c r="AY102" s="38">
        <v>2.3109677419354844</v>
      </c>
      <c r="AZ102" s="38">
        <v>2.1067741935483872</v>
      </c>
      <c r="BA102" s="38">
        <v>2.0835483870967741</v>
      </c>
      <c r="BB102" s="38">
        <v>1.9719354838709671</v>
      </c>
      <c r="BC102" s="38">
        <v>2.1637096774193547</v>
      </c>
      <c r="BD102" s="38">
        <v>2.2327419354838711</v>
      </c>
      <c r="BE102" s="38">
        <v>2.3650000000000002</v>
      </c>
      <c r="BF102" s="38">
        <v>1.4554838709677422</v>
      </c>
      <c r="BG102" s="38">
        <v>2.3479032258064523</v>
      </c>
      <c r="BH102" s="38">
        <v>2.5025806451612893</v>
      </c>
      <c r="BI102" s="38"/>
      <c r="BJ102" s="38"/>
      <c r="BK102" s="48">
        <v>0.27567502619376899</v>
      </c>
      <c r="BL102" s="48">
        <v>0.29753858183334081</v>
      </c>
    </row>
    <row r="103" spans="1:79" x14ac:dyDescent="0.2">
      <c r="A103" s="5" t="s">
        <v>122</v>
      </c>
      <c r="B103" s="32">
        <v>2.2999999999999998</v>
      </c>
      <c r="C103" s="32">
        <v>2.3342999999999998</v>
      </c>
      <c r="D103" s="32">
        <v>2.2389999999999999</v>
      </c>
      <c r="E103" s="32">
        <v>2.1326999999999998</v>
      </c>
      <c r="F103" s="1">
        <v>1.323</v>
      </c>
      <c r="G103" s="1">
        <v>2.19</v>
      </c>
      <c r="H103" s="1">
        <v>2.4500000000000002</v>
      </c>
      <c r="I103" s="1">
        <v>2.38</v>
      </c>
      <c r="J103" s="1">
        <v>1.9</v>
      </c>
      <c r="K103" s="1">
        <v>2.5</v>
      </c>
      <c r="L103" s="1">
        <v>2.12</v>
      </c>
      <c r="M103" s="1">
        <v>2.06</v>
      </c>
      <c r="N103" s="1">
        <v>2.29</v>
      </c>
      <c r="O103" s="1"/>
      <c r="P103" s="1">
        <v>2.3199999999999998</v>
      </c>
      <c r="Q103" s="1">
        <v>2.29</v>
      </c>
      <c r="R103" s="1">
        <v>2.29</v>
      </c>
      <c r="S103" s="1">
        <v>1.9</v>
      </c>
      <c r="T103" s="1">
        <v>1.98</v>
      </c>
      <c r="U103" s="1">
        <v>2.4700000000000002</v>
      </c>
      <c r="V103" s="1">
        <v>2.23</v>
      </c>
      <c r="W103" s="1">
        <v>2.19</v>
      </c>
      <c r="X103" s="1">
        <v>2.3170999999999999</v>
      </c>
      <c r="Y103" s="1">
        <v>2.23</v>
      </c>
      <c r="Z103" s="1">
        <v>2.23</v>
      </c>
      <c r="AA103" s="1">
        <v>2.1800000000000002</v>
      </c>
      <c r="AB103" s="1">
        <v>2.1800000000000002</v>
      </c>
      <c r="AC103" s="1">
        <v>2.06</v>
      </c>
      <c r="AD103" s="1">
        <v>2.2000000000000002</v>
      </c>
      <c r="AE103" s="1">
        <v>2.17</v>
      </c>
      <c r="AF103" s="1"/>
      <c r="AG103" s="1">
        <v>1.9</v>
      </c>
      <c r="AH103" s="1">
        <v>2.19</v>
      </c>
      <c r="AI103" s="1">
        <v>2.19</v>
      </c>
      <c r="AK103" s="1">
        <v>1.89</v>
      </c>
      <c r="AL103" s="1">
        <v>2.37</v>
      </c>
      <c r="AM103" s="1">
        <v>2.2599999999999998</v>
      </c>
      <c r="AN103" s="1">
        <v>2.57</v>
      </c>
      <c r="AO103" s="1">
        <v>2.2400000000000002</v>
      </c>
      <c r="AP103" s="1">
        <v>2.2200000000000002</v>
      </c>
      <c r="AQ103" s="1">
        <v>2.2999999999999998</v>
      </c>
      <c r="AR103" s="1">
        <v>2.3199999999999998</v>
      </c>
      <c r="AS103" s="1">
        <v>2.56</v>
      </c>
      <c r="AT103" s="1">
        <v>2.19</v>
      </c>
      <c r="AU103" s="1">
        <v>2.1800000000000002</v>
      </c>
      <c r="AV103" s="1">
        <v>2.21</v>
      </c>
      <c r="AW103" s="38">
        <v>2.4413333333333336</v>
      </c>
      <c r="AX103" s="38"/>
      <c r="AY103" s="38">
        <v>2.5031666666666661</v>
      </c>
      <c r="AZ103" s="38">
        <v>2.2566666666666664</v>
      </c>
      <c r="BA103" s="38">
        <v>2.1613333333333333</v>
      </c>
      <c r="BB103" s="38">
        <v>2.1318333333333332</v>
      </c>
      <c r="BC103" s="38">
        <v>2.329333333333333</v>
      </c>
      <c r="BD103" s="38">
        <v>2.4488333333333334</v>
      </c>
      <c r="BE103" s="38">
        <v>2.5196666666666663</v>
      </c>
      <c r="BF103" s="38">
        <v>1.8121666666666663</v>
      </c>
      <c r="BG103" s="38">
        <v>2.5896666666666666</v>
      </c>
      <c r="BH103" s="38">
        <v>2.7028333333333334</v>
      </c>
      <c r="BI103" s="38"/>
      <c r="BJ103" s="38"/>
      <c r="BK103" s="48">
        <v>0.42758184362081553</v>
      </c>
      <c r="BL103" s="48">
        <v>0.48090549187382736</v>
      </c>
    </row>
    <row r="104" spans="1:79" x14ac:dyDescent="0.2">
      <c r="A104" s="5" t="s">
        <v>123</v>
      </c>
      <c r="B104" s="32">
        <v>2.262</v>
      </c>
      <c r="C104" s="32">
        <v>2.29</v>
      </c>
      <c r="D104" s="32">
        <v>2.202</v>
      </c>
      <c r="E104" s="32">
        <v>2.2170000000000001</v>
      </c>
      <c r="F104" s="1">
        <v>1.581</v>
      </c>
      <c r="G104" s="1">
        <v>2.1800000000000002</v>
      </c>
      <c r="H104" s="1">
        <v>2.42</v>
      </c>
      <c r="I104" s="1">
        <v>2.36</v>
      </c>
      <c r="J104" s="1">
        <v>1.96</v>
      </c>
      <c r="K104" s="1">
        <v>2.46</v>
      </c>
      <c r="L104" s="1">
        <v>2.1</v>
      </c>
      <c r="M104" s="1">
        <v>2</v>
      </c>
      <c r="N104" s="1">
        <v>2.25</v>
      </c>
      <c r="O104" s="1"/>
      <c r="P104" s="1">
        <v>2.27</v>
      </c>
      <c r="Q104" s="1">
        <v>2.27</v>
      </c>
      <c r="R104" s="1">
        <v>2.25</v>
      </c>
      <c r="S104" s="1">
        <v>1.97</v>
      </c>
      <c r="T104" s="1">
        <v>2.14</v>
      </c>
      <c r="U104" s="1">
        <v>2.42</v>
      </c>
      <c r="V104" s="1">
        <v>2.2000000000000002</v>
      </c>
      <c r="W104" s="1">
        <v>2.17</v>
      </c>
      <c r="X104" s="1">
        <v>2.0565000000000002</v>
      </c>
      <c r="Y104" s="1">
        <v>2.2000000000000002</v>
      </c>
      <c r="Z104" s="1">
        <v>2.2200000000000002</v>
      </c>
      <c r="AA104" s="1">
        <v>2.16</v>
      </c>
      <c r="AB104" s="1">
        <v>2.15</v>
      </c>
      <c r="AC104" s="1">
        <v>2.0499999999999998</v>
      </c>
      <c r="AD104" s="1">
        <v>2.1800000000000002</v>
      </c>
      <c r="AE104" s="1">
        <v>2.15</v>
      </c>
      <c r="AF104" s="1"/>
      <c r="AG104" s="1">
        <v>1.98</v>
      </c>
      <c r="AH104" s="1">
        <v>2.17</v>
      </c>
      <c r="AI104" s="1">
        <v>2.1800000000000002</v>
      </c>
      <c r="AK104" s="1">
        <v>1.97</v>
      </c>
      <c r="AL104" s="1">
        <v>2.34</v>
      </c>
      <c r="AM104" s="1">
        <v>2.23</v>
      </c>
      <c r="AN104" s="1">
        <v>2.52</v>
      </c>
      <c r="AO104" s="1">
        <v>2.2200000000000002</v>
      </c>
      <c r="AP104" s="1">
        <v>2.2000000000000002</v>
      </c>
      <c r="AQ104" s="1">
        <v>2.25</v>
      </c>
      <c r="AR104" s="1">
        <v>2.29</v>
      </c>
      <c r="AS104" s="1">
        <v>2.5299999999999998</v>
      </c>
      <c r="AT104" s="1">
        <v>2.16</v>
      </c>
      <c r="AU104" s="1">
        <v>2.16</v>
      </c>
      <c r="AV104" s="1">
        <v>2.19</v>
      </c>
      <c r="AW104" s="38">
        <v>2.1232258064516123</v>
      </c>
      <c r="AX104" s="38"/>
      <c r="AY104" s="38">
        <v>2.2388709677419345</v>
      </c>
      <c r="AZ104" s="38">
        <v>1.9470967741935485</v>
      </c>
      <c r="BA104" s="38">
        <v>1.8611290322580645</v>
      </c>
      <c r="BB104" s="38">
        <v>1.7882258064516121</v>
      </c>
      <c r="BC104" s="38">
        <v>2.0414516129032259</v>
      </c>
      <c r="BD104" s="38">
        <v>2.1391935483870967</v>
      </c>
      <c r="BE104" s="38">
        <v>2.1606451612903226</v>
      </c>
      <c r="BF104" s="38">
        <v>1.4440322580645162</v>
      </c>
      <c r="BG104" s="38">
        <v>2.2812903225806456</v>
      </c>
      <c r="BH104" s="38">
        <v>2.3787096774193546</v>
      </c>
      <c r="BI104" s="38"/>
      <c r="BJ104" s="38"/>
      <c r="BK104" s="48">
        <v>0.33800902127136445</v>
      </c>
      <c r="BL104" s="48">
        <v>0.34965344674420812</v>
      </c>
    </row>
    <row r="105" spans="1:79" x14ac:dyDescent="0.2">
      <c r="A105" s="5" t="s">
        <v>124</v>
      </c>
      <c r="B105" s="32">
        <v>2.0169999999999999</v>
      </c>
      <c r="C105" s="32">
        <v>2.0687000000000002</v>
      </c>
      <c r="D105" s="32">
        <v>1.9590000000000001</v>
      </c>
      <c r="E105" s="32">
        <v>2.1922999999999999</v>
      </c>
      <c r="F105" s="1">
        <v>1.3160000000000001</v>
      </c>
      <c r="G105" s="1">
        <v>1.95</v>
      </c>
      <c r="H105" s="1">
        <v>2.16</v>
      </c>
      <c r="I105" s="1">
        <v>2.14</v>
      </c>
      <c r="J105" s="1">
        <v>1.64</v>
      </c>
      <c r="K105" s="1">
        <v>2.19</v>
      </c>
      <c r="L105" s="1">
        <v>1.86</v>
      </c>
      <c r="M105" s="1">
        <v>1.75</v>
      </c>
      <c r="N105" s="1">
        <v>2.0299999999999998</v>
      </c>
      <c r="O105" s="1"/>
      <c r="P105" s="1">
        <v>2.0299999999999998</v>
      </c>
      <c r="Q105" s="1">
        <v>2.0499999999999998</v>
      </c>
      <c r="R105" s="1">
        <v>2.02</v>
      </c>
      <c r="S105" s="1">
        <v>1.65</v>
      </c>
      <c r="T105" s="1">
        <v>1.66</v>
      </c>
      <c r="U105" s="1">
        <v>2.1800000000000002</v>
      </c>
      <c r="V105" s="1">
        <v>1.97</v>
      </c>
      <c r="W105" s="1">
        <v>1.94</v>
      </c>
      <c r="X105" s="1">
        <v>2.0720000000000001</v>
      </c>
      <c r="Y105" s="1">
        <v>1.96</v>
      </c>
      <c r="Z105" s="1">
        <v>1.98</v>
      </c>
      <c r="AA105" s="1">
        <v>1.93</v>
      </c>
      <c r="AB105" s="1">
        <v>1.92</v>
      </c>
      <c r="AC105" s="1">
        <v>1.84</v>
      </c>
      <c r="AD105" s="1">
        <v>1.96</v>
      </c>
      <c r="AE105" s="1">
        <v>1.92</v>
      </c>
      <c r="AF105" s="1"/>
      <c r="AG105" s="1">
        <v>1.64</v>
      </c>
      <c r="AH105" s="1">
        <v>1.95</v>
      </c>
      <c r="AI105" s="1">
        <v>1.94</v>
      </c>
      <c r="AK105" s="1">
        <v>1.62</v>
      </c>
      <c r="AL105" s="1">
        <v>2.0699999999999998</v>
      </c>
      <c r="AM105" s="1">
        <v>1.98</v>
      </c>
      <c r="AN105" s="1">
        <v>2.25</v>
      </c>
      <c r="AO105" s="1">
        <v>1.96</v>
      </c>
      <c r="AP105" s="1">
        <v>1.95</v>
      </c>
      <c r="AQ105" s="1">
        <v>2</v>
      </c>
      <c r="AR105" s="1">
        <v>2.0299999999999998</v>
      </c>
      <c r="AS105" s="1">
        <v>2.2599999999999998</v>
      </c>
      <c r="AT105" s="1">
        <v>1.94</v>
      </c>
      <c r="AU105" s="1">
        <v>1.93</v>
      </c>
      <c r="AV105" s="1">
        <v>1.95</v>
      </c>
      <c r="AW105" s="38">
        <v>2.1554999999999995</v>
      </c>
      <c r="AX105" s="38"/>
      <c r="AY105" s="38">
        <v>2.2191666666666663</v>
      </c>
      <c r="AZ105" s="38">
        <v>1.9353333333333336</v>
      </c>
      <c r="BA105" s="38">
        <v>1.639833333333333</v>
      </c>
      <c r="BB105" s="38">
        <v>1.5129999999999997</v>
      </c>
      <c r="BC105" s="38">
        <v>2.0548333333333333</v>
      </c>
      <c r="BD105" s="38">
        <v>2.1835</v>
      </c>
      <c r="BE105" s="38">
        <v>2.0108333333333337</v>
      </c>
      <c r="BF105" s="38">
        <v>1.3798333333333337</v>
      </c>
      <c r="BG105" s="38">
        <v>2.2450000000000001</v>
      </c>
      <c r="BH105" s="38">
        <v>2.3403333333333336</v>
      </c>
      <c r="BI105" s="38"/>
      <c r="BJ105" s="38"/>
      <c r="BK105" s="48">
        <v>0.36561284201715294</v>
      </c>
      <c r="BL105" s="48">
        <v>0.55610340185152829</v>
      </c>
    </row>
    <row r="106" spans="1:79" x14ac:dyDescent="0.2">
      <c r="A106" s="5" t="s">
        <v>125</v>
      </c>
      <c r="B106" s="32">
        <v>2.3580000000000001</v>
      </c>
      <c r="C106" s="32">
        <v>2.3527</v>
      </c>
      <c r="D106" s="32">
        <v>2.3220000000000001</v>
      </c>
      <c r="E106" s="32">
        <v>1.9693000000000001</v>
      </c>
      <c r="F106" s="1">
        <v>1.3069999999999999</v>
      </c>
      <c r="G106" s="1">
        <v>2.27</v>
      </c>
      <c r="H106" s="1">
        <v>2.46</v>
      </c>
      <c r="I106" s="1">
        <v>2.42</v>
      </c>
      <c r="J106" s="1">
        <v>1.61</v>
      </c>
      <c r="K106" s="1">
        <v>2.4700000000000002</v>
      </c>
      <c r="L106" s="1">
        <v>2.1800000000000002</v>
      </c>
      <c r="M106" s="1">
        <v>1.86</v>
      </c>
      <c r="N106" s="1">
        <v>2.36</v>
      </c>
      <c r="O106" s="1"/>
      <c r="P106" s="1">
        <v>2.37</v>
      </c>
      <c r="Q106" s="1">
        <v>2.38</v>
      </c>
      <c r="R106" s="1">
        <v>2.36</v>
      </c>
      <c r="S106" s="1">
        <v>1.62</v>
      </c>
      <c r="T106" s="1">
        <v>1.8</v>
      </c>
      <c r="U106" s="1">
        <v>2.4300000000000002</v>
      </c>
      <c r="V106" s="1">
        <v>2.31</v>
      </c>
      <c r="W106" s="1">
        <v>2.27</v>
      </c>
      <c r="X106" s="1">
        <v>2.0748000000000002</v>
      </c>
      <c r="Y106" s="1">
        <v>2.29</v>
      </c>
      <c r="Z106" s="1">
        <v>2.31</v>
      </c>
      <c r="AA106" s="1">
        <v>2.27</v>
      </c>
      <c r="AB106" s="1">
        <v>2.2599999999999998</v>
      </c>
      <c r="AC106" s="1">
        <v>2.15</v>
      </c>
      <c r="AD106" s="1">
        <v>2.2999999999999998</v>
      </c>
      <c r="AE106" s="1">
        <v>2.2599999999999998</v>
      </c>
      <c r="AF106" s="1"/>
      <c r="AG106" s="1">
        <v>1.62</v>
      </c>
      <c r="AH106" s="1">
        <v>2.29</v>
      </c>
      <c r="AI106" s="1">
        <v>2.27</v>
      </c>
      <c r="AK106" s="1">
        <v>1.61</v>
      </c>
      <c r="AL106" s="1">
        <v>2.2200000000000002</v>
      </c>
      <c r="AM106" s="1">
        <v>2.2799999999999998</v>
      </c>
      <c r="AN106" s="1">
        <v>2.58</v>
      </c>
      <c r="AO106" s="1">
        <v>2.2999999999999998</v>
      </c>
      <c r="AP106" s="1">
        <v>2.27</v>
      </c>
      <c r="AQ106" s="1">
        <v>2.33</v>
      </c>
      <c r="AR106" s="1">
        <v>2.37</v>
      </c>
      <c r="AS106" s="1">
        <v>2.59</v>
      </c>
      <c r="AT106" s="1">
        <v>2.2799999999999998</v>
      </c>
      <c r="AU106" s="1">
        <v>2.27</v>
      </c>
      <c r="AV106" s="1">
        <v>2.2799999999999998</v>
      </c>
      <c r="AW106" s="38">
        <v>2.1961290322580655</v>
      </c>
      <c r="AX106" s="38"/>
      <c r="AY106" s="38">
        <v>2.2309677419354843</v>
      </c>
      <c r="AZ106" s="38">
        <v>2.1058064516129034</v>
      </c>
      <c r="BA106" s="38">
        <v>1.858709677419355</v>
      </c>
      <c r="BB106" s="38">
        <v>1.7295161290322585</v>
      </c>
      <c r="BC106" s="38">
        <v>2.100161290322581</v>
      </c>
      <c r="BD106" s="38">
        <v>2.2256451612903221</v>
      </c>
      <c r="BE106" s="38">
        <v>2.3241935483870968</v>
      </c>
      <c r="BF106" s="38">
        <v>1.4846774193548384</v>
      </c>
      <c r="BG106" s="38">
        <v>2.3391935483870969</v>
      </c>
      <c r="BH106" s="38">
        <v>2.4669354838709681</v>
      </c>
      <c r="BI106" s="38"/>
      <c r="BJ106" s="38"/>
      <c r="BK106" s="48">
        <v>0.33125673247056714</v>
      </c>
      <c r="BL106" s="48">
        <v>0.40287369214151891</v>
      </c>
    </row>
    <row r="107" spans="1:79" x14ac:dyDescent="0.2">
      <c r="A107" s="5" t="s">
        <v>126</v>
      </c>
      <c r="B107" s="32">
        <v>1.9319999999999999</v>
      </c>
      <c r="C107" s="32">
        <v>1.9419999999999999</v>
      </c>
      <c r="D107" s="32">
        <v>1.8779999999999999</v>
      </c>
      <c r="E107" s="32">
        <v>1.92</v>
      </c>
      <c r="F107" s="1">
        <v>1.36</v>
      </c>
      <c r="G107" s="1">
        <v>1.84</v>
      </c>
      <c r="H107" s="1">
        <v>2.0499999999999998</v>
      </c>
      <c r="I107" s="1">
        <v>1.98</v>
      </c>
      <c r="J107" s="1">
        <v>1.73</v>
      </c>
      <c r="K107" s="1">
        <v>2.06</v>
      </c>
      <c r="L107" s="1">
        <v>1.9</v>
      </c>
      <c r="M107" s="1">
        <v>1.81</v>
      </c>
      <c r="N107" s="1">
        <v>1.92</v>
      </c>
      <c r="O107" s="1"/>
      <c r="P107" s="1">
        <v>1.93</v>
      </c>
      <c r="Q107" s="1">
        <v>1.96</v>
      </c>
      <c r="R107" s="1">
        <v>1.93</v>
      </c>
      <c r="S107" s="1">
        <v>1.73</v>
      </c>
      <c r="T107" s="1">
        <v>2.0099999999999998</v>
      </c>
      <c r="U107" s="1">
        <v>1.99</v>
      </c>
      <c r="V107" s="1">
        <v>1.86</v>
      </c>
      <c r="W107" s="1">
        <v>1.84</v>
      </c>
      <c r="X107" s="1">
        <v>1.7643</v>
      </c>
      <c r="Y107" s="1">
        <v>1.85</v>
      </c>
      <c r="Z107" s="1">
        <v>1.88</v>
      </c>
      <c r="AA107" s="1">
        <v>1.86</v>
      </c>
      <c r="AB107" s="1">
        <v>1.84</v>
      </c>
      <c r="AC107" s="1">
        <v>1.79</v>
      </c>
      <c r="AD107" s="1">
        <v>1.86</v>
      </c>
      <c r="AE107" s="1">
        <v>1.83</v>
      </c>
      <c r="AF107" s="1"/>
      <c r="AG107" s="1">
        <v>1.73</v>
      </c>
      <c r="AH107" s="1">
        <v>1.86</v>
      </c>
      <c r="AI107" s="1">
        <v>1.84</v>
      </c>
      <c r="AK107" s="1">
        <v>1.73</v>
      </c>
      <c r="AL107" s="1">
        <v>2.2999999999999998</v>
      </c>
      <c r="AM107" s="1">
        <v>1.87</v>
      </c>
      <c r="AN107" s="1">
        <v>2.15</v>
      </c>
      <c r="AO107" s="1">
        <v>1.86</v>
      </c>
      <c r="AP107" s="1">
        <v>1.83</v>
      </c>
      <c r="AQ107" s="1">
        <v>1.91</v>
      </c>
      <c r="AR107" s="1">
        <v>1.93</v>
      </c>
      <c r="AS107" s="1">
        <v>2.17</v>
      </c>
      <c r="AT107" s="1">
        <v>1.92</v>
      </c>
      <c r="AU107" s="1">
        <v>1.85</v>
      </c>
      <c r="AV107" s="1">
        <v>1.85</v>
      </c>
      <c r="AW107" s="38">
        <v>1.8406451612903227</v>
      </c>
      <c r="AX107" s="38"/>
      <c r="AY107" s="38">
        <v>1.9098387096774194</v>
      </c>
      <c r="AZ107" s="38">
        <v>1.7708064516129027</v>
      </c>
      <c r="BA107" s="38">
        <v>1.7256451612903221</v>
      </c>
      <c r="BB107" s="38">
        <v>1.7269354838709678</v>
      </c>
      <c r="BC107" s="38">
        <v>1.7595161290322583</v>
      </c>
      <c r="BD107" s="38">
        <v>1.870806451612903</v>
      </c>
      <c r="BE107" s="38">
        <v>2.2232258064516137</v>
      </c>
      <c r="BF107" s="38">
        <v>1.5446774193548389</v>
      </c>
      <c r="BG107" s="38">
        <v>1.9951612903225806</v>
      </c>
      <c r="BH107" s="38">
        <v>2.0598387096774196</v>
      </c>
      <c r="BI107" s="38"/>
      <c r="BJ107" s="38"/>
      <c r="BK107" s="48">
        <v>0.37163761830381919</v>
      </c>
      <c r="BL107" s="48">
        <v>0.53680735094742515</v>
      </c>
    </row>
    <row r="108" spans="1:79" x14ac:dyDescent="0.2">
      <c r="A108" s="5" t="s">
        <v>127</v>
      </c>
      <c r="B108" s="32">
        <v>1.6719999999999999</v>
      </c>
      <c r="C108" s="32">
        <v>1.754</v>
      </c>
      <c r="D108" s="32">
        <v>1.4970000000000001</v>
      </c>
      <c r="E108" s="32">
        <v>1.575</v>
      </c>
      <c r="F108" s="1">
        <v>1.1086</v>
      </c>
      <c r="G108" s="1">
        <v>1.56</v>
      </c>
      <c r="H108" s="1">
        <v>1.77</v>
      </c>
      <c r="I108" s="1">
        <v>1.67</v>
      </c>
      <c r="J108" s="1">
        <v>1.55</v>
      </c>
      <c r="K108" s="1">
        <v>1.79</v>
      </c>
      <c r="L108" s="1">
        <v>1.59</v>
      </c>
      <c r="M108" s="1">
        <v>1.55</v>
      </c>
      <c r="N108" s="1">
        <v>1.61</v>
      </c>
      <c r="O108" s="1"/>
      <c r="P108" s="1">
        <v>1.63</v>
      </c>
      <c r="Q108" s="1">
        <v>1.66</v>
      </c>
      <c r="R108" s="1">
        <v>1.64</v>
      </c>
      <c r="S108" s="1">
        <v>1.59</v>
      </c>
      <c r="T108" s="1">
        <v>1.77</v>
      </c>
      <c r="U108" s="1">
        <v>1.67</v>
      </c>
      <c r="V108" s="1">
        <v>1.56</v>
      </c>
      <c r="W108" s="1">
        <v>1.56</v>
      </c>
      <c r="X108" s="1">
        <v>1.8774</v>
      </c>
      <c r="Y108" s="1">
        <v>1.53</v>
      </c>
      <c r="Z108" s="1">
        <v>1.58</v>
      </c>
      <c r="AA108" s="1">
        <v>1.57</v>
      </c>
      <c r="AB108" s="1">
        <v>1.56</v>
      </c>
      <c r="AC108" s="1">
        <v>1.5</v>
      </c>
      <c r="AD108" s="1">
        <v>1.57</v>
      </c>
      <c r="AE108" s="1">
        <v>1.52</v>
      </c>
      <c r="AF108" s="1"/>
      <c r="AG108" s="1">
        <v>1.57</v>
      </c>
      <c r="AH108" s="1">
        <v>1.58</v>
      </c>
      <c r="AI108" s="1">
        <v>1.56</v>
      </c>
      <c r="AK108" s="1">
        <v>1.53</v>
      </c>
      <c r="AL108" s="1">
        <v>2.0099999999999998</v>
      </c>
      <c r="AM108" s="1">
        <v>1.54</v>
      </c>
      <c r="AN108" s="1">
        <v>1.78</v>
      </c>
      <c r="AO108" s="1">
        <v>1.54</v>
      </c>
      <c r="AP108" s="1">
        <v>1.53</v>
      </c>
      <c r="AQ108" s="1">
        <v>1.58</v>
      </c>
      <c r="AR108" s="1">
        <v>1.63</v>
      </c>
      <c r="AS108" s="1">
        <v>1.8</v>
      </c>
      <c r="AT108" s="1">
        <v>1.58</v>
      </c>
      <c r="AU108" s="1">
        <v>1.56</v>
      </c>
      <c r="AV108" s="1">
        <v>1.52</v>
      </c>
      <c r="AW108" s="38">
        <v>1.9883333333333331</v>
      </c>
      <c r="AX108" s="38"/>
      <c r="AY108" s="38">
        <v>2.0211666666666668</v>
      </c>
      <c r="AZ108" s="38">
        <v>1.8274999999999999</v>
      </c>
      <c r="BA108" s="38">
        <v>1.7280000000000002</v>
      </c>
      <c r="BB108" s="38">
        <v>1.6895000000000004</v>
      </c>
      <c r="BC108" s="38">
        <v>1.8563333333333338</v>
      </c>
      <c r="BD108" s="38">
        <v>2.0049999999999999</v>
      </c>
      <c r="BE108" s="38">
        <v>2.1348333333333334</v>
      </c>
      <c r="BF108" s="38">
        <v>1.5621666666666667</v>
      </c>
      <c r="BG108" s="38">
        <v>2.1324999999999998</v>
      </c>
      <c r="BH108" s="38">
        <v>2.1785000000000001</v>
      </c>
      <c r="BI108" s="38">
        <v>1.932692307692307</v>
      </c>
      <c r="BJ108" s="38">
        <v>1.8988461538461534</v>
      </c>
      <c r="BK108" s="48">
        <v>0.64411216236363422</v>
      </c>
      <c r="BL108" s="48">
        <v>0.75272641023970888</v>
      </c>
    </row>
    <row r="109" spans="1:79" s="2" customFormat="1" x14ac:dyDescent="0.2">
      <c r="A109" s="5" t="s">
        <v>128</v>
      </c>
      <c r="B109" s="32">
        <v>2.0310000000000001</v>
      </c>
      <c r="C109" s="32">
        <v>2.1303299999999998</v>
      </c>
      <c r="D109" s="32">
        <v>1.948</v>
      </c>
      <c r="E109" s="32">
        <v>1.9427000000000001</v>
      </c>
      <c r="F109" s="1">
        <v>1.4639</v>
      </c>
      <c r="G109" s="1">
        <v>1.9</v>
      </c>
      <c r="H109" s="1">
        <v>2.2000000000000002</v>
      </c>
      <c r="I109" s="1">
        <v>2.16</v>
      </c>
      <c r="J109" s="1">
        <v>1.65</v>
      </c>
      <c r="K109" s="1">
        <v>2.2200000000000002</v>
      </c>
      <c r="L109" s="1">
        <v>1.82</v>
      </c>
      <c r="M109" s="1">
        <v>1.67</v>
      </c>
      <c r="N109" s="1">
        <v>2.0299999999999998</v>
      </c>
      <c r="O109" s="1"/>
      <c r="P109" s="1">
        <v>2.0699999999999998</v>
      </c>
      <c r="Q109" s="1">
        <v>2.04</v>
      </c>
      <c r="R109" s="1">
        <v>2.02</v>
      </c>
      <c r="S109" s="1">
        <v>1.64</v>
      </c>
      <c r="T109" s="1">
        <v>1.81</v>
      </c>
      <c r="U109" s="1">
        <v>2.15</v>
      </c>
      <c r="V109" s="1">
        <v>1.96</v>
      </c>
      <c r="W109" s="1">
        <v>1.9</v>
      </c>
      <c r="X109" s="1">
        <v>1.7919</v>
      </c>
      <c r="Y109" s="1">
        <v>1.93</v>
      </c>
      <c r="Z109" s="1">
        <v>1.95</v>
      </c>
      <c r="AA109" s="1">
        <v>1.92</v>
      </c>
      <c r="AB109" s="1">
        <v>1.91</v>
      </c>
      <c r="AC109" s="1">
        <v>1.78</v>
      </c>
      <c r="AD109" s="1">
        <v>1.94</v>
      </c>
      <c r="AE109" s="1">
        <v>1.89</v>
      </c>
      <c r="AF109" s="1"/>
      <c r="AG109" s="1">
        <v>1.65</v>
      </c>
      <c r="AH109" s="1">
        <v>1.93</v>
      </c>
      <c r="AI109" s="1">
        <v>1.9</v>
      </c>
      <c r="AK109" s="1">
        <v>1.64</v>
      </c>
      <c r="AL109" s="1">
        <v>2.0299999999999998</v>
      </c>
      <c r="AM109" s="1">
        <v>1.98</v>
      </c>
      <c r="AN109" s="1">
        <v>2.27</v>
      </c>
      <c r="AO109" s="1">
        <v>1.97</v>
      </c>
      <c r="AP109" s="1">
        <v>1.92</v>
      </c>
      <c r="AQ109" s="1">
        <v>2.02</v>
      </c>
      <c r="AR109" s="1">
        <v>2.08</v>
      </c>
      <c r="AS109" s="1">
        <v>2.2999999999999998</v>
      </c>
      <c r="AT109" s="1">
        <v>1.9</v>
      </c>
      <c r="AU109" s="1">
        <v>1.9</v>
      </c>
      <c r="AV109" s="1">
        <v>1.94</v>
      </c>
      <c r="AW109" s="38">
        <v>1.8832258064516132</v>
      </c>
      <c r="AX109" s="38"/>
      <c r="AY109" s="38">
        <v>1.9979032258064522</v>
      </c>
      <c r="AZ109" s="38">
        <v>1.7772580645161287</v>
      </c>
      <c r="BA109" s="38">
        <v>1.694032258064516</v>
      </c>
      <c r="BB109" s="38">
        <v>1.7430645161290317</v>
      </c>
      <c r="BC109" s="38">
        <v>1.7993548387096776</v>
      </c>
      <c r="BD109" s="38">
        <v>1.9048387096774191</v>
      </c>
      <c r="BE109" s="38">
        <v>2.2032258064516133</v>
      </c>
      <c r="BF109" s="38">
        <v>1.7353225806451613</v>
      </c>
      <c r="BG109" s="38">
        <v>2.1066129032258067</v>
      </c>
      <c r="BH109" s="38">
        <v>2.1075806451612906</v>
      </c>
      <c r="BI109" s="38">
        <v>1.82</v>
      </c>
      <c r="BJ109" s="38">
        <v>2.0275806451612906</v>
      </c>
      <c r="BK109" s="48">
        <v>0.77842395967961198</v>
      </c>
      <c r="BL109" s="48">
        <v>0.58755381822686492</v>
      </c>
    </row>
    <row r="110" spans="1:79" x14ac:dyDescent="0.2">
      <c r="A110" s="5" t="s">
        <v>129</v>
      </c>
      <c r="B110" s="33">
        <v>1.972</v>
      </c>
      <c r="C110" s="33">
        <v>2.1259999999999999</v>
      </c>
      <c r="D110" s="33">
        <v>1.94</v>
      </c>
      <c r="E110" s="33">
        <v>2.0329999999999999</v>
      </c>
      <c r="F110" s="34">
        <v>1.8147</v>
      </c>
      <c r="G110" s="34">
        <v>1.91</v>
      </c>
      <c r="H110" s="34">
        <v>2.2400000000000002</v>
      </c>
      <c r="I110" s="34">
        <v>2.1800000000000002</v>
      </c>
      <c r="J110" s="34">
        <v>1.97</v>
      </c>
      <c r="K110" s="34">
        <v>2.25</v>
      </c>
      <c r="L110" s="34">
        <v>1.92</v>
      </c>
      <c r="M110" s="34">
        <v>1.88</v>
      </c>
      <c r="N110" s="34">
        <v>1.99</v>
      </c>
      <c r="O110" s="34"/>
      <c r="P110" s="34">
        <v>2</v>
      </c>
      <c r="Q110" s="34">
        <v>1.99</v>
      </c>
      <c r="R110" s="34">
        <v>1.98</v>
      </c>
      <c r="S110" s="34">
        <v>2.0099999999999998</v>
      </c>
      <c r="T110" s="34">
        <v>2.2200000000000002</v>
      </c>
      <c r="U110" s="34">
        <v>2.19</v>
      </c>
      <c r="V110" s="34">
        <v>1.95</v>
      </c>
      <c r="W110" s="34">
        <v>1.95</v>
      </c>
      <c r="X110" s="1">
        <v>2.04</v>
      </c>
      <c r="Y110" s="34">
        <v>1.88</v>
      </c>
      <c r="Z110" s="34">
        <v>1.96</v>
      </c>
      <c r="AA110" s="34">
        <v>2</v>
      </c>
      <c r="AB110" s="34">
        <v>2</v>
      </c>
      <c r="AC110" s="34">
        <v>1.86</v>
      </c>
      <c r="AD110" s="34">
        <v>1.93</v>
      </c>
      <c r="AE110" s="34">
        <v>1.9</v>
      </c>
      <c r="AF110" s="34"/>
      <c r="AG110" s="34">
        <v>2.02</v>
      </c>
      <c r="AH110" s="34">
        <v>1.95</v>
      </c>
      <c r="AI110" s="34">
        <v>1.95</v>
      </c>
      <c r="AJ110" s="21"/>
      <c r="AK110" s="34">
        <v>1.91</v>
      </c>
      <c r="AL110" s="34">
        <v>2.33</v>
      </c>
      <c r="AM110" s="34">
        <v>1.96</v>
      </c>
      <c r="AN110" s="34">
        <v>2.38</v>
      </c>
      <c r="AO110" s="34">
        <v>1.93</v>
      </c>
      <c r="AP110" s="34">
        <v>1.89</v>
      </c>
      <c r="AQ110" s="34">
        <v>1.96</v>
      </c>
      <c r="AR110" s="34">
        <v>2.0099999999999998</v>
      </c>
      <c r="AS110" s="34">
        <v>2.41</v>
      </c>
      <c r="AT110" s="34">
        <v>1.94</v>
      </c>
      <c r="AU110" s="34">
        <v>1.94</v>
      </c>
      <c r="AV110" s="34">
        <v>1.92</v>
      </c>
      <c r="AW110" s="38">
        <v>2.0856666666666661</v>
      </c>
      <c r="AX110" s="38"/>
      <c r="AY110" s="38">
        <v>2.1641666666666666</v>
      </c>
      <c r="AZ110" s="38">
        <v>1.970833333333333</v>
      </c>
      <c r="BA110" s="38">
        <v>1.9635000000000002</v>
      </c>
      <c r="BB110" s="38">
        <v>1.8839999999999999</v>
      </c>
      <c r="BC110" s="38">
        <v>2.0110000000000006</v>
      </c>
      <c r="BD110" s="38">
        <v>2.0830000000000006</v>
      </c>
      <c r="BE110" s="38">
        <v>2.3533333333333339</v>
      </c>
      <c r="BF110" s="38">
        <v>1.845166666666666</v>
      </c>
      <c r="BG110" s="38">
        <v>2.3478333333333339</v>
      </c>
      <c r="BH110" s="38">
        <v>2.3306666666666667</v>
      </c>
      <c r="BI110" s="38">
        <v>1.7749999999999999</v>
      </c>
      <c r="BJ110" s="38">
        <v>2.1</v>
      </c>
      <c r="BK110" s="48">
        <v>0.68758030736777631</v>
      </c>
      <c r="BL110" s="48">
        <v>0.53402182016582067</v>
      </c>
    </row>
    <row r="111" spans="1:79" x14ac:dyDescent="0.2">
      <c r="A111" s="5" t="s">
        <v>130</v>
      </c>
      <c r="B111" s="33">
        <v>2.149</v>
      </c>
      <c r="C111" s="33">
        <v>2.1360000000000001</v>
      </c>
      <c r="D111" s="33">
        <v>2.08</v>
      </c>
      <c r="E111" s="33">
        <v>2.0682999999999998</v>
      </c>
      <c r="F111" s="34">
        <v>1.9242999999999999</v>
      </c>
      <c r="G111" s="34">
        <v>2.06</v>
      </c>
      <c r="H111" s="34">
        <v>2.23</v>
      </c>
      <c r="I111" s="34">
        <v>2.27</v>
      </c>
      <c r="J111" s="34">
        <v>1.96</v>
      </c>
      <c r="K111" s="34">
        <v>2.23</v>
      </c>
      <c r="L111" s="34">
        <v>1.99</v>
      </c>
      <c r="M111" s="34">
        <v>1.96</v>
      </c>
      <c r="N111" s="34">
        <v>2.12</v>
      </c>
      <c r="O111" s="34"/>
      <c r="P111" s="34">
        <v>2.12</v>
      </c>
      <c r="Q111" s="34">
        <v>2.08</v>
      </c>
      <c r="R111" s="34">
        <v>2.0499999999999998</v>
      </c>
      <c r="S111" s="34">
        <v>2</v>
      </c>
      <c r="T111" s="34">
        <v>2.17</v>
      </c>
      <c r="U111" s="34">
        <v>2.36</v>
      </c>
      <c r="V111" s="34">
        <v>2.08</v>
      </c>
      <c r="W111" s="34">
        <v>2.0499999999999998</v>
      </c>
      <c r="X111" s="1">
        <v>1.6998</v>
      </c>
      <c r="Y111" s="34">
        <v>2.02</v>
      </c>
      <c r="Z111" s="34">
        <v>2.06</v>
      </c>
      <c r="AA111" s="34">
        <v>2.12</v>
      </c>
      <c r="AB111" s="34">
        <v>2.13</v>
      </c>
      <c r="AC111" s="34">
        <v>1.98</v>
      </c>
      <c r="AD111" s="34">
        <v>2.0499999999999998</v>
      </c>
      <c r="AE111" s="34">
        <v>2.0099999999999998</v>
      </c>
      <c r="AF111" s="34"/>
      <c r="AG111" s="34">
        <v>2</v>
      </c>
      <c r="AH111" s="34">
        <v>2.06</v>
      </c>
      <c r="AI111" s="34">
        <v>2.06</v>
      </c>
      <c r="AJ111" s="21"/>
      <c r="AK111" s="34">
        <v>2</v>
      </c>
      <c r="AL111" s="34">
        <v>2.2999999999999998</v>
      </c>
      <c r="AM111" s="34">
        <v>2.0499999999999998</v>
      </c>
      <c r="AN111" s="34">
        <v>2.4300000000000002</v>
      </c>
      <c r="AO111" s="34">
        <v>2.0499999999999998</v>
      </c>
      <c r="AP111" s="34">
        <v>2.02</v>
      </c>
      <c r="AQ111" s="34">
        <v>2.0699999999999998</v>
      </c>
      <c r="AR111" s="34">
        <v>2.11</v>
      </c>
      <c r="AS111" s="34">
        <v>2.5</v>
      </c>
      <c r="AT111" s="34">
        <v>2.0099999999999998</v>
      </c>
      <c r="AU111" s="34">
        <v>2.0499999999999998</v>
      </c>
      <c r="AV111" s="34">
        <v>2.02</v>
      </c>
      <c r="AW111" s="38">
        <v>1.6830645161290323</v>
      </c>
      <c r="AX111" s="38"/>
      <c r="AY111" s="38">
        <v>1.7811290322580651</v>
      </c>
      <c r="AZ111" s="38">
        <v>1.7043548387096779</v>
      </c>
      <c r="BA111" s="38">
        <v>1.7258064516129028</v>
      </c>
      <c r="BB111" s="38">
        <v>1.7451612903225806</v>
      </c>
      <c r="BC111" s="38">
        <v>1.7098387096774195</v>
      </c>
      <c r="BD111" s="38">
        <v>1.7058064516129028</v>
      </c>
      <c r="BE111" s="38">
        <v>2.1232258064516127</v>
      </c>
      <c r="BF111" s="38">
        <v>2.3256451612903226</v>
      </c>
      <c r="BG111" s="38">
        <v>1.8288709677419352</v>
      </c>
      <c r="BH111" s="38">
        <v>2.1040322580645165</v>
      </c>
      <c r="BI111" s="38"/>
      <c r="BJ111" s="38"/>
      <c r="BK111" s="48">
        <v>0.36628410796580602</v>
      </c>
      <c r="BL111" s="48">
        <v>0.6301378099586662</v>
      </c>
    </row>
    <row r="112" spans="1:79" x14ac:dyDescent="0.2">
      <c r="A112" s="5" t="s">
        <v>160</v>
      </c>
      <c r="B112" s="32">
        <v>1.7649999999999999</v>
      </c>
      <c r="C112" s="32">
        <v>1.8112999999999999</v>
      </c>
      <c r="D112" s="32">
        <v>1.7250000000000001</v>
      </c>
      <c r="E112" s="32">
        <v>1.7766999999999999</v>
      </c>
      <c r="F112" s="1">
        <v>1.7020999999999999</v>
      </c>
      <c r="G112" s="1">
        <v>1.78</v>
      </c>
      <c r="H112" s="1">
        <v>1.92</v>
      </c>
      <c r="I112" s="1">
        <v>1.89</v>
      </c>
      <c r="J112" s="1">
        <v>1.75</v>
      </c>
      <c r="K112" s="1">
        <v>1.95</v>
      </c>
      <c r="L112" s="1">
        <v>1.73</v>
      </c>
      <c r="M112" s="1">
        <v>1.72</v>
      </c>
      <c r="N112" s="1">
        <v>1.78</v>
      </c>
      <c r="O112" s="1"/>
      <c r="P112" s="1">
        <v>1.8</v>
      </c>
      <c r="Q112" s="1">
        <v>1.78</v>
      </c>
      <c r="R112" s="1">
        <v>1.77</v>
      </c>
      <c r="S112" s="1">
        <v>1.8</v>
      </c>
      <c r="T112" s="1">
        <v>2.12</v>
      </c>
      <c r="U112" s="1">
        <v>1.9</v>
      </c>
      <c r="V112" s="1">
        <v>1.72</v>
      </c>
      <c r="W112" s="1">
        <v>1.74</v>
      </c>
      <c r="X112" s="1">
        <v>1.7807999999999999</v>
      </c>
      <c r="Y112" s="1">
        <v>1.69</v>
      </c>
      <c r="Z112" s="1">
        <v>1.72</v>
      </c>
      <c r="AA112" s="1">
        <v>1.83</v>
      </c>
      <c r="AB112" s="1">
        <v>1.84</v>
      </c>
      <c r="AC112" s="1">
        <v>1.72</v>
      </c>
      <c r="AD112" s="1">
        <v>1.74</v>
      </c>
      <c r="AE112" s="1">
        <v>1.73</v>
      </c>
      <c r="AF112" s="1"/>
      <c r="AG112" s="1">
        <v>1.82</v>
      </c>
      <c r="AH112" s="1">
        <v>1.77</v>
      </c>
      <c r="AI112" s="1">
        <v>1.78</v>
      </c>
      <c r="AK112" s="1">
        <v>1.73</v>
      </c>
      <c r="AL112" s="1">
        <v>2.04</v>
      </c>
      <c r="AM112" s="1">
        <v>1.72</v>
      </c>
      <c r="AN112" s="1">
        <v>2.19</v>
      </c>
      <c r="AO112" s="1">
        <v>1.72</v>
      </c>
      <c r="AP112" s="1">
        <v>1.69</v>
      </c>
      <c r="AQ112" s="1">
        <v>1.74</v>
      </c>
      <c r="AR112" s="1">
        <v>1.78</v>
      </c>
      <c r="AS112" s="1">
        <v>2.36</v>
      </c>
      <c r="AT112" s="1">
        <v>1.75</v>
      </c>
      <c r="AU112" s="1">
        <v>1.78</v>
      </c>
      <c r="AV112" s="1">
        <v>1.69</v>
      </c>
      <c r="AW112" s="38">
        <v>1.8438709677419356</v>
      </c>
      <c r="AX112" s="38"/>
      <c r="AY112" s="38">
        <v>1.9593548387096773</v>
      </c>
      <c r="AZ112" s="38">
        <v>1.7422580645161296</v>
      </c>
      <c r="BA112" s="38">
        <v>1.7338709677419359</v>
      </c>
      <c r="BB112" s="38">
        <v>1.6711290322580641</v>
      </c>
      <c r="BC112" s="38">
        <v>1.8006451612903225</v>
      </c>
      <c r="BD112" s="38">
        <v>1.8491935483870969</v>
      </c>
      <c r="BE112" s="38">
        <v>1.8974193548387093</v>
      </c>
      <c r="BF112" s="38">
        <v>1.7424193548387097</v>
      </c>
      <c r="BG112" s="38">
        <v>1.9433870967741935</v>
      </c>
      <c r="BH112" s="38">
        <v>2.5585483870967742</v>
      </c>
      <c r="BI112" s="38"/>
      <c r="BJ112" s="38"/>
      <c r="BK112" s="48">
        <v>0.27389566711098773</v>
      </c>
      <c r="BL112" s="48">
        <v>0.64235798207212036</v>
      </c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x14ac:dyDescent="0.2">
      <c r="A113" s="5" t="s">
        <v>161</v>
      </c>
      <c r="B113" s="32">
        <v>1.81</v>
      </c>
      <c r="C113" s="32">
        <v>1.746</v>
      </c>
      <c r="D113" s="32">
        <v>1.728</v>
      </c>
      <c r="E113" s="32">
        <v>1.6879999999999999</v>
      </c>
      <c r="F113" s="1">
        <v>1.6164000000000001</v>
      </c>
      <c r="G113" s="1">
        <v>1.76</v>
      </c>
      <c r="H113" s="1">
        <v>1.92</v>
      </c>
      <c r="I113" s="1">
        <v>1.89</v>
      </c>
      <c r="J113" s="1">
        <v>1.61</v>
      </c>
      <c r="K113" s="1">
        <v>1.95</v>
      </c>
      <c r="L113" s="1">
        <v>1.66</v>
      </c>
      <c r="M113" s="1">
        <v>1.63</v>
      </c>
      <c r="N113" s="1">
        <v>1.77</v>
      </c>
      <c r="O113" s="1"/>
      <c r="P113" s="1">
        <v>1.81</v>
      </c>
      <c r="Q113" s="1">
        <v>1.78</v>
      </c>
      <c r="R113" s="1">
        <v>1.78</v>
      </c>
      <c r="S113" s="1">
        <v>1.64</v>
      </c>
      <c r="T113" s="1">
        <v>1.74</v>
      </c>
      <c r="U113" s="1">
        <v>1.92</v>
      </c>
      <c r="V113" s="1">
        <v>1.75</v>
      </c>
      <c r="W113" s="1">
        <v>1.73</v>
      </c>
      <c r="X113" s="1">
        <v>1.6781999999999999</v>
      </c>
      <c r="Y113" s="1">
        <v>1.73</v>
      </c>
      <c r="Z113" s="1">
        <v>1.75</v>
      </c>
      <c r="AA113" s="1">
        <v>1.8</v>
      </c>
      <c r="AB113" s="1">
        <v>1.8</v>
      </c>
      <c r="AC113" s="1">
        <v>1.72</v>
      </c>
      <c r="AD113" s="1">
        <v>1.74</v>
      </c>
      <c r="AE113" s="1">
        <v>1.73</v>
      </c>
      <c r="AF113" s="1"/>
      <c r="AG113" s="1">
        <v>1.63</v>
      </c>
      <c r="AH113" s="1">
        <v>1.75</v>
      </c>
      <c r="AI113" s="1">
        <v>1.76</v>
      </c>
      <c r="AK113" s="1">
        <v>1.58</v>
      </c>
      <c r="AL113" s="1">
        <v>1.83</v>
      </c>
      <c r="AM113" s="1">
        <v>1.77</v>
      </c>
      <c r="AN113" s="1">
        <v>2.16</v>
      </c>
      <c r="AO113" s="1">
        <v>1.75</v>
      </c>
      <c r="AP113" s="1">
        <v>1.74</v>
      </c>
      <c r="AQ113" s="1">
        <v>1.79</v>
      </c>
      <c r="AR113" s="1">
        <v>1.81</v>
      </c>
      <c r="AS113" s="1">
        <v>2.31</v>
      </c>
      <c r="AT113" s="1">
        <v>1.69</v>
      </c>
      <c r="AU113" s="1">
        <v>1.75</v>
      </c>
      <c r="AV113" s="1">
        <v>1.74</v>
      </c>
      <c r="AW113" s="38">
        <v>1.7801785714285709</v>
      </c>
      <c r="AX113" s="38"/>
      <c r="AY113" s="38">
        <v>1.7994642857142862</v>
      </c>
      <c r="AZ113" s="38">
        <v>1.6291071428571429</v>
      </c>
      <c r="BA113" s="38">
        <v>1.594642857142857</v>
      </c>
      <c r="BB113" s="38">
        <v>1.5805357142857142</v>
      </c>
      <c r="BC113" s="38">
        <v>1.7023214285714288</v>
      </c>
      <c r="BD113" s="38">
        <v>1.7692857142857144</v>
      </c>
      <c r="BE113" s="38">
        <v>1.8169642857142863</v>
      </c>
      <c r="BF113" s="38">
        <v>1.5803571428571426</v>
      </c>
      <c r="BG113" s="38">
        <v>1.875</v>
      </c>
      <c r="BH113" s="38">
        <v>2.0535714285714288</v>
      </c>
      <c r="BI113" s="38"/>
      <c r="BJ113" s="38"/>
      <c r="BK113" s="48">
        <v>0.17103278386776538</v>
      </c>
      <c r="BL113" s="48">
        <v>0.39399667241262193</v>
      </c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2" customFormat="1" x14ac:dyDescent="0.2">
      <c r="A114" s="22" t="s">
        <v>162</v>
      </c>
      <c r="B114" s="32">
        <v>1.6659999999999999</v>
      </c>
      <c r="C114" s="32">
        <v>1.6930000000000001</v>
      </c>
      <c r="D114" s="32"/>
      <c r="E114" s="32"/>
      <c r="F114" s="1"/>
      <c r="G114" s="1">
        <v>1.57</v>
      </c>
      <c r="H114" s="1">
        <v>1.73</v>
      </c>
      <c r="I114" s="1">
        <v>1.71</v>
      </c>
      <c r="J114" s="1">
        <v>1.49</v>
      </c>
      <c r="K114" s="1">
        <v>1.78</v>
      </c>
      <c r="L114" s="1">
        <v>1.54</v>
      </c>
      <c r="M114" s="1">
        <v>1.51</v>
      </c>
      <c r="N114" s="1">
        <v>1.63</v>
      </c>
      <c r="O114" s="1"/>
      <c r="P114" s="1">
        <v>1.64</v>
      </c>
      <c r="Q114" s="1">
        <v>1.65</v>
      </c>
      <c r="R114" s="1">
        <v>1.62</v>
      </c>
      <c r="S114" s="1">
        <v>1.51</v>
      </c>
      <c r="T114" s="1">
        <v>1.62</v>
      </c>
      <c r="U114" s="1">
        <v>1.93</v>
      </c>
      <c r="V114" s="1">
        <v>1.58</v>
      </c>
      <c r="W114" s="1">
        <v>1.55</v>
      </c>
      <c r="X114" s="1">
        <v>1.6612</v>
      </c>
      <c r="Y114" s="1">
        <v>1.56</v>
      </c>
      <c r="Z114" s="1">
        <v>1.57</v>
      </c>
      <c r="AA114" s="1">
        <v>1.59</v>
      </c>
      <c r="AB114" s="1">
        <v>1.6</v>
      </c>
      <c r="AC114" s="1">
        <v>1.48</v>
      </c>
      <c r="AD114" s="1">
        <v>1.56</v>
      </c>
      <c r="AE114" s="1">
        <v>1.54</v>
      </c>
      <c r="AF114" s="1"/>
      <c r="AG114" s="1">
        <v>1.51</v>
      </c>
      <c r="AH114" s="1">
        <v>1.58</v>
      </c>
      <c r="AI114" s="1">
        <v>1.58</v>
      </c>
      <c r="AK114" s="1">
        <v>1.45</v>
      </c>
      <c r="AL114" s="1">
        <v>1.72</v>
      </c>
      <c r="AM114" s="1">
        <v>1.56</v>
      </c>
      <c r="AN114" s="1">
        <v>1.84</v>
      </c>
      <c r="AO114" s="1">
        <v>1.57</v>
      </c>
      <c r="AP114" s="1">
        <v>1.56</v>
      </c>
      <c r="AQ114" s="1">
        <v>1.61</v>
      </c>
      <c r="AR114" s="1">
        <v>1.63</v>
      </c>
      <c r="AS114" s="1">
        <v>1.96</v>
      </c>
      <c r="AT114" s="1">
        <v>1.57</v>
      </c>
      <c r="AU114" s="1">
        <v>1.57</v>
      </c>
      <c r="AV114" s="1">
        <v>1.56</v>
      </c>
      <c r="AW114" s="38">
        <v>1.776129032258065</v>
      </c>
      <c r="AX114" s="38"/>
      <c r="AY114" s="38">
        <v>1.7924193548387097</v>
      </c>
      <c r="AZ114" s="38">
        <v>1.6045161290322583</v>
      </c>
      <c r="BA114" s="38">
        <v>1.5556451612903228</v>
      </c>
      <c r="BB114" s="38">
        <v>1.524838709677419</v>
      </c>
      <c r="BC114" s="38">
        <v>1.6672580645161292</v>
      </c>
      <c r="BD114" s="38">
        <v>1.7670967741935475</v>
      </c>
      <c r="BE114" s="38">
        <v>1.7133870967741935</v>
      </c>
      <c r="BF114" s="38">
        <v>1.5362903225806457</v>
      </c>
      <c r="BG114" s="38">
        <v>1.8791935483870963</v>
      </c>
      <c r="BH114" s="38">
        <v>2.0604838709677415</v>
      </c>
      <c r="BI114" s="38"/>
      <c r="BJ114" s="38"/>
      <c r="BK114" s="48">
        <v>0.41846788414448038</v>
      </c>
      <c r="BL114" s="48">
        <v>0.45860745708489342</v>
      </c>
    </row>
    <row r="115" spans="1:79" s="2" customFormat="1" x14ac:dyDescent="0.2">
      <c r="A115" s="22" t="s">
        <v>163</v>
      </c>
      <c r="B115" s="32">
        <v>1.8520000000000001</v>
      </c>
      <c r="C115" s="32">
        <v>1.847</v>
      </c>
      <c r="D115" s="32"/>
      <c r="E115" s="32"/>
      <c r="F115" s="1"/>
      <c r="G115" s="1">
        <v>1.75</v>
      </c>
      <c r="H115" s="1">
        <v>2.0499999999999998</v>
      </c>
      <c r="I115" s="1">
        <v>1.91</v>
      </c>
      <c r="J115" s="1">
        <v>1.53</v>
      </c>
      <c r="K115" s="1">
        <v>2.09</v>
      </c>
      <c r="L115" s="1">
        <v>1.66</v>
      </c>
      <c r="M115" s="1">
        <v>1.59</v>
      </c>
      <c r="N115" s="1">
        <v>1.88</v>
      </c>
      <c r="O115" s="1"/>
      <c r="P115" s="1">
        <v>1.88</v>
      </c>
      <c r="Q115" s="1">
        <v>1.86</v>
      </c>
      <c r="R115" s="1">
        <v>1.82</v>
      </c>
      <c r="S115" s="1">
        <v>1.54</v>
      </c>
      <c r="T115" s="1">
        <v>1.64</v>
      </c>
      <c r="U115" s="1">
        <v>1.98</v>
      </c>
      <c r="V115" s="1">
        <v>1.83</v>
      </c>
      <c r="W115" s="1">
        <v>1.74</v>
      </c>
      <c r="X115" s="1">
        <v>1.74</v>
      </c>
      <c r="Y115" s="1">
        <v>1.8</v>
      </c>
      <c r="Z115" s="1">
        <v>1.8</v>
      </c>
      <c r="AA115" s="1">
        <v>1.76</v>
      </c>
      <c r="AB115" s="1">
        <v>1.75</v>
      </c>
      <c r="AC115" s="1">
        <v>1.67</v>
      </c>
      <c r="AD115" s="1">
        <v>1.77</v>
      </c>
      <c r="AE115" s="1">
        <v>1.74</v>
      </c>
      <c r="AF115" s="1">
        <v>1.51</v>
      </c>
      <c r="AG115" s="1">
        <v>1.54</v>
      </c>
      <c r="AH115" s="1">
        <v>1.76</v>
      </c>
      <c r="AI115" s="1">
        <v>1.76</v>
      </c>
      <c r="AK115" s="1">
        <v>1.43</v>
      </c>
      <c r="AL115" s="1">
        <v>1.78</v>
      </c>
      <c r="AM115" s="1">
        <v>1.86</v>
      </c>
      <c r="AN115" s="1">
        <v>2.11</v>
      </c>
      <c r="AO115" s="1">
        <v>1.85</v>
      </c>
      <c r="AP115" s="1">
        <v>1.83</v>
      </c>
      <c r="AQ115" s="1">
        <v>1.87</v>
      </c>
      <c r="AR115" s="1">
        <v>1.88</v>
      </c>
      <c r="AS115" s="1">
        <v>2.15</v>
      </c>
      <c r="AT115" s="1">
        <v>1.73</v>
      </c>
      <c r="AU115" s="1">
        <v>1.74</v>
      </c>
      <c r="AV115" s="1">
        <v>1.81</v>
      </c>
      <c r="AW115" s="38">
        <v>2.1244999999999994</v>
      </c>
      <c r="AX115" s="38"/>
      <c r="AY115" s="38">
        <v>2.1411666666666664</v>
      </c>
      <c r="AZ115" s="38">
        <v>1.9618333333333335</v>
      </c>
      <c r="BA115" s="38">
        <v>1.9113333333333331</v>
      </c>
      <c r="BB115" s="38">
        <v>1.8385</v>
      </c>
      <c r="BC115" s="38">
        <v>1.9973333333333334</v>
      </c>
      <c r="BD115" s="38">
        <v>2.1239999999999997</v>
      </c>
      <c r="BE115" s="38">
        <v>2.0803333333333329</v>
      </c>
      <c r="BF115" s="38">
        <v>1.8251666666666668</v>
      </c>
      <c r="BG115" s="38">
        <v>2.2531666666666665</v>
      </c>
      <c r="BH115" s="38">
        <v>2.3348333333333331</v>
      </c>
      <c r="BI115" s="38"/>
      <c r="BJ115" s="38"/>
      <c r="BK115" s="48">
        <v>0.31600995384298847</v>
      </c>
      <c r="BL115" s="48">
        <v>0.22680381432868704</v>
      </c>
    </row>
    <row r="116" spans="1:79" x14ac:dyDescent="0.2">
      <c r="A116" s="22" t="s">
        <v>194</v>
      </c>
      <c r="B116" s="32">
        <v>2.3479999999999999</v>
      </c>
      <c r="C116" s="32">
        <v>2.3260000000000001</v>
      </c>
      <c r="D116" s="1"/>
      <c r="E116" s="1"/>
      <c r="F116" s="1"/>
      <c r="G116" s="1">
        <v>2.23</v>
      </c>
      <c r="H116" s="1">
        <v>2.5</v>
      </c>
      <c r="I116" s="1">
        <v>2.39</v>
      </c>
      <c r="J116" s="1">
        <v>1.98</v>
      </c>
      <c r="K116" s="1">
        <v>2.5099999999999998</v>
      </c>
      <c r="L116" s="1">
        <v>2.16</v>
      </c>
      <c r="M116" s="1">
        <v>2.0299999999999998</v>
      </c>
      <c r="N116" s="1">
        <v>2.35</v>
      </c>
      <c r="O116" s="1"/>
      <c r="P116" s="1">
        <v>2.35</v>
      </c>
      <c r="Q116" s="1">
        <v>2.35</v>
      </c>
      <c r="R116" s="1">
        <v>2.3199999999999998</v>
      </c>
      <c r="S116" s="1">
        <v>1.99</v>
      </c>
      <c r="T116" s="1">
        <v>2.11</v>
      </c>
      <c r="U116" s="1">
        <v>2.44</v>
      </c>
      <c r="V116" s="1">
        <v>2.2999999999999998</v>
      </c>
      <c r="W116" s="1">
        <v>2.21</v>
      </c>
      <c r="X116" s="1">
        <v>2.21</v>
      </c>
      <c r="Y116" s="1">
        <v>2.2799999999999998</v>
      </c>
      <c r="Z116" s="1">
        <v>2.2799999999999998</v>
      </c>
      <c r="AA116" s="1">
        <v>2.21</v>
      </c>
      <c r="AB116" s="1">
        <v>2.2000000000000002</v>
      </c>
      <c r="AC116" s="1">
        <v>2.13</v>
      </c>
      <c r="AD116" s="1">
        <v>2.27</v>
      </c>
      <c r="AE116" s="1">
        <v>2.2200000000000002</v>
      </c>
      <c r="AF116" s="1">
        <v>1.95</v>
      </c>
      <c r="AG116" s="1">
        <v>2</v>
      </c>
      <c r="AH116" s="1">
        <v>2.23</v>
      </c>
      <c r="AI116" s="1">
        <v>2.2200000000000002</v>
      </c>
      <c r="AK116" s="1">
        <v>1.9</v>
      </c>
      <c r="AL116" s="1">
        <v>2.2200000000000002</v>
      </c>
      <c r="AM116" s="1">
        <v>2.29</v>
      </c>
      <c r="AN116" s="1">
        <v>2.54</v>
      </c>
      <c r="AO116" s="1">
        <v>2.31</v>
      </c>
      <c r="AP116" s="1">
        <v>2.2799999999999998</v>
      </c>
      <c r="AQ116" s="1">
        <v>2.34</v>
      </c>
      <c r="AR116" s="1">
        <v>2.36</v>
      </c>
      <c r="AS116" s="1">
        <v>2.56</v>
      </c>
      <c r="AT116" s="1">
        <v>2.2200000000000002</v>
      </c>
      <c r="AU116" s="1">
        <v>2.2200000000000002</v>
      </c>
      <c r="AV116" s="1">
        <v>2.2799999999999998</v>
      </c>
      <c r="AW116" s="38">
        <v>2.254838709677419</v>
      </c>
      <c r="AX116" s="38"/>
      <c r="AY116" s="38">
        <v>2.3009677419354824</v>
      </c>
      <c r="AZ116" s="38">
        <v>2.1083870967741936</v>
      </c>
      <c r="BA116" s="38">
        <v>1.9785483870967744</v>
      </c>
      <c r="BB116" s="38">
        <v>1.9770967741935488</v>
      </c>
      <c r="BC116" s="38">
        <v>2.1301612903225799</v>
      </c>
      <c r="BD116" s="38">
        <v>2.2632258064516133</v>
      </c>
      <c r="BE116" s="38">
        <v>2.2151612903225808</v>
      </c>
      <c r="BF116" s="38">
        <v>1.9408064516129027</v>
      </c>
      <c r="BG116" s="38">
        <v>2.3896774193548387</v>
      </c>
      <c r="BH116" s="38">
        <v>2.4529032258064518</v>
      </c>
      <c r="BI116" s="38"/>
      <c r="BJ116" s="38"/>
      <c r="BK116" s="48">
        <v>0.20216896475816615</v>
      </c>
      <c r="BL116" s="48">
        <v>0.35709370042854682</v>
      </c>
    </row>
    <row r="117" spans="1:79" x14ac:dyDescent="0.2">
      <c r="A117" s="22" t="s">
        <v>195</v>
      </c>
      <c r="B117" s="32">
        <v>2.226</v>
      </c>
      <c r="C117" s="32">
        <v>2.2000000000000002</v>
      </c>
      <c r="D117" s="1"/>
      <c r="E117" s="1"/>
      <c r="F117" s="1"/>
      <c r="G117" s="1">
        <v>2.12</v>
      </c>
      <c r="H117" s="1">
        <v>2.35</v>
      </c>
      <c r="I117" s="1">
        <v>2.2799999999999998</v>
      </c>
      <c r="J117" s="1">
        <v>2.35</v>
      </c>
      <c r="K117" s="1">
        <v>2.35</v>
      </c>
      <c r="L117" s="1">
        <v>2.08</v>
      </c>
      <c r="M117" s="1">
        <v>1.96</v>
      </c>
      <c r="N117" s="1">
        <v>2.23</v>
      </c>
      <c r="O117" s="1"/>
      <c r="P117" s="1">
        <v>2.23</v>
      </c>
      <c r="Q117" s="1">
        <v>2.2400000000000002</v>
      </c>
      <c r="R117" s="1">
        <v>2.21</v>
      </c>
      <c r="S117" s="1">
        <v>1.94</v>
      </c>
      <c r="T117" s="1">
        <v>2.1</v>
      </c>
      <c r="U117" s="1">
        <v>2.31</v>
      </c>
      <c r="V117" s="1">
        <v>2.1800000000000002</v>
      </c>
      <c r="W117" s="1">
        <v>2.11</v>
      </c>
      <c r="X117" s="1">
        <v>2.11</v>
      </c>
      <c r="Y117" s="1">
        <v>2.15</v>
      </c>
      <c r="Z117" s="1">
        <v>2.1800000000000002</v>
      </c>
      <c r="AA117" s="1">
        <v>2.14</v>
      </c>
      <c r="AB117" s="1">
        <v>2.12</v>
      </c>
      <c r="AC117" s="1">
        <v>2.06</v>
      </c>
      <c r="AD117" s="1">
        <v>2.17</v>
      </c>
      <c r="AE117" s="1">
        <v>2.12</v>
      </c>
      <c r="AF117" s="1">
        <v>1.91</v>
      </c>
      <c r="AG117" s="1">
        <v>1.94</v>
      </c>
      <c r="AH117" s="1">
        <v>2.13</v>
      </c>
      <c r="AI117" s="1">
        <v>2.12</v>
      </c>
      <c r="AK117" s="1">
        <v>1.85</v>
      </c>
      <c r="AL117" s="1">
        <v>2.2000000000000002</v>
      </c>
      <c r="AM117" s="1">
        <v>2.1800000000000002</v>
      </c>
      <c r="AN117" s="1">
        <v>2.42</v>
      </c>
      <c r="AO117" s="1">
        <v>2.16</v>
      </c>
      <c r="AP117" s="1">
        <v>2.14</v>
      </c>
      <c r="AQ117" s="1">
        <v>2.2000000000000002</v>
      </c>
      <c r="AR117" s="1">
        <v>2.23</v>
      </c>
      <c r="AS117" s="1">
        <v>2.42</v>
      </c>
      <c r="AT117" s="1">
        <v>2.14</v>
      </c>
      <c r="AU117" s="1">
        <v>2.12</v>
      </c>
      <c r="AV117" s="1">
        <v>2.14</v>
      </c>
      <c r="AW117" s="38">
        <v>2.2951666666666664</v>
      </c>
      <c r="AX117" s="38"/>
      <c r="AY117" s="38">
        <v>2.3133333333333335</v>
      </c>
      <c r="AZ117" s="38">
        <v>2.1503333333333337</v>
      </c>
      <c r="BA117" s="38">
        <v>2.0229999999999997</v>
      </c>
      <c r="BB117" s="38">
        <v>1.9841666666666666</v>
      </c>
      <c r="BC117" s="38">
        <v>2.1558333333333337</v>
      </c>
      <c r="BD117" s="38">
        <v>2.2931666666666666</v>
      </c>
      <c r="BE117" s="38">
        <v>2.2921666666666667</v>
      </c>
      <c r="BF117" s="38">
        <v>1.981166666666667</v>
      </c>
      <c r="BG117" s="38">
        <v>2.3869999999999996</v>
      </c>
      <c r="BH117" s="38">
        <v>2.5121666666666664</v>
      </c>
      <c r="BI117" s="38"/>
      <c r="BJ117" s="38"/>
      <c r="BK117" s="48">
        <v>0.199179947878974</v>
      </c>
      <c r="BL117" s="48">
        <v>0.30932545757193014</v>
      </c>
    </row>
    <row r="118" spans="1:79" x14ac:dyDescent="0.2">
      <c r="A118" s="22" t="s">
        <v>166</v>
      </c>
      <c r="B118" s="32">
        <v>2.262</v>
      </c>
      <c r="C118" s="32">
        <v>2.2719999999999998</v>
      </c>
      <c r="D118" s="1"/>
      <c r="E118" s="1"/>
      <c r="F118" s="1"/>
      <c r="G118" s="1">
        <v>2.1800000000000002</v>
      </c>
      <c r="H118" s="1">
        <v>2.39</v>
      </c>
      <c r="I118" s="1">
        <v>2.33</v>
      </c>
      <c r="J118" s="1">
        <v>1.97</v>
      </c>
      <c r="K118" s="1">
        <v>2.42</v>
      </c>
      <c r="L118" s="1">
        <v>2.17</v>
      </c>
      <c r="M118" s="1">
        <v>2.0499999999999998</v>
      </c>
      <c r="N118" s="1">
        <v>2.2400000000000002</v>
      </c>
      <c r="O118" s="1"/>
      <c r="P118" s="1">
        <v>2.2799999999999998</v>
      </c>
      <c r="Q118" s="1">
        <v>2.29</v>
      </c>
      <c r="R118" s="1">
        <v>2.27</v>
      </c>
      <c r="S118" s="1">
        <v>2</v>
      </c>
      <c r="T118" s="1">
        <v>2.1800000000000002</v>
      </c>
      <c r="U118" s="1">
        <v>2.34</v>
      </c>
      <c r="V118" s="1">
        <v>2.21</v>
      </c>
      <c r="W118" s="1">
        <v>2.16</v>
      </c>
      <c r="X118" s="1"/>
      <c r="Y118" s="1">
        <v>2.19</v>
      </c>
      <c r="Z118" s="1">
        <v>2.2200000000000002</v>
      </c>
      <c r="AA118" s="1">
        <v>2.19</v>
      </c>
      <c r="AB118" s="1">
        <v>2.1800000000000002</v>
      </c>
      <c r="AC118" s="1">
        <v>2.1</v>
      </c>
      <c r="AD118" s="1">
        <v>2.21</v>
      </c>
      <c r="AE118" s="1">
        <v>2.1800000000000002</v>
      </c>
      <c r="AF118" s="1">
        <v>2.21</v>
      </c>
      <c r="AG118" s="1">
        <v>1.99</v>
      </c>
      <c r="AH118" s="1">
        <v>2.1800000000000002</v>
      </c>
      <c r="AI118" s="1">
        <v>2.17</v>
      </c>
      <c r="AK118" s="1">
        <v>1.92</v>
      </c>
      <c r="AL118" s="1">
        <v>2.38</v>
      </c>
      <c r="AM118" s="1">
        <v>2.23</v>
      </c>
      <c r="AN118" s="1">
        <v>2.4900000000000002</v>
      </c>
      <c r="AO118" s="1">
        <v>2.2200000000000002</v>
      </c>
      <c r="AP118" s="1">
        <v>2.17</v>
      </c>
      <c r="AQ118" s="1">
        <v>2.2400000000000002</v>
      </c>
      <c r="AR118" s="1">
        <v>2.2599999999999998</v>
      </c>
      <c r="AS118" s="1">
        <v>2.5</v>
      </c>
      <c r="AT118" s="1">
        <v>2.21</v>
      </c>
      <c r="AU118" s="1">
        <v>2.17</v>
      </c>
      <c r="AV118" s="1">
        <v>2.1800000000000002</v>
      </c>
      <c r="AW118" s="38">
        <v>2.2893548387096767</v>
      </c>
      <c r="AX118" s="38"/>
      <c r="AY118" s="38">
        <v>2.3361290322580652</v>
      </c>
      <c r="AZ118" s="38">
        <v>2.1935483870967736</v>
      </c>
      <c r="BA118" s="38">
        <v>2.0091935483870973</v>
      </c>
      <c r="BB118" s="38">
        <v>1.9603225806451616</v>
      </c>
      <c r="BC118" s="38">
        <v>2.1982258064516129</v>
      </c>
      <c r="BD118" s="38">
        <v>2.3101612903225801</v>
      </c>
      <c r="BE118" s="38">
        <v>2.3422580645161295</v>
      </c>
      <c r="BF118" s="38">
        <v>1.9725806451612902</v>
      </c>
      <c r="BG118" s="38">
        <v>2.4511290322580646</v>
      </c>
      <c r="BH118" s="38">
        <v>2.629032258064516</v>
      </c>
      <c r="BI118" s="38"/>
      <c r="BJ118" s="38"/>
      <c r="BK118" s="48">
        <v>0.36276726620748712</v>
      </c>
      <c r="BL118" s="48">
        <v>0.39796753684828801</v>
      </c>
    </row>
    <row r="119" spans="1:79" x14ac:dyDescent="0.2">
      <c r="A119" s="22" t="s">
        <v>167</v>
      </c>
      <c r="B119" s="32">
        <v>2.601</v>
      </c>
      <c r="C119" s="32"/>
      <c r="D119" s="1"/>
      <c r="E119" s="1"/>
      <c r="F119" s="1"/>
      <c r="G119" s="1">
        <v>2.5099999999999998</v>
      </c>
      <c r="H119" s="1">
        <v>2.78</v>
      </c>
      <c r="I119" s="35">
        <v>2.66</v>
      </c>
      <c r="J119" s="1">
        <v>2.16</v>
      </c>
      <c r="K119" s="1">
        <v>2.8</v>
      </c>
      <c r="L119" s="1">
        <v>2.46</v>
      </c>
      <c r="M119" s="1">
        <v>2.2599999999999998</v>
      </c>
      <c r="N119" s="1">
        <v>2.61</v>
      </c>
      <c r="O119" s="1"/>
      <c r="P119" s="1">
        <v>2.62</v>
      </c>
      <c r="Q119" s="1">
        <v>2.62</v>
      </c>
      <c r="R119" s="1">
        <v>2.59</v>
      </c>
      <c r="S119" s="1">
        <v>2.1800000000000002</v>
      </c>
      <c r="T119" s="1">
        <v>2.2999999999999998</v>
      </c>
      <c r="U119" s="1">
        <v>2.7</v>
      </c>
      <c r="V119" s="1">
        <v>2.57</v>
      </c>
      <c r="W119" s="1">
        <v>2.5</v>
      </c>
      <c r="X119" s="1"/>
      <c r="Y119" s="1">
        <v>2.5499999999999998</v>
      </c>
      <c r="Z119" s="1"/>
      <c r="AA119" s="1">
        <v>2.5299999999999998</v>
      </c>
      <c r="AB119" s="1">
        <v>2.5</v>
      </c>
      <c r="AC119" s="1">
        <v>2.44</v>
      </c>
      <c r="AD119" s="1">
        <v>2.5499999999999998</v>
      </c>
      <c r="AE119" s="1">
        <v>2.5099999999999998</v>
      </c>
      <c r="AF119" s="1">
        <v>2.21</v>
      </c>
      <c r="AG119" s="1">
        <v>2.1800000000000002</v>
      </c>
      <c r="AH119" s="1">
        <v>2.5099999999999998</v>
      </c>
      <c r="AI119" s="1">
        <v>2.5099999999999998</v>
      </c>
      <c r="AK119" s="1">
        <v>2.12</v>
      </c>
      <c r="AL119" s="1">
        <v>2.58</v>
      </c>
      <c r="AM119" s="1">
        <v>2.57</v>
      </c>
      <c r="AN119" s="1">
        <v>2.86</v>
      </c>
      <c r="AO119" s="1">
        <v>2.5499999999999998</v>
      </c>
      <c r="AP119" s="1">
        <v>2.5299999999999998</v>
      </c>
      <c r="AQ119" s="1">
        <v>2.59</v>
      </c>
      <c r="AR119" s="1">
        <v>2.61</v>
      </c>
      <c r="AS119" s="1">
        <v>2.9</v>
      </c>
      <c r="AT119" s="1">
        <v>2.52</v>
      </c>
      <c r="AU119" s="1">
        <v>2.5</v>
      </c>
      <c r="AV119" s="1"/>
      <c r="AW119" s="38">
        <v>2.7783870967741935</v>
      </c>
      <c r="AX119" s="38"/>
      <c r="AY119" s="38">
        <v>2.8267741935483879</v>
      </c>
      <c r="AZ119" s="38">
        <v>2.6482258064516135</v>
      </c>
      <c r="BA119" s="38">
        <v>2.3995161290322584</v>
      </c>
      <c r="BB119" s="38">
        <v>2.3201612903225799</v>
      </c>
      <c r="BC119" s="38">
        <v>2.660645161290323</v>
      </c>
      <c r="BD119" s="38">
        <v>2.7972580645161287</v>
      </c>
      <c r="BE119" s="38">
        <v>2.7216129032258061</v>
      </c>
      <c r="BF119" s="38">
        <v>2.2609677419354837</v>
      </c>
      <c r="BG119" s="38">
        <v>2.9258064516129036</v>
      </c>
      <c r="BH119" s="38">
        <v>3.0532258064516125</v>
      </c>
      <c r="BI119" s="38"/>
      <c r="BJ119" s="38"/>
      <c r="BK119" s="48">
        <v>0.28155057196043726</v>
      </c>
      <c r="BL119" s="48">
        <v>0.28248371364499519</v>
      </c>
    </row>
    <row r="120" spans="1:79" x14ac:dyDescent="0.2">
      <c r="A120" s="5" t="s">
        <v>168</v>
      </c>
      <c r="B120" s="2">
        <v>2.9119999999999999</v>
      </c>
      <c r="C120" s="2">
        <f>AVERAGE(3.03,2.948,2.912)</f>
        <v>2.9633333333333334</v>
      </c>
      <c r="G120" s="2">
        <v>2.77</v>
      </c>
      <c r="H120" s="2">
        <v>3.03</v>
      </c>
      <c r="I120" s="2">
        <v>2.96</v>
      </c>
      <c r="J120" s="2">
        <v>2.52</v>
      </c>
      <c r="K120" s="2">
        <v>3.07</v>
      </c>
      <c r="L120" s="2">
        <v>2.78</v>
      </c>
      <c r="M120" s="2">
        <v>2.63</v>
      </c>
      <c r="N120" s="2">
        <v>2.9</v>
      </c>
      <c r="P120" s="2">
        <v>2.9</v>
      </c>
      <c r="Q120" s="2">
        <v>2.91</v>
      </c>
      <c r="R120" s="2">
        <v>2.89</v>
      </c>
      <c r="S120" s="2">
        <v>2.56</v>
      </c>
      <c r="T120" s="2">
        <v>2.64</v>
      </c>
      <c r="U120" s="2">
        <v>2.98</v>
      </c>
      <c r="V120" s="2">
        <v>2.84</v>
      </c>
      <c r="W120" s="2">
        <v>2.76</v>
      </c>
      <c r="Y120" s="2">
        <v>2.82</v>
      </c>
      <c r="Z120" s="2">
        <v>2.83</v>
      </c>
      <c r="AA120" s="2">
        <v>2.78</v>
      </c>
      <c r="AB120" s="2">
        <v>2.76</v>
      </c>
      <c r="AC120" s="2">
        <v>2.7</v>
      </c>
      <c r="AD120" s="2">
        <v>2.82</v>
      </c>
      <c r="AE120" s="2">
        <v>2.77</v>
      </c>
      <c r="AF120" s="2">
        <v>2.5</v>
      </c>
      <c r="AG120" s="2">
        <v>2.56</v>
      </c>
      <c r="AH120" s="2">
        <v>2.78</v>
      </c>
      <c r="AI120" s="2">
        <v>2.77</v>
      </c>
      <c r="AK120" s="2">
        <v>2.48</v>
      </c>
      <c r="AL120" s="2">
        <v>2.92</v>
      </c>
      <c r="AM120" s="2">
        <v>2.82</v>
      </c>
      <c r="AN120" s="2">
        <v>3.12</v>
      </c>
      <c r="AO120" s="2">
        <v>2.81</v>
      </c>
      <c r="AP120" s="2">
        <v>2.81</v>
      </c>
      <c r="AQ120" s="2">
        <v>2.87</v>
      </c>
      <c r="AR120" s="2">
        <v>2.89</v>
      </c>
      <c r="AS120" s="2">
        <v>3.14</v>
      </c>
      <c r="AT120" s="2">
        <v>2.8</v>
      </c>
      <c r="AU120" s="2">
        <v>2.77</v>
      </c>
      <c r="AV120" s="2">
        <v>2.8</v>
      </c>
      <c r="AW120" s="38">
        <v>2.5726666666666662</v>
      </c>
      <c r="AX120" s="38">
        <v>2.2275127683333324</v>
      </c>
      <c r="AY120" s="38">
        <v>2.6533333333333338</v>
      </c>
      <c r="AZ120" s="38">
        <v>2.415</v>
      </c>
      <c r="BA120" s="38">
        <v>2.2928333333333328</v>
      </c>
      <c r="BB120" s="38">
        <v>2.2628333333333339</v>
      </c>
      <c r="BC120" s="38">
        <v>2.4501499999999998</v>
      </c>
      <c r="BD120" s="38">
        <v>2.5651666666666677</v>
      </c>
      <c r="BE120" s="38">
        <v>2.6663333333333341</v>
      </c>
      <c r="BF120" s="38">
        <v>2.2366666666666668</v>
      </c>
      <c r="BG120" s="38">
        <v>2.7025000000000001</v>
      </c>
      <c r="BH120" s="38">
        <v>2.8441666666666663</v>
      </c>
      <c r="BI120" s="38">
        <v>2.4723333333333333</v>
      </c>
      <c r="BJ120" s="38">
        <v>2.4375</v>
      </c>
      <c r="BK120" s="48">
        <v>0.57042058022798037</v>
      </c>
      <c r="BL120" s="48">
        <v>0.76692270556945663</v>
      </c>
    </row>
    <row r="121" spans="1:79" x14ac:dyDescent="0.2">
      <c r="A121" s="5" t="s">
        <v>169</v>
      </c>
      <c r="B121" s="2">
        <v>2.56</v>
      </c>
      <c r="C121" s="2">
        <f>AVERAGE(2.63,2.632,2.56)</f>
        <v>2.6073333333333335</v>
      </c>
      <c r="G121" s="2">
        <v>2.4300000000000002</v>
      </c>
      <c r="H121" s="2">
        <v>2.69</v>
      </c>
      <c r="I121" s="2">
        <v>2.61</v>
      </c>
      <c r="J121" s="2">
        <v>2.35</v>
      </c>
      <c r="K121" s="2">
        <v>2.73</v>
      </c>
      <c r="L121" s="2">
        <v>2.42</v>
      </c>
      <c r="M121" s="2">
        <v>2.37</v>
      </c>
      <c r="N121" s="2">
        <v>2.5299999999999998</v>
      </c>
      <c r="P121" s="2">
        <v>2.5499999999999998</v>
      </c>
      <c r="Q121" s="2">
        <v>2.54</v>
      </c>
      <c r="R121" s="2">
        <v>2.52</v>
      </c>
      <c r="S121" s="2">
        <v>2.39</v>
      </c>
      <c r="T121" s="2">
        <v>2.54</v>
      </c>
      <c r="U121" s="2">
        <v>2.64</v>
      </c>
      <c r="V121" s="2">
        <v>2.5</v>
      </c>
      <c r="W121" s="2">
        <v>2.42</v>
      </c>
      <c r="X121" s="2">
        <v>2.42</v>
      </c>
      <c r="Y121" s="2">
        <v>2.46</v>
      </c>
      <c r="Z121" s="2">
        <v>2.48</v>
      </c>
      <c r="AA121" s="2">
        <v>2.4900000000000002</v>
      </c>
      <c r="AB121" s="2">
        <v>2.4700000000000002</v>
      </c>
      <c r="AC121" s="2">
        <v>2.38</v>
      </c>
      <c r="AD121" s="2">
        <v>2.46</v>
      </c>
      <c r="AE121" s="2">
        <v>2.42</v>
      </c>
      <c r="AF121" s="2">
        <v>2.39</v>
      </c>
      <c r="AG121" s="2">
        <v>2.39</v>
      </c>
      <c r="AH121" s="2">
        <v>2.4300000000000002</v>
      </c>
      <c r="AI121" s="2">
        <v>2.4300000000000002</v>
      </c>
      <c r="AK121" s="2">
        <v>2.34</v>
      </c>
      <c r="AL121" s="2">
        <v>2.71</v>
      </c>
      <c r="AM121" s="2">
        <v>2.4700000000000002</v>
      </c>
      <c r="AN121" s="2">
        <v>2.76</v>
      </c>
      <c r="AO121" s="2">
        <v>2.46</v>
      </c>
      <c r="AP121" s="2">
        <v>2.4300000000000002</v>
      </c>
      <c r="AQ121" s="2">
        <v>2.5099999999999998</v>
      </c>
      <c r="AR121" s="2">
        <v>2.54</v>
      </c>
      <c r="AS121" s="2">
        <v>2.79</v>
      </c>
      <c r="AT121" s="2">
        <v>2.44</v>
      </c>
      <c r="AU121" s="2">
        <v>2.4300000000000002</v>
      </c>
      <c r="AV121" s="2">
        <v>2.4300000000000002</v>
      </c>
      <c r="AW121" s="38">
        <v>2.6843548387096776</v>
      </c>
      <c r="AX121" s="38">
        <v>2.5553083191935486</v>
      </c>
      <c r="AY121" s="38">
        <v>2.7788709677419359</v>
      </c>
      <c r="AZ121" s="38">
        <v>2.6096774193548389</v>
      </c>
      <c r="BA121" s="38">
        <v>2.6040322580645161</v>
      </c>
      <c r="BB121" s="38">
        <v>2.5690322580645164</v>
      </c>
      <c r="BC121" s="38">
        <v>2.6229032258064522</v>
      </c>
      <c r="BD121" s="38">
        <v>2.7053225806451611</v>
      </c>
      <c r="BE121" s="38">
        <v>2.9409677419354829</v>
      </c>
      <c r="BF121" s="38">
        <v>2.5714516129032261</v>
      </c>
      <c r="BG121" s="38">
        <v>2.8535483870967746</v>
      </c>
      <c r="BH121" s="38">
        <v>2.9750000000000001</v>
      </c>
      <c r="BI121" s="38">
        <v>2.6464516129032258</v>
      </c>
      <c r="BJ121" s="38">
        <v>2.7979032258064525</v>
      </c>
      <c r="BK121" s="48">
        <v>0.48922604103310474</v>
      </c>
      <c r="BL121" s="48">
        <v>0.47398503137113307</v>
      </c>
    </row>
    <row r="122" spans="1:79" x14ac:dyDescent="0.2">
      <c r="A122" s="5" t="s">
        <v>170</v>
      </c>
      <c r="B122" s="2">
        <v>3.0920000000000001</v>
      </c>
      <c r="G122" s="2">
        <v>2.95</v>
      </c>
      <c r="H122" s="2">
        <v>3.25</v>
      </c>
      <c r="I122" s="2">
        <v>3.17</v>
      </c>
      <c r="J122" s="2">
        <v>2.83</v>
      </c>
      <c r="K122" s="2">
        <v>3.28</v>
      </c>
      <c r="L122" s="2">
        <v>2.87</v>
      </c>
      <c r="M122" s="2">
        <v>2.84</v>
      </c>
      <c r="N122" s="2">
        <v>3.02</v>
      </c>
      <c r="P122" s="2">
        <v>3.06</v>
      </c>
      <c r="Q122" s="2">
        <v>3.03</v>
      </c>
      <c r="R122" s="2">
        <v>2.99</v>
      </c>
      <c r="S122" s="2">
        <v>2.86</v>
      </c>
      <c r="T122" s="2">
        <v>3.03</v>
      </c>
      <c r="U122" s="2">
        <v>3.23</v>
      </c>
      <c r="V122" s="2">
        <v>2.95</v>
      </c>
      <c r="W122" s="2">
        <v>2.93</v>
      </c>
      <c r="X122" s="2">
        <v>2.93</v>
      </c>
      <c r="Y122" s="2">
        <v>2.94</v>
      </c>
      <c r="Z122" s="2">
        <v>2.96</v>
      </c>
      <c r="AA122" s="2">
        <v>3.05</v>
      </c>
      <c r="AB122" s="2">
        <v>3.04</v>
      </c>
      <c r="AC122" s="2">
        <v>2.91</v>
      </c>
      <c r="AD122" s="2">
        <v>2.96</v>
      </c>
      <c r="AE122" s="2">
        <v>2.94</v>
      </c>
      <c r="AF122" s="2">
        <v>2.92</v>
      </c>
      <c r="AG122" s="2">
        <v>2.86</v>
      </c>
      <c r="AH122" s="2">
        <v>2.93</v>
      </c>
      <c r="AI122" s="2">
        <v>2.94</v>
      </c>
      <c r="AK122" s="2">
        <v>2.82</v>
      </c>
      <c r="AL122" s="2">
        <v>3.07</v>
      </c>
      <c r="AM122" s="2">
        <v>2.99</v>
      </c>
      <c r="AN122" s="2">
        <v>3.43</v>
      </c>
      <c r="AO122" s="2">
        <v>2.97</v>
      </c>
      <c r="AP122" s="2">
        <v>2.93</v>
      </c>
      <c r="AQ122" s="2">
        <v>3.01</v>
      </c>
      <c r="AR122" s="2">
        <v>3.05</v>
      </c>
      <c r="AS122" s="2">
        <v>3.49</v>
      </c>
      <c r="AT122" s="2">
        <v>2.9</v>
      </c>
      <c r="AU122" s="2">
        <v>2.94</v>
      </c>
      <c r="AV122" s="2">
        <v>2.93</v>
      </c>
      <c r="AW122" s="38">
        <v>2.3123333333333331</v>
      </c>
      <c r="AX122" s="38">
        <v>2.0817480160916668</v>
      </c>
      <c r="AY122" s="38">
        <v>2.369333333333334</v>
      </c>
      <c r="AZ122" s="38">
        <v>2.1678333333333328</v>
      </c>
      <c r="BA122" s="38">
        <v>2.1531666666666665</v>
      </c>
      <c r="BB122" s="38">
        <v>2.116166666666667</v>
      </c>
      <c r="BC122" s="38">
        <v>2.2153333333333336</v>
      </c>
      <c r="BD122" s="38">
        <v>2.2920000000000007</v>
      </c>
      <c r="BE122" s="38">
        <v>2.5641666666666656</v>
      </c>
      <c r="BF122" s="38">
        <v>2.1288333333333336</v>
      </c>
      <c r="BG122" s="38">
        <v>2.4491666666666658</v>
      </c>
      <c r="BH122" s="38">
        <v>2.6808333333333345</v>
      </c>
      <c r="BI122" s="38">
        <v>2.2056666666666667</v>
      </c>
      <c r="BJ122" s="38">
        <v>2.3978333333333337</v>
      </c>
      <c r="BK122" s="48">
        <v>0.66888717862473257</v>
      </c>
      <c r="BL122" s="48">
        <v>0.56718859447267889</v>
      </c>
    </row>
    <row r="123" spans="1:79" x14ac:dyDescent="0.2">
      <c r="A123" s="5" t="s">
        <v>171</v>
      </c>
      <c r="B123" s="2">
        <v>2.12</v>
      </c>
      <c r="G123" s="2">
        <v>2.0699999999999998</v>
      </c>
      <c r="H123" s="2">
        <v>2.2599999999999998</v>
      </c>
      <c r="I123" s="2">
        <v>2.19</v>
      </c>
      <c r="J123" s="2">
        <v>2.04</v>
      </c>
      <c r="K123" s="2">
        <v>2.2799999999999998</v>
      </c>
      <c r="L123" s="2">
        <v>2.08</v>
      </c>
      <c r="M123" s="2">
        <v>2.08</v>
      </c>
      <c r="N123" s="2">
        <v>2.14</v>
      </c>
      <c r="P123" s="2">
        <v>2.14</v>
      </c>
      <c r="Q123" s="2">
        <v>2.11</v>
      </c>
      <c r="R123" s="2">
        <v>2.08</v>
      </c>
      <c r="S123" s="2">
        <v>2.1</v>
      </c>
      <c r="T123" s="2">
        <v>2.31</v>
      </c>
      <c r="U123" s="2">
        <v>2.2200000000000002</v>
      </c>
      <c r="V123" s="2">
        <v>2.0699999999999998</v>
      </c>
      <c r="W123" s="2">
        <v>2.04</v>
      </c>
      <c r="X123" s="2">
        <v>2.04</v>
      </c>
      <c r="Y123" s="2">
        <v>2.0299999999999998</v>
      </c>
      <c r="Z123" s="2">
        <v>2.0699999999999998</v>
      </c>
      <c r="AA123" s="2">
        <v>2.1</v>
      </c>
      <c r="AB123" s="2">
        <v>2.11</v>
      </c>
      <c r="AC123" s="2">
        <v>2.04</v>
      </c>
      <c r="AD123" s="2">
        <v>2.0499999999999998</v>
      </c>
      <c r="AE123" s="2">
        <v>2.0099999999999998</v>
      </c>
      <c r="AF123" s="2">
        <v>2.2799999999999998</v>
      </c>
      <c r="AG123" s="2">
        <v>2.1</v>
      </c>
      <c r="AH123" s="2">
        <v>2.06</v>
      </c>
      <c r="AI123" s="2">
        <v>2.06</v>
      </c>
      <c r="AK123" s="2">
        <v>1.99</v>
      </c>
      <c r="AL123" s="2">
        <v>2.37</v>
      </c>
      <c r="AM123" s="2">
        <v>2.09</v>
      </c>
      <c r="AN123" s="2">
        <v>2.57</v>
      </c>
      <c r="AO123" s="2">
        <v>2.0699999999999998</v>
      </c>
      <c r="AP123" s="2">
        <v>2.02</v>
      </c>
      <c r="AQ123" s="2">
        <v>2.12</v>
      </c>
      <c r="AR123" s="2">
        <v>2.14</v>
      </c>
      <c r="AS123" s="2">
        <v>2.72</v>
      </c>
      <c r="AT123" s="2">
        <v>2.04</v>
      </c>
      <c r="AU123" s="2">
        <v>2.06</v>
      </c>
      <c r="AV123" s="2">
        <v>2.02</v>
      </c>
      <c r="AW123" s="38">
        <v>2.355322580645161</v>
      </c>
      <c r="AX123" s="38">
        <v>2.0138954282258066</v>
      </c>
      <c r="AY123" s="38">
        <v>2.3904838709677425</v>
      </c>
      <c r="AZ123" s="38">
        <v>2.2375806451612901</v>
      </c>
      <c r="BA123" s="38">
        <v>2.2327419354838707</v>
      </c>
      <c r="BB123" s="38">
        <v>2.1879032258064512</v>
      </c>
      <c r="BC123" s="38">
        <v>2.2758064516129028</v>
      </c>
      <c r="BD123" s="38">
        <v>2.346774193548387</v>
      </c>
      <c r="BE123" s="38">
        <v>2.4649999999999999</v>
      </c>
      <c r="BF123" s="38">
        <v>2.2051612903225815</v>
      </c>
      <c r="BG123" s="38">
        <v>2.4664516129032261</v>
      </c>
      <c r="BH123" s="38">
        <v>3.3533870967741937</v>
      </c>
      <c r="BI123" s="38">
        <v>2.2801612903225807</v>
      </c>
      <c r="BJ123" s="38">
        <v>2.3575806451612902</v>
      </c>
      <c r="BK123" s="48">
        <v>0.36207703428103954</v>
      </c>
      <c r="BL123" s="48">
        <v>0.59224718142162169</v>
      </c>
    </row>
    <row r="124" spans="1:79" x14ac:dyDescent="0.2">
      <c r="A124" s="5" t="s">
        <v>198</v>
      </c>
      <c r="B124" s="2">
        <v>2.3439999999999999</v>
      </c>
      <c r="G124" s="2">
        <v>2.2599999999999998</v>
      </c>
      <c r="H124" s="2">
        <v>2.4900000000000002</v>
      </c>
      <c r="I124" s="2">
        <v>2.4300000000000002</v>
      </c>
      <c r="J124" s="2">
        <v>2.15</v>
      </c>
      <c r="K124" s="2">
        <v>2.5299999999999998</v>
      </c>
      <c r="L124" s="2">
        <v>2.19</v>
      </c>
      <c r="M124" s="2">
        <v>2.1800000000000002</v>
      </c>
      <c r="N124" s="2">
        <v>2.35</v>
      </c>
      <c r="P124" s="2">
        <v>2.36</v>
      </c>
      <c r="Q124" s="2">
        <v>2.34</v>
      </c>
      <c r="R124" s="2">
        <v>2.31</v>
      </c>
      <c r="S124" s="2">
        <v>2.19</v>
      </c>
      <c r="T124" s="2">
        <v>2.3199999999999998</v>
      </c>
      <c r="U124" s="2">
        <v>2.38</v>
      </c>
      <c r="V124" s="2">
        <v>2.2799999999999998</v>
      </c>
      <c r="W124" s="2">
        <v>2.2200000000000002</v>
      </c>
      <c r="X124" s="2">
        <v>2.2200000000000002</v>
      </c>
      <c r="Y124" s="2">
        <v>2.2599999999999998</v>
      </c>
      <c r="Z124" s="2">
        <v>2.27</v>
      </c>
      <c r="AA124" s="2">
        <v>2.3199999999999998</v>
      </c>
      <c r="AB124" s="2">
        <v>2.33</v>
      </c>
      <c r="AC124" s="2">
        <v>2.2000000000000002</v>
      </c>
      <c r="AD124" s="2">
        <v>2.27</v>
      </c>
      <c r="AE124" s="2">
        <v>2.25</v>
      </c>
      <c r="AF124" s="2">
        <v>2.2999999999999998</v>
      </c>
      <c r="AG124" s="2">
        <v>2.19</v>
      </c>
      <c r="AH124" s="2">
        <v>2.2599999999999998</v>
      </c>
      <c r="AI124" s="2">
        <v>2.2599999999999998</v>
      </c>
      <c r="AJ124" s="2">
        <v>2.4300000000000002</v>
      </c>
      <c r="AK124" s="2">
        <v>2.15</v>
      </c>
      <c r="AL124" s="2">
        <v>2.38</v>
      </c>
      <c r="AM124" s="2">
        <v>2.31</v>
      </c>
      <c r="AN124" s="2">
        <v>2.9</v>
      </c>
      <c r="AO124" s="2">
        <v>2.29</v>
      </c>
      <c r="AP124" s="2">
        <v>2.2599999999999998</v>
      </c>
      <c r="AQ124" s="2">
        <v>2.3199999999999998</v>
      </c>
      <c r="AR124" s="2">
        <v>2.36</v>
      </c>
      <c r="AS124" s="2">
        <v>4.01</v>
      </c>
      <c r="AT124" s="2">
        <v>2.23</v>
      </c>
      <c r="AU124" s="2">
        <v>2.25</v>
      </c>
      <c r="AV124" s="2">
        <v>2.2599999999999998</v>
      </c>
      <c r="AW124" s="38">
        <v>2.3991935483870965</v>
      </c>
      <c r="AX124" s="38">
        <v>2.0793754580645163</v>
      </c>
      <c r="AY124" s="38">
        <v>2.4454838709677422</v>
      </c>
      <c r="AZ124" s="38">
        <v>2.2650000000000001</v>
      </c>
      <c r="BA124" s="38">
        <v>2.2458064516129035</v>
      </c>
      <c r="BB124" s="38">
        <v>2.2230645161290332</v>
      </c>
      <c r="BC124" s="38">
        <v>2.28258064516129</v>
      </c>
      <c r="BD124" s="38">
        <v>2.3830645161290334</v>
      </c>
      <c r="BE124" s="38">
        <v>2.4235483870967753</v>
      </c>
      <c r="BF124" s="38">
        <v>2.2770967741935491</v>
      </c>
      <c r="BG124" s="38">
        <v>2.51258064516129</v>
      </c>
      <c r="BH124" s="38">
        <v>5.8720967741935484</v>
      </c>
      <c r="BI124" s="38">
        <v>2.3053225806451616</v>
      </c>
      <c r="BJ124" s="38">
        <v>2.3787096774193541</v>
      </c>
      <c r="BK124" s="48">
        <v>0.35671078962802616</v>
      </c>
      <c r="BL124" s="48">
        <v>0.48432024406054591</v>
      </c>
    </row>
    <row r="125" spans="1:79" x14ac:dyDescent="0.2">
      <c r="A125" s="5" t="s">
        <v>199</v>
      </c>
      <c r="B125" s="2">
        <v>2.61</v>
      </c>
      <c r="G125" s="2">
        <v>2.5</v>
      </c>
      <c r="H125" s="2">
        <v>2.76</v>
      </c>
      <c r="I125" s="2">
        <v>2.66</v>
      </c>
      <c r="J125" s="2">
        <v>2.34</v>
      </c>
      <c r="K125" s="2">
        <v>2.91</v>
      </c>
      <c r="L125" s="2">
        <v>2.41</v>
      </c>
      <c r="M125" s="2">
        <v>2.36</v>
      </c>
      <c r="N125" s="2">
        <v>2.62</v>
      </c>
      <c r="P125" s="2">
        <v>2.61</v>
      </c>
      <c r="Q125" s="2">
        <v>2.58</v>
      </c>
      <c r="R125" s="2">
        <v>2.5499999999999998</v>
      </c>
      <c r="S125" s="2">
        <v>2.38</v>
      </c>
      <c r="T125" s="2">
        <v>2.48</v>
      </c>
      <c r="U125" s="2">
        <v>2.64</v>
      </c>
      <c r="V125" s="2">
        <v>2.54</v>
      </c>
      <c r="W125" s="2">
        <v>2.4700000000000002</v>
      </c>
      <c r="Y125" s="2">
        <v>2.5099999999999998</v>
      </c>
      <c r="Z125" s="2">
        <v>2.52</v>
      </c>
      <c r="AA125" s="2">
        <v>2.57</v>
      </c>
      <c r="AB125" s="2">
        <v>2.58</v>
      </c>
      <c r="AC125" s="2">
        <v>2.4500000000000002</v>
      </c>
      <c r="AD125" s="2">
        <v>2.52</v>
      </c>
      <c r="AE125" s="2">
        <v>2.48</v>
      </c>
      <c r="AF125" s="2">
        <v>2.36</v>
      </c>
      <c r="AG125" s="2">
        <v>2.37</v>
      </c>
      <c r="AH125" s="2">
        <v>2.4900000000000002</v>
      </c>
      <c r="AI125" s="2">
        <v>2.5</v>
      </c>
      <c r="AJ125" s="2">
        <v>2.59</v>
      </c>
      <c r="AK125" s="2">
        <v>2.33</v>
      </c>
      <c r="AL125" s="2">
        <v>2.5499999999999998</v>
      </c>
      <c r="AM125" s="2">
        <v>2.54</v>
      </c>
      <c r="AN125" s="2">
        <v>3.27</v>
      </c>
      <c r="AO125" s="2">
        <v>2.57</v>
      </c>
      <c r="AP125" s="2">
        <v>2.52</v>
      </c>
      <c r="AQ125" s="2">
        <v>2.59</v>
      </c>
      <c r="AR125" s="2">
        <v>2.62</v>
      </c>
      <c r="AS125" s="2">
        <v>5.21</v>
      </c>
      <c r="AT125" s="2">
        <v>2.4500000000000002</v>
      </c>
      <c r="AU125" s="2">
        <v>2.4900000000000002</v>
      </c>
      <c r="AV125" s="2">
        <v>2.52</v>
      </c>
      <c r="AW125" s="38">
        <v>2.656896551724139</v>
      </c>
      <c r="AX125" s="38">
        <v>2.2544896174568958</v>
      </c>
      <c r="AY125" s="38">
        <v>2.6687931034482744</v>
      </c>
      <c r="AZ125" s="38">
        <v>2.4429310344827586</v>
      </c>
      <c r="BA125" s="38">
        <v>2.4037931034482756</v>
      </c>
      <c r="BB125" s="38">
        <v>2.365344827586207</v>
      </c>
      <c r="BC125" s="38">
        <v>2.4824137931034476</v>
      </c>
      <c r="BD125" s="38">
        <v>2.6065517241379323</v>
      </c>
      <c r="BE125" s="38">
        <v>2.616896551724138</v>
      </c>
      <c r="BF125" s="38">
        <v>2.36</v>
      </c>
      <c r="BG125" s="38">
        <v>2.7796551724137926</v>
      </c>
      <c r="BH125" s="38">
        <v>4.7132758620689668</v>
      </c>
      <c r="BI125" s="38">
        <v>2.4948275862068963</v>
      </c>
      <c r="BJ125" s="38">
        <v>2.4881034482758615</v>
      </c>
      <c r="BK125" s="48">
        <v>0.34120639158612098</v>
      </c>
      <c r="BL125" s="48">
        <v>0.49295122764817911</v>
      </c>
    </row>
    <row r="126" spans="1:79" x14ac:dyDescent="0.2">
      <c r="A126" s="22" t="s">
        <v>200</v>
      </c>
      <c r="B126" s="2">
        <v>2.6030000000000002</v>
      </c>
      <c r="G126" s="2">
        <v>2.4900000000000002</v>
      </c>
      <c r="H126" s="2">
        <v>2.73</v>
      </c>
      <c r="I126" s="2">
        <v>2.65</v>
      </c>
      <c r="J126" s="2">
        <v>2.31</v>
      </c>
      <c r="K126" s="2">
        <v>2.79</v>
      </c>
      <c r="L126" s="2">
        <v>2.41</v>
      </c>
      <c r="M126" s="2">
        <v>2.37</v>
      </c>
      <c r="N126" s="2">
        <v>2.62</v>
      </c>
      <c r="P126" s="2">
        <v>2.61</v>
      </c>
      <c r="Q126" s="2">
        <v>2.6</v>
      </c>
      <c r="R126" s="2">
        <v>2.56</v>
      </c>
      <c r="S126" s="2">
        <v>2.35</v>
      </c>
      <c r="T126" s="2">
        <v>2.46</v>
      </c>
      <c r="U126" s="2">
        <v>2.69</v>
      </c>
      <c r="V126" s="2">
        <v>2.5499999999999998</v>
      </c>
      <c r="W126" s="2">
        <v>2.46</v>
      </c>
      <c r="Y126" s="2">
        <v>2.52</v>
      </c>
      <c r="Z126" s="2">
        <v>2.5299999999999998</v>
      </c>
      <c r="AA126" s="2">
        <v>2.5299999999999998</v>
      </c>
      <c r="AB126" s="2">
        <v>2.5299999999999998</v>
      </c>
      <c r="AC126" s="2">
        <v>2.44</v>
      </c>
      <c r="AD126" s="2">
        <v>2.52</v>
      </c>
      <c r="AE126" s="2">
        <v>2.48</v>
      </c>
      <c r="AF126" s="2">
        <v>2.31</v>
      </c>
      <c r="AG126" s="2">
        <v>2.36</v>
      </c>
      <c r="AH126" s="2">
        <v>2.48</v>
      </c>
      <c r="AI126" s="2">
        <v>2.48</v>
      </c>
      <c r="AJ126" s="2">
        <v>2.7</v>
      </c>
      <c r="AK126" s="2">
        <v>2.2999999999999998</v>
      </c>
      <c r="AL126" s="2">
        <v>2.59</v>
      </c>
      <c r="AM126" s="2">
        <v>2.54</v>
      </c>
      <c r="AN126" s="2">
        <v>2.95</v>
      </c>
      <c r="AO126" s="2">
        <v>2.5499999999999998</v>
      </c>
      <c r="AP126" s="2">
        <v>2.52</v>
      </c>
      <c r="AQ126" s="2">
        <v>2.58</v>
      </c>
      <c r="AR126" s="2">
        <v>2.61</v>
      </c>
      <c r="AS126" s="2">
        <v>3.05</v>
      </c>
      <c r="AT126" s="2">
        <v>2.48</v>
      </c>
      <c r="AU126" s="2">
        <v>2.4700000000000002</v>
      </c>
      <c r="AV126" s="2">
        <v>2.52</v>
      </c>
      <c r="BK126" s="48">
        <v>0.28850061521723641</v>
      </c>
      <c r="BL126" s="48">
        <v>0.32159764886315617</v>
      </c>
    </row>
    <row r="127" spans="1:79" x14ac:dyDescent="0.2">
      <c r="A127" s="22" t="s">
        <v>202</v>
      </c>
      <c r="B127" s="2">
        <v>2.9</v>
      </c>
      <c r="G127" s="2">
        <v>2.79</v>
      </c>
      <c r="H127" s="2">
        <v>3.01</v>
      </c>
      <c r="I127" s="2">
        <v>2.93</v>
      </c>
      <c r="J127" s="2">
        <v>2.65</v>
      </c>
      <c r="K127" s="2">
        <v>3.06</v>
      </c>
      <c r="L127" s="2">
        <v>2.79</v>
      </c>
      <c r="M127" s="2">
        <v>2.75</v>
      </c>
      <c r="N127" s="2">
        <v>2.89</v>
      </c>
      <c r="P127" s="2">
        <v>2.88</v>
      </c>
      <c r="Q127" s="2">
        <v>2.9</v>
      </c>
      <c r="R127" s="2">
        <v>2.88</v>
      </c>
      <c r="S127" s="2">
        <v>2.7</v>
      </c>
      <c r="T127" s="2">
        <v>2.9</v>
      </c>
      <c r="U127" s="2">
        <v>3</v>
      </c>
      <c r="V127" s="2">
        <v>2.83</v>
      </c>
      <c r="W127" s="2">
        <v>2.77</v>
      </c>
      <c r="Y127" s="2">
        <v>2.79</v>
      </c>
      <c r="Z127" s="2">
        <v>2.81</v>
      </c>
      <c r="AA127" s="2">
        <v>2.8</v>
      </c>
      <c r="AB127" s="2">
        <v>2.8</v>
      </c>
      <c r="AC127" s="2">
        <v>2.73</v>
      </c>
      <c r="AD127" s="2">
        <v>2.8</v>
      </c>
      <c r="AE127" s="2">
        <v>2.78</v>
      </c>
      <c r="AF127" s="2">
        <v>2.73</v>
      </c>
      <c r="AG127" s="2">
        <v>2.69</v>
      </c>
      <c r="AH127" s="2">
        <v>2.79</v>
      </c>
      <c r="AI127" s="2">
        <v>2.79</v>
      </c>
      <c r="AJ127" s="2">
        <v>3.17</v>
      </c>
      <c r="AK127" s="2">
        <v>2.62</v>
      </c>
      <c r="AL127" s="2">
        <v>3.02</v>
      </c>
      <c r="AM127" s="2">
        <v>2.82</v>
      </c>
      <c r="AN127" s="2">
        <v>3.13</v>
      </c>
      <c r="AO127" s="2">
        <v>2.82</v>
      </c>
      <c r="AP127" s="2">
        <v>2.8</v>
      </c>
      <c r="AQ127" s="2">
        <v>2.86</v>
      </c>
      <c r="AR127" s="2">
        <v>2.88</v>
      </c>
      <c r="AS127" s="2">
        <v>3.13</v>
      </c>
      <c r="AT127" s="2">
        <v>2.81</v>
      </c>
      <c r="AU127" s="2">
        <v>2.79</v>
      </c>
      <c r="AV127" s="2">
        <v>2.78</v>
      </c>
      <c r="BK127" s="48">
        <v>0.18631474440029611</v>
      </c>
      <c r="BL127" s="48">
        <v>0.25414407832462643</v>
      </c>
    </row>
    <row r="128" spans="1:79" x14ac:dyDescent="0.2">
      <c r="A128" s="22" t="s">
        <v>250</v>
      </c>
      <c r="B128" s="2">
        <v>3.089</v>
      </c>
      <c r="G128" s="2">
        <v>2.94</v>
      </c>
      <c r="H128" s="2">
        <v>3.25</v>
      </c>
      <c r="I128" s="2">
        <v>3.12</v>
      </c>
      <c r="J128" s="2">
        <v>2.61</v>
      </c>
      <c r="K128" s="2">
        <v>3.28</v>
      </c>
      <c r="L128" s="2">
        <v>2.87</v>
      </c>
      <c r="M128" s="2">
        <v>2.78</v>
      </c>
      <c r="N128" s="2">
        <v>3.08</v>
      </c>
      <c r="P128" s="2">
        <v>3.08</v>
      </c>
      <c r="Q128" s="2">
        <v>3.08</v>
      </c>
      <c r="R128" s="2">
        <v>3.08</v>
      </c>
      <c r="S128" s="2">
        <v>2.74</v>
      </c>
      <c r="T128" s="2">
        <v>2.94</v>
      </c>
      <c r="U128" s="2">
        <v>3.26</v>
      </c>
      <c r="V128" s="2">
        <v>3.03</v>
      </c>
      <c r="W128" s="2">
        <v>2.93</v>
      </c>
      <c r="Y128" s="2">
        <v>2.99</v>
      </c>
      <c r="Z128" s="2">
        <v>3.01</v>
      </c>
      <c r="AA128" s="2">
        <v>2.96</v>
      </c>
      <c r="AB128" s="2">
        <v>2.97</v>
      </c>
      <c r="AC128" s="2">
        <v>2.86</v>
      </c>
      <c r="AD128" s="2">
        <v>2.99</v>
      </c>
      <c r="AE128" s="2">
        <v>2.95</v>
      </c>
      <c r="AF128" s="2">
        <v>2.74</v>
      </c>
      <c r="AG128" s="2">
        <v>2.72</v>
      </c>
      <c r="AH128" s="2">
        <v>2.94</v>
      </c>
      <c r="AI128" s="2">
        <v>2.94</v>
      </c>
      <c r="AJ128" s="2">
        <v>3.13</v>
      </c>
      <c r="AK128" s="2">
        <v>2.62</v>
      </c>
      <c r="AL128" s="2">
        <v>3.03</v>
      </c>
      <c r="AN128" s="2">
        <v>3.38</v>
      </c>
      <c r="AO128" s="2">
        <v>3.02</v>
      </c>
      <c r="AP128" s="2">
        <v>3</v>
      </c>
      <c r="AQ128" s="2">
        <v>3.06</v>
      </c>
      <c r="AR128" s="2">
        <v>3.09</v>
      </c>
      <c r="AS128" s="2">
        <v>3.41</v>
      </c>
      <c r="AT128" s="2">
        <v>2.95</v>
      </c>
      <c r="AU128" s="2">
        <v>2.94</v>
      </c>
      <c r="AV128" s="2">
        <v>2.98</v>
      </c>
      <c r="BK128" s="48">
        <v>0.38728530769562142</v>
      </c>
      <c r="BL128" s="48">
        <v>0.42872070037880483</v>
      </c>
    </row>
    <row r="129" spans="1:64" x14ac:dyDescent="0.2">
      <c r="A129" s="22" t="s">
        <v>251</v>
      </c>
      <c r="B129" s="2">
        <v>4.4059999999999997</v>
      </c>
      <c r="G129" s="2">
        <v>4.22</v>
      </c>
      <c r="H129" s="2">
        <v>4.53</v>
      </c>
      <c r="I129" s="2">
        <v>4.45</v>
      </c>
      <c r="J129" s="2">
        <v>3.62</v>
      </c>
      <c r="K129" s="2">
        <v>4.59</v>
      </c>
      <c r="L129" s="2">
        <v>4.0999999999999996</v>
      </c>
      <c r="M129" s="2">
        <v>3.87</v>
      </c>
      <c r="N129" s="2">
        <v>4.3899999999999997</v>
      </c>
      <c r="P129" s="2">
        <v>4.37</v>
      </c>
      <c r="Q129" s="2">
        <v>4.38</v>
      </c>
      <c r="R129" s="2">
        <v>4.3499999999999996</v>
      </c>
      <c r="S129" s="2">
        <v>3.61</v>
      </c>
      <c r="T129" s="2">
        <v>3.9</v>
      </c>
      <c r="U129" s="2">
        <v>4.53</v>
      </c>
      <c r="V129" s="2">
        <v>4.33</v>
      </c>
      <c r="W129" s="2">
        <v>4.1900000000000004</v>
      </c>
      <c r="Y129" s="2">
        <v>4.28</v>
      </c>
      <c r="Z129" s="2">
        <v>4.3</v>
      </c>
      <c r="AA129" s="2">
        <v>4.22</v>
      </c>
      <c r="AB129" s="2">
        <v>4.22</v>
      </c>
      <c r="AC129" s="2">
        <v>4.12</v>
      </c>
      <c r="AD129" s="2">
        <v>4.26</v>
      </c>
      <c r="AE129" s="2">
        <v>4.21</v>
      </c>
      <c r="AF129" s="2">
        <v>3.64</v>
      </c>
      <c r="AG129" s="2">
        <v>3.65</v>
      </c>
      <c r="AH129" s="2">
        <v>4.22</v>
      </c>
      <c r="AI129" s="2">
        <v>4.21</v>
      </c>
      <c r="AJ129" s="2">
        <v>4.4400000000000004</v>
      </c>
      <c r="AK129" s="2">
        <v>3.41</v>
      </c>
      <c r="AL129" s="2">
        <v>4.33</v>
      </c>
      <c r="AN129" s="2">
        <v>4.67</v>
      </c>
      <c r="AO129" s="2">
        <v>4.3099999999999996</v>
      </c>
      <c r="AP129" s="2">
        <v>4.26</v>
      </c>
      <c r="AQ129" s="2">
        <v>4.3499999999999996</v>
      </c>
      <c r="AR129" s="2">
        <v>4.38</v>
      </c>
      <c r="AS129" s="2">
        <v>4.72</v>
      </c>
      <c r="AT129" s="2">
        <v>4.17</v>
      </c>
      <c r="AU129" s="2">
        <v>4.1900000000000004</v>
      </c>
      <c r="AV129" s="2">
        <v>4.25</v>
      </c>
      <c r="BK129" s="48">
        <v>0.58968979186558301</v>
      </c>
      <c r="BL129" s="48">
        <v>0.77286277151065907</v>
      </c>
    </row>
    <row r="130" spans="1:64" x14ac:dyDescent="0.2">
      <c r="A130" s="22" t="s">
        <v>205</v>
      </c>
      <c r="B130" s="2">
        <v>4.3689999999999998</v>
      </c>
      <c r="G130" s="2">
        <v>4.2</v>
      </c>
      <c r="H130" s="2">
        <v>4.5199999999999996</v>
      </c>
      <c r="I130" s="2">
        <v>4.43</v>
      </c>
      <c r="J130" s="2">
        <v>3.86</v>
      </c>
      <c r="K130" s="2">
        <v>4.5599999999999996</v>
      </c>
      <c r="L130" s="2">
        <v>4.3499999999999996</v>
      </c>
      <c r="M130" s="2">
        <v>4.12</v>
      </c>
      <c r="N130" s="2">
        <v>4.38</v>
      </c>
      <c r="P130" s="2">
        <v>4.3600000000000003</v>
      </c>
      <c r="Q130" s="2">
        <v>4.38</v>
      </c>
      <c r="R130" s="2">
        <v>4.3499999999999996</v>
      </c>
      <c r="S130" s="2">
        <v>3.95</v>
      </c>
      <c r="T130" s="2">
        <v>4.47</v>
      </c>
      <c r="U130" s="2">
        <v>4.45</v>
      </c>
      <c r="V130" s="2">
        <v>4.29</v>
      </c>
      <c r="W130" s="2">
        <v>4.18</v>
      </c>
      <c r="Y130" s="2">
        <v>4.26</v>
      </c>
      <c r="Z130" s="2">
        <v>4.28</v>
      </c>
      <c r="AA130" s="2">
        <v>4.2</v>
      </c>
      <c r="AB130" s="2">
        <v>4.21</v>
      </c>
      <c r="AC130" s="2">
        <v>4.16</v>
      </c>
      <c r="AD130" s="2">
        <v>4.2300000000000004</v>
      </c>
      <c r="AE130" s="2">
        <v>4.18</v>
      </c>
      <c r="AF130" s="2">
        <v>4.07</v>
      </c>
      <c r="AG130" s="2">
        <v>3.92</v>
      </c>
      <c r="AH130" s="2">
        <v>4.1900000000000004</v>
      </c>
      <c r="AI130" s="2">
        <v>4.2</v>
      </c>
      <c r="AJ130" s="2">
        <v>4.97</v>
      </c>
      <c r="AK130" s="2">
        <v>3.86</v>
      </c>
      <c r="AL130" s="2">
        <v>4.91</v>
      </c>
      <c r="AN130" s="2">
        <v>4.72</v>
      </c>
      <c r="AO130" s="2">
        <v>4.2699999999999996</v>
      </c>
      <c r="AP130" s="2">
        <v>4.24</v>
      </c>
      <c r="AQ130" s="2">
        <v>4.33</v>
      </c>
      <c r="AR130" s="2">
        <v>4.3600000000000003</v>
      </c>
      <c r="AS130" s="2">
        <v>4.93</v>
      </c>
      <c r="AT130" s="2">
        <v>4.2699999999999996</v>
      </c>
      <c r="AU130" s="2">
        <v>4.2</v>
      </c>
      <c r="AV130" s="2">
        <v>4.2300000000000004</v>
      </c>
      <c r="BK130" s="48">
        <v>0.41572894249293324</v>
      </c>
      <c r="BL130" s="48">
        <v>0.44182541000606712</v>
      </c>
    </row>
    <row r="131" spans="1:64" x14ac:dyDescent="0.2">
      <c r="A131" s="22" t="s">
        <v>206</v>
      </c>
      <c r="B131" s="2">
        <v>3.82</v>
      </c>
      <c r="G131" s="2">
        <v>3.7</v>
      </c>
      <c r="H131" s="2">
        <v>3.98</v>
      </c>
      <c r="I131" s="2">
        <v>3.9</v>
      </c>
      <c r="J131" s="2">
        <v>3.04</v>
      </c>
      <c r="K131" s="2">
        <v>4.0199999999999996</v>
      </c>
      <c r="L131" s="2">
        <v>3.77</v>
      </c>
      <c r="M131" s="2">
        <v>3.5</v>
      </c>
      <c r="N131" s="2">
        <v>3.84</v>
      </c>
      <c r="P131" s="2">
        <v>3.83</v>
      </c>
      <c r="Q131" s="2">
        <v>3.86</v>
      </c>
      <c r="R131" s="2">
        <v>4.3499999999999996</v>
      </c>
      <c r="S131" s="2">
        <v>3.12</v>
      </c>
      <c r="T131" s="2">
        <v>3.91</v>
      </c>
      <c r="U131" s="2">
        <v>3.95</v>
      </c>
      <c r="V131" s="2">
        <v>3.74</v>
      </c>
      <c r="W131" s="2">
        <v>3.68</v>
      </c>
      <c r="Y131" s="2">
        <v>3.7</v>
      </c>
      <c r="Z131" s="2">
        <v>3.72</v>
      </c>
      <c r="AA131" s="2">
        <v>3.73</v>
      </c>
      <c r="AB131" s="2">
        <v>3.72</v>
      </c>
      <c r="AC131" s="2">
        <v>3.66</v>
      </c>
      <c r="AD131" s="2">
        <v>3.71</v>
      </c>
      <c r="AE131" s="2">
        <v>3.67</v>
      </c>
      <c r="AF131" s="2">
        <v>3.04</v>
      </c>
      <c r="AG131" s="2">
        <v>3.09</v>
      </c>
      <c r="AH131" s="2">
        <v>3.7</v>
      </c>
      <c r="AI131" s="2">
        <v>3.7</v>
      </c>
      <c r="AJ131" s="2">
        <v>4.42</v>
      </c>
      <c r="AK131" s="2">
        <v>2.92</v>
      </c>
      <c r="AL131" s="2">
        <v>4.49</v>
      </c>
      <c r="AN131" s="2">
        <v>4.12</v>
      </c>
      <c r="AO131" s="2">
        <v>3.74</v>
      </c>
      <c r="AP131" s="2">
        <v>3.71</v>
      </c>
      <c r="AQ131" s="2">
        <v>3.81</v>
      </c>
      <c r="AR131" s="2">
        <v>3.83</v>
      </c>
      <c r="AS131" s="2">
        <v>4.18</v>
      </c>
      <c r="AT131" s="2">
        <v>3.81</v>
      </c>
      <c r="AU131" s="2">
        <v>3.69</v>
      </c>
      <c r="AV131" s="2">
        <v>3.69</v>
      </c>
      <c r="BK131" s="48">
        <v>0.40000857145889035</v>
      </c>
      <c r="BL131" s="48">
        <v>0.45485709604510738</v>
      </c>
    </row>
    <row r="132" spans="1:64" x14ac:dyDescent="0.2">
      <c r="A132" s="5" t="s">
        <v>207</v>
      </c>
      <c r="B132" s="2">
        <v>4.6180000000000003</v>
      </c>
      <c r="G132" s="2">
        <v>4.51</v>
      </c>
      <c r="H132" s="2">
        <v>4.8099999999999996</v>
      </c>
      <c r="I132" s="2">
        <v>4.6900000000000004</v>
      </c>
      <c r="J132" s="2">
        <v>3.36</v>
      </c>
      <c r="K132" s="2">
        <v>4.8499999999999996</v>
      </c>
      <c r="L132" s="2">
        <v>4.5</v>
      </c>
      <c r="M132" s="2">
        <v>3.45</v>
      </c>
      <c r="N132" s="2">
        <v>4.6100000000000003</v>
      </c>
      <c r="P132" s="2">
        <v>4.62</v>
      </c>
      <c r="Q132" s="2">
        <v>4.6399999999999997</v>
      </c>
      <c r="R132" s="2">
        <v>3.82</v>
      </c>
      <c r="S132" s="2">
        <v>3.47</v>
      </c>
      <c r="T132" s="2">
        <v>5.54</v>
      </c>
      <c r="U132" s="2">
        <v>4.76</v>
      </c>
      <c r="V132" s="2">
        <v>4.54</v>
      </c>
      <c r="W132" s="2">
        <v>4.46</v>
      </c>
      <c r="Y132" s="2">
        <v>4.49</v>
      </c>
      <c r="Z132" s="2">
        <v>4.54</v>
      </c>
      <c r="AA132" s="2">
        <v>4.5199999999999996</v>
      </c>
      <c r="AB132" s="2">
        <v>4.51</v>
      </c>
      <c r="AC132" s="2">
        <v>4.4400000000000004</v>
      </c>
      <c r="AD132" s="2">
        <v>4.5199999999999996</v>
      </c>
      <c r="AE132" s="2">
        <v>4.47</v>
      </c>
      <c r="AF132" s="2">
        <v>3.45</v>
      </c>
      <c r="AG132" s="2">
        <v>3.41</v>
      </c>
      <c r="AH132" s="2">
        <v>4.51</v>
      </c>
      <c r="AI132" s="2">
        <v>4.49</v>
      </c>
      <c r="AJ132" s="2">
        <v>6.22</v>
      </c>
      <c r="AK132" s="2">
        <v>3.25</v>
      </c>
      <c r="AL132" s="2">
        <v>6.31</v>
      </c>
      <c r="AN132" s="2">
        <v>4.93</v>
      </c>
      <c r="AO132" s="2">
        <v>4.5199999999999996</v>
      </c>
      <c r="AP132" s="2">
        <v>4.4800000000000004</v>
      </c>
      <c r="AQ132" s="2">
        <v>4.58</v>
      </c>
      <c r="AR132" s="2">
        <v>4.62</v>
      </c>
      <c r="AS132" s="2">
        <v>4.96</v>
      </c>
      <c r="AT132" s="2">
        <v>4.59</v>
      </c>
      <c r="AU132" s="2">
        <v>4.5</v>
      </c>
      <c r="AV132" s="2">
        <v>4.46</v>
      </c>
      <c r="BK132" s="48">
        <v>0.29722450425127922</v>
      </c>
      <c r="BL132" s="48">
        <v>0.28051276248478607</v>
      </c>
    </row>
    <row r="133" spans="1:64" x14ac:dyDescent="0.2">
      <c r="A133" s="5" t="s">
        <v>208</v>
      </c>
      <c r="B133" s="2">
        <v>5.3120000000000003</v>
      </c>
      <c r="G133" s="2">
        <v>5.18</v>
      </c>
      <c r="H133" s="2">
        <v>5.55</v>
      </c>
      <c r="I133" s="2">
        <v>5.44</v>
      </c>
      <c r="J133" s="2">
        <v>4.1900000000000004</v>
      </c>
      <c r="K133" s="2">
        <v>5.63</v>
      </c>
      <c r="L133" s="2">
        <v>5.15</v>
      </c>
      <c r="M133" s="2">
        <v>4.53</v>
      </c>
      <c r="N133" s="2">
        <v>5.29</v>
      </c>
      <c r="P133" s="2">
        <v>5.29</v>
      </c>
      <c r="Q133" s="2">
        <v>5.3</v>
      </c>
      <c r="R133" s="2">
        <v>4.62</v>
      </c>
      <c r="S133" s="2">
        <v>4.3099999999999996</v>
      </c>
      <c r="T133" s="2">
        <v>5.3</v>
      </c>
      <c r="U133" s="2">
        <v>5.55</v>
      </c>
      <c r="V133" s="2">
        <v>5.24</v>
      </c>
      <c r="W133" s="2">
        <v>5.17</v>
      </c>
      <c r="Y133" s="2">
        <v>5.16</v>
      </c>
      <c r="Z133" s="2">
        <v>5.23</v>
      </c>
      <c r="AA133" s="2">
        <v>5.27</v>
      </c>
      <c r="AB133" s="2">
        <v>5.27</v>
      </c>
      <c r="AC133" s="2">
        <v>5.08</v>
      </c>
      <c r="AD133" s="2">
        <v>5.21</v>
      </c>
      <c r="AE133" s="2">
        <v>5.18</v>
      </c>
      <c r="AF133" s="2">
        <v>4.88</v>
      </c>
      <c r="AG133" s="2">
        <v>4.29</v>
      </c>
      <c r="AH133" s="2">
        <v>5.18</v>
      </c>
      <c r="AI133" s="2">
        <v>5.19</v>
      </c>
      <c r="AJ133" s="2">
        <v>5.91</v>
      </c>
      <c r="AK133" s="2">
        <v>4.17</v>
      </c>
      <c r="AL133" s="2">
        <v>5.57</v>
      </c>
      <c r="AN133" s="2">
        <v>5.72</v>
      </c>
      <c r="AO133" s="2">
        <v>5.17</v>
      </c>
      <c r="AP133" s="2">
        <v>5.15</v>
      </c>
      <c r="AQ133" s="2">
        <v>5.24</v>
      </c>
      <c r="AR133" s="2">
        <v>5.28</v>
      </c>
      <c r="AS133" s="2">
        <v>5.76</v>
      </c>
      <c r="AT133" s="2">
        <v>5.14</v>
      </c>
      <c r="AU133" s="2">
        <v>5.19</v>
      </c>
      <c r="AV133" s="2">
        <v>5.13</v>
      </c>
    </row>
    <row r="134" spans="1:64" x14ac:dyDescent="0.2">
      <c r="A134" s="5" t="s">
        <v>209</v>
      </c>
      <c r="B134" s="2">
        <v>4.5410000000000004</v>
      </c>
      <c r="G134" s="2">
        <v>4.42</v>
      </c>
      <c r="H134" s="2">
        <v>4.74</v>
      </c>
      <c r="I134" s="2">
        <v>4.6100000000000003</v>
      </c>
      <c r="J134" s="2">
        <v>4.3099999999999996</v>
      </c>
      <c r="K134" s="2">
        <v>4.79</v>
      </c>
      <c r="L134" s="2">
        <v>4.5199999999999996</v>
      </c>
      <c r="M134" s="2">
        <v>4.41</v>
      </c>
      <c r="N134" s="2">
        <v>4.49</v>
      </c>
      <c r="P134" s="2">
        <v>4.5</v>
      </c>
      <c r="Q134" s="2">
        <v>4.46</v>
      </c>
      <c r="R134" s="2">
        <v>5.27</v>
      </c>
      <c r="S134" s="2">
        <v>4.37</v>
      </c>
      <c r="T134" s="2">
        <v>5.07</v>
      </c>
      <c r="U134" s="2">
        <v>4.4349999999999996</v>
      </c>
      <c r="V134" s="2">
        <v>4.43</v>
      </c>
      <c r="W134" s="2">
        <v>4.3899999999999997</v>
      </c>
      <c r="Y134" s="2">
        <v>4.38</v>
      </c>
      <c r="Z134" s="2">
        <v>4.41</v>
      </c>
      <c r="AA134" s="2">
        <v>4.5199999999999996</v>
      </c>
      <c r="AB134" s="2">
        <v>4.53</v>
      </c>
      <c r="AC134" s="2">
        <v>4.3600000000000003</v>
      </c>
      <c r="AD134" s="2">
        <v>4.43</v>
      </c>
      <c r="AE134" s="2">
        <v>4.3899999999999997</v>
      </c>
      <c r="AF134" s="2">
        <v>4.83</v>
      </c>
      <c r="AG134" s="2">
        <v>4.3499999999999996</v>
      </c>
      <c r="AH134" s="2">
        <v>4.4000000000000004</v>
      </c>
      <c r="AI134" s="2">
        <v>4.41</v>
      </c>
      <c r="AJ134" s="2">
        <v>5.32</v>
      </c>
      <c r="AK134" s="2">
        <v>4.28</v>
      </c>
      <c r="AL134" s="2">
        <v>5.18</v>
      </c>
      <c r="AN134" s="2">
        <v>4.96</v>
      </c>
      <c r="AO134" s="2">
        <v>4.3899999999999997</v>
      </c>
      <c r="AP134" s="2">
        <v>4.37</v>
      </c>
      <c r="AQ134" s="2">
        <v>4.47</v>
      </c>
      <c r="AR134" s="2">
        <v>4.51</v>
      </c>
      <c r="AS134" s="2">
        <v>5.0999999999999996</v>
      </c>
      <c r="AT134" s="2">
        <v>4.5</v>
      </c>
      <c r="AU134" s="2">
        <v>4.43</v>
      </c>
      <c r="AV134" s="2">
        <v>4.34</v>
      </c>
    </row>
    <row r="135" spans="1:64" x14ac:dyDescent="0.2">
      <c r="A135" s="5" t="s">
        <v>210</v>
      </c>
      <c r="B135" s="2">
        <v>6.016</v>
      </c>
      <c r="G135" s="2">
        <v>5.88</v>
      </c>
      <c r="H135" s="2">
        <v>6.27</v>
      </c>
      <c r="I135" s="2">
        <v>6.15</v>
      </c>
      <c r="J135" s="2">
        <v>5.95</v>
      </c>
      <c r="K135" s="2">
        <v>6.39</v>
      </c>
      <c r="L135" s="2">
        <v>6.27</v>
      </c>
      <c r="M135" s="2">
        <v>6</v>
      </c>
      <c r="N135" s="2">
        <v>6.03</v>
      </c>
      <c r="P135" s="2">
        <v>6.02</v>
      </c>
      <c r="Q135" s="2">
        <v>6</v>
      </c>
      <c r="R135" s="2">
        <v>4.43</v>
      </c>
      <c r="S135" s="2">
        <v>6.07</v>
      </c>
      <c r="T135" s="2">
        <v>14.04</v>
      </c>
      <c r="U135" s="2">
        <v>6.09</v>
      </c>
      <c r="V135" s="2">
        <v>5.92</v>
      </c>
      <c r="W135" s="2">
        <v>5.86</v>
      </c>
      <c r="Y135" s="2">
        <v>5.89</v>
      </c>
      <c r="Z135" s="2">
        <v>5.9</v>
      </c>
      <c r="AA135" s="2">
        <v>6.01</v>
      </c>
      <c r="AB135" s="2">
        <v>6.03</v>
      </c>
      <c r="AC135" s="2">
        <v>5.89</v>
      </c>
      <c r="AD135" s="2">
        <v>5.89</v>
      </c>
      <c r="AE135" s="2">
        <v>5.89</v>
      </c>
      <c r="AF135" s="2">
        <v>13.69</v>
      </c>
      <c r="AG135" s="2">
        <v>6.01</v>
      </c>
      <c r="AH135" s="2">
        <v>5.9</v>
      </c>
      <c r="AI135" s="2">
        <v>5.88</v>
      </c>
      <c r="AJ135" s="2">
        <v>14.15</v>
      </c>
      <c r="AK135" s="2">
        <v>6.14</v>
      </c>
      <c r="AL135" s="2">
        <v>14.08</v>
      </c>
      <c r="AN135" s="2">
        <v>6.74</v>
      </c>
      <c r="AO135" s="2">
        <v>5.89</v>
      </c>
      <c r="AP135" s="2">
        <v>5.87</v>
      </c>
      <c r="AQ135" s="2">
        <v>6</v>
      </c>
      <c r="AR135" s="2">
        <v>5.94</v>
      </c>
      <c r="AS135" s="2">
        <v>7.14</v>
      </c>
      <c r="AT135" s="2">
        <v>6.16</v>
      </c>
      <c r="AU135" s="2">
        <v>5.9</v>
      </c>
      <c r="AV135" s="2">
        <v>5.83</v>
      </c>
    </row>
    <row r="136" spans="1:64" x14ac:dyDescent="0.2">
      <c r="A136" s="5" t="s">
        <v>262</v>
      </c>
      <c r="B136" s="2">
        <v>9.98</v>
      </c>
      <c r="G136" s="2">
        <v>9.94</v>
      </c>
      <c r="H136" s="2">
        <v>10.53</v>
      </c>
      <c r="I136" s="2">
        <v>10.93</v>
      </c>
      <c r="J136" s="2">
        <v>8.6300000000000008</v>
      </c>
      <c r="K136" s="2">
        <v>10.91</v>
      </c>
      <c r="L136" s="2">
        <v>9.81</v>
      </c>
      <c r="M136" s="2">
        <v>8.8000000000000007</v>
      </c>
      <c r="N136" s="2">
        <v>9.93</v>
      </c>
      <c r="P136" s="2">
        <v>9.91</v>
      </c>
      <c r="Q136" s="2">
        <v>9.84</v>
      </c>
      <c r="R136" s="2">
        <v>5.95</v>
      </c>
      <c r="S136" s="2">
        <v>8.77</v>
      </c>
      <c r="T136" s="2">
        <v>14.12</v>
      </c>
      <c r="U136" s="2">
        <v>9.92</v>
      </c>
      <c r="V136" s="2">
        <v>9.85</v>
      </c>
      <c r="W136" s="2">
        <v>9.92</v>
      </c>
      <c r="Y136" s="2">
        <v>9.6999999999999993</v>
      </c>
      <c r="Z136" s="2">
        <v>9.89</v>
      </c>
      <c r="AA136" s="2">
        <v>10.52</v>
      </c>
      <c r="AB136" s="2">
        <v>10.6</v>
      </c>
      <c r="AC136" s="2">
        <v>9.75</v>
      </c>
      <c r="AD136" s="2">
        <v>9.81</v>
      </c>
      <c r="AE136" s="2">
        <v>9.86</v>
      </c>
      <c r="AF136" s="2">
        <v>14.2</v>
      </c>
      <c r="AG136" s="2">
        <v>8.76</v>
      </c>
      <c r="AH136" s="2">
        <v>9.8699999999999992</v>
      </c>
      <c r="AI136" s="2">
        <v>9.92</v>
      </c>
      <c r="AJ136" s="2">
        <v>14.64</v>
      </c>
      <c r="AK136" s="2">
        <v>8.58</v>
      </c>
      <c r="AL136" s="2">
        <v>16.32</v>
      </c>
      <c r="AN136" s="2">
        <v>13.88</v>
      </c>
      <c r="AO136" s="2">
        <v>9.8000000000000007</v>
      </c>
      <c r="AP136" s="2">
        <v>9.67</v>
      </c>
      <c r="AQ136" s="2">
        <v>9.92</v>
      </c>
      <c r="AR136" s="2">
        <v>9.9700000000000006</v>
      </c>
      <c r="AS136" s="2">
        <v>19.329999999999998</v>
      </c>
      <c r="AT136" s="2">
        <v>9.77</v>
      </c>
      <c r="AU136" s="2">
        <v>9.98</v>
      </c>
      <c r="AV136" s="2">
        <v>9.6199999999999992</v>
      </c>
    </row>
    <row r="137" spans="1:64" x14ac:dyDescent="0.2">
      <c r="A137" s="5" t="s">
        <v>254</v>
      </c>
      <c r="B137" s="2">
        <v>6.2930000000000001</v>
      </c>
      <c r="G137" s="2">
        <v>6.18</v>
      </c>
      <c r="H137" s="2">
        <v>6.44</v>
      </c>
      <c r="I137" s="2">
        <v>6.52</v>
      </c>
      <c r="J137" s="2">
        <v>6.31</v>
      </c>
      <c r="K137" s="2">
        <v>6.68</v>
      </c>
      <c r="L137" s="2">
        <v>6.65</v>
      </c>
      <c r="M137" s="2">
        <v>6.24</v>
      </c>
      <c r="N137" s="2">
        <v>6.25</v>
      </c>
      <c r="P137" s="2">
        <v>6.22</v>
      </c>
      <c r="Q137" s="2">
        <v>6.24</v>
      </c>
      <c r="R137" s="2">
        <v>6.22</v>
      </c>
      <c r="S137" s="2">
        <v>6.41</v>
      </c>
      <c r="T137" s="2">
        <v>10.1</v>
      </c>
      <c r="U137" s="2">
        <v>6.49</v>
      </c>
      <c r="V137" s="2">
        <v>6.12</v>
      </c>
      <c r="W137" s="2">
        <v>6.16</v>
      </c>
      <c r="Y137" s="2">
        <v>6.14</v>
      </c>
      <c r="Z137" s="2">
        <v>6.1</v>
      </c>
      <c r="AA137" s="2">
        <v>6.36</v>
      </c>
      <c r="AB137" s="2">
        <v>6.31</v>
      </c>
      <c r="AC137" s="2">
        <v>6.16</v>
      </c>
      <c r="AD137" s="2">
        <v>6.16</v>
      </c>
      <c r="AE137" s="2">
        <v>6.12</v>
      </c>
      <c r="AF137" s="2">
        <v>6.95</v>
      </c>
      <c r="AG137" s="2">
        <v>6.59</v>
      </c>
      <c r="AH137" s="2">
        <v>6.19</v>
      </c>
      <c r="AI137" s="2">
        <v>6.22</v>
      </c>
      <c r="AJ137" s="2">
        <v>12.4</v>
      </c>
      <c r="AK137" s="2">
        <v>6.42</v>
      </c>
      <c r="AL137" s="2">
        <v>12.63</v>
      </c>
      <c r="AN137" s="2">
        <v>7.08</v>
      </c>
      <c r="AO137" s="2">
        <v>6.07</v>
      </c>
      <c r="AP137" s="2">
        <v>6.01</v>
      </c>
      <c r="AQ137" s="2">
        <v>6.23</v>
      </c>
      <c r="AR137" s="2">
        <v>6.24</v>
      </c>
      <c r="AS137" s="2">
        <v>8.02</v>
      </c>
      <c r="AT137" s="2">
        <v>6.41</v>
      </c>
      <c r="AU137" s="2">
        <v>6.29</v>
      </c>
      <c r="AV137" s="2">
        <v>5.8</v>
      </c>
    </row>
    <row r="138" spans="1:64" x14ac:dyDescent="0.2">
      <c r="A138" s="22" t="s">
        <v>255</v>
      </c>
      <c r="B138" s="2">
        <v>4.9980000000000002</v>
      </c>
      <c r="G138" s="2">
        <v>4.99</v>
      </c>
      <c r="H138" s="2">
        <v>5.29</v>
      </c>
      <c r="I138" s="2">
        <v>5.27</v>
      </c>
      <c r="J138" s="2">
        <v>4.72</v>
      </c>
      <c r="K138" s="2">
        <v>5.39</v>
      </c>
      <c r="L138" s="2">
        <v>5.12</v>
      </c>
      <c r="M138" s="2">
        <v>4.83</v>
      </c>
      <c r="N138" s="2">
        <v>5.01</v>
      </c>
      <c r="P138" s="2">
        <v>5.03</v>
      </c>
      <c r="Q138" s="2">
        <v>5.03</v>
      </c>
      <c r="R138" s="2">
        <v>5.01</v>
      </c>
      <c r="S138" s="2">
        <v>4.8600000000000003</v>
      </c>
      <c r="T138" s="2">
        <v>8.4</v>
      </c>
      <c r="U138" s="2">
        <v>5.31</v>
      </c>
      <c r="V138" s="2">
        <v>4.9000000000000004</v>
      </c>
      <c r="W138" s="2">
        <v>4.97</v>
      </c>
      <c r="Y138" s="2">
        <v>4.84</v>
      </c>
      <c r="Z138" s="2">
        <v>4.88</v>
      </c>
      <c r="AA138" s="2">
        <v>5.15</v>
      </c>
      <c r="AB138" s="2">
        <v>5.17</v>
      </c>
      <c r="AC138" s="2">
        <v>4.9800000000000004</v>
      </c>
      <c r="AD138" s="2">
        <v>4.92</v>
      </c>
      <c r="AE138" s="2">
        <v>4.87</v>
      </c>
      <c r="AF138" s="2">
        <v>5.21</v>
      </c>
      <c r="AG138" s="2">
        <v>4.88</v>
      </c>
      <c r="AH138" s="2">
        <v>4.9800000000000004</v>
      </c>
      <c r="AI138" s="2">
        <v>5.01</v>
      </c>
      <c r="AJ138" s="2">
        <v>11.25</v>
      </c>
      <c r="AK138" s="2">
        <v>4.79</v>
      </c>
      <c r="AL138" s="2">
        <v>12.58</v>
      </c>
      <c r="AN138" s="2">
        <v>5.54</v>
      </c>
      <c r="AO138" s="2">
        <v>4.91</v>
      </c>
      <c r="AP138" s="2">
        <v>4.8600000000000003</v>
      </c>
      <c r="AQ138" s="2">
        <v>5.01</v>
      </c>
      <c r="AR138" s="2">
        <v>5.03</v>
      </c>
      <c r="AS138" s="2">
        <v>5.63</v>
      </c>
      <c r="AT138" s="2">
        <v>5.03</v>
      </c>
      <c r="AU138" s="2">
        <v>5.03</v>
      </c>
      <c r="AV138" s="2">
        <v>4.71</v>
      </c>
    </row>
    <row r="139" spans="1:64" x14ac:dyDescent="0.2">
      <c r="A139" s="22" t="s">
        <v>256</v>
      </c>
      <c r="B139" s="2">
        <v>5.3840000000000003</v>
      </c>
      <c r="G139" s="2">
        <v>5.33</v>
      </c>
      <c r="H139" s="2">
        <v>5.62</v>
      </c>
      <c r="I139" s="2">
        <v>5.6</v>
      </c>
      <c r="J139" s="2">
        <v>4.49</v>
      </c>
      <c r="K139" s="2">
        <v>5.73</v>
      </c>
      <c r="L139" s="2">
        <v>5.31</v>
      </c>
      <c r="M139" s="2">
        <v>4.6500000000000004</v>
      </c>
      <c r="N139" s="2">
        <v>5.35</v>
      </c>
      <c r="P139" s="2">
        <v>5.35</v>
      </c>
      <c r="Q139" s="2">
        <v>5.37</v>
      </c>
      <c r="R139" s="2">
        <v>5.34</v>
      </c>
      <c r="S139" s="2">
        <v>4.57</v>
      </c>
      <c r="T139" s="2">
        <v>7.4</v>
      </c>
      <c r="U139" s="2">
        <v>5.66</v>
      </c>
      <c r="V139" s="2">
        <v>5.3</v>
      </c>
      <c r="W139" s="2">
        <v>5.28</v>
      </c>
      <c r="Y139" s="2">
        <v>5.25</v>
      </c>
      <c r="Z139" s="2">
        <v>5.31</v>
      </c>
      <c r="AA139" s="2">
        <v>5.4</v>
      </c>
      <c r="AB139" s="2">
        <v>5.42</v>
      </c>
      <c r="AC139" s="2">
        <v>5.26</v>
      </c>
      <c r="AD139" s="2">
        <v>5.3</v>
      </c>
      <c r="AE139" s="2">
        <v>5.28</v>
      </c>
      <c r="AF139" s="2">
        <v>5.37</v>
      </c>
      <c r="AG139" s="2">
        <v>4.57</v>
      </c>
      <c r="AH139" s="2">
        <v>5.3</v>
      </c>
      <c r="AI139" s="2">
        <v>5.31</v>
      </c>
      <c r="AJ139" s="2">
        <v>9.44</v>
      </c>
      <c r="AK139" s="2">
        <v>4.5</v>
      </c>
      <c r="AL139" s="2">
        <v>12.56</v>
      </c>
      <c r="AN139" s="2">
        <v>5.82</v>
      </c>
      <c r="AO139" s="2">
        <v>5.23</v>
      </c>
      <c r="AP139" s="2">
        <v>5.25</v>
      </c>
      <c r="AQ139" s="2">
        <v>5.35</v>
      </c>
      <c r="AR139" s="2">
        <v>5.38</v>
      </c>
      <c r="AS139" s="2">
        <v>5.86</v>
      </c>
      <c r="AT139" s="2">
        <v>5.3</v>
      </c>
      <c r="AU139" s="2">
        <v>5.34</v>
      </c>
      <c r="AV139" s="2">
        <v>5.16</v>
      </c>
    </row>
    <row r="140" spans="1:64" x14ac:dyDescent="0.2">
      <c r="A140" s="22" t="s">
        <v>257</v>
      </c>
      <c r="B140" s="2">
        <v>4.891</v>
      </c>
      <c r="G140" s="2">
        <v>4.78</v>
      </c>
      <c r="H140" s="2">
        <v>5.12</v>
      </c>
      <c r="I140" s="2">
        <v>5.05</v>
      </c>
      <c r="J140" s="2">
        <v>3.91</v>
      </c>
      <c r="K140" s="2">
        <v>5.19</v>
      </c>
      <c r="L140" s="2">
        <v>4.91</v>
      </c>
      <c r="M140" s="2">
        <v>4.2300000000000004</v>
      </c>
      <c r="N140" s="2">
        <v>4.8600000000000003</v>
      </c>
      <c r="P140" s="2">
        <v>4.87</v>
      </c>
      <c r="Q140" s="2">
        <v>4.91</v>
      </c>
      <c r="R140" s="2">
        <v>4.88</v>
      </c>
      <c r="S140" s="2">
        <v>4.1100000000000003</v>
      </c>
      <c r="T140" s="2">
        <v>9.98</v>
      </c>
      <c r="U140" s="2">
        <v>5.13</v>
      </c>
      <c r="V140" s="2">
        <v>4.79</v>
      </c>
      <c r="W140" s="2">
        <v>4.76</v>
      </c>
      <c r="Y140" s="2">
        <v>4.7699999999999996</v>
      </c>
      <c r="Z140" s="2">
        <v>4.78</v>
      </c>
      <c r="AA140" s="2">
        <v>4.8099999999999996</v>
      </c>
      <c r="AB140" s="2">
        <v>4.8099999999999996</v>
      </c>
      <c r="AC140" s="2">
        <v>4.68</v>
      </c>
      <c r="AD140" s="2">
        <v>4.8</v>
      </c>
      <c r="AE140" s="2">
        <v>4.75</v>
      </c>
      <c r="AF140" s="2">
        <v>5.17</v>
      </c>
      <c r="AG140" s="2">
        <v>4.0999999999999996</v>
      </c>
      <c r="AH140" s="2">
        <v>4.79</v>
      </c>
      <c r="AI140" s="2">
        <v>4.82</v>
      </c>
      <c r="AJ140" s="2">
        <v>12.4</v>
      </c>
      <c r="AK140" s="2">
        <v>3.87</v>
      </c>
      <c r="AL140" s="2">
        <v>14.97</v>
      </c>
      <c r="AM140" s="2">
        <v>4.79</v>
      </c>
      <c r="AN140" s="2">
        <v>5.29</v>
      </c>
      <c r="AO140" s="2">
        <v>4.7699999999999996</v>
      </c>
      <c r="AP140" s="2">
        <v>4.76</v>
      </c>
      <c r="AQ140" s="2">
        <v>4.8600000000000003</v>
      </c>
      <c r="AR140" s="2">
        <v>4.88</v>
      </c>
      <c r="AS140" s="2">
        <v>5.33</v>
      </c>
      <c r="AT140" s="2">
        <v>4.82</v>
      </c>
      <c r="AU140" s="2">
        <v>4.82</v>
      </c>
      <c r="AV140" s="2">
        <v>4.7</v>
      </c>
    </row>
    <row r="141" spans="1:64" x14ac:dyDescent="0.2">
      <c r="A141" s="22" t="s">
        <v>258</v>
      </c>
      <c r="B141" s="2">
        <v>3.738</v>
      </c>
      <c r="G141" s="2">
        <v>3.62</v>
      </c>
      <c r="H141" s="2">
        <v>3.93</v>
      </c>
      <c r="I141" s="2">
        <v>3.86</v>
      </c>
      <c r="J141" s="2">
        <v>2.4300000000000002</v>
      </c>
      <c r="K141" s="2">
        <v>3.95</v>
      </c>
      <c r="L141" s="2">
        <v>3.82</v>
      </c>
      <c r="M141" s="2">
        <v>3.14</v>
      </c>
      <c r="N141" s="2">
        <v>3.73</v>
      </c>
      <c r="P141" s="2">
        <v>3.73</v>
      </c>
      <c r="Q141" s="2">
        <v>3.78</v>
      </c>
      <c r="R141" s="2">
        <v>3.73</v>
      </c>
      <c r="S141" s="2">
        <v>2.61</v>
      </c>
      <c r="T141" s="2">
        <v>5.81</v>
      </c>
      <c r="U141" s="2">
        <v>3.95</v>
      </c>
      <c r="V141" s="2">
        <v>3.65</v>
      </c>
      <c r="W141" s="2">
        <v>3.6</v>
      </c>
      <c r="Y141" s="2">
        <v>3.61</v>
      </c>
      <c r="Z141" s="2">
        <v>3.66</v>
      </c>
      <c r="AA141" s="2">
        <v>3.65</v>
      </c>
      <c r="AB141" s="2">
        <v>3.64</v>
      </c>
      <c r="AC141" s="2">
        <v>3.49</v>
      </c>
      <c r="AD141" s="2">
        <v>3.64</v>
      </c>
      <c r="AE141" s="2">
        <v>3.6</v>
      </c>
      <c r="AF141" s="2">
        <v>3.96</v>
      </c>
      <c r="AG141" s="2">
        <v>2.61</v>
      </c>
      <c r="AH141" s="2">
        <v>3.63</v>
      </c>
      <c r="AI141" s="2">
        <v>3.65</v>
      </c>
      <c r="AJ141" s="2">
        <v>9.98</v>
      </c>
      <c r="AK141" s="2">
        <v>2.42</v>
      </c>
      <c r="AL141" s="2">
        <v>11.71</v>
      </c>
      <c r="AM141" s="2">
        <v>3.65</v>
      </c>
      <c r="AN141" s="2">
        <v>4.08</v>
      </c>
      <c r="AO141" s="2">
        <v>3.62</v>
      </c>
      <c r="AP141" s="2">
        <v>3.61</v>
      </c>
      <c r="AQ141" s="2">
        <v>3.72</v>
      </c>
      <c r="AR141" s="2">
        <v>3.74</v>
      </c>
      <c r="AS141" s="2">
        <v>4.13</v>
      </c>
      <c r="AT141" s="2">
        <v>3.73</v>
      </c>
      <c r="AU141" s="2">
        <v>3.66</v>
      </c>
      <c r="AV141" s="2">
        <v>3.58</v>
      </c>
    </row>
    <row r="142" spans="1:64" x14ac:dyDescent="0.2">
      <c r="A142" s="22" t="s">
        <v>259</v>
      </c>
      <c r="B142" s="2">
        <v>3.1819999999999999</v>
      </c>
      <c r="G142" s="2">
        <v>3.04</v>
      </c>
      <c r="H142" s="2">
        <v>3.34</v>
      </c>
      <c r="I142" s="2">
        <v>3.2</v>
      </c>
      <c r="J142" s="2">
        <v>1.75</v>
      </c>
      <c r="K142" s="2">
        <v>3.38</v>
      </c>
      <c r="L142" s="2">
        <v>3.21</v>
      </c>
      <c r="M142" s="2">
        <v>2.34</v>
      </c>
      <c r="N142" s="2">
        <v>3.19</v>
      </c>
      <c r="P142" s="2">
        <v>3.16</v>
      </c>
      <c r="Q142" s="2">
        <v>3.26</v>
      </c>
      <c r="R142" s="2">
        <v>3.19</v>
      </c>
      <c r="S142" s="2">
        <v>2.0299999999999998</v>
      </c>
      <c r="T142" s="2">
        <v>3.27</v>
      </c>
      <c r="U142" s="2">
        <v>3.33</v>
      </c>
      <c r="V142" s="2">
        <v>3.1</v>
      </c>
      <c r="W142" s="2">
        <v>3</v>
      </c>
      <c r="Y142" s="2">
        <v>3.08</v>
      </c>
      <c r="Z142" s="2">
        <v>3.09</v>
      </c>
      <c r="AA142" s="2">
        <v>3.04</v>
      </c>
      <c r="AB142" s="2">
        <v>3.01</v>
      </c>
      <c r="AC142" s="2">
        <v>2.89</v>
      </c>
      <c r="AD142" s="2">
        <v>3.07</v>
      </c>
      <c r="AE142" s="2">
        <v>3.04</v>
      </c>
      <c r="AF142" s="2">
        <v>2.67</v>
      </c>
      <c r="AG142" s="2">
        <v>2.0299999999999998</v>
      </c>
      <c r="AH142" s="2">
        <v>3.01</v>
      </c>
      <c r="AI142" s="2">
        <v>3.05</v>
      </c>
      <c r="AJ142" s="2">
        <v>3.91</v>
      </c>
      <c r="AK142" s="2">
        <v>1.74</v>
      </c>
      <c r="AL142" s="2">
        <v>4.76</v>
      </c>
      <c r="AM142" s="2">
        <v>3.11</v>
      </c>
      <c r="AN142" s="2">
        <v>3.5</v>
      </c>
      <c r="AO142" s="2">
        <v>3.07</v>
      </c>
      <c r="AP142" s="2">
        <v>3.11</v>
      </c>
      <c r="AQ142" s="2">
        <v>3.16</v>
      </c>
      <c r="AR142" s="2">
        <v>3.19</v>
      </c>
      <c r="AS142" s="2">
        <v>3.62</v>
      </c>
      <c r="AT142" s="2">
        <v>3.28</v>
      </c>
      <c r="AU142" s="2">
        <v>3.05</v>
      </c>
      <c r="AV142" s="2">
        <v>3.05</v>
      </c>
    </row>
    <row r="143" spans="1:64" x14ac:dyDescent="0.2">
      <c r="A143" s="22" t="s">
        <v>260</v>
      </c>
      <c r="B143" s="2">
        <v>3.1669999999999998</v>
      </c>
      <c r="G143" s="2">
        <v>3.08</v>
      </c>
      <c r="H143" s="2">
        <v>3.35</v>
      </c>
      <c r="I143" s="2">
        <v>3.2</v>
      </c>
      <c r="J143" s="2">
        <v>2.0299999999999998</v>
      </c>
      <c r="K143" s="2">
        <v>3.33</v>
      </c>
      <c r="L143" s="2">
        <v>3.09</v>
      </c>
      <c r="M143" s="2">
        <v>2.46</v>
      </c>
      <c r="N143" s="2">
        <v>3.18</v>
      </c>
      <c r="P143" s="2">
        <v>3.19</v>
      </c>
      <c r="Q143" s="2">
        <v>3.24</v>
      </c>
      <c r="R143" s="2">
        <v>3.19</v>
      </c>
      <c r="S143" s="2">
        <v>2.27</v>
      </c>
      <c r="T143" s="2">
        <v>3.14</v>
      </c>
      <c r="U143" s="2">
        <v>3.25</v>
      </c>
      <c r="V143" s="2">
        <v>3.1</v>
      </c>
      <c r="W143" s="2">
        <v>3.04</v>
      </c>
      <c r="Y143" s="2">
        <v>3.03</v>
      </c>
      <c r="Z143" s="2">
        <v>3.09</v>
      </c>
      <c r="AA143" s="2">
        <v>3.09</v>
      </c>
      <c r="AB143" s="2">
        <v>3.09</v>
      </c>
      <c r="AC143" s="2">
        <v>2.91</v>
      </c>
      <c r="AD143" s="2">
        <v>3.11</v>
      </c>
      <c r="AE143" s="2">
        <v>3.08</v>
      </c>
      <c r="AF143" s="2">
        <v>2.42</v>
      </c>
      <c r="AG143" s="2">
        <v>2.27</v>
      </c>
      <c r="AH143" s="2">
        <v>3.08</v>
      </c>
      <c r="AI143" s="2">
        <v>3.08</v>
      </c>
      <c r="AJ143" s="2">
        <v>3.63</v>
      </c>
      <c r="AK143" s="2">
        <v>1.99</v>
      </c>
      <c r="AL143" s="2">
        <v>3.75</v>
      </c>
      <c r="AM143" s="2">
        <v>3.1</v>
      </c>
      <c r="AN143" s="2">
        <v>3.5</v>
      </c>
      <c r="AO143" s="2">
        <v>3.07</v>
      </c>
      <c r="AP143" s="2">
        <v>3.07</v>
      </c>
      <c r="AQ143" s="2">
        <v>3.16</v>
      </c>
      <c r="AR143" s="2">
        <v>3.19</v>
      </c>
      <c r="AS143" s="2">
        <v>3.63</v>
      </c>
      <c r="AT143" s="2">
        <v>3.08</v>
      </c>
      <c r="AU143" s="2">
        <v>3.1</v>
      </c>
      <c r="AV143" s="2">
        <v>3.04</v>
      </c>
    </row>
    <row r="144" spans="1:64" x14ac:dyDescent="0.2">
      <c r="A144" s="5" t="s">
        <v>261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X128"/>
  <sheetViews>
    <sheetView topLeftCell="A2" workbookViewId="0">
      <selection activeCell="H31" sqref="H31"/>
    </sheetView>
  </sheetViews>
  <sheetFormatPr defaultRowHeight="12.75" x14ac:dyDescent="0.2"/>
  <cols>
    <col min="1" max="1" width="12.7109375" customWidth="1"/>
    <col min="2" max="2" width="9.7109375" customWidth="1"/>
    <col min="3" max="4" width="8.140625" customWidth="1"/>
    <col min="5" max="5" width="6.7109375" customWidth="1"/>
    <col min="6" max="6" width="6.85546875" customWidth="1"/>
    <col min="7" max="11" width="6.7109375" customWidth="1"/>
    <col min="12" max="12" width="8.7109375" customWidth="1"/>
    <col min="13" max="21" width="6.7109375" customWidth="1"/>
    <col min="22" max="22" width="8.7109375" customWidth="1"/>
    <col min="23" max="23" width="6.7109375" customWidth="1"/>
  </cols>
  <sheetData>
    <row r="1" spans="1:50" hidden="1" x14ac:dyDescent="0.2">
      <c r="E1" s="4"/>
      <c r="F1" s="5" t="s">
        <v>226</v>
      </c>
      <c r="G1" s="5" t="s">
        <v>226</v>
      </c>
      <c r="H1" s="5" t="s">
        <v>226</v>
      </c>
      <c r="I1" s="5" t="s">
        <v>226</v>
      </c>
      <c r="J1" s="5" t="s">
        <v>226</v>
      </c>
      <c r="K1" s="5" t="s">
        <v>226</v>
      </c>
      <c r="L1" s="5" t="s">
        <v>226</v>
      </c>
      <c r="M1" s="5" t="s">
        <v>226</v>
      </c>
      <c r="N1" s="5" t="s">
        <v>226</v>
      </c>
      <c r="O1" s="5" t="s">
        <v>226</v>
      </c>
      <c r="P1" s="5" t="s">
        <v>226</v>
      </c>
      <c r="Q1" s="5" t="s">
        <v>226</v>
      </c>
      <c r="R1" s="4"/>
      <c r="S1" s="4"/>
      <c r="T1" s="4"/>
      <c r="U1" s="4"/>
      <c r="V1" s="4"/>
      <c r="W1" s="4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</row>
    <row r="2" spans="1:50" x14ac:dyDescent="0.2">
      <c r="A2" s="4" t="s">
        <v>172</v>
      </c>
      <c r="B2" s="4"/>
      <c r="C2" s="4"/>
      <c r="D2" s="4"/>
      <c r="E2" s="14"/>
      <c r="F2" s="5" t="s">
        <v>107</v>
      </c>
      <c r="G2" s="5" t="s">
        <v>96</v>
      </c>
      <c r="H2" s="5" t="s">
        <v>97</v>
      </c>
      <c r="I2" s="5" t="s">
        <v>98</v>
      </c>
      <c r="J2" s="5" t="s">
        <v>99</v>
      </c>
      <c r="K2" s="5" t="s">
        <v>100</v>
      </c>
      <c r="L2" s="5" t="s">
        <v>101</v>
      </c>
      <c r="M2" s="5" t="s">
        <v>102</v>
      </c>
      <c r="N2" s="5" t="s">
        <v>103</v>
      </c>
      <c r="O2" s="5" t="s">
        <v>104</v>
      </c>
      <c r="P2" s="5" t="s">
        <v>105</v>
      </c>
      <c r="Q2" s="5" t="s">
        <v>106</v>
      </c>
      <c r="R2" s="4"/>
      <c r="S2" s="4"/>
      <c r="T2" s="4"/>
      <c r="U2" s="4"/>
      <c r="V2" s="4"/>
      <c r="W2" s="4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1:50" x14ac:dyDescent="0.2">
      <c r="A3" s="4" t="s">
        <v>173</v>
      </c>
      <c r="B3" s="4"/>
      <c r="C3" s="2" t="s">
        <v>23</v>
      </c>
      <c r="D3" s="2"/>
      <c r="E3" s="4" t="s">
        <v>244</v>
      </c>
      <c r="F3" s="16" t="e">
        <f>IF(fixed="fixed",IF(C77&gt;0,C77," "),IF(C77&gt;0,IF(C94&gt;0,C77-C94," ")," "))</f>
        <v>#VALUE!</v>
      </c>
      <c r="G3" s="16"/>
      <c r="H3" s="16"/>
      <c r="I3" s="16" t="e">
        <f>IF(fixed="fixed",IF(E77&gt;0,E77," "),IF(E77&gt;0,IF(E94&gt;0,E77-E94," ")," "))</f>
        <v>#VALUE!</v>
      </c>
      <c r="J3" s="16" t="e">
        <f>IF(fixed="fixed",IF(F77&gt;0,F77," "),IF(F77&gt;0,IF(F94&gt;0,F77-F94," ")," "))</f>
        <v>#VALUE!</v>
      </c>
      <c r="K3" s="16" t="e">
        <f>IF(fixed="fixed",IF(G77&gt;0,G77," "),IF(G77&gt;0,IF(G94&gt;0,G77-G94," ")," "))</f>
        <v>#VALUE!</v>
      </c>
      <c r="L3" s="16"/>
      <c r="M3" s="16"/>
      <c r="N3" s="16" t="e">
        <f>DMAX(PROMPTSWAP,"PRICE",N$1:N$2)</f>
        <v>#VALUE!</v>
      </c>
      <c r="O3" s="16" t="e">
        <f>DMAX(PROMPTSWAP,"PRICE",O$1:O$2)</f>
        <v>#VALUE!</v>
      </c>
      <c r="P3" s="16" t="e">
        <f>DMAX(PROMPTSWAP,"PRICE",P$1:P$2)</f>
        <v>#VALUE!</v>
      </c>
      <c r="Q3" s="16" t="e">
        <f>DMAX(PROMPTSWAP,"PRICE",Q$1:Q$2)</f>
        <v>#VALUE!</v>
      </c>
      <c r="R3" s="4"/>
      <c r="S3" s="4"/>
      <c r="T3" s="4"/>
      <c r="U3" s="4"/>
      <c r="V3" s="4"/>
      <c r="W3" s="4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pans="1:50" x14ac:dyDescent="0.2">
      <c r="A4" s="4" t="s">
        <v>174</v>
      </c>
      <c r="B4" s="4"/>
      <c r="C4" s="2" t="s">
        <v>227</v>
      </c>
      <c r="D4" s="2"/>
      <c r="E4" s="4" t="s">
        <v>245</v>
      </c>
      <c r="F4" s="16"/>
      <c r="G4" s="16"/>
      <c r="H4" s="16"/>
      <c r="I4" s="16"/>
      <c r="J4" s="16"/>
      <c r="K4" s="16"/>
      <c r="L4" s="16"/>
      <c r="M4" s="16"/>
      <c r="N4" s="16" t="e">
        <f>DMIN(PROMPTSWAP,"PRICE",N$1:N$2)</f>
        <v>#VALUE!</v>
      </c>
      <c r="O4" s="16" t="e">
        <f>DMIN(PROMPTSWAP,"PRICE",O$1:O$2)</f>
        <v>#VALUE!</v>
      </c>
      <c r="P4" s="16" t="e">
        <f>DMIN(PROMPTSWAP,"PRICE",P$1:P$2)</f>
        <v>#VALUE!</v>
      </c>
      <c r="Q4" s="16" t="e">
        <f>DMIN(PROMPTSWAP,"PRICE",Q$1:Q$2)</f>
        <v>#VALUE!</v>
      </c>
      <c r="R4" s="4"/>
      <c r="S4" s="4"/>
      <c r="T4" s="4"/>
      <c r="U4" s="4"/>
      <c r="V4" s="4"/>
      <c r="W4" s="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</row>
    <row r="5" spans="1:50" x14ac:dyDescent="0.2">
      <c r="A5" s="4"/>
      <c r="E5" s="4" t="s">
        <v>246</v>
      </c>
      <c r="F5" s="16"/>
      <c r="G5" s="16"/>
      <c r="H5" s="16"/>
      <c r="I5" s="16"/>
      <c r="J5" s="16"/>
      <c r="K5" s="16"/>
      <c r="L5" s="16"/>
      <c r="M5" s="16"/>
      <c r="N5" s="16" t="e">
        <f>DSTDEV(PROMPTSWAP,"PRICE",N$1:N$2)</f>
        <v>#VALUE!</v>
      </c>
      <c r="O5" s="16" t="e">
        <f>DSTDEV(PROMPTSWAP,"PRICE",O$1:O$2)</f>
        <v>#VALUE!</v>
      </c>
      <c r="P5" s="16" t="e">
        <f>DSTDEV(PROMPTSWAP,"PRICE",P$1:P$2)</f>
        <v>#VALUE!</v>
      </c>
      <c r="Q5" s="16" t="e">
        <f>DSTDEV(PROMPTSWAP,"PRICE",Q$1:Q$2)</f>
        <v>#VALUE!</v>
      </c>
      <c r="R5" s="15"/>
      <c r="S5" s="15"/>
      <c r="T5" s="15"/>
      <c r="U5" s="15" t="s">
        <v>154</v>
      </c>
      <c r="V5" s="15" t="s">
        <v>155</v>
      </c>
      <c r="W5" s="15" t="s">
        <v>156</v>
      </c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</row>
    <row r="6" spans="1:50" x14ac:dyDescent="0.2">
      <c r="A6" s="4" t="str">
        <f>IF(SWAPFIXED="fixed",CONCATENATE(SWAPPIPE1,"  Fixed Price"),CONCATENATE(SWAPPIPE1, " - ",SWAPPIPE2))</f>
        <v>SOCAL - NYMEX</v>
      </c>
      <c r="E6" s="4" t="s">
        <v>247</v>
      </c>
      <c r="F6" s="16"/>
      <c r="G6" s="16"/>
      <c r="H6" s="16"/>
      <c r="I6" s="16"/>
      <c r="J6" s="16"/>
      <c r="K6" s="16"/>
      <c r="L6" s="16"/>
      <c r="M6" s="16"/>
      <c r="N6" s="16" t="e">
        <f>DAVERAGE(PROMPTSWAP,"PRICE",N$1:N$2)</f>
        <v>#VALUE!</v>
      </c>
      <c r="O6" s="16" t="e">
        <f>DAVERAGE(PROMPTSWAP,"PRICE",O$1:O$2)</f>
        <v>#VALUE!</v>
      </c>
      <c r="P6" s="16" t="e">
        <f>DAVERAGE(PROMPTSWAP,"PRICE",P$1:P$2)</f>
        <v>#VALUE!</v>
      </c>
      <c r="Q6" s="16" t="e">
        <f>DAVERAGE(PROMPTSWAP,"PRICE",Q$1:Q$2)</f>
        <v>#VALUE!</v>
      </c>
      <c r="R6" s="16"/>
      <c r="S6" s="16"/>
      <c r="T6" s="16"/>
      <c r="U6" s="16" t="str">
        <f>IF(SUM(E124:K124)=7,AVERAGE(I3:O3)," ")</f>
        <v xml:space="preserve"> </v>
      </c>
      <c r="V6" s="16" t="e">
        <f>IF((L124+M124+C125+#REF!+#REF!)=5,(P3+Q3+F11+G11+H11)/5," ")</f>
        <v>#REF!</v>
      </c>
      <c r="W6" s="16" t="str">
        <f>IF(SUM(C124:M124)=12,AVERAGE(F3:Q3)," ")</f>
        <v xml:space="preserve"> </v>
      </c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</row>
    <row r="7" spans="1:50" x14ac:dyDescent="0.2">
      <c r="A7" s="4"/>
      <c r="E7" s="4" t="s">
        <v>249</v>
      </c>
      <c r="F7" s="16"/>
      <c r="G7" s="16"/>
      <c r="H7" s="16"/>
      <c r="I7" s="16"/>
      <c r="J7" s="16"/>
      <c r="K7" s="16"/>
      <c r="L7" s="16"/>
      <c r="M7" s="16"/>
      <c r="N7" s="16">
        <f>IF(SWAPFIXED="FIXED",VLOOKUP(N2,IFERCPRICES,HLOOKUP(SWAPPIPE1,IFERCPRICES,2,FALSE),FALSE),VLOOKUP(N2,IFERCPRICES,HLOOKUP(SWAPPIPE1,IFERCPRICES,2,FALSE),FALSE)-VLOOKUP(N2,IFERCPRICES,HLOOKUP(SWAPPIPE2,IFERCPRICES,2,FALSE),FALSE))</f>
        <v>-0.13300000000000001</v>
      </c>
      <c r="O7" s="16">
        <f>IF(SWAPFIXED="FIXED",VLOOKUP(O2,IFERCPRICES,HLOOKUP(SWAPPIPE1,IFERCPRICES,2,FALSE),FALSE),VLOOKUP(O2,IFERCPRICES,HLOOKUP(SWAPPIPE1,IFERCPRICES,2,FALSE),FALSE)-VLOOKUP(O2,IFERCPRICES,HLOOKUP(SWAPPIPE2,IFERCPRICES,2,FALSE),FALSE))</f>
        <v>-9.8000000000000087E-2</v>
      </c>
      <c r="P7" s="16">
        <f>IF(SWAPFIXED="FIXED",VLOOKUP(P2,IFERCPRICES,HLOOKUP(SWAPPIPE1,IFERCPRICES,2,FALSE),FALSE),VLOOKUP(P2,IFERCPRICES,HLOOKUP(SWAPPIPE1,IFERCPRICES,2,FALSE),FALSE)-VLOOKUP(P2,IFERCPRICES,HLOOKUP(SWAPPIPE2,IFERCPRICES,2,FALSE),FALSE))</f>
        <v>-3.2000000000000028E-2</v>
      </c>
      <c r="Q7" s="16">
        <f>IF(SWAPFIXED="FIXED",VLOOKUP(Q2,IFERCPRICES,HLOOKUP(SWAPPIPE1,IFERCPRICES,2,FALSE),FALSE),VLOOKUP(Q2,IFERCPRICES,HLOOKUP(SWAPPIPE1,IFERCPRICES,2,FALSE),FALSE)-VLOOKUP(Q2,IFERCPRICES,HLOOKUP(SWAPPIPE2,IFERCPRICES,2,FALSE),FALSE))</f>
        <v>-0.20099999999999962</v>
      </c>
      <c r="R7" s="16"/>
      <c r="S7" s="16"/>
      <c r="T7" s="16"/>
      <c r="U7" s="16"/>
      <c r="V7" s="16"/>
      <c r="W7" s="16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</row>
    <row r="8" spans="1:50" x14ac:dyDescent="0.2">
      <c r="A8" s="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</row>
    <row r="9" spans="1:50" hidden="1" x14ac:dyDescent="0.2">
      <c r="A9" s="4"/>
      <c r="E9" s="4"/>
      <c r="F9" s="5" t="s">
        <v>226</v>
      </c>
      <c r="G9" s="5" t="s">
        <v>226</v>
      </c>
      <c r="H9" s="5" t="s">
        <v>226</v>
      </c>
      <c r="I9" s="5" t="s">
        <v>226</v>
      </c>
      <c r="J9" s="5" t="s">
        <v>226</v>
      </c>
      <c r="K9" s="5" t="s">
        <v>226</v>
      </c>
      <c r="L9" s="5" t="s">
        <v>226</v>
      </c>
      <c r="M9" s="5" t="s">
        <v>226</v>
      </c>
      <c r="N9" s="5" t="s">
        <v>226</v>
      </c>
      <c r="O9" s="5" t="s">
        <v>226</v>
      </c>
      <c r="P9" s="5" t="s">
        <v>226</v>
      </c>
      <c r="Q9" s="5" t="s">
        <v>226</v>
      </c>
      <c r="R9" s="16"/>
      <c r="S9" s="16"/>
      <c r="T9" s="16"/>
      <c r="U9" s="16"/>
      <c r="V9" s="16"/>
      <c r="W9" s="16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</row>
    <row r="10" spans="1:50" x14ac:dyDescent="0.2">
      <c r="A10" s="4"/>
      <c r="E10" s="4"/>
      <c r="F10" s="5" t="s">
        <v>119</v>
      </c>
      <c r="G10" s="5" t="s">
        <v>108</v>
      </c>
      <c r="H10" s="5" t="s">
        <v>109</v>
      </c>
      <c r="I10" s="5" t="s">
        <v>110</v>
      </c>
      <c r="J10" s="5" t="s">
        <v>111</v>
      </c>
      <c r="K10" s="5" t="s">
        <v>112</v>
      </c>
      <c r="L10" s="5" t="s">
        <v>113</v>
      </c>
      <c r="M10" s="5" t="s">
        <v>114</v>
      </c>
      <c r="N10" s="5" t="s">
        <v>115</v>
      </c>
      <c r="O10" s="5" t="s">
        <v>116</v>
      </c>
      <c r="P10" s="5" t="s">
        <v>117</v>
      </c>
      <c r="Q10" s="5" t="s">
        <v>118</v>
      </c>
      <c r="R10" s="16"/>
      <c r="S10" s="16"/>
      <c r="T10" s="16"/>
      <c r="U10" s="16"/>
      <c r="V10" s="16"/>
      <c r="W10" s="16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 spans="1:50" x14ac:dyDescent="0.2">
      <c r="A11" s="4"/>
      <c r="E11" s="4" t="s">
        <v>244</v>
      </c>
      <c r="F11" s="16" t="e">
        <f t="shared" ref="F11:Q11" si="0">DMAX(PROMPTSWAP,"PRICE",F$9:F$10)</f>
        <v>#VALUE!</v>
      </c>
      <c r="G11" s="16" t="e">
        <f t="shared" si="0"/>
        <v>#VALUE!</v>
      </c>
      <c r="H11" s="16" t="e">
        <f t="shared" si="0"/>
        <v>#VALUE!</v>
      </c>
      <c r="I11" s="16" t="e">
        <f t="shared" si="0"/>
        <v>#VALUE!</v>
      </c>
      <c r="J11" s="16" t="e">
        <f t="shared" si="0"/>
        <v>#VALUE!</v>
      </c>
      <c r="K11" s="16" t="e">
        <f t="shared" si="0"/>
        <v>#VALUE!</v>
      </c>
      <c r="L11" s="16" t="e">
        <f t="shared" si="0"/>
        <v>#VALUE!</v>
      </c>
      <c r="M11" s="16" t="e">
        <f t="shared" si="0"/>
        <v>#VALUE!</v>
      </c>
      <c r="N11" s="16" t="e">
        <f t="shared" si="0"/>
        <v>#VALUE!</v>
      </c>
      <c r="O11" s="16" t="e">
        <f t="shared" si="0"/>
        <v>#VALUE!</v>
      </c>
      <c r="P11" s="16">
        <f t="shared" si="0"/>
        <v>-0.10999999999999988</v>
      </c>
      <c r="Q11" s="16">
        <f t="shared" si="0"/>
        <v>-0.14500000000000002</v>
      </c>
      <c r="R11" s="16"/>
      <c r="S11" s="16"/>
      <c r="T11" s="16"/>
      <c r="U11" s="16"/>
      <c r="V11" s="16"/>
      <c r="W11" s="16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</row>
    <row r="12" spans="1:50" hidden="1" x14ac:dyDescent="0.2">
      <c r="A12" s="4"/>
      <c r="E12" s="4" t="s">
        <v>245</v>
      </c>
      <c r="F12" s="16" t="e">
        <f t="shared" ref="F12:Q12" si="1">DMIN(PROMPTSWAP,"PRICE",F$9:F$10)</f>
        <v>#VALUE!</v>
      </c>
      <c r="G12" s="16" t="e">
        <f t="shared" si="1"/>
        <v>#VALUE!</v>
      </c>
      <c r="H12" s="16" t="e">
        <f t="shared" si="1"/>
        <v>#VALUE!</v>
      </c>
      <c r="I12" s="16" t="e">
        <f t="shared" si="1"/>
        <v>#VALUE!</v>
      </c>
      <c r="J12" s="16" t="e">
        <f t="shared" si="1"/>
        <v>#VALUE!</v>
      </c>
      <c r="K12" s="16" t="e">
        <f t="shared" si="1"/>
        <v>#VALUE!</v>
      </c>
      <c r="L12" s="16" t="e">
        <f t="shared" si="1"/>
        <v>#VALUE!</v>
      </c>
      <c r="M12" s="16" t="e">
        <f t="shared" si="1"/>
        <v>#VALUE!</v>
      </c>
      <c r="N12" s="16" t="e">
        <f t="shared" si="1"/>
        <v>#VALUE!</v>
      </c>
      <c r="O12" s="16" t="e">
        <f t="shared" si="1"/>
        <v>#VALUE!</v>
      </c>
      <c r="P12" s="16">
        <f t="shared" si="1"/>
        <v>-0.43500000000000005</v>
      </c>
      <c r="Q12" s="16">
        <f t="shared" si="1"/>
        <v>-0.29999999999999982</v>
      </c>
      <c r="R12" s="16"/>
      <c r="S12" s="16"/>
      <c r="T12" s="16"/>
      <c r="U12" s="16"/>
      <c r="V12" s="16"/>
      <c r="W12" s="16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 spans="1:50" x14ac:dyDescent="0.2">
      <c r="A13" s="4"/>
      <c r="E13" s="4" t="s">
        <v>246</v>
      </c>
      <c r="F13" s="16" t="e">
        <f t="shared" ref="F13:Q13" si="2">DSTDEV(PROMPTSWAP,"PRICE",F$9:F$10)</f>
        <v>#VALUE!</v>
      </c>
      <c r="G13" s="16" t="e">
        <f t="shared" si="2"/>
        <v>#VALUE!</v>
      </c>
      <c r="H13" s="16" t="e">
        <f t="shared" si="2"/>
        <v>#VALUE!</v>
      </c>
      <c r="I13" s="16" t="e">
        <f t="shared" si="2"/>
        <v>#VALUE!</v>
      </c>
      <c r="J13" s="16" t="e">
        <f t="shared" si="2"/>
        <v>#VALUE!</v>
      </c>
      <c r="K13" s="16" t="e">
        <f t="shared" si="2"/>
        <v>#VALUE!</v>
      </c>
      <c r="L13" s="16" t="e">
        <f t="shared" si="2"/>
        <v>#VALUE!</v>
      </c>
      <c r="M13" s="16" t="e">
        <f t="shared" si="2"/>
        <v>#VALUE!</v>
      </c>
      <c r="N13" s="16" t="e">
        <f t="shared" si="2"/>
        <v>#VALUE!</v>
      </c>
      <c r="O13" s="16" t="e">
        <f t="shared" si="2"/>
        <v>#VALUE!</v>
      </c>
      <c r="P13" s="16">
        <f t="shared" si="2"/>
        <v>9.74773207635556E-2</v>
      </c>
      <c r="Q13" s="16">
        <f t="shared" si="2"/>
        <v>4.9655060165102932E-2</v>
      </c>
      <c r="R13" s="16"/>
      <c r="S13" s="16"/>
      <c r="T13" s="16"/>
      <c r="U13" s="16"/>
      <c r="V13" s="16"/>
      <c r="W13" s="16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</row>
    <row r="14" spans="1:50" x14ac:dyDescent="0.2">
      <c r="A14" s="4"/>
      <c r="E14" s="4" t="s">
        <v>247</v>
      </c>
      <c r="F14" s="16" t="e">
        <f t="shared" ref="F14:Q14" si="3">DAVERAGE(PROMPTSWAP,"PRICE",F$9:F$10)</f>
        <v>#VALUE!</v>
      </c>
      <c r="G14" s="16" t="e">
        <f t="shared" si="3"/>
        <v>#VALUE!</v>
      </c>
      <c r="H14" s="16" t="e">
        <f t="shared" si="3"/>
        <v>#VALUE!</v>
      </c>
      <c r="I14" s="16" t="e">
        <f t="shared" si="3"/>
        <v>#VALUE!</v>
      </c>
      <c r="J14" s="16" t="e">
        <f t="shared" si="3"/>
        <v>#VALUE!</v>
      </c>
      <c r="K14" s="16" t="e">
        <f t="shared" si="3"/>
        <v>#VALUE!</v>
      </c>
      <c r="L14" s="16" t="e">
        <f t="shared" si="3"/>
        <v>#VALUE!</v>
      </c>
      <c r="M14" s="16" t="e">
        <f t="shared" si="3"/>
        <v>#VALUE!</v>
      </c>
      <c r="N14" s="16" t="e">
        <f t="shared" si="3"/>
        <v>#VALUE!</v>
      </c>
      <c r="O14" s="16" t="e">
        <f t="shared" si="3"/>
        <v>#VALUE!</v>
      </c>
      <c r="P14" s="16">
        <f t="shared" si="3"/>
        <v>-0.2218478260869565</v>
      </c>
      <c r="Q14" s="16">
        <f t="shared" si="3"/>
        <v>-0.23499999999999999</v>
      </c>
      <c r="R14" s="16"/>
      <c r="S14" s="16"/>
      <c r="T14" s="16"/>
      <c r="U14" s="16" t="str">
        <f>IF(SUM(E125:K125)=7,AVERAGE(I11:O11)," ")</f>
        <v xml:space="preserve"> </v>
      </c>
      <c r="V14" s="16" t="e">
        <f>IF((L125+M125+C126+#REF!+#REF!)=5,(P11+Q11+F19+G19+H19)/5," ")</f>
        <v>#REF!</v>
      </c>
      <c r="W14" s="16" t="str">
        <f>IF(SUM(C125:M125)=12,AVERAGE(F11:Q11)," ")</f>
        <v xml:space="preserve"> </v>
      </c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</row>
    <row r="15" spans="1:50" x14ac:dyDescent="0.2">
      <c r="A15" s="4"/>
      <c r="E15" s="4" t="s">
        <v>249</v>
      </c>
      <c r="F15" s="16">
        <f t="shared" ref="F15:Q15" si="4">IF(SWAPFIXED="FIXED",VLOOKUP(F10,IFERCPRICES,HLOOKUP(SWAPPIPE1,IFERCPRICES,2,FALSE),FALSE),VLOOKUP(F10,IFERCPRICES,HLOOKUP(SWAPPIPE1,IFERCPRICES,2,FALSE),FALSE)-VLOOKUP(F10,IFERCPRICES,HLOOKUP(SWAPPIPE2,IFERCPRICES,2,FALSE),FALSE))</f>
        <v>0.27199999999999935</v>
      </c>
      <c r="G15" s="16">
        <f t="shared" si="4"/>
        <v>-0.17399999999999993</v>
      </c>
      <c r="H15" s="16">
        <f t="shared" si="4"/>
        <v>-0.16999999999999993</v>
      </c>
      <c r="I15" s="16">
        <f t="shared" si="4"/>
        <v>-6.6999999999999948E-2</v>
      </c>
      <c r="J15" s="16">
        <f t="shared" si="4"/>
        <v>-7.2000000000000064E-2</v>
      </c>
      <c r="K15" s="16">
        <f t="shared" si="4"/>
        <v>-0.14599999999999991</v>
      </c>
      <c r="L15" s="16">
        <f t="shared" si="4"/>
        <v>4.4999999999999929E-2</v>
      </c>
      <c r="M15" s="16">
        <f t="shared" si="4"/>
        <v>5.9000000000000163E-2</v>
      </c>
      <c r="N15" s="16">
        <f t="shared" si="4"/>
        <v>-1.5000000000000124E-2</v>
      </c>
      <c r="O15" s="16">
        <f t="shared" si="4"/>
        <v>-0.23600000000000021</v>
      </c>
      <c r="P15" s="16">
        <f t="shared" si="4"/>
        <v>7.3999999999999844E-2</v>
      </c>
      <c r="Q15" s="16">
        <f t="shared" si="4"/>
        <v>-0.21700000000000008</v>
      </c>
      <c r="R15" s="16"/>
      <c r="S15" s="16"/>
      <c r="T15" s="16"/>
      <c r="U15" s="16"/>
      <c r="V15" s="16"/>
      <c r="W15" s="16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</row>
    <row r="16" spans="1:50" x14ac:dyDescent="0.2">
      <c r="A16" s="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</row>
    <row r="17" spans="1:50" hidden="1" x14ac:dyDescent="0.2">
      <c r="A17" s="4"/>
      <c r="E17" s="4"/>
      <c r="F17" s="5" t="s">
        <v>226</v>
      </c>
      <c r="G17" s="5" t="s">
        <v>226</v>
      </c>
      <c r="H17" s="5" t="s">
        <v>226</v>
      </c>
      <c r="I17" s="5" t="s">
        <v>226</v>
      </c>
      <c r="J17" s="5" t="s">
        <v>226</v>
      </c>
      <c r="K17" s="5" t="s">
        <v>226</v>
      </c>
      <c r="L17" s="5" t="s">
        <v>226</v>
      </c>
      <c r="M17" s="5" t="s">
        <v>226</v>
      </c>
      <c r="N17" s="5" t="s">
        <v>226</v>
      </c>
      <c r="O17" s="5" t="s">
        <v>226</v>
      </c>
      <c r="P17" s="5" t="s">
        <v>226</v>
      </c>
      <c r="Q17" s="5" t="s">
        <v>226</v>
      </c>
      <c r="R17" s="16"/>
      <c r="S17" s="16"/>
      <c r="T17" s="16"/>
      <c r="U17" s="16"/>
      <c r="V17" s="16"/>
      <c r="W17" s="16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</row>
    <row r="18" spans="1:50" x14ac:dyDescent="0.2">
      <c r="A18" s="4"/>
      <c r="E18" s="4"/>
      <c r="F18" s="5" t="s">
        <v>131</v>
      </c>
      <c r="G18" s="5" t="s">
        <v>120</v>
      </c>
      <c r="H18" s="5" t="s">
        <v>121</v>
      </c>
      <c r="I18" s="5" t="s">
        <v>122</v>
      </c>
      <c r="J18" s="5" t="s">
        <v>123</v>
      </c>
      <c r="K18" s="5" t="s">
        <v>124</v>
      </c>
      <c r="L18" s="5" t="s">
        <v>125</v>
      </c>
      <c r="M18" s="5" t="s">
        <v>126</v>
      </c>
      <c r="N18" s="5" t="s">
        <v>127</v>
      </c>
      <c r="O18" s="5" t="s">
        <v>128</v>
      </c>
      <c r="P18" s="5" t="s">
        <v>129</v>
      </c>
      <c r="Q18" s="5" t="s">
        <v>130</v>
      </c>
      <c r="R18" s="16"/>
      <c r="S18" s="16"/>
      <c r="T18" s="16"/>
      <c r="U18" s="16"/>
      <c r="V18" s="16"/>
      <c r="W18" s="16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</row>
    <row r="19" spans="1:50" x14ac:dyDescent="0.2">
      <c r="A19" s="4"/>
      <c r="E19" s="4" t="s">
        <v>244</v>
      </c>
      <c r="F19" s="16">
        <f t="shared" ref="F19:Q19" si="5">DMAX(PROMPTSWAP,"PRICE",F$17:F$18)</f>
        <v>-2.0000000000000018E-2</v>
      </c>
      <c r="G19" s="16">
        <f t="shared" si="5"/>
        <v>0.18999999999999995</v>
      </c>
      <c r="H19" s="16">
        <f t="shared" si="5"/>
        <v>8.9999999999999858E-2</v>
      </c>
      <c r="I19" s="16">
        <f t="shared" si="5"/>
        <v>0.14999999999999991</v>
      </c>
      <c r="J19" s="16">
        <f t="shared" si="5"/>
        <v>0.10999999999999988</v>
      </c>
      <c r="K19" s="16">
        <f t="shared" si="5"/>
        <v>0.13499999999999979</v>
      </c>
      <c r="L19" s="16">
        <f t="shared" si="5"/>
        <v>9.4999999999999751E-2</v>
      </c>
      <c r="M19" s="16">
        <f t="shared" si="5"/>
        <v>0.30999999999999983</v>
      </c>
      <c r="N19" s="16">
        <f t="shared" si="5"/>
        <v>0.33750000000000013</v>
      </c>
      <c r="O19" s="16">
        <f t="shared" si="5"/>
        <v>0.28800000000000003</v>
      </c>
      <c r="P19" s="16">
        <f t="shared" si="5"/>
        <v>0.31000000000000005</v>
      </c>
      <c r="Q19" s="16">
        <f t="shared" si="5"/>
        <v>0.16500000000000004</v>
      </c>
      <c r="R19" s="16"/>
      <c r="S19" s="16"/>
      <c r="T19" s="16"/>
      <c r="U19" s="16"/>
      <c r="V19" s="16"/>
      <c r="W19" s="16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</row>
    <row r="20" spans="1:50" hidden="1" x14ac:dyDescent="0.2">
      <c r="A20" s="4"/>
      <c r="E20" s="4" t="s">
        <v>245</v>
      </c>
      <c r="F20" s="16">
        <f t="shared" ref="F20:Q20" si="6">DMIN(PROMPTSWAP,"PRICE",F$17:F$18)</f>
        <v>-0.41000000000000014</v>
      </c>
      <c r="G20" s="16">
        <f t="shared" si="6"/>
        <v>-6.999999999999984E-2</v>
      </c>
      <c r="H20" s="16">
        <f t="shared" si="6"/>
        <v>-6.0000000000000053E-2</v>
      </c>
      <c r="I20" s="16">
        <f t="shared" si="6"/>
        <v>4.9999999999998934E-3</v>
      </c>
      <c r="J20" s="16">
        <f t="shared" si="6"/>
        <v>-2.4999999999999911E-2</v>
      </c>
      <c r="K20" s="16">
        <f t="shared" si="6"/>
        <v>2.0000000000000018E-2</v>
      </c>
      <c r="L20" s="16">
        <f t="shared" si="6"/>
        <v>-0.14999999999999991</v>
      </c>
      <c r="M20" s="16">
        <f t="shared" si="6"/>
        <v>-1.2500000000000178E-2</v>
      </c>
      <c r="N20" s="16">
        <f t="shared" si="6"/>
        <v>0.21500000000000008</v>
      </c>
      <c r="O20" s="16">
        <f t="shared" si="6"/>
        <v>-9.2499999999999805E-2</v>
      </c>
      <c r="P20" s="16">
        <f t="shared" si="6"/>
        <v>-4.9999999999999822E-2</v>
      </c>
      <c r="Q20" s="16">
        <f t="shared" si="6"/>
        <v>0.10999999999999988</v>
      </c>
      <c r="R20" s="16"/>
      <c r="S20" s="16"/>
      <c r="T20" s="16"/>
      <c r="U20" s="16"/>
      <c r="V20" s="16"/>
      <c r="W20" s="16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spans="1:50" x14ac:dyDescent="0.2">
      <c r="A21" s="4"/>
      <c r="E21" s="4" t="s">
        <v>246</v>
      </c>
      <c r="F21" s="16">
        <f t="shared" ref="F21:Q21" si="7">DSTDEV(PROMPTSWAP,"PRICE",F$17:F$18)</f>
        <v>0.11423103576595875</v>
      </c>
      <c r="G21" s="16">
        <f t="shared" si="7"/>
        <v>7.4004850086040325E-2</v>
      </c>
      <c r="H21" s="16">
        <f t="shared" si="7"/>
        <v>4.5640343290476171E-2</v>
      </c>
      <c r="I21" s="16">
        <f t="shared" si="7"/>
        <v>4.7386941092954986E-2</v>
      </c>
      <c r="J21" s="16">
        <f t="shared" si="7"/>
        <v>4.1213652060418368E-2</v>
      </c>
      <c r="K21" s="16">
        <f t="shared" si="7"/>
        <v>3.3702146874455476E-2</v>
      </c>
      <c r="L21" s="16">
        <f t="shared" si="7"/>
        <v>5.8479678825193906E-2</v>
      </c>
      <c r="M21" s="16">
        <f t="shared" si="7"/>
        <v>0.11705560940271383</v>
      </c>
      <c r="N21" s="16">
        <f t="shared" si="7"/>
        <v>3.8635583771095772E-2</v>
      </c>
      <c r="O21" s="16">
        <f t="shared" si="7"/>
        <v>0.12268895939153997</v>
      </c>
      <c r="P21" s="16">
        <f t="shared" si="7"/>
        <v>0.11217207497751788</v>
      </c>
      <c r="Q21" s="16">
        <f t="shared" si="7"/>
        <v>1.9942610676344213E-2</v>
      </c>
      <c r="R21" s="16"/>
      <c r="S21" s="16"/>
      <c r="T21" s="16"/>
      <c r="U21" s="16"/>
      <c r="V21" s="16"/>
      <c r="W21" s="16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spans="1:50" x14ac:dyDescent="0.2">
      <c r="A22" s="4"/>
      <c r="E22" s="4" t="s">
        <v>247</v>
      </c>
      <c r="F22" s="16">
        <f t="shared" ref="F22:Q22" si="8">DAVERAGE(PROMPTSWAP,"PRICE",F$17:F$18)</f>
        <v>-0.18507894736842112</v>
      </c>
      <c r="G22" s="16">
        <f t="shared" si="8"/>
        <v>7.013157894736842E-2</v>
      </c>
      <c r="H22" s="16">
        <f t="shared" si="8"/>
        <v>3.0263157894737133E-3</v>
      </c>
      <c r="I22" s="16">
        <f t="shared" si="8"/>
        <v>8.5113636363636364E-2</v>
      </c>
      <c r="J22" s="16">
        <f t="shared" si="8"/>
        <v>4.6249995838512081E-2</v>
      </c>
      <c r="K22" s="16">
        <f t="shared" si="8"/>
        <v>9.2187500000000061E-2</v>
      </c>
      <c r="L22" s="16">
        <f t="shared" si="8"/>
        <v>1.5795454545454522E-2</v>
      </c>
      <c r="M22" s="16">
        <f t="shared" si="8"/>
        <v>0.14670454545454534</v>
      </c>
      <c r="N22" s="16">
        <f t="shared" si="8"/>
        <v>0.28716666666666668</v>
      </c>
      <c r="O22" s="16">
        <f t="shared" si="8"/>
        <v>9.8962500000000009E-2</v>
      </c>
      <c r="P22" s="16">
        <f t="shared" si="8"/>
        <v>0.13172619047619044</v>
      </c>
      <c r="Q22" s="16">
        <f t="shared" si="8"/>
        <v>0.14179166666666668</v>
      </c>
      <c r="R22" s="16"/>
      <c r="S22" s="16"/>
      <c r="T22" s="16"/>
      <c r="U22" s="16">
        <f>IF(SUM(E126:K126)=7,AVERAGE(I19:O19)," ")</f>
        <v>0.20364285714285704</v>
      </c>
      <c r="V22" s="16" t="e">
        <f>IF((L126+M126+C127+#REF!+#REF!)=5,(P19+Q19+F27+G27+H27)/5," ")</f>
        <v>#REF!</v>
      </c>
      <c r="W22" s="16" t="str">
        <f>IF(SUM(C126:M126)=12,AVERAGE(F19:Q19)," ")</f>
        <v xml:space="preserve"> 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 spans="1:50" x14ac:dyDescent="0.2">
      <c r="A23" s="4"/>
      <c r="E23" s="4" t="s">
        <v>249</v>
      </c>
      <c r="F23" s="16">
        <f>IF(SWAPFIXED="FIXED",VLOOKUP(F18,IFERCPRICES,HLOOKUP(SWAPPIPE1,IFERCPRICES,2,FALSE),FALSE),VLOOKUP(F18,IFERCPRICES,HLOOKUP(SWAPPIPE1,IFERCPRICES,2,FALSE),FALSE)-VLOOKUP(F18,IFERCPRICES,HLOOKUP(SWAPPIPE2,IFERCPRICES,2,FALSE),FALSE))</f>
        <v>-2.9000000000000359E-2</v>
      </c>
      <c r="G23" s="16">
        <f t="shared" ref="G23:Q23" si="9">IF(SWAPFIXED="FIXED",VLOOKUP(G18,IFERCPRICES,HLOOKUP(SWAPPIPE1,IFERCPRICES,2,FALSE),FALSE),VLOOKUP(G18,IFERCPRICES,HLOOKUP(SWAPPIPE1,IFERCPRICES,2,FALSE),FALSE)-VLOOKUP(G18,IFERCPRICES,HLOOKUP(SWAPPIPE2,IFERCPRICES,2,FALSE),FALSE))</f>
        <v>0.10899999999999999</v>
      </c>
      <c r="H23" s="16">
        <f t="shared" si="9"/>
        <v>5.3999999999999826E-2</v>
      </c>
      <c r="I23" s="16">
        <f t="shared" si="9"/>
        <v>7.0000000000000284E-2</v>
      </c>
      <c r="J23" s="16">
        <f t="shared" si="9"/>
        <v>7.7999999999999847E-2</v>
      </c>
      <c r="K23" s="16">
        <f t="shared" si="9"/>
        <v>5.2999999999999936E-2</v>
      </c>
      <c r="L23" s="16">
        <f t="shared" si="9"/>
        <v>-0.1379999999999999</v>
      </c>
      <c r="M23" s="16">
        <f t="shared" si="9"/>
        <v>0.36799999999999988</v>
      </c>
      <c r="N23" s="16">
        <f t="shared" si="9"/>
        <v>0.33799999999999986</v>
      </c>
      <c r="O23" s="16">
        <f t="shared" si="9"/>
        <v>-1.000000000000334E-3</v>
      </c>
      <c r="P23" s="16">
        <f t="shared" si="9"/>
        <v>0.3580000000000001</v>
      </c>
      <c r="Q23" s="16">
        <f t="shared" si="9"/>
        <v>0.1509999999999998</v>
      </c>
      <c r="R23" s="16"/>
      <c r="S23" s="16"/>
      <c r="T23" s="16"/>
      <c r="U23" s="16"/>
      <c r="V23" s="16"/>
      <c r="W23" s="16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</row>
    <row r="24" spans="1:50" x14ac:dyDescent="0.2">
      <c r="A24" s="4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</row>
    <row r="25" spans="1:50" hidden="1" x14ac:dyDescent="0.2">
      <c r="A25" s="4"/>
      <c r="E25" s="4"/>
      <c r="F25" s="5" t="s">
        <v>226</v>
      </c>
      <c r="G25" s="5" t="s">
        <v>226</v>
      </c>
      <c r="H25" s="5" t="s">
        <v>226</v>
      </c>
      <c r="I25" s="5" t="s">
        <v>226</v>
      </c>
      <c r="J25" s="5" t="s">
        <v>226</v>
      </c>
      <c r="K25" s="5" t="s">
        <v>226</v>
      </c>
      <c r="L25" s="5" t="s">
        <v>226</v>
      </c>
      <c r="M25" s="5" t="s">
        <v>226</v>
      </c>
      <c r="N25" s="5" t="s">
        <v>226</v>
      </c>
      <c r="O25" s="5" t="s">
        <v>226</v>
      </c>
      <c r="P25" s="5" t="s">
        <v>226</v>
      </c>
      <c r="Q25" s="5" t="s">
        <v>226</v>
      </c>
      <c r="R25" s="16"/>
      <c r="S25" s="16"/>
      <c r="T25" s="16"/>
      <c r="U25" s="16"/>
      <c r="V25" s="16"/>
      <c r="W25" s="16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spans="1:50" x14ac:dyDescent="0.2">
      <c r="A26" s="4"/>
      <c r="E26" s="4"/>
      <c r="F26" s="5" t="s">
        <v>160</v>
      </c>
      <c r="G26" s="5" t="s">
        <v>161</v>
      </c>
      <c r="H26" s="5" t="s">
        <v>162</v>
      </c>
      <c r="I26" s="5" t="s">
        <v>163</v>
      </c>
      <c r="J26" s="5" t="s">
        <v>164</v>
      </c>
      <c r="K26" s="5" t="s">
        <v>165</v>
      </c>
      <c r="L26" s="5" t="s">
        <v>166</v>
      </c>
      <c r="M26" s="5" t="s">
        <v>167</v>
      </c>
      <c r="N26" s="5" t="s">
        <v>168</v>
      </c>
      <c r="O26" s="5" t="s">
        <v>169</v>
      </c>
      <c r="P26" s="5" t="s">
        <v>170</v>
      </c>
      <c r="Q26" s="5" t="s">
        <v>171</v>
      </c>
      <c r="R26" s="16"/>
      <c r="S26" s="16"/>
      <c r="T26" s="16"/>
      <c r="U26" s="16"/>
      <c r="V26" s="16"/>
      <c r="W26" s="16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1:50" x14ac:dyDescent="0.2">
      <c r="A27" s="4"/>
      <c r="E27" s="4" t="s">
        <v>244</v>
      </c>
      <c r="F27" s="16">
        <f t="shared" ref="F27:Q27" si="10">DMAX(PROMPTSWAP,"PRICE",F$25:F$26)</f>
        <v>0.24499999999999988</v>
      </c>
      <c r="G27" s="16">
        <f t="shared" si="10"/>
        <v>0.27000000000000024</v>
      </c>
      <c r="H27" s="16">
        <f t="shared" si="10"/>
        <v>7.0000000000000062E-2</v>
      </c>
      <c r="I27" s="16">
        <f t="shared" si="10"/>
        <v>5.0000000000000044E-2</v>
      </c>
      <c r="J27" s="16">
        <f t="shared" si="10"/>
        <v>-3.0000000000000027E-2</v>
      </c>
      <c r="K27" s="16">
        <f t="shared" si="10"/>
        <v>-2.4999999999999467E-3</v>
      </c>
      <c r="L27" s="16">
        <f t="shared" si="10"/>
        <v>9.5000000000000195E-2</v>
      </c>
      <c r="M27" s="16">
        <f t="shared" si="10"/>
        <v>0.21249999999999991</v>
      </c>
      <c r="N27" s="16">
        <f t="shared" si="10"/>
        <v>5.9999999999999609E-2</v>
      </c>
      <c r="O27" s="16">
        <f t="shared" si="10"/>
        <v>0.12000000000000011</v>
      </c>
      <c r="P27" s="16">
        <f t="shared" si="10"/>
        <v>0.12999999999999989</v>
      </c>
      <c r="Q27" s="16">
        <f t="shared" si="10"/>
        <v>0.19999999999999973</v>
      </c>
      <c r="R27" s="16"/>
      <c r="S27" s="16"/>
      <c r="T27" s="16"/>
      <c r="U27" s="16"/>
      <c r="V27" s="16"/>
      <c r="W27" s="16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</row>
    <row r="28" spans="1:50" hidden="1" x14ac:dyDescent="0.2">
      <c r="A28" s="4"/>
      <c r="E28" s="4" t="s">
        <v>245</v>
      </c>
      <c r="F28" s="16">
        <f t="shared" ref="F28:Q28" si="11">DMIN(PROMPTSWAP,"PRICE",F$25:F$26)</f>
        <v>0.12599999999999989</v>
      </c>
      <c r="G28" s="16">
        <f t="shared" si="11"/>
        <v>3.7499999999999867E-2</v>
      </c>
      <c r="H28" s="16">
        <f t="shared" si="11"/>
        <v>5.0000000000000044E-2</v>
      </c>
      <c r="I28" s="16">
        <f t="shared" si="11"/>
        <v>-0.12250000000000005</v>
      </c>
      <c r="J28" s="16">
        <f t="shared" si="11"/>
        <v>-0.12000000000000011</v>
      </c>
      <c r="K28" s="16">
        <f t="shared" si="11"/>
        <v>-0.12000000000000011</v>
      </c>
      <c r="L28" s="16">
        <f t="shared" si="11"/>
        <v>-4.7499999999999876E-2</v>
      </c>
      <c r="M28" s="16">
        <f t="shared" si="11"/>
        <v>-2.0000000000000018E-2</v>
      </c>
      <c r="N28" s="16">
        <f t="shared" si="11"/>
        <v>-0.16999999999999993</v>
      </c>
      <c r="O28" s="16">
        <f t="shared" si="11"/>
        <v>-4.0000000000000036E-2</v>
      </c>
      <c r="P28" s="16">
        <f t="shared" si="11"/>
        <v>0</v>
      </c>
      <c r="Q28" s="16">
        <f t="shared" si="11"/>
        <v>-4.0000000000000036E-2</v>
      </c>
      <c r="R28" s="16"/>
      <c r="S28" s="16"/>
      <c r="T28" s="16"/>
      <c r="U28" s="16"/>
      <c r="V28" s="16"/>
      <c r="W28" s="16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</row>
    <row r="29" spans="1:50" x14ac:dyDescent="0.2">
      <c r="A29" s="4"/>
      <c r="E29" s="4" t="s">
        <v>246</v>
      </c>
      <c r="F29" s="16">
        <f t="shared" ref="F29:Q29" si="12">DSTDEV(PROMPTSWAP,"PRICE",F$25:F$26)</f>
        <v>3.7920317686182939E-2</v>
      </c>
      <c r="G29" s="16">
        <f t="shared" si="12"/>
        <v>5.3807633639740199E-2</v>
      </c>
      <c r="H29" s="16">
        <f t="shared" si="12"/>
        <v>5.4208823001685169E-3</v>
      </c>
      <c r="I29" s="16">
        <f t="shared" si="12"/>
        <v>5.0270061183406198E-2</v>
      </c>
      <c r="J29" s="16">
        <f t="shared" si="12"/>
        <v>2.2452801372516647E-2</v>
      </c>
      <c r="K29" s="16">
        <f t="shared" si="12"/>
        <v>3.6118124459524295E-2</v>
      </c>
      <c r="L29" s="16">
        <f t="shared" si="12"/>
        <v>3.6307192902970416E-2</v>
      </c>
      <c r="M29" s="16">
        <f t="shared" si="12"/>
        <v>7.1675417516680537E-2</v>
      </c>
      <c r="N29" s="16">
        <f t="shared" si="12"/>
        <v>6.4101384962515023E-2</v>
      </c>
      <c r="O29" s="16">
        <f t="shared" si="12"/>
        <v>4.2110611150024554E-2</v>
      </c>
      <c r="P29" s="16">
        <f t="shared" si="12"/>
        <v>3.5962943891363154E-2</v>
      </c>
      <c r="Q29" s="16">
        <f t="shared" si="12"/>
        <v>6.2378698076219943E-2</v>
      </c>
      <c r="R29" s="16"/>
      <c r="S29" s="16"/>
      <c r="T29" s="16"/>
      <c r="U29" s="16"/>
      <c r="V29" s="16"/>
      <c r="W29" s="16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</row>
    <row r="30" spans="1:50" x14ac:dyDescent="0.2">
      <c r="A30" s="4"/>
      <c r="E30" s="4" t="s">
        <v>247</v>
      </c>
      <c r="F30" s="16">
        <f t="shared" ref="F30:Q30" si="13">DAVERAGE(PROMPTSWAP,"PRICE",F$25:F$26)</f>
        <v>0.2001125</v>
      </c>
      <c r="G30" s="16">
        <f t="shared" si="13"/>
        <v>0.10805555555555553</v>
      </c>
      <c r="H30" s="16">
        <f t="shared" si="13"/>
        <v>5.6052631578947375E-2</v>
      </c>
      <c r="I30" s="16">
        <f t="shared" si="13"/>
        <v>-4.2021739130434811E-2</v>
      </c>
      <c r="J30" s="16">
        <f t="shared" si="13"/>
        <v>-6.0374999999999998E-2</v>
      </c>
      <c r="K30" s="16">
        <f t="shared" si="13"/>
        <v>-5.9437500000000032E-2</v>
      </c>
      <c r="L30" s="16">
        <f t="shared" si="13"/>
        <v>6.6477272727272219E-3</v>
      </c>
      <c r="M30" s="16">
        <f t="shared" si="13"/>
        <v>0.13423809523809527</v>
      </c>
      <c r="N30" s="16">
        <f t="shared" si="13"/>
        <v>-3.9022727272727306E-2</v>
      </c>
      <c r="O30" s="16">
        <f t="shared" si="13"/>
        <v>3.2857142857142856E-2</v>
      </c>
      <c r="P30" s="16">
        <f t="shared" si="13"/>
        <v>7.3333333333333292E-2</v>
      </c>
      <c r="Q30" s="16">
        <f t="shared" si="13"/>
        <v>3.4874999999999989E-2</v>
      </c>
      <c r="R30" s="16"/>
      <c r="S30" s="16"/>
      <c r="T30" s="16"/>
      <c r="U30" s="16">
        <f>IF(SUM(E127:K127)=7,AVERAGE(I27:O27)," ")</f>
        <v>7.2142857142857134E-2</v>
      </c>
      <c r="V30" s="16" t="e">
        <f>IF((L127+M127+C128+#REF!+#REF!)=5,(P27+Q27+F35+G35+H35)/5," ")</f>
        <v>#REF!</v>
      </c>
      <c r="W30" s="16" t="str">
        <f>IF(SUM(C127:M127)=12,AVERAGE(F27:Q27)," ")</f>
        <v xml:space="preserve"> 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</row>
    <row r="31" spans="1:50" x14ac:dyDescent="0.2">
      <c r="A31" s="4"/>
      <c r="E31" s="4" t="s">
        <v>249</v>
      </c>
      <c r="F31" s="16">
        <f t="shared" ref="F31:Q31" si="14">IF(SWAPFIXED="FIXED",VLOOKUP(F26,IFERCPRICES,HLOOKUP(SWAPPIPE1,IFERCPRICES,2,FALSE),FALSE),VLOOKUP(F26,IFERCPRICES,HLOOKUP(SWAPPIPE1,IFERCPRICES,2,FALSE),FALSE)-VLOOKUP(F26,IFERCPRICES,HLOOKUP(SWAPPIPE2,IFERCPRICES,2,FALSE),FALSE))</f>
        <v>0.27500000000000013</v>
      </c>
      <c r="G31" s="16">
        <f t="shared" si="14"/>
        <v>2.0000000000000018E-2</v>
      </c>
      <c r="H31" s="16">
        <f t="shared" si="14"/>
        <v>5.4000000000000048E-2</v>
      </c>
      <c r="I31" s="16">
        <f t="shared" si="14"/>
        <v>-7.2000000000000064E-2</v>
      </c>
      <c r="J31" s="16">
        <f t="shared" si="14"/>
        <v>-0.12799999999999967</v>
      </c>
      <c r="K31" s="16">
        <f t="shared" si="14"/>
        <v>-2.5999999999999801E-2</v>
      </c>
      <c r="L31" s="16">
        <f t="shared" si="14"/>
        <v>0.11799999999999988</v>
      </c>
      <c r="M31" s="16">
        <f t="shared" si="14"/>
        <v>-2.0999999999999908E-2</v>
      </c>
      <c r="N31" s="16">
        <f t="shared" si="14"/>
        <v>8.0000000000000071E-3</v>
      </c>
      <c r="O31" s="16">
        <f t="shared" si="14"/>
        <v>0.14999999999999991</v>
      </c>
      <c r="P31" s="16">
        <f t="shared" si="14"/>
        <v>-2.2000000000000242E-2</v>
      </c>
      <c r="Q31" s="16">
        <f t="shared" si="14"/>
        <v>0.25</v>
      </c>
      <c r="R31" s="16"/>
      <c r="S31" s="16"/>
      <c r="T31" s="16"/>
      <c r="U31" s="16"/>
      <c r="V31" s="16"/>
      <c r="W31" s="16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 spans="1:50" x14ac:dyDescent="0.2">
      <c r="A32" s="4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</row>
    <row r="33" spans="1:50" hidden="1" x14ac:dyDescent="0.2">
      <c r="A33" s="4"/>
      <c r="E33" s="4"/>
      <c r="F33" s="5" t="s">
        <v>226</v>
      </c>
      <c r="G33" s="5" t="s">
        <v>226</v>
      </c>
      <c r="H33" s="5" t="s">
        <v>226</v>
      </c>
      <c r="I33" s="5" t="s">
        <v>226</v>
      </c>
      <c r="J33" s="5" t="s">
        <v>226</v>
      </c>
      <c r="K33" s="5" t="s">
        <v>226</v>
      </c>
      <c r="L33" s="5" t="s">
        <v>226</v>
      </c>
      <c r="M33" s="5" t="s">
        <v>226</v>
      </c>
      <c r="N33" s="5" t="s">
        <v>226</v>
      </c>
      <c r="O33" s="5" t="s">
        <v>226</v>
      </c>
      <c r="P33" s="5" t="s">
        <v>226</v>
      </c>
      <c r="Q33" s="5" t="s">
        <v>226</v>
      </c>
      <c r="R33" s="16"/>
      <c r="S33" s="16"/>
      <c r="T33" s="16"/>
      <c r="U33" s="16"/>
      <c r="V33" s="16"/>
      <c r="W33" s="16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</row>
    <row r="34" spans="1:50" x14ac:dyDescent="0.2">
      <c r="A34" s="4"/>
      <c r="E34" s="4"/>
      <c r="F34" s="5" t="s">
        <v>198</v>
      </c>
      <c r="G34" s="5" t="s">
        <v>199</v>
      </c>
      <c r="H34" s="5" t="s">
        <v>200</v>
      </c>
      <c r="I34" s="5" t="s">
        <v>202</v>
      </c>
      <c r="J34" s="5" t="s">
        <v>203</v>
      </c>
      <c r="K34" s="5" t="s">
        <v>204</v>
      </c>
      <c r="L34" s="5" t="s">
        <v>205</v>
      </c>
      <c r="M34" s="5" t="s">
        <v>206</v>
      </c>
      <c r="N34" s="5" t="s">
        <v>207</v>
      </c>
      <c r="O34" s="5" t="s">
        <v>208</v>
      </c>
      <c r="P34" s="5" t="s">
        <v>209</v>
      </c>
      <c r="Q34" s="5" t="s">
        <v>210</v>
      </c>
      <c r="R34" s="16"/>
      <c r="S34" s="16"/>
      <c r="T34" s="16"/>
      <c r="U34" s="16"/>
      <c r="V34" s="16"/>
      <c r="W34" s="16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</row>
    <row r="35" spans="1:50" x14ac:dyDescent="0.2">
      <c r="A35" s="4"/>
      <c r="E35" s="4" t="s">
        <v>244</v>
      </c>
      <c r="F35" s="16">
        <f>DMAX(PROMPTSWAP,"PRICE",F$33:F$34)</f>
        <v>0.14000000000000012</v>
      </c>
      <c r="G35" s="16">
        <f>DMAX(PROMPTSWAP,"PRICE",G$33:G$34)</f>
        <v>0.13249999999999984</v>
      </c>
      <c r="H35" s="16">
        <f>DMAX(PROMPTSWAP,"PRICE",H$33:H$34)</f>
        <v>8.0000000000000071E-2</v>
      </c>
      <c r="I35" s="16">
        <f>DMAX(PROMPTSWAP,"PRICE",I$33:I$34)</f>
        <v>4.7499999999999876E-2</v>
      </c>
      <c r="J35" s="16">
        <f>DMAX(PROMPTSWAP,"PRICE",J$33:J$34)</f>
        <v>0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</row>
    <row r="36" spans="1:50" hidden="1" x14ac:dyDescent="0.2">
      <c r="A36" s="4"/>
      <c r="E36" s="4" t="s">
        <v>245</v>
      </c>
      <c r="F36" s="16">
        <f>DMIN(PROMPTSWAP,"PRICE",F33:F34)</f>
        <v>-2.0000000000000018E-2</v>
      </c>
      <c r="G36" s="16">
        <f>DMIN(PROMPTSWAP,"PRICE",G33:G34)</f>
        <v>-2.9999999999999805E-2</v>
      </c>
      <c r="H36" s="16">
        <f>DMIN(PROMPTSWAP,"PRICE",H33:H34)</f>
        <v>-8.4999999999999964E-2</v>
      </c>
      <c r="I36" s="16">
        <f>DMIN(PROMPTSWAP,"PRICE",I33:I34)</f>
        <v>-2.7499999999999858E-2</v>
      </c>
      <c r="J36" s="16">
        <f>DMIN(PROMPTSWAP,"PRICE",J33:J34)</f>
        <v>0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</row>
    <row r="37" spans="1:50" x14ac:dyDescent="0.2">
      <c r="A37" s="4"/>
      <c r="E37" s="4" t="s">
        <v>246</v>
      </c>
      <c r="F37" s="16">
        <f>DSTDEV(PROMPTSWAP,"PRICE",F33:F34)</f>
        <v>4.5096457468303187E-2</v>
      </c>
      <c r="G37" s="16">
        <f>DSTDEV(PROMPTSWAP,"PRICE",G33:G34)</f>
        <v>5.3966905605053912E-2</v>
      </c>
      <c r="H37" s="16">
        <f>DSTDEV(PROMPTSWAP,"PRICE",H33:H34)</f>
        <v>4.2204078126720383E-2</v>
      </c>
      <c r="I37" s="16">
        <f>DSTDEV(PROMPTSWAP,"PRICE",I33:I34)</f>
        <v>2.6515432898939834E-2</v>
      </c>
      <c r="J37" s="16" t="e">
        <f>DSTDEV(PROMPTSWAP,"PRICE",J33:J34)</f>
        <v>#DIV/0!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spans="1:50" x14ac:dyDescent="0.2">
      <c r="A38" s="4"/>
      <c r="E38" s="4" t="s">
        <v>247</v>
      </c>
      <c r="F38" s="16">
        <f>DAVERAGE(PROMPTSWAP,"PRICE",F33:F34)</f>
        <v>6.5595238095238095E-2</v>
      </c>
      <c r="G38" s="16">
        <f>DAVERAGE(PROMPTSWAP,"PRICE",G33:G34)</f>
        <v>6.7763157894736872E-2</v>
      </c>
      <c r="H38" s="16">
        <f>DAVERAGE(PROMPTSWAP,"PRICE",H33:H34)</f>
        <v>-3.999999999999981E-3</v>
      </c>
      <c r="I38" s="16">
        <f>DAVERAGE(PROMPTSWAP,"PRICE",I33:I34)</f>
        <v>9.7727272727272663E-3</v>
      </c>
      <c r="J38" s="16" t="e">
        <f>DAVERAGE(PROMPTSWAP,"PRICE",J33:J34)</f>
        <v>#DIV/0!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 spans="1:50" x14ac:dyDescent="0.2">
      <c r="A39" s="4"/>
      <c r="E39" s="4" t="s">
        <v>249</v>
      </c>
      <c r="F39" s="16">
        <f>IF(SWAPFIXED="FIXED",VLOOKUP(F34,IFERCPRICES,HLOOKUP(SWAPPIPE1,IFERCPRICES,2,FALSE),FALSE),VLOOKUP(F34,IFERCPRICES,HLOOKUP(SWAPPIPE1,IFERCPRICES,2,FALSE),FALSE)-VLOOKUP(F34,IFERCPRICES,HLOOKUP(SWAPPIPE2,IFERCPRICES,2,FALSE),FALSE))</f>
        <v>3.6000000000000032E-2</v>
      </c>
      <c r="G39" s="16">
        <f>IF(SWAPFIXED="FIXED",VLOOKUP(G34,IFERCPRICES,HLOOKUP(SWAPPIPE1,IFERCPRICES,2,FALSE),FALSE),VLOOKUP(G34,IFERCPRICES,HLOOKUP(SWAPPIPE1,IFERCPRICES,2,FALSE),FALSE)-VLOOKUP(G34,IFERCPRICES,HLOOKUP(SWAPPIPE2,IFERCPRICES,2,FALSE),FALSE))</f>
        <v>-6.0000000000000053E-2</v>
      </c>
      <c r="H39" s="16">
        <f>IF(SWAPFIXED="FIXED",VLOOKUP(H34,IFERCPRICES,HLOOKUP(SWAPPIPE1,IFERCPRICES,2,FALSE),FALSE),VLOOKUP(H34,IFERCPRICES,HLOOKUP(SWAPPIPE1,IFERCPRICES,2,FALSE),FALSE)-VLOOKUP(H34,IFERCPRICES,HLOOKUP(SWAPPIPE2,IFERCPRICES,2,FALSE),FALSE))</f>
        <v>-1.3000000000000345E-2</v>
      </c>
      <c r="I39" s="16">
        <f>IF(SWAPFIXED="FIXED",VLOOKUP(I34,IFERCPRICES,HLOOKUP(SWAPPIPE1,IFERCPRICES,2,FALSE),FALSE),VLOOKUP(I34,IFERCPRICES,HLOOKUP(SWAPPIPE1,IFERCPRICES,2,FALSE),FALSE)-VLOOKUP(I34,IFERCPRICES,HLOOKUP(SWAPPIPE2,IFERCPRICES,2,FALSE),FALSE))</f>
        <v>0.12000000000000011</v>
      </c>
      <c r="J39" s="16">
        <f>IF(SWAPFIXED="FIXED",VLOOKUP(J34,IFERCPRICES,HLOOKUP(SWAPPIPE1,IFERCPRICES,2,FALSE),FALSE),VLOOKUP(J34,IFERCPRICES,HLOOKUP(SWAPPIPE1,IFERCPRICES,2,FALSE),FALSE)-VLOOKUP(J34,IFERCPRICES,HLOOKUP(SWAPPIPE2,IFERCPRICES,2,FALSE),FALSE))</f>
        <v>-5.9000000000000163E-2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</row>
    <row r="40" spans="1:50" x14ac:dyDescent="0.2">
      <c r="A40" s="4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 spans="1:50" x14ac:dyDescent="0.2">
      <c r="A41" s="4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</row>
    <row r="42" spans="1:50" x14ac:dyDescent="0.2">
      <c r="A42" s="4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</row>
    <row r="43" spans="1:50" x14ac:dyDescent="0.2">
      <c r="A43" s="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</row>
    <row r="44" spans="1:50" x14ac:dyDescent="0.2">
      <c r="A44" s="4"/>
      <c r="B44" s="4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</row>
    <row r="45" spans="1:50" x14ac:dyDescent="0.2">
      <c r="A45" s="23" t="s">
        <v>157</v>
      </c>
      <c r="B45" s="23"/>
      <c r="C45" s="29" t="e">
        <f>MAX(F3:F27)</f>
        <v>#VALUE!</v>
      </c>
      <c r="D45" s="29"/>
      <c r="E45" s="29" t="e">
        <f t="shared" ref="E45:M45" si="15">MAX(I3:I27)</f>
        <v>#VALUE!</v>
      </c>
      <c r="F45" s="29" t="e">
        <f t="shared" si="15"/>
        <v>#VALUE!</v>
      </c>
      <c r="G45" s="29" t="e">
        <f t="shared" si="15"/>
        <v>#VALUE!</v>
      </c>
      <c r="H45" s="29" t="e">
        <f t="shared" si="15"/>
        <v>#VALUE!</v>
      </c>
      <c r="I45" s="29" t="e">
        <f t="shared" si="15"/>
        <v>#VALUE!</v>
      </c>
      <c r="J45" s="29" t="e">
        <f t="shared" si="15"/>
        <v>#VALUE!</v>
      </c>
      <c r="K45" s="29" t="e">
        <f t="shared" si="15"/>
        <v>#VALUE!</v>
      </c>
      <c r="L45" s="29" t="e">
        <f t="shared" si="15"/>
        <v>#VALUE!</v>
      </c>
      <c r="M45" s="29" t="e">
        <f t="shared" si="15"/>
        <v>#VALUE!</v>
      </c>
      <c r="N45" s="29"/>
      <c r="O45" s="29"/>
      <c r="P45" s="29"/>
      <c r="Q45" s="24"/>
      <c r="R45" s="24"/>
      <c r="S45" s="24"/>
      <c r="T45" s="24"/>
      <c r="U45" s="24">
        <f>MAX(U6:U22)</f>
        <v>0.20364285714285704</v>
      </c>
      <c r="V45" s="24" t="e">
        <f>MAX(V6:V22)</f>
        <v>#REF!</v>
      </c>
      <c r="W45" s="24">
        <f>MAX(W6:W22)</f>
        <v>0</v>
      </c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</row>
    <row r="46" spans="1:50" x14ac:dyDescent="0.2">
      <c r="A46" s="26" t="s">
        <v>158</v>
      </c>
      <c r="B46" s="26"/>
      <c r="C46" s="29" t="e">
        <f>MIN(F3:F27)</f>
        <v>#VALUE!</v>
      </c>
      <c r="D46" s="29"/>
      <c r="E46" s="29" t="e">
        <f t="shared" ref="E46:M46" si="16">MIN(I3:I27)</f>
        <v>#VALUE!</v>
      </c>
      <c r="F46" s="29" t="e">
        <f t="shared" si="16"/>
        <v>#VALUE!</v>
      </c>
      <c r="G46" s="29" t="e">
        <f t="shared" si="16"/>
        <v>#VALUE!</v>
      </c>
      <c r="H46" s="29" t="e">
        <f t="shared" si="16"/>
        <v>#VALUE!</v>
      </c>
      <c r="I46" s="29" t="e">
        <f t="shared" si="16"/>
        <v>#VALUE!</v>
      </c>
      <c r="J46" s="29" t="e">
        <f t="shared" si="16"/>
        <v>#VALUE!</v>
      </c>
      <c r="K46" s="29" t="e">
        <f t="shared" si="16"/>
        <v>#VALUE!</v>
      </c>
      <c r="L46" s="29" t="e">
        <f t="shared" si="16"/>
        <v>#VALUE!</v>
      </c>
      <c r="M46" s="29" t="e">
        <f t="shared" si="16"/>
        <v>#VALUE!</v>
      </c>
      <c r="N46" s="29"/>
      <c r="O46" s="29"/>
      <c r="P46" s="29"/>
      <c r="Q46" s="27"/>
      <c r="R46" s="27"/>
      <c r="S46" s="27"/>
      <c r="T46" s="27"/>
      <c r="U46" s="27">
        <f>MIN(U6:U22)</f>
        <v>0.20364285714285704</v>
      </c>
      <c r="V46" s="27" t="e">
        <f>MIN(V6:V22)</f>
        <v>#REF!</v>
      </c>
      <c r="W46" s="27">
        <f>MIN(W6:W22)</f>
        <v>0</v>
      </c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</row>
    <row r="47" spans="1:50" x14ac:dyDescent="0.2">
      <c r="A47" s="17" t="s">
        <v>159</v>
      </c>
      <c r="B47" s="17"/>
      <c r="C47" s="30" t="e">
        <f>AVERAGE(F3:F27)</f>
        <v>#VALUE!</v>
      </c>
      <c r="D47" s="30"/>
      <c r="E47" s="30" t="e">
        <f t="shared" ref="E47:M47" si="17">AVERAGE(I3:I27)</f>
        <v>#VALUE!</v>
      </c>
      <c r="F47" s="30" t="e">
        <f t="shared" si="17"/>
        <v>#VALUE!</v>
      </c>
      <c r="G47" s="30" t="e">
        <f t="shared" si="17"/>
        <v>#VALUE!</v>
      </c>
      <c r="H47" s="30" t="e">
        <f t="shared" si="17"/>
        <v>#VALUE!</v>
      </c>
      <c r="I47" s="30" t="e">
        <f t="shared" si="17"/>
        <v>#VALUE!</v>
      </c>
      <c r="J47" s="30" t="e">
        <f t="shared" si="17"/>
        <v>#VALUE!</v>
      </c>
      <c r="K47" s="30" t="e">
        <f t="shared" si="17"/>
        <v>#VALUE!</v>
      </c>
      <c r="L47" s="30" t="e">
        <f t="shared" si="17"/>
        <v>#VALUE!</v>
      </c>
      <c r="M47" s="30" t="e">
        <f t="shared" si="17"/>
        <v>#VALUE!</v>
      </c>
      <c r="N47" s="30"/>
      <c r="O47" s="30"/>
      <c r="P47" s="30"/>
      <c r="Q47" s="18"/>
      <c r="R47" s="18"/>
      <c r="S47" s="18"/>
      <c r="T47" s="18"/>
      <c r="U47" s="18">
        <f>AVERAGE(U6:U22)</f>
        <v>0.20364285714285704</v>
      </c>
      <c r="V47" s="18" t="e">
        <f>AVERAGE(V6:V22)</f>
        <v>#REF!</v>
      </c>
      <c r="W47" s="18" t="e">
        <f>AVERAGE(W6:W22)</f>
        <v>#DIV/0!</v>
      </c>
      <c r="X47" s="31" t="e">
        <f>AVERAGE(C47:M47)</f>
        <v>#VALUE!</v>
      </c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</row>
    <row r="48" spans="1:50" x14ac:dyDescent="0.2">
      <c r="A48" s="13" t="s">
        <v>211</v>
      </c>
      <c r="B48" s="13"/>
      <c r="C48" s="30">
        <f>AVERAGE(F19:F35)</f>
        <v>4.4925900553065459E-2</v>
      </c>
      <c r="D48" s="30"/>
      <c r="E48" s="30" t="e">
        <f t="shared" ref="E48:M48" si="18">AVERAGE(I11:I27)</f>
        <v>#VALUE!</v>
      </c>
      <c r="F48" s="30" t="e">
        <f t="shared" si="18"/>
        <v>#VALUE!</v>
      </c>
      <c r="G48" s="30" t="e">
        <f t="shared" si="18"/>
        <v>#VALUE!</v>
      </c>
      <c r="H48" s="30" t="e">
        <f t="shared" si="18"/>
        <v>#VALUE!</v>
      </c>
      <c r="I48" s="30" t="e">
        <f t="shared" si="18"/>
        <v>#VALUE!</v>
      </c>
      <c r="J48" s="30" t="e">
        <f t="shared" si="18"/>
        <v>#VALUE!</v>
      </c>
      <c r="K48" s="30" t="e">
        <f t="shared" si="18"/>
        <v>#VALUE!</v>
      </c>
      <c r="L48" s="30">
        <f t="shared" si="18"/>
        <v>3.6047978193664322E-2</v>
      </c>
      <c r="M48" s="30">
        <f t="shared" si="18"/>
        <v>-5.4191511356260665E-3</v>
      </c>
      <c r="N48" s="30"/>
      <c r="O48" s="30"/>
      <c r="P48" s="30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</row>
    <row r="49" spans="1:50" x14ac:dyDescent="0.2">
      <c r="A49" s="13"/>
      <c r="B49" s="13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</row>
    <row r="50" spans="1:50" x14ac:dyDescent="0.2">
      <c r="A50" s="2" t="s">
        <v>132</v>
      </c>
      <c r="B50" s="2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</row>
    <row r="51" spans="1:50" x14ac:dyDescent="0.2">
      <c r="A51" s="14" t="s">
        <v>175</v>
      </c>
      <c r="B51" s="14"/>
      <c r="C51" s="15" t="s">
        <v>142</v>
      </c>
      <c r="D51" s="15"/>
      <c r="E51" s="15" t="s">
        <v>145</v>
      </c>
      <c r="F51" s="15" t="s">
        <v>146</v>
      </c>
      <c r="G51" s="15" t="s">
        <v>147</v>
      </c>
      <c r="H51" s="15" t="s">
        <v>148</v>
      </c>
      <c r="I51" s="15" t="s">
        <v>149</v>
      </c>
      <c r="J51" s="15" t="s">
        <v>150</v>
      </c>
      <c r="K51" s="15" t="s">
        <v>151</v>
      </c>
      <c r="L51" s="15" t="s">
        <v>152</v>
      </c>
      <c r="M51" s="15" t="s">
        <v>153</v>
      </c>
      <c r="N51" s="15"/>
      <c r="O51" s="15"/>
      <c r="P51" s="15"/>
      <c r="Q51" s="15"/>
      <c r="R51" s="15"/>
      <c r="S51" s="15"/>
      <c r="T51" s="15"/>
      <c r="U51" s="15" t="s">
        <v>154</v>
      </c>
      <c r="V51" s="15" t="s">
        <v>155</v>
      </c>
      <c r="W51" s="15" t="s">
        <v>156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</row>
    <row r="52" spans="1:50" x14ac:dyDescent="0.2">
      <c r="A52" s="4">
        <v>1990</v>
      </c>
      <c r="B52" s="4"/>
      <c r="C52" s="16" t="s">
        <v>175</v>
      </c>
      <c r="D52" s="16"/>
      <c r="E52" s="16" t="s">
        <v>175</v>
      </c>
      <c r="F52" s="16" t="s">
        <v>175</v>
      </c>
      <c r="G52" s="16" t="s">
        <v>175</v>
      </c>
      <c r="H52" s="16" t="s">
        <v>175</v>
      </c>
      <c r="I52" s="16" t="s">
        <v>175</v>
      </c>
      <c r="J52" s="16" t="s">
        <v>175</v>
      </c>
      <c r="K52" s="16" t="s">
        <v>175</v>
      </c>
      <c r="L52" s="16" t="s">
        <v>175</v>
      </c>
      <c r="M52" s="16" t="s">
        <v>175</v>
      </c>
      <c r="N52" s="16"/>
      <c r="O52" s="16"/>
      <c r="P52" s="16"/>
      <c r="Q52" s="16"/>
      <c r="R52" s="16"/>
      <c r="S52" s="16"/>
      <c r="T52" s="16"/>
      <c r="U52" s="16" t="s">
        <v>175</v>
      </c>
      <c r="V52" s="16" t="s">
        <v>175</v>
      </c>
      <c r="W52" s="16" t="s">
        <v>175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</row>
    <row r="53" spans="1:50" x14ac:dyDescent="0.2">
      <c r="A53" s="4">
        <v>1991</v>
      </c>
      <c r="B53" s="4"/>
      <c r="C53" s="16" t="s">
        <v>175</v>
      </c>
      <c r="D53" s="16"/>
      <c r="E53" s="16" t="s">
        <v>175</v>
      </c>
      <c r="F53" s="16" t="s">
        <v>175</v>
      </c>
      <c r="G53" s="16" t="s">
        <v>175</v>
      </c>
      <c r="H53" s="16" t="s">
        <v>175</v>
      </c>
      <c r="I53" s="16" t="s">
        <v>175</v>
      </c>
      <c r="J53" s="16" t="s">
        <v>175</v>
      </c>
      <c r="K53" s="16" t="s">
        <v>175</v>
      </c>
      <c r="L53" s="16" t="s">
        <v>175</v>
      </c>
      <c r="M53" s="16" t="s">
        <v>175</v>
      </c>
      <c r="N53" s="16"/>
      <c r="O53" s="16"/>
      <c r="P53" s="16"/>
      <c r="Q53" s="16"/>
      <c r="R53" s="16"/>
      <c r="S53" s="16"/>
      <c r="T53" s="16"/>
      <c r="U53" s="16" t="s">
        <v>175</v>
      </c>
      <c r="V53" s="16" t="s">
        <v>175</v>
      </c>
      <c r="W53" s="16" t="s">
        <v>175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</row>
    <row r="54" spans="1:50" x14ac:dyDescent="0.2">
      <c r="A54" s="4">
        <v>1992</v>
      </c>
      <c r="B54" s="4"/>
      <c r="C54" s="16" t="s">
        <v>175</v>
      </c>
      <c r="D54" s="16"/>
      <c r="E54" s="16" t="s">
        <v>175</v>
      </c>
      <c r="F54" s="16" t="s">
        <v>175</v>
      </c>
      <c r="G54" s="16" t="s">
        <v>175</v>
      </c>
      <c r="H54" s="16" t="s">
        <v>175</v>
      </c>
      <c r="I54" s="16" t="s">
        <v>175</v>
      </c>
      <c r="J54" s="16">
        <v>1.9870000000000001</v>
      </c>
      <c r="K54" s="16">
        <v>2.7429999999999999</v>
      </c>
      <c r="L54" s="16">
        <v>2.4990000000000001</v>
      </c>
      <c r="M54" s="16">
        <v>2.3319999999999999</v>
      </c>
      <c r="N54" s="16"/>
      <c r="O54" s="16"/>
      <c r="P54" s="16"/>
      <c r="Q54" s="16"/>
      <c r="R54" s="16"/>
      <c r="S54" s="16"/>
      <c r="T54" s="16"/>
      <c r="U54" s="16" t="s">
        <v>175</v>
      </c>
      <c r="V54" s="16">
        <v>2.0748000000000002</v>
      </c>
      <c r="W54" s="16" t="s">
        <v>175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</row>
    <row r="55" spans="1:50" x14ac:dyDescent="0.2">
      <c r="A55" s="4">
        <v>1993</v>
      </c>
      <c r="B55" s="4"/>
      <c r="C55" s="16">
        <v>2.0030000000000001</v>
      </c>
      <c r="D55" s="16"/>
      <c r="E55" s="16">
        <v>2.2240000000000002</v>
      </c>
      <c r="F55" s="16">
        <v>2.758</v>
      </c>
      <c r="G55" s="16">
        <v>2.1190000000000002</v>
      </c>
      <c r="H55" s="16">
        <v>1.9179999999999999</v>
      </c>
      <c r="I55" s="16">
        <v>2.121</v>
      </c>
      <c r="J55" s="16">
        <v>2.4009999999999998</v>
      </c>
      <c r="K55" s="16">
        <v>2.0659999999999998</v>
      </c>
      <c r="L55" s="16">
        <v>2.1549999999999998</v>
      </c>
      <c r="M55" s="16">
        <v>2.3849999999999998</v>
      </c>
      <c r="N55" s="16"/>
      <c r="O55" s="16"/>
      <c r="P55" s="16"/>
      <c r="Q55" s="16"/>
      <c r="R55" s="16"/>
      <c r="S55" s="16"/>
      <c r="T55" s="16"/>
      <c r="U55" s="16">
        <v>2.2295714285714285</v>
      </c>
      <c r="V55" s="16">
        <v>2.29</v>
      </c>
      <c r="W55" s="16">
        <v>2.1408333333333331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</row>
    <row r="56" spans="1:50" x14ac:dyDescent="0.2">
      <c r="A56" s="4">
        <v>1994</v>
      </c>
      <c r="B56" s="4"/>
      <c r="C56" s="16">
        <v>2.0219999999999998</v>
      </c>
      <c r="D56" s="16"/>
      <c r="E56" s="16">
        <v>1.9810000000000001</v>
      </c>
      <c r="F56" s="16">
        <v>2.0760000000000001</v>
      </c>
      <c r="G56" s="16">
        <v>1.851</v>
      </c>
      <c r="H56" s="16">
        <v>1.966</v>
      </c>
      <c r="I56" s="16">
        <v>1.7889999999999999</v>
      </c>
      <c r="J56" s="16">
        <v>1.484</v>
      </c>
      <c r="K56" s="16">
        <v>1.4059999999999999</v>
      </c>
      <c r="L56" s="16">
        <v>1.6830000000000001</v>
      </c>
      <c r="M56" s="16">
        <v>1.661</v>
      </c>
      <c r="N56" s="16"/>
      <c r="O56" s="16"/>
      <c r="P56" s="16"/>
      <c r="Q56" s="16"/>
      <c r="R56" s="16"/>
      <c r="S56" s="16"/>
      <c r="T56" s="16"/>
      <c r="U56" s="16">
        <v>1.7932857142857144</v>
      </c>
      <c r="V56" s="16">
        <v>1.5654000000000001</v>
      </c>
      <c r="W56" s="16">
        <v>1.9005833333333335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</row>
    <row r="57" spans="1:50" x14ac:dyDescent="0.2">
      <c r="A57" s="4">
        <v>1995</v>
      </c>
      <c r="B57" s="4"/>
      <c r="C57" s="16">
        <v>1.639</v>
      </c>
      <c r="D57" s="16"/>
      <c r="E57" s="16">
        <v>1.5660000000000001</v>
      </c>
      <c r="F57" s="16">
        <v>1.6719999999999999</v>
      </c>
      <c r="G57" s="16">
        <v>1.7569999999999999</v>
      </c>
      <c r="H57" s="16">
        <v>1.532</v>
      </c>
      <c r="I57" s="16">
        <v>1.385</v>
      </c>
      <c r="J57" s="16">
        <v>1.575</v>
      </c>
      <c r="K57" s="16">
        <v>1.6439999999999999</v>
      </c>
      <c r="L57" s="16">
        <v>1.772</v>
      </c>
      <c r="M57" s="16">
        <v>2.2410000000000001</v>
      </c>
      <c r="N57" s="16"/>
      <c r="O57" s="16"/>
      <c r="P57" s="16"/>
      <c r="Q57" s="16"/>
      <c r="R57" s="16"/>
      <c r="S57" s="16"/>
      <c r="T57" s="16"/>
      <c r="U57" s="16">
        <v>1.5901428571428571</v>
      </c>
      <c r="V57" s="16">
        <v>2.5094000000000003</v>
      </c>
      <c r="W57" s="16">
        <v>1.6355833333333332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</row>
    <row r="58" spans="1:50" x14ac:dyDescent="0.2">
      <c r="A58" s="4">
        <v>1996</v>
      </c>
      <c r="B58" s="4"/>
      <c r="C58" s="16">
        <v>3.448</v>
      </c>
      <c r="D58" s="16"/>
      <c r="E58" s="16">
        <v>2.7789999999999999</v>
      </c>
      <c r="F58" s="16">
        <v>2.214</v>
      </c>
      <c r="G58" s="16">
        <v>2.3610000000000002</v>
      </c>
      <c r="H58" s="16">
        <v>2.6459999999999999</v>
      </c>
      <c r="I58" s="16">
        <v>2.3220000000000001</v>
      </c>
      <c r="J58" s="16">
        <v>1.853</v>
      </c>
      <c r="K58" s="16">
        <v>1.8280000000000001</v>
      </c>
      <c r="L58" s="16">
        <v>2.6520000000000001</v>
      </c>
      <c r="M58" s="16">
        <v>3.9009999999999998</v>
      </c>
      <c r="N58" s="16"/>
      <c r="O58" s="16"/>
      <c r="P58" s="16"/>
      <c r="Q58" s="16"/>
      <c r="R58" s="16"/>
      <c r="S58" s="16"/>
      <c r="T58" s="16"/>
      <c r="U58" s="16">
        <v>2.286142857142857</v>
      </c>
      <c r="V58" s="16">
        <v>3.0309999999999997</v>
      </c>
      <c r="W58" s="16">
        <v>2.5908333333333338</v>
      </c>
    </row>
    <row r="59" spans="1:50" x14ac:dyDescent="0.2">
      <c r="A59" s="4">
        <v>1997</v>
      </c>
      <c r="B59" s="4"/>
      <c r="C59" s="16">
        <v>3.9980000000000002</v>
      </c>
      <c r="D59" s="16"/>
      <c r="E59" s="16">
        <v>1.8069999999999999</v>
      </c>
      <c r="F59" s="16">
        <v>2.1219999999999999</v>
      </c>
      <c r="G59" s="16">
        <v>2.3460000000000001</v>
      </c>
      <c r="H59" s="16">
        <v>2.145</v>
      </c>
      <c r="I59" s="16">
        <v>2.161</v>
      </c>
      <c r="J59" s="16">
        <v>2.5150000000000001</v>
      </c>
      <c r="K59" s="16">
        <v>3.3460000000000001</v>
      </c>
      <c r="L59" s="16">
        <v>3.266</v>
      </c>
      <c r="M59" s="16">
        <v>2.577</v>
      </c>
      <c r="N59" s="16"/>
      <c r="O59" s="16"/>
      <c r="P59" s="16"/>
      <c r="Q59" s="16"/>
      <c r="R59" s="16"/>
      <c r="S59" s="16"/>
      <c r="T59" s="16"/>
      <c r="U59" s="16">
        <v>2.3488571428571428</v>
      </c>
      <c r="V59" s="16">
        <v>2.4878</v>
      </c>
      <c r="W59" s="16">
        <v>2.5739166666666669</v>
      </c>
    </row>
    <row r="60" spans="1:50" x14ac:dyDescent="0.2">
      <c r="A60" s="4">
        <v>1998</v>
      </c>
      <c r="B60" s="4"/>
      <c r="C60" s="16">
        <v>2.3090000000000002</v>
      </c>
      <c r="D60" s="16"/>
      <c r="E60" s="16">
        <v>2.2999999999999998</v>
      </c>
      <c r="F60" s="16">
        <v>2.262</v>
      </c>
      <c r="G60" s="16">
        <v>2.0169999999999999</v>
      </c>
      <c r="H60" s="16">
        <v>2.3580000000000001</v>
      </c>
      <c r="I60" s="16">
        <v>1.9319999999999999</v>
      </c>
      <c r="J60" s="16">
        <v>1.6719999999999999</v>
      </c>
      <c r="K60" s="16">
        <v>2.0310000000000001</v>
      </c>
      <c r="L60" s="16">
        <v>1.972</v>
      </c>
      <c r="M60" s="16">
        <v>2.149</v>
      </c>
      <c r="N60" s="16"/>
      <c r="O60" s="16"/>
      <c r="P60" s="16"/>
      <c r="Q60" s="16"/>
      <c r="R60" s="16"/>
      <c r="S60" s="16"/>
      <c r="T60" s="16"/>
      <c r="U60" s="16">
        <v>2.0817142857142859</v>
      </c>
      <c r="V60" s="16">
        <v>1.8724000000000001</v>
      </c>
      <c r="W60" s="16">
        <v>2.1074166666666669</v>
      </c>
    </row>
    <row r="61" spans="1:50" x14ac:dyDescent="0.2">
      <c r="A61" s="4">
        <v>1999</v>
      </c>
      <c r="B61" s="4"/>
      <c r="C61" s="16">
        <v>1.7649999999999999</v>
      </c>
      <c r="D61" s="16"/>
      <c r="E61" s="16">
        <v>1.8520000000000001</v>
      </c>
      <c r="F61" s="16">
        <v>2.3479999999999999</v>
      </c>
      <c r="G61" s="16">
        <v>2.226</v>
      </c>
      <c r="H61" s="16">
        <v>2.262</v>
      </c>
      <c r="I61" s="16">
        <v>2.601</v>
      </c>
      <c r="J61" s="16">
        <v>2.9119999999999999</v>
      </c>
      <c r="K61" s="16">
        <v>2.56</v>
      </c>
      <c r="L61" s="16">
        <v>3.0920000000000001</v>
      </c>
      <c r="M61" s="16">
        <v>2.12</v>
      </c>
      <c r="N61" s="16"/>
      <c r="O61" s="16"/>
      <c r="P61" s="16"/>
      <c r="Q61" s="16"/>
      <c r="R61" s="16"/>
      <c r="S61" s="16"/>
      <c r="T61" s="16"/>
      <c r="U61" s="16">
        <v>2.3944285714285711</v>
      </c>
      <c r="V61" s="16">
        <v>2.5537999999999998</v>
      </c>
      <c r="W61" s="16">
        <v>2.2678333333333329</v>
      </c>
    </row>
    <row r="62" spans="1:50" x14ac:dyDescent="0.2">
      <c r="A62" s="4">
        <v>2000</v>
      </c>
      <c r="B62" s="4"/>
      <c r="C62" s="16">
        <v>2.3439999999999999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1:50" x14ac:dyDescent="0.2">
      <c r="A63" s="23"/>
      <c r="B63" s="23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4"/>
      <c r="R63" s="24"/>
      <c r="S63" s="24"/>
      <c r="T63" s="24"/>
      <c r="U63" s="24"/>
      <c r="V63" s="24"/>
      <c r="W63" s="24"/>
    </row>
    <row r="64" spans="1:50" x14ac:dyDescent="0.2">
      <c r="A64" s="26" t="s">
        <v>157</v>
      </c>
      <c r="B64" s="26"/>
      <c r="C64" s="29">
        <v>3.9980000000000002</v>
      </c>
      <c r="D64" s="29"/>
      <c r="E64" s="29">
        <v>2.7789999999999999</v>
      </c>
      <c r="F64" s="29">
        <v>2.758</v>
      </c>
      <c r="G64" s="29">
        <v>2.3610000000000002</v>
      </c>
      <c r="H64" s="29">
        <v>2.6459999999999999</v>
      </c>
      <c r="I64" s="29">
        <v>2.601</v>
      </c>
      <c r="J64" s="29">
        <v>2.9119999999999999</v>
      </c>
      <c r="K64" s="29">
        <v>3.3460000000000001</v>
      </c>
      <c r="L64" s="29">
        <v>3.266</v>
      </c>
      <c r="M64" s="29">
        <v>3.9009999999999998</v>
      </c>
      <c r="N64" s="29"/>
      <c r="O64" s="29"/>
      <c r="P64" s="29"/>
      <c r="Q64" s="27"/>
      <c r="R64" s="27"/>
      <c r="S64" s="27"/>
      <c r="T64" s="27"/>
      <c r="U64" s="27">
        <v>2.3488571428571428</v>
      </c>
      <c r="V64" s="27">
        <v>3.0309999999999997</v>
      </c>
      <c r="W64" s="27">
        <v>2.5908333333333338</v>
      </c>
    </row>
    <row r="65" spans="1:23" x14ac:dyDescent="0.2">
      <c r="A65" s="17" t="s">
        <v>158</v>
      </c>
      <c r="B65" s="17"/>
      <c r="C65" s="30">
        <v>1.639</v>
      </c>
      <c r="D65" s="30"/>
      <c r="E65" s="30">
        <v>1.5660000000000001</v>
      </c>
      <c r="F65" s="30">
        <v>1.6719999999999999</v>
      </c>
      <c r="G65" s="30">
        <v>1.7569999999999999</v>
      </c>
      <c r="H65" s="30">
        <v>1.532</v>
      </c>
      <c r="I65" s="30">
        <v>1.385</v>
      </c>
      <c r="J65" s="30">
        <v>1.484</v>
      </c>
      <c r="K65" s="30">
        <v>1.4059999999999999</v>
      </c>
      <c r="L65" s="30">
        <v>1.6830000000000001</v>
      </c>
      <c r="M65" s="30">
        <v>1.661</v>
      </c>
      <c r="N65" s="30"/>
      <c r="O65" s="30"/>
      <c r="P65" s="30"/>
      <c r="Q65" s="18"/>
      <c r="R65" s="18"/>
      <c r="S65" s="18"/>
      <c r="T65" s="18"/>
      <c r="U65" s="18">
        <v>1.5901428571428571</v>
      </c>
      <c r="V65" s="18">
        <v>1.5654000000000001</v>
      </c>
      <c r="W65" s="18">
        <v>1.6355833333333332</v>
      </c>
    </row>
    <row r="66" spans="1:23" x14ac:dyDescent="0.2">
      <c r="A66" s="17" t="s">
        <v>159</v>
      </c>
      <c r="B66" s="17"/>
      <c r="C66" s="30">
        <v>2.4548571428571431</v>
      </c>
      <c r="D66" s="30"/>
      <c r="E66" s="30">
        <v>2.072714285714286</v>
      </c>
      <c r="F66" s="30">
        <v>2.2074285714285713</v>
      </c>
      <c r="G66" s="30">
        <v>2.0967142857142855</v>
      </c>
      <c r="H66" s="30">
        <v>2.1181428571428573</v>
      </c>
      <c r="I66" s="30">
        <v>2.0444285714285715</v>
      </c>
      <c r="J66" s="30">
        <v>2.0498750000000001</v>
      </c>
      <c r="K66" s="30">
        <v>2.2029999999999998</v>
      </c>
      <c r="L66" s="30">
        <v>2.3863749999999997</v>
      </c>
      <c r="M66" s="30">
        <v>2.42075</v>
      </c>
      <c r="N66" s="30"/>
      <c r="O66" s="30"/>
      <c r="P66" s="30"/>
      <c r="Q66" s="18"/>
      <c r="R66" s="18"/>
      <c r="S66" s="18"/>
      <c r="T66" s="18"/>
      <c r="U66" s="18">
        <v>2.0549523809523813</v>
      </c>
      <c r="V66" s="18">
        <v>2.2615428571428575</v>
      </c>
      <c r="W66" s="18">
        <v>2.1581944444444447</v>
      </c>
    </row>
    <row r="67" spans="1:23" x14ac:dyDescent="0.2">
      <c r="A67" s="17" t="s">
        <v>211</v>
      </c>
      <c r="B67" s="17"/>
      <c r="C67" s="30">
        <v>2.1393333333333331</v>
      </c>
      <c r="D67" s="30"/>
      <c r="E67" s="30">
        <v>1.9863333333333333</v>
      </c>
      <c r="F67" s="30">
        <v>2.2440000000000002</v>
      </c>
      <c r="G67" s="30">
        <v>2.196333333333333</v>
      </c>
      <c r="H67" s="30">
        <v>2.2549999999999999</v>
      </c>
      <c r="I67" s="30">
        <v>2.2313333333333332</v>
      </c>
      <c r="J67" s="30">
        <v>2.3663333333333334</v>
      </c>
      <c r="K67" s="30">
        <v>2.6456666666666671</v>
      </c>
      <c r="L67" s="30">
        <v>2.7766666666666668</v>
      </c>
      <c r="M67" s="30">
        <v>2.282</v>
      </c>
      <c r="N67" s="30"/>
      <c r="O67" s="30"/>
      <c r="P67" s="30"/>
      <c r="Q67" s="18"/>
      <c r="R67" s="18"/>
      <c r="S67" s="18"/>
      <c r="T67" s="18"/>
      <c r="U67" s="18"/>
      <c r="V67" s="18"/>
      <c r="W67" s="18"/>
    </row>
    <row r="68" spans="1:23" x14ac:dyDescent="0.2">
      <c r="A68" s="17"/>
      <c r="B68" s="17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18"/>
      <c r="R68" s="18"/>
      <c r="S68" s="18"/>
      <c r="T68" s="18"/>
      <c r="U68" s="18"/>
      <c r="V68" s="18"/>
      <c r="W68" s="18"/>
    </row>
    <row r="70" spans="1:23" x14ac:dyDescent="0.2">
      <c r="A70" s="1" t="str">
        <f>pipe1</f>
        <v>TRANSCO Z6</v>
      </c>
      <c r="B70" s="1"/>
      <c r="C70" s="19" t="s">
        <v>142</v>
      </c>
      <c r="D70" s="19"/>
      <c r="E70" s="19" t="s">
        <v>145</v>
      </c>
      <c r="F70" s="19" t="s">
        <v>146</v>
      </c>
      <c r="G70" s="19" t="s">
        <v>147</v>
      </c>
      <c r="H70" s="19" t="s">
        <v>148</v>
      </c>
      <c r="I70" s="19" t="s">
        <v>149</v>
      </c>
      <c r="J70" s="19" t="s">
        <v>150</v>
      </c>
      <c r="K70" s="19" t="s">
        <v>151</v>
      </c>
      <c r="L70" s="19" t="s">
        <v>152</v>
      </c>
      <c r="M70" s="19" t="s">
        <v>153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 x14ac:dyDescent="0.2">
      <c r="A71" s="7">
        <v>1990</v>
      </c>
      <c r="B71" s="7"/>
      <c r="C71" s="8" t="s">
        <v>175</v>
      </c>
      <c r="D71" s="8"/>
      <c r="E71" s="8" t="s">
        <v>175</v>
      </c>
      <c r="F71" s="8" t="s">
        <v>175</v>
      </c>
      <c r="G71" s="8" t="s">
        <v>175</v>
      </c>
      <c r="H71" s="8" t="str">
        <f t="shared" ref="H71:M71" si="19">VLOOKUP(H105,IFERCPRICES,HLOOKUP($A$70,IFERCPRICES,2,FALSE),FALSE)</f>
        <v xml:space="preserve">          </v>
      </c>
      <c r="I71" s="8" t="str">
        <f t="shared" si="19"/>
        <v xml:space="preserve">          </v>
      </c>
      <c r="J71" s="8" t="str">
        <f t="shared" si="19"/>
        <v xml:space="preserve">          </v>
      </c>
      <c r="K71" s="8" t="str">
        <f t="shared" si="19"/>
        <v xml:space="preserve">          </v>
      </c>
      <c r="L71" s="8" t="str">
        <f t="shared" si="19"/>
        <v xml:space="preserve">          </v>
      </c>
      <c r="M71" s="8" t="str">
        <f t="shared" si="19"/>
        <v xml:space="preserve">          </v>
      </c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x14ac:dyDescent="0.2">
      <c r="A72" s="7">
        <v>1991</v>
      </c>
      <c r="B72" s="7"/>
      <c r="C72" s="8" t="str">
        <f t="shared" ref="C72:M81" si="20">VLOOKUP(C106,IFERCPRICES,HLOOKUP($A$70,IFERCPRICES,2,FALSE),FALSE)</f>
        <v xml:space="preserve">          </v>
      </c>
      <c r="D72" s="8"/>
      <c r="E72" s="8" t="str">
        <f t="shared" si="20"/>
        <v xml:space="preserve">          </v>
      </c>
      <c r="F72" s="8" t="str">
        <f t="shared" si="20"/>
        <v xml:space="preserve">          </v>
      </c>
      <c r="G72" s="8" t="str">
        <f t="shared" si="20"/>
        <v xml:space="preserve">          </v>
      </c>
      <c r="H72" s="8" t="str">
        <f t="shared" si="20"/>
        <v xml:space="preserve">          </v>
      </c>
      <c r="I72" s="8" t="str">
        <f t="shared" si="20"/>
        <v xml:space="preserve">          </v>
      </c>
      <c r="J72" s="8" t="str">
        <f t="shared" si="20"/>
        <v xml:space="preserve">          </v>
      </c>
      <c r="K72" s="8" t="str">
        <f t="shared" si="20"/>
        <v xml:space="preserve">          </v>
      </c>
      <c r="L72" s="8" t="str">
        <f t="shared" si="20"/>
        <v xml:space="preserve">          </v>
      </c>
      <c r="M72" s="8" t="str">
        <f t="shared" si="20"/>
        <v xml:space="preserve">          </v>
      </c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x14ac:dyDescent="0.2">
      <c r="A73" s="7">
        <v>1992</v>
      </c>
      <c r="B73" s="7"/>
      <c r="C73" s="8" t="str">
        <f t="shared" si="20"/>
        <v xml:space="preserve">          </v>
      </c>
      <c r="D73" s="8"/>
      <c r="E73" s="8" t="str">
        <f t="shared" si="20"/>
        <v xml:space="preserve">          </v>
      </c>
      <c r="F73" s="8" t="str">
        <f t="shared" si="20"/>
        <v xml:space="preserve">          </v>
      </c>
      <c r="G73" s="8" t="str">
        <f t="shared" si="20"/>
        <v xml:space="preserve">          </v>
      </c>
      <c r="H73" s="8" t="str">
        <f t="shared" si="20"/>
        <v xml:space="preserve">          </v>
      </c>
      <c r="I73" s="8" t="str">
        <f t="shared" si="20"/>
        <v xml:space="preserve">          </v>
      </c>
      <c r="J73" s="8" t="str">
        <f t="shared" si="20"/>
        <v xml:space="preserve">          </v>
      </c>
      <c r="K73" s="8" t="str">
        <f t="shared" si="20"/>
        <v xml:space="preserve">          </v>
      </c>
      <c r="L73" s="8" t="str">
        <f t="shared" si="20"/>
        <v xml:space="preserve">          </v>
      </c>
      <c r="M73" s="8" t="str">
        <f t="shared" si="20"/>
        <v xml:space="preserve">          </v>
      </c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x14ac:dyDescent="0.2">
      <c r="A74" s="7">
        <v>1993</v>
      </c>
      <c r="B74" s="7"/>
      <c r="C74" s="8" t="str">
        <f t="shared" si="20"/>
        <v xml:space="preserve">          </v>
      </c>
      <c r="D74" s="8"/>
      <c r="E74" s="8" t="str">
        <f t="shared" si="20"/>
        <v xml:space="preserve">          </v>
      </c>
      <c r="F74" s="8" t="str">
        <f t="shared" si="20"/>
        <v xml:space="preserve">          </v>
      </c>
      <c r="G74" s="8" t="str">
        <f t="shared" si="20"/>
        <v xml:space="preserve">          </v>
      </c>
      <c r="H74" s="8" t="str">
        <f t="shared" si="20"/>
        <v xml:space="preserve">          </v>
      </c>
      <c r="I74" s="8" t="str">
        <f t="shared" si="20"/>
        <v xml:space="preserve">          </v>
      </c>
      <c r="J74" s="8" t="str">
        <f t="shared" si="20"/>
        <v xml:space="preserve">          </v>
      </c>
      <c r="K74" s="8" t="str">
        <f t="shared" si="20"/>
        <v xml:space="preserve">          </v>
      </c>
      <c r="L74" s="8" t="str">
        <f t="shared" si="20"/>
        <v xml:space="preserve">          </v>
      </c>
      <c r="M74" s="8" t="str">
        <f t="shared" si="20"/>
        <v xml:space="preserve">          </v>
      </c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x14ac:dyDescent="0.2">
      <c r="A75" s="7">
        <v>1994</v>
      </c>
      <c r="B75" s="7"/>
      <c r="C75" s="8" t="str">
        <f t="shared" si="20"/>
        <v xml:space="preserve">          </v>
      </c>
      <c r="D75" s="8"/>
      <c r="E75" s="8" t="str">
        <f t="shared" si="20"/>
        <v xml:space="preserve">          </v>
      </c>
      <c r="F75" s="8" t="str">
        <f t="shared" si="20"/>
        <v xml:space="preserve">          </v>
      </c>
      <c r="G75" s="8" t="str">
        <f t="shared" si="20"/>
        <v xml:space="preserve">          </v>
      </c>
      <c r="H75" s="8" t="str">
        <f t="shared" si="20"/>
        <v xml:space="preserve">          </v>
      </c>
      <c r="I75" s="8" t="str">
        <f t="shared" si="20"/>
        <v xml:space="preserve">          </v>
      </c>
      <c r="J75" s="8" t="str">
        <f t="shared" si="20"/>
        <v xml:space="preserve">          </v>
      </c>
      <c r="K75" s="8" t="str">
        <f t="shared" si="20"/>
        <v xml:space="preserve">          </v>
      </c>
      <c r="L75" s="8" t="str">
        <f t="shared" si="20"/>
        <v xml:space="preserve">          </v>
      </c>
      <c r="M75" s="8" t="str">
        <f t="shared" si="20"/>
        <v xml:space="preserve">          </v>
      </c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x14ac:dyDescent="0.2">
      <c r="A76" s="7">
        <v>1995</v>
      </c>
      <c r="B76" s="7"/>
      <c r="C76" s="8" t="str">
        <f t="shared" si="20"/>
        <v xml:space="preserve">          </v>
      </c>
      <c r="D76" s="8"/>
      <c r="E76" s="8" t="str">
        <f t="shared" si="20"/>
        <v xml:space="preserve">          </v>
      </c>
      <c r="F76" s="8" t="str">
        <f t="shared" si="20"/>
        <v xml:space="preserve">          </v>
      </c>
      <c r="G76" s="8" t="str">
        <f t="shared" si="20"/>
        <v xml:space="preserve">          </v>
      </c>
      <c r="H76" s="8" t="str">
        <f t="shared" si="20"/>
        <v xml:space="preserve">          </v>
      </c>
      <c r="I76" s="8" t="str">
        <f t="shared" si="20"/>
        <v xml:space="preserve">          </v>
      </c>
      <c r="J76" s="8" t="str">
        <f t="shared" si="20"/>
        <v xml:space="preserve">          </v>
      </c>
      <c r="K76" s="8" t="str">
        <f t="shared" si="20"/>
        <v xml:space="preserve">          </v>
      </c>
      <c r="L76" s="8" t="str">
        <f t="shared" si="20"/>
        <v xml:space="preserve">          </v>
      </c>
      <c r="M76" s="8" t="str">
        <f t="shared" si="20"/>
        <v xml:space="preserve">          </v>
      </c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x14ac:dyDescent="0.2">
      <c r="A77" s="7">
        <v>1996</v>
      </c>
      <c r="B77" s="7"/>
      <c r="C77" s="8" t="str">
        <f t="shared" si="20"/>
        <v xml:space="preserve">          </v>
      </c>
      <c r="D77" s="8"/>
      <c r="E77" s="8" t="str">
        <f t="shared" si="20"/>
        <v xml:space="preserve">          </v>
      </c>
      <c r="F77" s="8" t="str">
        <f t="shared" si="20"/>
        <v xml:space="preserve">          </v>
      </c>
      <c r="G77" s="8" t="str">
        <f t="shared" si="20"/>
        <v xml:space="preserve">          </v>
      </c>
      <c r="H77" s="8" t="str">
        <f t="shared" si="20"/>
        <v xml:space="preserve">          </v>
      </c>
      <c r="I77" s="8" t="str">
        <f t="shared" si="20"/>
        <v xml:space="preserve">          </v>
      </c>
      <c r="J77" s="8" t="str">
        <f t="shared" si="20"/>
        <v xml:space="preserve">          </v>
      </c>
      <c r="K77" s="8" t="str">
        <f t="shared" si="20"/>
        <v xml:space="preserve">          </v>
      </c>
      <c r="L77" s="8" t="str">
        <f t="shared" si="20"/>
        <v xml:space="preserve">          </v>
      </c>
      <c r="M77" s="8">
        <f t="shared" si="20"/>
        <v>5.14</v>
      </c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x14ac:dyDescent="0.2">
      <c r="A78" s="7">
        <v>1997</v>
      </c>
      <c r="B78" s="7"/>
      <c r="C78" s="8">
        <f t="shared" si="20"/>
        <v>5.25</v>
      </c>
      <c r="D78" s="8"/>
      <c r="E78" s="8">
        <f t="shared" si="20"/>
        <v>2.15</v>
      </c>
      <c r="F78" s="8">
        <f t="shared" si="20"/>
        <v>2.42</v>
      </c>
      <c r="G78" s="8">
        <f t="shared" si="20"/>
        <v>2.59</v>
      </c>
      <c r="H78" s="8">
        <f t="shared" si="20"/>
        <v>2.4300000000000002</v>
      </c>
      <c r="I78" s="8">
        <f t="shared" si="20"/>
        <v>2.42</v>
      </c>
      <c r="J78" s="8">
        <f t="shared" si="20"/>
        <v>2.75</v>
      </c>
      <c r="K78" s="8">
        <f t="shared" si="20"/>
        <v>3.47</v>
      </c>
      <c r="L78" s="8">
        <f t="shared" si="20"/>
        <v>3.76</v>
      </c>
      <c r="M78" s="8">
        <f t="shared" si="20"/>
        <v>3.29</v>
      </c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x14ac:dyDescent="0.2">
      <c r="A79" s="7">
        <v>1998</v>
      </c>
      <c r="B79" s="7"/>
      <c r="C79" s="8">
        <f t="shared" si="20"/>
        <v>2.95</v>
      </c>
      <c r="D79" s="8"/>
      <c r="E79" s="8">
        <f t="shared" si="20"/>
        <v>2.56</v>
      </c>
      <c r="F79" s="8">
        <f t="shared" si="20"/>
        <v>2.5299999999999998</v>
      </c>
      <c r="G79" s="8">
        <f t="shared" si="20"/>
        <v>2.2599999999999998</v>
      </c>
      <c r="H79" s="8">
        <f t="shared" si="20"/>
        <v>2.59</v>
      </c>
      <c r="I79" s="8">
        <f t="shared" si="20"/>
        <v>2.17</v>
      </c>
      <c r="J79" s="8">
        <f t="shared" si="20"/>
        <v>1.8</v>
      </c>
      <c r="K79" s="8">
        <f t="shared" si="20"/>
        <v>2.2999999999999998</v>
      </c>
      <c r="L79" s="8">
        <f t="shared" si="20"/>
        <v>2.41</v>
      </c>
      <c r="M79" s="8">
        <f t="shared" si="20"/>
        <v>2.5</v>
      </c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x14ac:dyDescent="0.2">
      <c r="A80" s="7">
        <v>1999</v>
      </c>
      <c r="B80" s="7"/>
      <c r="C80" s="8">
        <f t="shared" si="20"/>
        <v>2.36</v>
      </c>
      <c r="D80" s="8"/>
      <c r="E80" s="8">
        <f t="shared" si="20"/>
        <v>2.15</v>
      </c>
      <c r="F80" s="8">
        <f t="shared" si="20"/>
        <v>2.56</v>
      </c>
      <c r="G80" s="8">
        <f t="shared" si="20"/>
        <v>2.42</v>
      </c>
      <c r="H80" s="8">
        <f t="shared" si="20"/>
        <v>2.5</v>
      </c>
      <c r="I80" s="8">
        <f t="shared" si="20"/>
        <v>2.9</v>
      </c>
      <c r="J80" s="8">
        <f t="shared" si="20"/>
        <v>3.14</v>
      </c>
      <c r="K80" s="8">
        <f t="shared" si="20"/>
        <v>2.79</v>
      </c>
      <c r="L80" s="8">
        <f t="shared" si="20"/>
        <v>3.49</v>
      </c>
      <c r="M80" s="8">
        <f t="shared" si="20"/>
        <v>2.72</v>
      </c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x14ac:dyDescent="0.2">
      <c r="A81" s="7">
        <v>2000</v>
      </c>
      <c r="B81" s="7"/>
      <c r="C81" s="8">
        <f t="shared" si="20"/>
        <v>4.01</v>
      </c>
      <c r="D81" s="8"/>
      <c r="E81" s="8">
        <f t="shared" si="20"/>
        <v>3.13</v>
      </c>
      <c r="F81" s="8">
        <f t="shared" si="20"/>
        <v>3.41</v>
      </c>
      <c r="G81" s="8">
        <f t="shared" si="20"/>
        <v>4.72</v>
      </c>
      <c r="H81" s="8">
        <f t="shared" si="20"/>
        <v>4.93</v>
      </c>
      <c r="I81" s="8">
        <f t="shared" si="20"/>
        <v>4.18</v>
      </c>
      <c r="J81" s="8">
        <f t="shared" si="20"/>
        <v>4.96</v>
      </c>
      <c r="K81" s="8">
        <f t="shared" si="20"/>
        <v>5.76</v>
      </c>
      <c r="L81" s="8">
        <f t="shared" si="20"/>
        <v>5.0999999999999996</v>
      </c>
      <c r="M81" s="8">
        <f t="shared" si="20"/>
        <v>7.14</v>
      </c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x14ac:dyDescent="0.2">
      <c r="A82" s="7"/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x14ac:dyDescent="0.2">
      <c r="A83" s="9" t="s">
        <v>157</v>
      </c>
      <c r="B83" s="9"/>
      <c r="C83" s="8">
        <f>MAX(C71:C79)</f>
        <v>5.25</v>
      </c>
      <c r="D83" s="8"/>
      <c r="E83" s="8">
        <f t="shared" ref="E83:M83" si="21">MAX(E71:E79)</f>
        <v>2.56</v>
      </c>
      <c r="F83" s="8">
        <f t="shared" si="21"/>
        <v>2.5299999999999998</v>
      </c>
      <c r="G83" s="8">
        <f t="shared" si="21"/>
        <v>2.59</v>
      </c>
      <c r="H83" s="8">
        <f t="shared" si="21"/>
        <v>2.59</v>
      </c>
      <c r="I83" s="8">
        <f t="shared" si="21"/>
        <v>2.42</v>
      </c>
      <c r="J83" s="8">
        <f t="shared" si="21"/>
        <v>2.75</v>
      </c>
      <c r="K83" s="8">
        <f t="shared" si="21"/>
        <v>3.47</v>
      </c>
      <c r="L83" s="8">
        <f t="shared" si="21"/>
        <v>3.76</v>
      </c>
      <c r="M83" s="8">
        <f t="shared" si="21"/>
        <v>5.14</v>
      </c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x14ac:dyDescent="0.2">
      <c r="A84" s="9" t="s">
        <v>158</v>
      </c>
      <c r="B84" s="9"/>
      <c r="C84" s="8">
        <f>MIN(C71:C79)</f>
        <v>2.95</v>
      </c>
      <c r="D84" s="8"/>
      <c r="E84" s="8">
        <f t="shared" ref="E84:M84" si="22">MIN(E71:E79)</f>
        <v>2.15</v>
      </c>
      <c r="F84" s="8">
        <f t="shared" si="22"/>
        <v>2.42</v>
      </c>
      <c r="G84" s="8">
        <f t="shared" si="22"/>
        <v>2.2599999999999998</v>
      </c>
      <c r="H84" s="8">
        <f t="shared" si="22"/>
        <v>2.4300000000000002</v>
      </c>
      <c r="I84" s="8">
        <f t="shared" si="22"/>
        <v>2.17</v>
      </c>
      <c r="J84" s="8">
        <f t="shared" si="22"/>
        <v>1.8</v>
      </c>
      <c r="K84" s="8">
        <f t="shared" si="22"/>
        <v>2.2999999999999998</v>
      </c>
      <c r="L84" s="8">
        <f t="shared" si="22"/>
        <v>2.41</v>
      </c>
      <c r="M84" s="8">
        <f t="shared" si="22"/>
        <v>2.5</v>
      </c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x14ac:dyDescent="0.2">
      <c r="A85" s="10" t="s">
        <v>159</v>
      </c>
      <c r="B85" s="10"/>
      <c r="C85" s="11">
        <f>AVERAGE(C69:C79)</f>
        <v>4.0999999999999996</v>
      </c>
      <c r="D85" s="11"/>
      <c r="E85" s="11">
        <f t="shared" ref="E85:M85" si="23">AVERAGE(E69:E79)</f>
        <v>2.355</v>
      </c>
      <c r="F85" s="11">
        <f t="shared" si="23"/>
        <v>2.4749999999999996</v>
      </c>
      <c r="G85" s="11">
        <f t="shared" si="23"/>
        <v>2.4249999999999998</v>
      </c>
      <c r="H85" s="11">
        <f t="shared" si="23"/>
        <v>2.5099999999999998</v>
      </c>
      <c r="I85" s="11">
        <f t="shared" si="23"/>
        <v>2.2949999999999999</v>
      </c>
      <c r="J85" s="11">
        <f t="shared" si="23"/>
        <v>2.2749999999999999</v>
      </c>
      <c r="K85" s="11">
        <f t="shared" si="23"/>
        <v>2.8849999999999998</v>
      </c>
      <c r="L85" s="11">
        <f t="shared" si="23"/>
        <v>3.085</v>
      </c>
      <c r="M85" s="11">
        <f t="shared" si="23"/>
        <v>3.6433333333333331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 spans="1:23" x14ac:dyDescent="0.2">
      <c r="A87" s="1" t="str">
        <f>pipe2</f>
        <v>NYMEX</v>
      </c>
      <c r="B87" s="1"/>
      <c r="C87" s="19" t="s">
        <v>142</v>
      </c>
      <c r="D87" s="19"/>
      <c r="E87" s="19" t="s">
        <v>145</v>
      </c>
      <c r="F87" s="19" t="s">
        <v>146</v>
      </c>
      <c r="G87" s="19" t="s">
        <v>147</v>
      </c>
      <c r="H87" s="19" t="s">
        <v>148</v>
      </c>
      <c r="I87" s="19" t="s">
        <v>149</v>
      </c>
      <c r="J87" s="19" t="s">
        <v>150</v>
      </c>
      <c r="K87" s="19" t="s">
        <v>151</v>
      </c>
      <c r="L87" s="19" t="s">
        <v>152</v>
      </c>
      <c r="M87" s="19" t="s">
        <v>153</v>
      </c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spans="1:23" x14ac:dyDescent="0.2">
      <c r="A88" s="7">
        <v>1990</v>
      </c>
      <c r="B88" s="7"/>
      <c r="C88" s="8" t="s">
        <v>175</v>
      </c>
      <c r="D88" s="8"/>
      <c r="E88" s="8" t="s">
        <v>175</v>
      </c>
      <c r="F88" s="8" t="s">
        <v>175</v>
      </c>
      <c r="G88" s="8" t="s">
        <v>175</v>
      </c>
      <c r="H88" s="8">
        <f t="shared" ref="H88:M88" si="24">VLOOKUP(H105,IFERCPRICES,HLOOKUP($A$87,IFERCPRICES,2,FALSE),FALSE)</f>
        <v>1.51</v>
      </c>
      <c r="I88" s="8">
        <f t="shared" si="24"/>
        <v>1.4259999999999999</v>
      </c>
      <c r="J88" s="8">
        <f t="shared" si="24"/>
        <v>1.4279999999999999</v>
      </c>
      <c r="K88" s="8">
        <f t="shared" si="24"/>
        <v>1.5549999999999999</v>
      </c>
      <c r="L88" s="8">
        <f t="shared" si="24"/>
        <v>1.97</v>
      </c>
      <c r="M88" s="8">
        <f t="shared" si="24"/>
        <v>2.38</v>
      </c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x14ac:dyDescent="0.2">
      <c r="A89" s="7">
        <v>1991</v>
      </c>
      <c r="B89" s="7"/>
      <c r="C89" s="8">
        <f t="shared" ref="C89:M98" si="25">VLOOKUP(C106,IFERCPRICES,HLOOKUP($A$87,IFERCPRICES,2,FALSE),FALSE)</f>
        <v>2.0459999999999998</v>
      </c>
      <c r="D89" s="8"/>
      <c r="E89" s="8">
        <f t="shared" si="25"/>
        <v>1.391</v>
      </c>
      <c r="F89" s="8">
        <f t="shared" si="25"/>
        <v>1.35</v>
      </c>
      <c r="G89" s="8">
        <f t="shared" si="25"/>
        <v>1.3360000000000001</v>
      </c>
      <c r="H89" s="8">
        <f t="shared" si="25"/>
        <v>1.167</v>
      </c>
      <c r="I89" s="8">
        <f t="shared" si="25"/>
        <v>1.1950000000000001</v>
      </c>
      <c r="J89" s="8">
        <f t="shared" si="25"/>
        <v>1.42</v>
      </c>
      <c r="K89" s="8">
        <f t="shared" si="25"/>
        <v>1.8</v>
      </c>
      <c r="L89" s="8">
        <f t="shared" si="25"/>
        <v>1.772</v>
      </c>
      <c r="M89" s="8">
        <f t="shared" si="25"/>
        <v>1.9870000000000001</v>
      </c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x14ac:dyDescent="0.2">
      <c r="A90" s="7">
        <v>1992</v>
      </c>
      <c r="B90" s="7"/>
      <c r="C90" s="8">
        <f t="shared" si="25"/>
        <v>1.6950000000000001</v>
      </c>
      <c r="D90" s="8"/>
      <c r="E90" s="8">
        <f t="shared" si="25"/>
        <v>1.4179999999999999</v>
      </c>
      <c r="F90" s="8">
        <f t="shared" si="25"/>
        <v>1.5960000000000001</v>
      </c>
      <c r="G90" s="8">
        <f t="shared" si="25"/>
        <v>1.6850000000000001</v>
      </c>
      <c r="H90" s="8">
        <f t="shared" si="25"/>
        <v>1.5169999999999999</v>
      </c>
      <c r="I90" s="8">
        <f t="shared" si="25"/>
        <v>1.9390000000000001</v>
      </c>
      <c r="J90" s="8">
        <f t="shared" si="25"/>
        <v>1.9870000000000001</v>
      </c>
      <c r="K90" s="8">
        <f t="shared" si="25"/>
        <v>2.7429999999999999</v>
      </c>
      <c r="L90" s="8">
        <f t="shared" si="25"/>
        <v>2.4990000000000001</v>
      </c>
      <c r="M90" s="8">
        <f t="shared" si="25"/>
        <v>2.3319999999999999</v>
      </c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x14ac:dyDescent="0.2">
      <c r="A91" s="7">
        <v>1993</v>
      </c>
      <c r="B91" s="7"/>
      <c r="C91" s="8">
        <f t="shared" si="25"/>
        <v>2.0030000000000001</v>
      </c>
      <c r="D91" s="8"/>
      <c r="E91" s="8">
        <f t="shared" si="25"/>
        <v>2.2240000000000002</v>
      </c>
      <c r="F91" s="8">
        <f t="shared" si="25"/>
        <v>2.758</v>
      </c>
      <c r="G91" s="8">
        <f t="shared" si="25"/>
        <v>2.1190000000000002</v>
      </c>
      <c r="H91" s="8">
        <f t="shared" si="25"/>
        <v>1.9179999999999999</v>
      </c>
      <c r="I91" s="8">
        <f t="shared" si="25"/>
        <v>2.121</v>
      </c>
      <c r="J91" s="8">
        <f t="shared" si="25"/>
        <v>2.4009999999999998</v>
      </c>
      <c r="K91" s="8">
        <f t="shared" si="25"/>
        <v>2.0659999999999998</v>
      </c>
      <c r="L91" s="8">
        <f t="shared" si="25"/>
        <v>2.1549999999999998</v>
      </c>
      <c r="M91" s="8">
        <f t="shared" si="25"/>
        <v>2.3849999999999998</v>
      </c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x14ac:dyDescent="0.2">
      <c r="A92" s="7">
        <v>1994</v>
      </c>
      <c r="B92" s="7"/>
      <c r="C92" s="8">
        <f t="shared" si="25"/>
        <v>2.0219999999999998</v>
      </c>
      <c r="D92" s="8"/>
      <c r="E92" s="8">
        <f t="shared" si="25"/>
        <v>1.9810000000000001</v>
      </c>
      <c r="F92" s="8">
        <f t="shared" si="25"/>
        <v>2.0760000000000001</v>
      </c>
      <c r="G92" s="8">
        <f t="shared" si="25"/>
        <v>1.851</v>
      </c>
      <c r="H92" s="8">
        <f t="shared" si="25"/>
        <v>1.966</v>
      </c>
      <c r="I92" s="8">
        <f t="shared" si="25"/>
        <v>1.7889999999999999</v>
      </c>
      <c r="J92" s="8">
        <f t="shared" si="25"/>
        <v>1.484</v>
      </c>
      <c r="K92" s="8">
        <f t="shared" si="25"/>
        <v>1.4059999999999999</v>
      </c>
      <c r="L92" s="8">
        <f t="shared" si="25"/>
        <v>1.6830000000000001</v>
      </c>
      <c r="M92" s="8">
        <f t="shared" si="25"/>
        <v>1.661</v>
      </c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x14ac:dyDescent="0.2">
      <c r="A93" s="7">
        <v>1995</v>
      </c>
      <c r="B93" s="7"/>
      <c r="C93" s="8">
        <f t="shared" si="25"/>
        <v>1.639</v>
      </c>
      <c r="D93" s="8"/>
      <c r="E93" s="8">
        <f t="shared" si="25"/>
        <v>1.5660000000000001</v>
      </c>
      <c r="F93" s="8">
        <f t="shared" si="25"/>
        <v>1.6719999999999999</v>
      </c>
      <c r="G93" s="8">
        <f t="shared" si="25"/>
        <v>1.7569999999999999</v>
      </c>
      <c r="H93" s="8">
        <f t="shared" si="25"/>
        <v>1.532</v>
      </c>
      <c r="I93" s="8">
        <f t="shared" si="25"/>
        <v>1.385</v>
      </c>
      <c r="J93" s="8">
        <f t="shared" si="25"/>
        <v>1.575</v>
      </c>
      <c r="K93" s="8">
        <f t="shared" si="25"/>
        <v>1.6439999999999999</v>
      </c>
      <c r="L93" s="8">
        <f t="shared" si="25"/>
        <v>1.772</v>
      </c>
      <c r="M93" s="8">
        <f t="shared" si="25"/>
        <v>2.2410000000000001</v>
      </c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x14ac:dyDescent="0.2">
      <c r="A94" s="7">
        <v>1996</v>
      </c>
      <c r="B94" s="7"/>
      <c r="C94" s="8">
        <f t="shared" si="25"/>
        <v>3.448</v>
      </c>
      <c r="D94" s="8"/>
      <c r="E94" s="8">
        <f t="shared" si="25"/>
        <v>2.7789999999999999</v>
      </c>
      <c r="F94" s="8">
        <f t="shared" si="25"/>
        <v>2.214</v>
      </c>
      <c r="G94" s="8">
        <f t="shared" si="25"/>
        <v>2.3610000000000002</v>
      </c>
      <c r="H94" s="8">
        <f t="shared" si="25"/>
        <v>2.6459999999999999</v>
      </c>
      <c r="I94" s="8">
        <f t="shared" si="25"/>
        <v>2.3220000000000001</v>
      </c>
      <c r="J94" s="8">
        <f t="shared" si="25"/>
        <v>1.853</v>
      </c>
      <c r="K94" s="8">
        <f t="shared" si="25"/>
        <v>1.8280000000000001</v>
      </c>
      <c r="L94" s="8">
        <f t="shared" si="25"/>
        <v>2.6520000000000001</v>
      </c>
      <c r="M94" s="8">
        <f t="shared" si="25"/>
        <v>3.9009999999999998</v>
      </c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x14ac:dyDescent="0.2">
      <c r="A95" s="7">
        <v>1997</v>
      </c>
      <c r="B95" s="7"/>
      <c r="C95" s="8">
        <f t="shared" si="25"/>
        <v>3.9980000000000002</v>
      </c>
      <c r="D95" s="8"/>
      <c r="E95" s="8">
        <f t="shared" si="25"/>
        <v>1.8069999999999999</v>
      </c>
      <c r="F95" s="8">
        <f t="shared" si="25"/>
        <v>2.1219999999999999</v>
      </c>
      <c r="G95" s="8">
        <f t="shared" si="25"/>
        <v>2.3460000000000001</v>
      </c>
      <c r="H95" s="8">
        <f t="shared" si="25"/>
        <v>2.145</v>
      </c>
      <c r="I95" s="8">
        <f t="shared" si="25"/>
        <v>2.161</v>
      </c>
      <c r="J95" s="8">
        <f t="shared" si="25"/>
        <v>2.5150000000000001</v>
      </c>
      <c r="K95" s="8">
        <f t="shared" si="25"/>
        <v>3.3460000000000001</v>
      </c>
      <c r="L95" s="8">
        <f t="shared" si="25"/>
        <v>3.266</v>
      </c>
      <c r="M95" s="8">
        <f t="shared" si="25"/>
        <v>2.577</v>
      </c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x14ac:dyDescent="0.2">
      <c r="A96" s="7">
        <v>1998</v>
      </c>
      <c r="B96" s="7"/>
      <c r="C96" s="8">
        <f t="shared" si="25"/>
        <v>2.3090000000000002</v>
      </c>
      <c r="D96" s="8"/>
      <c r="E96" s="8">
        <f t="shared" si="25"/>
        <v>2.2999999999999998</v>
      </c>
      <c r="F96" s="8">
        <f t="shared" si="25"/>
        <v>2.262</v>
      </c>
      <c r="G96" s="8">
        <f t="shared" si="25"/>
        <v>2.0169999999999999</v>
      </c>
      <c r="H96" s="8">
        <f t="shared" si="25"/>
        <v>2.3580000000000001</v>
      </c>
      <c r="I96" s="8">
        <f t="shared" si="25"/>
        <v>1.9319999999999999</v>
      </c>
      <c r="J96" s="8">
        <f t="shared" si="25"/>
        <v>1.6719999999999999</v>
      </c>
      <c r="K96" s="8">
        <f t="shared" si="25"/>
        <v>2.0310000000000001</v>
      </c>
      <c r="L96" s="8">
        <f t="shared" si="25"/>
        <v>1.972</v>
      </c>
      <c r="M96" s="8">
        <f t="shared" si="25"/>
        <v>2.149</v>
      </c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x14ac:dyDescent="0.2">
      <c r="A97" s="7">
        <v>1999</v>
      </c>
      <c r="B97" s="7"/>
      <c r="C97" s="8">
        <f t="shared" si="25"/>
        <v>1.7649999999999999</v>
      </c>
      <c r="D97" s="8"/>
      <c r="E97" s="8">
        <f>VLOOKUP(E114,IFERCPRICES,HLOOKUP($A$87,IFERCPRICES,2,FALSE),FALSE)</f>
        <v>1.8520000000000001</v>
      </c>
      <c r="F97" s="8">
        <f t="shared" si="25"/>
        <v>2.3479999999999999</v>
      </c>
      <c r="G97" s="8">
        <f t="shared" si="25"/>
        <v>2.226</v>
      </c>
      <c r="H97" s="8">
        <f t="shared" si="25"/>
        <v>2.262</v>
      </c>
      <c r="I97" s="8">
        <f t="shared" si="25"/>
        <v>2.601</v>
      </c>
      <c r="J97" s="8">
        <f t="shared" si="25"/>
        <v>2.9119999999999999</v>
      </c>
      <c r="K97" s="8">
        <f t="shared" si="25"/>
        <v>2.56</v>
      </c>
      <c r="L97" s="8">
        <f t="shared" si="25"/>
        <v>3.0920000000000001</v>
      </c>
      <c r="M97" s="8">
        <f t="shared" si="25"/>
        <v>2.12</v>
      </c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">
      <c r="A98" s="7">
        <v>2000</v>
      </c>
      <c r="B98" s="7"/>
      <c r="C98" s="8">
        <f t="shared" si="25"/>
        <v>2.3439999999999999</v>
      </c>
      <c r="D98" s="8"/>
      <c r="E98" s="8">
        <f>VLOOKUP(E115,IFERCPRICES,HLOOKUP($A$87,IFERCPRICES,2,FALSE),FALSE)</f>
        <v>2.9</v>
      </c>
      <c r="F98" s="8">
        <f t="shared" si="25"/>
        <v>3.089</v>
      </c>
      <c r="G98" s="8">
        <f t="shared" si="25"/>
        <v>4.4059999999999997</v>
      </c>
      <c r="H98" s="8">
        <f t="shared" si="25"/>
        <v>4.3689999999999998</v>
      </c>
      <c r="I98" s="8">
        <f t="shared" si="25"/>
        <v>3.82</v>
      </c>
      <c r="J98" s="8">
        <f t="shared" si="25"/>
        <v>4.6180000000000003</v>
      </c>
      <c r="K98" s="8">
        <f t="shared" si="25"/>
        <v>5.3120000000000003</v>
      </c>
      <c r="L98" s="8">
        <f t="shared" si="25"/>
        <v>4.5410000000000004</v>
      </c>
      <c r="M98" s="8">
        <f t="shared" si="25"/>
        <v>6.016</v>
      </c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x14ac:dyDescent="0.2">
      <c r="A99" s="7"/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x14ac:dyDescent="0.2">
      <c r="A100" s="9" t="s">
        <v>157</v>
      </c>
      <c r="B100" s="9"/>
      <c r="C100" s="8">
        <f>MAX(C88:C96)</f>
        <v>3.9980000000000002</v>
      </c>
      <c r="D100" s="8"/>
      <c r="E100" s="8">
        <f t="shared" ref="E100:M100" si="26">MAX(E88:E96)</f>
        <v>2.7789999999999999</v>
      </c>
      <c r="F100" s="8">
        <f t="shared" si="26"/>
        <v>2.758</v>
      </c>
      <c r="G100" s="8">
        <f t="shared" si="26"/>
        <v>2.3610000000000002</v>
      </c>
      <c r="H100" s="8">
        <f t="shared" si="26"/>
        <v>2.6459999999999999</v>
      </c>
      <c r="I100" s="8">
        <f t="shared" si="26"/>
        <v>2.3220000000000001</v>
      </c>
      <c r="J100" s="8">
        <f t="shared" si="26"/>
        <v>2.5150000000000001</v>
      </c>
      <c r="K100" s="8">
        <f t="shared" si="26"/>
        <v>3.3460000000000001</v>
      </c>
      <c r="L100" s="8">
        <f t="shared" si="26"/>
        <v>3.266</v>
      </c>
      <c r="M100" s="8">
        <f t="shared" si="26"/>
        <v>3.9009999999999998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x14ac:dyDescent="0.2">
      <c r="A101" s="9" t="s">
        <v>158</v>
      </c>
      <c r="B101" s="9"/>
      <c r="C101" s="8">
        <f>MIN(C88:C96)</f>
        <v>1.639</v>
      </c>
      <c r="D101" s="8"/>
      <c r="E101" s="8">
        <f t="shared" ref="E101:M101" si="27">MIN(E88:E96)</f>
        <v>1.391</v>
      </c>
      <c r="F101" s="8">
        <f t="shared" si="27"/>
        <v>1.35</v>
      </c>
      <c r="G101" s="8">
        <f t="shared" si="27"/>
        <v>1.3360000000000001</v>
      </c>
      <c r="H101" s="8">
        <f t="shared" si="27"/>
        <v>1.167</v>
      </c>
      <c r="I101" s="8">
        <f t="shared" si="27"/>
        <v>1.1950000000000001</v>
      </c>
      <c r="J101" s="8">
        <f t="shared" si="27"/>
        <v>1.42</v>
      </c>
      <c r="K101" s="8">
        <f t="shared" si="27"/>
        <v>1.4059999999999999</v>
      </c>
      <c r="L101" s="8">
        <f t="shared" si="27"/>
        <v>1.6830000000000001</v>
      </c>
      <c r="M101" s="8">
        <f t="shared" si="27"/>
        <v>1.661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x14ac:dyDescent="0.2">
      <c r="A102" s="10" t="s">
        <v>159</v>
      </c>
      <c r="B102" s="10"/>
      <c r="C102" s="11">
        <f>AVERAGE(C86:C96)</f>
        <v>2.395</v>
      </c>
      <c r="D102" s="11"/>
      <c r="E102" s="11">
        <f t="shared" ref="E102:M102" si="28">AVERAGE(E86:E96)</f>
        <v>1.9332500000000001</v>
      </c>
      <c r="F102" s="11">
        <f t="shared" si="28"/>
        <v>2.0062500000000001</v>
      </c>
      <c r="G102" s="11">
        <f t="shared" si="28"/>
        <v>1.9340000000000002</v>
      </c>
      <c r="H102" s="11">
        <f t="shared" si="28"/>
        <v>1.8621111111111111</v>
      </c>
      <c r="I102" s="11">
        <f t="shared" si="28"/>
        <v>1.8077777777777777</v>
      </c>
      <c r="J102" s="11">
        <f t="shared" si="28"/>
        <v>1.8149999999999997</v>
      </c>
      <c r="K102" s="11">
        <f t="shared" si="28"/>
        <v>2.046555555555555</v>
      </c>
      <c r="L102" s="11">
        <f t="shared" si="28"/>
        <v>2.1934444444444443</v>
      </c>
      <c r="M102" s="11">
        <f t="shared" si="28"/>
        <v>2.4014444444444445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5" spans="1:23" x14ac:dyDescent="0.2">
      <c r="C105" s="12" t="s">
        <v>24</v>
      </c>
      <c r="D105" s="12"/>
      <c r="E105" s="12" t="s">
        <v>27</v>
      </c>
      <c r="F105" s="12" t="s">
        <v>28</v>
      </c>
      <c r="G105" s="12" t="s">
        <v>29</v>
      </c>
      <c r="H105" s="12" t="s">
        <v>30</v>
      </c>
      <c r="I105" s="12" t="s">
        <v>31</v>
      </c>
      <c r="J105" s="12" t="s">
        <v>32</v>
      </c>
      <c r="K105" s="12" t="s">
        <v>33</v>
      </c>
      <c r="L105" s="12" t="s">
        <v>34</v>
      </c>
      <c r="M105" s="12" t="s">
        <v>35</v>
      </c>
      <c r="N105" s="12"/>
      <c r="O105" s="12"/>
      <c r="P105" s="12"/>
    </row>
    <row r="106" spans="1:23" x14ac:dyDescent="0.2">
      <c r="C106" s="12" t="s">
        <v>47</v>
      </c>
      <c r="D106" s="12"/>
      <c r="E106" s="12" t="s">
        <v>38</v>
      </c>
      <c r="F106" s="12" t="s">
        <v>39</v>
      </c>
      <c r="G106" s="12" t="s">
        <v>40</v>
      </c>
      <c r="H106" s="12" t="s">
        <v>41</v>
      </c>
      <c r="I106" s="12" t="s">
        <v>42</v>
      </c>
      <c r="J106" s="12" t="s">
        <v>43</v>
      </c>
      <c r="K106" s="12" t="s">
        <v>44</v>
      </c>
      <c r="L106" s="12" t="s">
        <v>45</v>
      </c>
      <c r="M106" s="12" t="s">
        <v>46</v>
      </c>
      <c r="N106" s="12"/>
      <c r="O106" s="12"/>
      <c r="P106" s="12"/>
    </row>
    <row r="107" spans="1:23" x14ac:dyDescent="0.2">
      <c r="C107" s="12" t="s">
        <v>59</v>
      </c>
      <c r="D107" s="12"/>
      <c r="E107" s="12" t="s">
        <v>50</v>
      </c>
      <c r="F107" s="12" t="s">
        <v>51</v>
      </c>
      <c r="G107" s="12" t="s">
        <v>52</v>
      </c>
      <c r="H107" s="12" t="s">
        <v>53</v>
      </c>
      <c r="I107" s="12" t="s">
        <v>54</v>
      </c>
      <c r="J107" s="12" t="s">
        <v>55</v>
      </c>
      <c r="K107" s="12" t="s">
        <v>56</v>
      </c>
      <c r="L107" s="12" t="s">
        <v>57</v>
      </c>
      <c r="M107" s="12" t="s">
        <v>58</v>
      </c>
      <c r="N107" s="12"/>
      <c r="O107" s="12"/>
      <c r="P107" s="12"/>
    </row>
    <row r="108" spans="1:23" x14ac:dyDescent="0.2">
      <c r="C108" s="12" t="s">
        <v>71</v>
      </c>
      <c r="D108" s="12"/>
      <c r="E108" s="12" t="s">
        <v>62</v>
      </c>
      <c r="F108" s="12" t="s">
        <v>63</v>
      </c>
      <c r="G108" s="12" t="s">
        <v>64</v>
      </c>
      <c r="H108" s="12" t="s">
        <v>65</v>
      </c>
      <c r="I108" s="12" t="s">
        <v>66</v>
      </c>
      <c r="J108" s="12" t="s">
        <v>67</v>
      </c>
      <c r="K108" s="12" t="s">
        <v>68</v>
      </c>
      <c r="L108" s="12" t="s">
        <v>69</v>
      </c>
      <c r="M108" s="12" t="s">
        <v>70</v>
      </c>
      <c r="N108" s="12"/>
      <c r="O108" s="12"/>
      <c r="P108" s="12"/>
    </row>
    <row r="109" spans="1:23" x14ac:dyDescent="0.2">
      <c r="C109" s="12" t="s">
        <v>83</v>
      </c>
      <c r="D109" s="12"/>
      <c r="E109" s="12" t="s">
        <v>74</v>
      </c>
      <c r="F109" s="12" t="s">
        <v>75</v>
      </c>
      <c r="G109" s="12" t="s">
        <v>76</v>
      </c>
      <c r="H109" s="12" t="s">
        <v>77</v>
      </c>
      <c r="I109" s="12" t="s">
        <v>78</v>
      </c>
      <c r="J109" s="12" t="s">
        <v>79</v>
      </c>
      <c r="K109" s="12" t="s">
        <v>80</v>
      </c>
      <c r="L109" s="12" t="s">
        <v>81</v>
      </c>
      <c r="M109" s="12" t="s">
        <v>82</v>
      </c>
      <c r="N109" s="12"/>
      <c r="O109" s="12"/>
      <c r="P109" s="12"/>
    </row>
    <row r="110" spans="1:23" x14ac:dyDescent="0.2">
      <c r="C110" s="12" t="s">
        <v>95</v>
      </c>
      <c r="D110" s="12"/>
      <c r="E110" s="12" t="s">
        <v>86</v>
      </c>
      <c r="F110" s="12" t="s">
        <v>87</v>
      </c>
      <c r="G110" s="12" t="s">
        <v>88</v>
      </c>
      <c r="H110" s="12" t="s">
        <v>89</v>
      </c>
      <c r="I110" s="12" t="s">
        <v>90</v>
      </c>
      <c r="J110" s="12" t="s">
        <v>91</v>
      </c>
      <c r="K110" s="12" t="s">
        <v>92</v>
      </c>
      <c r="L110" s="12" t="s">
        <v>93</v>
      </c>
      <c r="M110" s="12" t="s">
        <v>94</v>
      </c>
      <c r="N110" s="12"/>
      <c r="O110" s="12"/>
      <c r="P110" s="12"/>
    </row>
    <row r="111" spans="1:23" x14ac:dyDescent="0.2">
      <c r="C111" s="12" t="s">
        <v>107</v>
      </c>
      <c r="D111" s="12"/>
      <c r="E111" s="12" t="s">
        <v>98</v>
      </c>
      <c r="F111" s="12" t="s">
        <v>99</v>
      </c>
      <c r="G111" s="12" t="s">
        <v>100</v>
      </c>
      <c r="H111" s="12" t="s">
        <v>101</v>
      </c>
      <c r="I111" s="12" t="s">
        <v>102</v>
      </c>
      <c r="J111" s="12" t="s">
        <v>103</v>
      </c>
      <c r="K111" s="12" t="s">
        <v>104</v>
      </c>
      <c r="L111" s="12" t="s">
        <v>105</v>
      </c>
      <c r="M111" s="12" t="s">
        <v>106</v>
      </c>
      <c r="N111" s="12"/>
      <c r="O111" s="12"/>
      <c r="P111" s="12"/>
    </row>
    <row r="112" spans="1:23" x14ac:dyDescent="0.2">
      <c r="C112" s="12" t="s">
        <v>119</v>
      </c>
      <c r="D112" s="12"/>
      <c r="E112" s="12" t="s">
        <v>110</v>
      </c>
      <c r="F112" s="12" t="s">
        <v>111</v>
      </c>
      <c r="G112" s="12" t="s">
        <v>112</v>
      </c>
      <c r="H112" s="12" t="s">
        <v>113</v>
      </c>
      <c r="I112" s="12" t="s">
        <v>114</v>
      </c>
      <c r="J112" s="12" t="s">
        <v>115</v>
      </c>
      <c r="K112" s="12" t="s">
        <v>116</v>
      </c>
      <c r="L112" s="12" t="s">
        <v>117</v>
      </c>
      <c r="M112" s="12" t="s">
        <v>118</v>
      </c>
      <c r="N112" s="12"/>
      <c r="O112" s="12"/>
      <c r="P112" s="12"/>
    </row>
    <row r="113" spans="3:16" x14ac:dyDescent="0.2">
      <c r="C113" s="12" t="s">
        <v>131</v>
      </c>
      <c r="D113" s="12"/>
      <c r="E113" s="12" t="s">
        <v>122</v>
      </c>
      <c r="F113" s="12" t="s">
        <v>123</v>
      </c>
      <c r="G113" s="12" t="s">
        <v>124</v>
      </c>
      <c r="H113" s="12" t="s">
        <v>125</v>
      </c>
      <c r="I113" s="12" t="s">
        <v>126</v>
      </c>
      <c r="J113" s="12" t="s">
        <v>127</v>
      </c>
      <c r="K113" s="12" t="s">
        <v>128</v>
      </c>
      <c r="L113" s="12" t="s">
        <v>129</v>
      </c>
      <c r="M113" s="12" t="s">
        <v>130</v>
      </c>
      <c r="N113" s="12"/>
      <c r="O113" s="12"/>
      <c r="P113" s="12"/>
    </row>
    <row r="114" spans="3:16" x14ac:dyDescent="0.2">
      <c r="C114" s="12" t="s">
        <v>160</v>
      </c>
      <c r="D114" s="12"/>
      <c r="E114" s="12" t="s">
        <v>163</v>
      </c>
      <c r="F114" s="12" t="s">
        <v>164</v>
      </c>
      <c r="G114" s="12" t="s">
        <v>165</v>
      </c>
      <c r="H114" s="12" t="s">
        <v>166</v>
      </c>
      <c r="I114" s="12" t="s">
        <v>167</v>
      </c>
      <c r="J114" s="12" t="s">
        <v>168</v>
      </c>
      <c r="K114" s="12" t="s">
        <v>169</v>
      </c>
      <c r="L114" s="12" t="s">
        <v>170</v>
      </c>
      <c r="M114" s="12" t="s">
        <v>171</v>
      </c>
      <c r="N114" s="12"/>
      <c r="O114" s="12"/>
      <c r="P114" s="12"/>
    </row>
    <row r="115" spans="3:16" x14ac:dyDescent="0.2">
      <c r="C115" s="12" t="s">
        <v>198</v>
      </c>
      <c r="D115" s="12"/>
      <c r="E115" s="12" t="s">
        <v>202</v>
      </c>
      <c r="F115" s="12" t="s">
        <v>203</v>
      </c>
      <c r="G115" s="12" t="s">
        <v>204</v>
      </c>
      <c r="H115" s="12" t="s">
        <v>205</v>
      </c>
      <c r="I115" s="12" t="s">
        <v>206</v>
      </c>
      <c r="J115" s="12" t="s">
        <v>207</v>
      </c>
      <c r="K115" s="12" t="s">
        <v>208</v>
      </c>
      <c r="L115" s="12" t="s">
        <v>209</v>
      </c>
      <c r="M115" s="12" t="s">
        <v>210</v>
      </c>
      <c r="N115" s="12"/>
      <c r="O115" s="12"/>
      <c r="P115" s="12"/>
    </row>
    <row r="117" spans="3:16" x14ac:dyDescent="0.2">
      <c r="C117" s="6" t="s">
        <v>142</v>
      </c>
      <c r="D117" s="6"/>
      <c r="E117" s="6" t="s">
        <v>145</v>
      </c>
      <c r="F117" s="6" t="s">
        <v>146</v>
      </c>
      <c r="G117" s="6" t="s">
        <v>147</v>
      </c>
      <c r="H117" s="6" t="s">
        <v>148</v>
      </c>
      <c r="I117" s="6" t="s">
        <v>149</v>
      </c>
      <c r="J117" s="6" t="s">
        <v>150</v>
      </c>
      <c r="K117" s="6" t="s">
        <v>151</v>
      </c>
      <c r="L117" s="6" t="s">
        <v>152</v>
      </c>
      <c r="M117" s="6" t="s">
        <v>153</v>
      </c>
      <c r="N117" s="6"/>
      <c r="O117" s="6"/>
      <c r="P117" s="6"/>
    </row>
    <row r="118" spans="3:16" x14ac:dyDescent="0.2">
      <c r="C118">
        <f>IF(ISNUMBER(#REF!),1,0)</f>
        <v>0</v>
      </c>
      <c r="E118">
        <f>IF(ISNUMBER(#REF!),1,0)</f>
        <v>0</v>
      </c>
      <c r="F118">
        <f>IF(ISNUMBER(#REF!),1,0)</f>
        <v>0</v>
      </c>
      <c r="G118">
        <f>IF(ISNUMBER(#REF!),1,0)</f>
        <v>0</v>
      </c>
      <c r="H118">
        <f>IF(ISNUMBER(#REF!),1,0)</f>
        <v>0</v>
      </c>
      <c r="I118">
        <f>IF(ISNUMBER(#REF!),1,0)</f>
        <v>0</v>
      </c>
      <c r="J118">
        <f>IF(ISNUMBER(#REF!),1,0)</f>
        <v>0</v>
      </c>
      <c r="K118">
        <f>IF(ISNUMBER(#REF!),1,0)</f>
        <v>0</v>
      </c>
      <c r="L118">
        <f>IF(ISNUMBER(#REF!),1,0)</f>
        <v>0</v>
      </c>
      <c r="M118">
        <f>IF(ISNUMBER(#REF!),1,0)</f>
        <v>0</v>
      </c>
    </row>
    <row r="119" spans="3:16" x14ac:dyDescent="0.2">
      <c r="C119">
        <f>IF(ISNUMBER(#REF!),1,0)</f>
        <v>0</v>
      </c>
      <c r="E119">
        <f>IF(ISNUMBER(#REF!),1,0)</f>
        <v>0</v>
      </c>
      <c r="F119">
        <f>IF(ISNUMBER(#REF!),1,0)</f>
        <v>0</v>
      </c>
      <c r="G119">
        <f>IF(ISNUMBER(#REF!),1,0)</f>
        <v>0</v>
      </c>
      <c r="H119">
        <f>IF(ISNUMBER(#REF!),1,0)</f>
        <v>0</v>
      </c>
      <c r="I119">
        <f>IF(ISNUMBER(#REF!),1,0)</f>
        <v>0</v>
      </c>
      <c r="J119">
        <f>IF(ISNUMBER(#REF!),1,0)</f>
        <v>0</v>
      </c>
      <c r="K119">
        <f>IF(ISNUMBER(#REF!),1,0)</f>
        <v>0</v>
      </c>
      <c r="L119">
        <f>IF(ISNUMBER(#REF!),1,0)</f>
        <v>0</v>
      </c>
      <c r="M119">
        <f>IF(ISNUMBER(#REF!),1,0)</f>
        <v>0</v>
      </c>
    </row>
    <row r="120" spans="3:16" x14ac:dyDescent="0.2">
      <c r="C120">
        <f>IF(ISNUMBER(#REF!),1,0)</f>
        <v>0</v>
      </c>
      <c r="E120">
        <f>IF(ISNUMBER(#REF!),1,0)</f>
        <v>0</v>
      </c>
      <c r="F120">
        <f>IF(ISNUMBER(#REF!),1,0)</f>
        <v>0</v>
      </c>
      <c r="G120">
        <f>IF(ISNUMBER(#REF!),1,0)</f>
        <v>0</v>
      </c>
      <c r="H120">
        <f>IF(ISNUMBER(#REF!),1,0)</f>
        <v>0</v>
      </c>
      <c r="I120">
        <f>IF(ISNUMBER(#REF!),1,0)</f>
        <v>0</v>
      </c>
      <c r="J120">
        <f>IF(ISNUMBER(#REF!),1,0)</f>
        <v>0</v>
      </c>
      <c r="K120">
        <f>IF(ISNUMBER(#REF!),1,0)</f>
        <v>0</v>
      </c>
      <c r="L120">
        <f>IF(ISNUMBER(#REF!),1,0)</f>
        <v>0</v>
      </c>
      <c r="M120">
        <f>IF(ISNUMBER(#REF!),1,0)</f>
        <v>0</v>
      </c>
    </row>
    <row r="121" spans="3:16" x14ac:dyDescent="0.2">
      <c r="C121">
        <f>IF(ISNUMBER(#REF!),1,0)</f>
        <v>0</v>
      </c>
      <c r="E121">
        <f>IF(ISNUMBER(#REF!),1,0)</f>
        <v>0</v>
      </c>
      <c r="F121">
        <f>IF(ISNUMBER(#REF!),1,0)</f>
        <v>0</v>
      </c>
      <c r="G121">
        <f>IF(ISNUMBER(#REF!),1,0)</f>
        <v>0</v>
      </c>
      <c r="H121">
        <f>IF(ISNUMBER(#REF!),1,0)</f>
        <v>0</v>
      </c>
      <c r="I121">
        <f>IF(ISNUMBER(#REF!),1,0)</f>
        <v>0</v>
      </c>
      <c r="J121">
        <f>IF(ISNUMBER(#REF!),1,0)</f>
        <v>0</v>
      </c>
      <c r="K121">
        <f>IF(ISNUMBER(#REF!),1,0)</f>
        <v>0</v>
      </c>
      <c r="L121">
        <f>IF(ISNUMBER(#REF!),1,0)</f>
        <v>0</v>
      </c>
      <c r="M121">
        <f>IF(ISNUMBER(#REF!),1,0)</f>
        <v>0</v>
      </c>
    </row>
    <row r="122" spans="3:16" x14ac:dyDescent="0.2">
      <c r="C122">
        <f>IF(ISNUMBER(#REF!),1,0)</f>
        <v>0</v>
      </c>
      <c r="E122">
        <f>IF(ISNUMBER(#REF!),1,0)</f>
        <v>0</v>
      </c>
      <c r="F122">
        <f>IF(ISNUMBER(#REF!),1,0)</f>
        <v>0</v>
      </c>
      <c r="G122">
        <f>IF(ISNUMBER(#REF!),1,0)</f>
        <v>0</v>
      </c>
      <c r="H122">
        <f>IF(ISNUMBER(#REF!),1,0)</f>
        <v>0</v>
      </c>
      <c r="I122">
        <f>IF(ISNUMBER(#REF!),1,0)</f>
        <v>0</v>
      </c>
      <c r="J122">
        <f>IF(ISNUMBER(#REF!),1,0)</f>
        <v>0</v>
      </c>
      <c r="K122">
        <f>IF(ISNUMBER(#REF!),1,0)</f>
        <v>0</v>
      </c>
      <c r="L122">
        <f>IF(ISNUMBER(#REF!),1,0)</f>
        <v>0</v>
      </c>
      <c r="M122">
        <f>IF(ISNUMBER(#REF!),1,0)</f>
        <v>0</v>
      </c>
    </row>
    <row r="123" spans="3:16" x14ac:dyDescent="0.2">
      <c r="C123">
        <f>IF(ISNUMBER(#REF!),1,0)</f>
        <v>0</v>
      </c>
      <c r="E123">
        <f>IF(ISNUMBER(#REF!),1,0)</f>
        <v>0</v>
      </c>
      <c r="F123">
        <f>IF(ISNUMBER(#REF!),1,0)</f>
        <v>0</v>
      </c>
      <c r="G123">
        <f>IF(ISNUMBER(#REF!),1,0)</f>
        <v>0</v>
      </c>
      <c r="H123">
        <f>IF(ISNUMBER(#REF!),1,0)</f>
        <v>0</v>
      </c>
      <c r="I123">
        <f>IF(ISNUMBER(#REF!),1,0)</f>
        <v>0</v>
      </c>
      <c r="J123">
        <f>IF(ISNUMBER(#REF!),1,0)</f>
        <v>0</v>
      </c>
      <c r="K123">
        <f>IF(ISNUMBER(#REF!),1,0)</f>
        <v>0</v>
      </c>
      <c r="L123">
        <f>IF(ISNUMBER(#REF!),1,0)</f>
        <v>0</v>
      </c>
      <c r="M123">
        <f>IF(ISNUMBER(#REF!),1,0)</f>
        <v>0</v>
      </c>
    </row>
    <row r="124" spans="3:16" x14ac:dyDescent="0.2">
      <c r="C124">
        <f>IF(ISNUMBER(F3),1,0)</f>
        <v>0</v>
      </c>
      <c r="E124">
        <f t="shared" ref="E124:M124" si="29">IF(ISNUMBER(I3),1,0)</f>
        <v>0</v>
      </c>
      <c r="F124">
        <f t="shared" si="29"/>
        <v>0</v>
      </c>
      <c r="G124">
        <f t="shared" si="29"/>
        <v>0</v>
      </c>
      <c r="H124">
        <f t="shared" si="29"/>
        <v>0</v>
      </c>
      <c r="I124">
        <f t="shared" si="29"/>
        <v>0</v>
      </c>
      <c r="J124">
        <f t="shared" si="29"/>
        <v>0</v>
      </c>
      <c r="K124">
        <f t="shared" si="29"/>
        <v>0</v>
      </c>
      <c r="L124">
        <f t="shared" si="29"/>
        <v>0</v>
      </c>
      <c r="M124">
        <f t="shared" si="29"/>
        <v>0</v>
      </c>
    </row>
    <row r="125" spans="3:16" x14ac:dyDescent="0.2">
      <c r="C125">
        <f>IF(ISNUMBER(F11),1,0)</f>
        <v>0</v>
      </c>
      <c r="E125">
        <f t="shared" ref="E125:M125" si="30">IF(ISNUMBER(I11),1,0)</f>
        <v>0</v>
      </c>
      <c r="F125">
        <f t="shared" si="30"/>
        <v>0</v>
      </c>
      <c r="G125">
        <f t="shared" si="30"/>
        <v>0</v>
      </c>
      <c r="H125">
        <f t="shared" si="30"/>
        <v>0</v>
      </c>
      <c r="I125">
        <f t="shared" si="30"/>
        <v>0</v>
      </c>
      <c r="J125">
        <f t="shared" si="30"/>
        <v>0</v>
      </c>
      <c r="K125">
        <f t="shared" si="30"/>
        <v>0</v>
      </c>
      <c r="L125">
        <f t="shared" si="30"/>
        <v>1</v>
      </c>
      <c r="M125">
        <f t="shared" si="30"/>
        <v>1</v>
      </c>
    </row>
    <row r="126" spans="3:16" x14ac:dyDescent="0.2">
      <c r="C126">
        <f>IF(ISNUMBER(F19),1,0)</f>
        <v>1</v>
      </c>
      <c r="E126">
        <f t="shared" ref="E126:M126" si="31">IF(ISNUMBER(I19),1,0)</f>
        <v>1</v>
      </c>
      <c r="F126">
        <f t="shared" si="31"/>
        <v>1</v>
      </c>
      <c r="G126">
        <f t="shared" si="31"/>
        <v>1</v>
      </c>
      <c r="H126">
        <f t="shared" si="31"/>
        <v>1</v>
      </c>
      <c r="I126">
        <f t="shared" si="31"/>
        <v>1</v>
      </c>
      <c r="J126">
        <f t="shared" si="31"/>
        <v>1</v>
      </c>
      <c r="K126">
        <f t="shared" si="31"/>
        <v>1</v>
      </c>
      <c r="L126">
        <f t="shared" si="31"/>
        <v>1</v>
      </c>
      <c r="M126">
        <f t="shared" si="31"/>
        <v>1</v>
      </c>
    </row>
    <row r="127" spans="3:16" x14ac:dyDescent="0.2">
      <c r="C127">
        <f>IF(ISNUMBER(F27),1,0)</f>
        <v>1</v>
      </c>
      <c r="E127">
        <f>IF(ISNUMBER(I27),1,0)</f>
        <v>1</v>
      </c>
      <c r="F127">
        <v>1</v>
      </c>
      <c r="G127">
        <v>1</v>
      </c>
      <c r="H127">
        <f t="shared" ref="H127:M127" si="32">IF(ISNUMBER(L27),1,0)</f>
        <v>1</v>
      </c>
      <c r="I127">
        <f t="shared" si="32"/>
        <v>1</v>
      </c>
      <c r="J127">
        <f t="shared" si="32"/>
        <v>1</v>
      </c>
      <c r="K127">
        <f t="shared" si="32"/>
        <v>1</v>
      </c>
      <c r="L127">
        <f t="shared" si="32"/>
        <v>1</v>
      </c>
      <c r="M127">
        <f t="shared" si="32"/>
        <v>1</v>
      </c>
    </row>
    <row r="128" spans="3:16" x14ac:dyDescent="0.2">
      <c r="C128">
        <f>IF(ISNUMBER(F35),1,0)</f>
        <v>1</v>
      </c>
      <c r="E128">
        <f>IF(ISNUMBER(I35),1,0)</f>
        <v>1</v>
      </c>
      <c r="F128">
        <v>1</v>
      </c>
      <c r="G128">
        <v>1</v>
      </c>
      <c r="H128">
        <f t="shared" ref="H128:M128" si="33">IF(ISNUMBER(L35),1,0)</f>
        <v>0</v>
      </c>
      <c r="I128">
        <f t="shared" si="33"/>
        <v>0</v>
      </c>
      <c r="J128">
        <f t="shared" si="33"/>
        <v>0</v>
      </c>
      <c r="K128">
        <f t="shared" si="33"/>
        <v>0</v>
      </c>
      <c r="L128">
        <f t="shared" si="33"/>
        <v>0</v>
      </c>
      <c r="M128">
        <f t="shared" si="3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G894"/>
  <sheetViews>
    <sheetView workbookViewId="0">
      <pane xSplit="8" ySplit="3" topLeftCell="O864" activePane="bottomRight" state="frozen"/>
      <selection pane="topRight" activeCell="E1" sqref="E1"/>
      <selection pane="bottomLeft" activeCell="A4" sqref="A4"/>
      <selection pane="bottomRight" activeCell="B3" sqref="B3:C894"/>
    </sheetView>
  </sheetViews>
  <sheetFormatPr defaultRowHeight="12.75" x14ac:dyDescent="0.2"/>
  <cols>
    <col min="22" max="33" width="15.7109375" customWidth="1"/>
  </cols>
  <sheetData>
    <row r="2" spans="1:33" x14ac:dyDescent="0.2">
      <c r="D2" t="str">
        <f>SWAPPIPE1</f>
        <v>SOCAL</v>
      </c>
      <c r="E2" t="str">
        <f>SWAPPIPE2</f>
        <v>NYMEX</v>
      </c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</row>
    <row r="3" spans="1:33" x14ac:dyDescent="0.2">
      <c r="B3" s="37" t="s">
        <v>226</v>
      </c>
      <c r="C3" s="37" t="s">
        <v>248</v>
      </c>
      <c r="D3" s="37"/>
      <c r="E3" s="37"/>
      <c r="F3" s="37"/>
      <c r="G3" s="39"/>
      <c r="H3" s="36" t="s">
        <v>227</v>
      </c>
      <c r="I3" s="37" t="s">
        <v>186</v>
      </c>
      <c r="J3" s="37" t="s">
        <v>228</v>
      </c>
      <c r="K3" s="37" t="s">
        <v>196</v>
      </c>
      <c r="L3" s="37" t="s">
        <v>189</v>
      </c>
      <c r="M3" s="37" t="s">
        <v>0</v>
      </c>
      <c r="N3" s="37" t="s">
        <v>229</v>
      </c>
      <c r="O3" s="37" t="s">
        <v>23</v>
      </c>
      <c r="P3" s="37" t="s">
        <v>6</v>
      </c>
      <c r="Q3" s="37" t="s">
        <v>230</v>
      </c>
      <c r="R3" s="37" t="s">
        <v>18</v>
      </c>
      <c r="S3" s="37" t="s">
        <v>2</v>
      </c>
      <c r="T3" s="37" t="s">
        <v>231</v>
      </c>
      <c r="V3" s="37" t="s">
        <v>232</v>
      </c>
      <c r="W3" s="37" t="s">
        <v>233</v>
      </c>
      <c r="X3" s="37" t="s">
        <v>234</v>
      </c>
      <c r="Y3" s="37" t="s">
        <v>235</v>
      </c>
      <c r="Z3" s="37" t="s">
        <v>236</v>
      </c>
      <c r="AA3" s="37" t="s">
        <v>237</v>
      </c>
      <c r="AB3" s="37" t="s">
        <v>238</v>
      </c>
      <c r="AC3" s="37" t="s">
        <v>239</v>
      </c>
      <c r="AD3" s="37" t="s">
        <v>240</v>
      </c>
      <c r="AE3" s="37" t="s">
        <v>241</v>
      </c>
      <c r="AF3" s="37" t="s">
        <v>242</v>
      </c>
      <c r="AG3" s="37" t="s">
        <v>243</v>
      </c>
    </row>
    <row r="4" spans="1:33" x14ac:dyDescent="0.2">
      <c r="B4" s="37">
        <v>2</v>
      </c>
      <c r="C4" s="37">
        <f t="shared" ref="C4:T4" si="0">B4+1</f>
        <v>3</v>
      </c>
      <c r="D4" s="37">
        <f t="shared" si="0"/>
        <v>4</v>
      </c>
      <c r="E4" s="37">
        <f t="shared" si="0"/>
        <v>5</v>
      </c>
      <c r="F4" s="37">
        <f t="shared" si="0"/>
        <v>6</v>
      </c>
      <c r="G4" s="37">
        <f t="shared" si="0"/>
        <v>7</v>
      </c>
      <c r="H4" s="37">
        <f t="shared" si="0"/>
        <v>8</v>
      </c>
      <c r="I4" s="37">
        <f t="shared" si="0"/>
        <v>9</v>
      </c>
      <c r="J4" s="37">
        <f t="shared" si="0"/>
        <v>10</v>
      </c>
      <c r="K4" s="37">
        <f>J4+1</f>
        <v>11</v>
      </c>
      <c r="L4" s="37">
        <f t="shared" si="0"/>
        <v>12</v>
      </c>
      <c r="M4" s="37">
        <f t="shared" si="0"/>
        <v>13</v>
      </c>
      <c r="N4" s="37">
        <f t="shared" si="0"/>
        <v>14</v>
      </c>
      <c r="O4" s="37">
        <f t="shared" si="0"/>
        <v>15</v>
      </c>
      <c r="P4" s="37">
        <f t="shared" si="0"/>
        <v>16</v>
      </c>
      <c r="Q4" s="37">
        <f t="shared" si="0"/>
        <v>17</v>
      </c>
      <c r="R4" s="37">
        <f t="shared" si="0"/>
        <v>18</v>
      </c>
      <c r="S4" s="37">
        <f t="shared" si="0"/>
        <v>19</v>
      </c>
      <c r="T4" s="37">
        <f t="shared" si="0"/>
        <v>20</v>
      </c>
    </row>
    <row r="5" spans="1:33" x14ac:dyDescent="0.2">
      <c r="A5" s="45">
        <v>35269</v>
      </c>
      <c r="B5" s="40"/>
      <c r="C5" s="40" t="e">
        <f>IF(SWAPFIXED="FIXED",D5,D5-E5)</f>
        <v>#VALUE!</v>
      </c>
      <c r="D5" s="40" t="str">
        <f>VLOOKUP($A5,SWAPLOOK,HLOOKUP(D$2,SWAPLOOK,2,FALSE),FALSE)</f>
        <v xml:space="preserve"> </v>
      </c>
      <c r="E5" s="40">
        <f>VLOOKUP($A5,SWAPLOOK,HLOOKUP(E$2,SWAPLOOK,2,FALSE),FALSE)</f>
        <v>2.39</v>
      </c>
      <c r="F5" s="40"/>
      <c r="G5" s="39"/>
      <c r="H5" s="40">
        <v>2.39</v>
      </c>
      <c r="I5" s="40">
        <v>2.42</v>
      </c>
      <c r="J5" s="40">
        <v>2.16</v>
      </c>
      <c r="K5" s="40">
        <v>2.06</v>
      </c>
      <c r="L5" s="40">
        <v>1.44</v>
      </c>
      <c r="M5" s="40">
        <v>2.2400000000000002</v>
      </c>
      <c r="N5" s="40">
        <v>2.33</v>
      </c>
      <c r="O5" s="40" t="s">
        <v>175</v>
      </c>
      <c r="P5" s="40" t="s">
        <v>175</v>
      </c>
      <c r="Q5" s="39" t="s">
        <v>175</v>
      </c>
      <c r="R5" s="40" t="s">
        <v>175</v>
      </c>
      <c r="S5" s="40">
        <v>2.2400000000000002</v>
      </c>
      <c r="T5" s="39" t="s">
        <v>175</v>
      </c>
      <c r="V5" s="47">
        <f>I5-$H5</f>
        <v>2.9999999999999805E-2</v>
      </c>
      <c r="W5" s="47">
        <f t="shared" ref="W5:W68" si="1">J5-$H5</f>
        <v>-0.22999999999999998</v>
      </c>
      <c r="X5" s="47">
        <f t="shared" ref="X5:X68" si="2">K5-$H5</f>
        <v>-0.33000000000000007</v>
      </c>
      <c r="Y5" s="47">
        <f t="shared" ref="Y5:Y68" si="3">L5-$H5</f>
        <v>-0.95000000000000018</v>
      </c>
      <c r="Z5" s="47">
        <f t="shared" ref="Z5:Z68" si="4">M5-$H5</f>
        <v>-0.14999999999999991</v>
      </c>
      <c r="AA5" s="47">
        <f t="shared" ref="AA5:AA68" si="5">N5-$H5</f>
        <v>-6.0000000000000053E-2</v>
      </c>
      <c r="AB5" s="47"/>
      <c r="AC5" s="47"/>
      <c r="AD5" s="47"/>
      <c r="AE5" s="47"/>
      <c r="AF5" s="47">
        <f t="shared" ref="AF5:AF68" si="6">S5-$H5</f>
        <v>-0.14999999999999991</v>
      </c>
      <c r="AG5" s="47"/>
    </row>
    <row r="6" spans="1:33" x14ac:dyDescent="0.2">
      <c r="A6" s="45">
        <v>35270</v>
      </c>
      <c r="B6" s="40"/>
      <c r="C6" s="40" t="e">
        <f t="shared" ref="C6:C69" si="7">IF(SWAPFIXED="FIXED",D6,D6-E6)</f>
        <v>#VALUE!</v>
      </c>
      <c r="D6" s="40" t="str">
        <f t="shared" ref="D6:E69" si="8">VLOOKUP($A6,SWAPLOOK,HLOOKUP(D$2,SWAPLOOK,2,FALSE),FALSE)</f>
        <v xml:space="preserve"> </v>
      </c>
      <c r="E6" s="40">
        <f t="shared" si="8"/>
        <v>2.359</v>
      </c>
      <c r="F6" s="40"/>
      <c r="G6" s="39"/>
      <c r="H6" s="40">
        <v>2.359</v>
      </c>
      <c r="I6" s="40">
        <v>2.379</v>
      </c>
      <c r="J6" s="40">
        <v>2.089</v>
      </c>
      <c r="K6" s="40">
        <v>1.9489999999999998</v>
      </c>
      <c r="L6" s="40">
        <v>1.1689999999999998</v>
      </c>
      <c r="M6" s="40">
        <v>2.169</v>
      </c>
      <c r="N6" s="40">
        <v>2.2989999999999999</v>
      </c>
      <c r="O6" s="40" t="s">
        <v>175</v>
      </c>
      <c r="P6" s="40" t="s">
        <v>175</v>
      </c>
      <c r="Q6" s="39" t="s">
        <v>175</v>
      </c>
      <c r="R6" s="40" t="s">
        <v>175</v>
      </c>
      <c r="S6" s="40">
        <v>2.1589999999999998</v>
      </c>
      <c r="T6" s="39" t="s">
        <v>175</v>
      </c>
      <c r="V6" s="47">
        <f t="shared" ref="V6:V69" si="9">I6-$H6</f>
        <v>2.0000000000000018E-2</v>
      </c>
      <c r="W6" s="47">
        <f t="shared" si="1"/>
        <v>-0.27</v>
      </c>
      <c r="X6" s="47">
        <f t="shared" si="2"/>
        <v>-0.41000000000000014</v>
      </c>
      <c r="Y6" s="47">
        <f t="shared" si="3"/>
        <v>-1.1900000000000002</v>
      </c>
      <c r="Z6" s="47">
        <f t="shared" si="4"/>
        <v>-0.18999999999999995</v>
      </c>
      <c r="AA6" s="47">
        <f t="shared" si="5"/>
        <v>-6.0000000000000053E-2</v>
      </c>
      <c r="AB6" s="47"/>
      <c r="AC6" s="47"/>
      <c r="AD6" s="47"/>
      <c r="AE6" s="47"/>
      <c r="AF6" s="47">
        <f t="shared" si="6"/>
        <v>-0.20000000000000018</v>
      </c>
      <c r="AG6" s="47"/>
    </row>
    <row r="7" spans="1:33" x14ac:dyDescent="0.2">
      <c r="A7" s="45">
        <v>35271</v>
      </c>
      <c r="B7" s="40"/>
      <c r="C7" s="40" t="e">
        <f t="shared" si="7"/>
        <v>#VALUE!</v>
      </c>
      <c r="D7" s="40" t="str">
        <f t="shared" si="8"/>
        <v xml:space="preserve"> </v>
      </c>
      <c r="E7" s="40">
        <f t="shared" si="8"/>
        <v>2.3220000000000001</v>
      </c>
      <c r="F7" s="40"/>
      <c r="G7" s="40">
        <v>1</v>
      </c>
      <c r="H7" s="40">
        <v>2.3220000000000001</v>
      </c>
      <c r="I7" s="40">
        <v>2.3520000000000003</v>
      </c>
      <c r="J7" s="40">
        <v>2.0820000000000003</v>
      </c>
      <c r="K7" s="40">
        <v>1.9820000000000002</v>
      </c>
      <c r="L7" s="40">
        <v>1.1720000000000002</v>
      </c>
      <c r="M7" s="40">
        <v>2.0920000000000001</v>
      </c>
      <c r="N7" s="40">
        <v>2.282</v>
      </c>
      <c r="O7" s="40" t="s">
        <v>175</v>
      </c>
      <c r="P7" s="40" t="s">
        <v>175</v>
      </c>
      <c r="Q7" s="39" t="s">
        <v>175</v>
      </c>
      <c r="R7" s="40" t="s">
        <v>175</v>
      </c>
      <c r="S7" s="40">
        <v>2.1620000000000004</v>
      </c>
      <c r="T7" s="39" t="s">
        <v>175</v>
      </c>
      <c r="V7" s="47">
        <f t="shared" si="9"/>
        <v>3.0000000000000249E-2</v>
      </c>
      <c r="W7" s="47">
        <f t="shared" si="1"/>
        <v>-0.23999999999999977</v>
      </c>
      <c r="X7" s="47">
        <f t="shared" si="2"/>
        <v>-0.33999999999999986</v>
      </c>
      <c r="Y7" s="47">
        <f t="shared" si="3"/>
        <v>-1.1499999999999999</v>
      </c>
      <c r="Z7" s="47">
        <f t="shared" si="4"/>
        <v>-0.22999999999999998</v>
      </c>
      <c r="AA7" s="47">
        <f t="shared" si="5"/>
        <v>-4.0000000000000036E-2</v>
      </c>
      <c r="AB7" s="47"/>
      <c r="AC7" s="47"/>
      <c r="AD7" s="47"/>
      <c r="AE7" s="47"/>
      <c r="AF7" s="47">
        <f t="shared" si="6"/>
        <v>-0.1599999999999997</v>
      </c>
      <c r="AG7" s="47"/>
    </row>
    <row r="8" spans="1:33" x14ac:dyDescent="0.2">
      <c r="A8" s="45">
        <v>35272</v>
      </c>
      <c r="B8" s="40" t="s">
        <v>103</v>
      </c>
      <c r="C8" s="40" t="e">
        <f t="shared" si="7"/>
        <v>#VALUE!</v>
      </c>
      <c r="D8" s="40" t="str">
        <f t="shared" si="8"/>
        <v xml:space="preserve"> </v>
      </c>
      <c r="E8" s="40">
        <f t="shared" si="8"/>
        <v>2.1920000000000002</v>
      </c>
      <c r="F8" s="40"/>
      <c r="G8" s="40"/>
      <c r="H8" s="40">
        <v>2.1920000000000002</v>
      </c>
      <c r="I8" s="40">
        <v>2.222</v>
      </c>
      <c r="J8" s="40">
        <v>1.9320000000000002</v>
      </c>
      <c r="K8" s="40">
        <v>1.8720000000000001</v>
      </c>
      <c r="L8" s="40">
        <v>1.1920000000000002</v>
      </c>
      <c r="M8" s="40">
        <v>1.972</v>
      </c>
      <c r="N8" s="40">
        <v>2.1220000000000003</v>
      </c>
      <c r="O8" s="40" t="s">
        <v>175</v>
      </c>
      <c r="P8" s="40" t="s">
        <v>175</v>
      </c>
      <c r="Q8" s="39" t="s">
        <v>175</v>
      </c>
      <c r="R8" s="40" t="s">
        <v>175</v>
      </c>
      <c r="S8" s="40">
        <v>2.0220000000000002</v>
      </c>
      <c r="T8" s="39" t="s">
        <v>175</v>
      </c>
      <c r="V8" s="47">
        <f t="shared" si="9"/>
        <v>2.9999999999999805E-2</v>
      </c>
      <c r="W8" s="47">
        <f t="shared" si="1"/>
        <v>-0.26</v>
      </c>
      <c r="X8" s="47">
        <f t="shared" si="2"/>
        <v>-0.32000000000000006</v>
      </c>
      <c r="Y8" s="47">
        <f t="shared" si="3"/>
        <v>-1</v>
      </c>
      <c r="Z8" s="47">
        <f t="shared" si="4"/>
        <v>-0.2200000000000002</v>
      </c>
      <c r="AA8" s="47">
        <f t="shared" si="5"/>
        <v>-6.999999999999984E-2</v>
      </c>
      <c r="AB8" s="47"/>
      <c r="AC8" s="47"/>
      <c r="AD8" s="47"/>
      <c r="AE8" s="47"/>
      <c r="AF8" s="47">
        <f t="shared" si="6"/>
        <v>-0.16999999999999993</v>
      </c>
      <c r="AG8" s="47"/>
    </row>
    <row r="9" spans="1:33" x14ac:dyDescent="0.2">
      <c r="A9" s="45">
        <v>35275</v>
      </c>
      <c r="B9" s="40" t="s">
        <v>103</v>
      </c>
      <c r="C9" s="40" t="e">
        <f t="shared" si="7"/>
        <v>#VALUE!</v>
      </c>
      <c r="D9" s="40" t="str">
        <f t="shared" si="8"/>
        <v xml:space="preserve"> </v>
      </c>
      <c r="E9" s="40">
        <f t="shared" si="8"/>
        <v>2.0459999999999998</v>
      </c>
      <c r="F9" s="40"/>
      <c r="G9" s="40"/>
      <c r="H9" s="40">
        <v>2.0459999999999998</v>
      </c>
      <c r="I9" s="40">
        <v>2.0659999999999998</v>
      </c>
      <c r="J9" s="40">
        <v>1.7659999999999998</v>
      </c>
      <c r="K9" s="40">
        <v>1.7359999999999998</v>
      </c>
      <c r="L9" s="40">
        <v>1.0659999999999998</v>
      </c>
      <c r="M9" s="40">
        <v>1.8459999999999999</v>
      </c>
      <c r="N9" s="40">
        <v>1.9859999999999998</v>
      </c>
      <c r="O9" s="40" t="s">
        <v>175</v>
      </c>
      <c r="P9" s="40" t="s">
        <v>175</v>
      </c>
      <c r="Q9" s="39" t="s">
        <v>175</v>
      </c>
      <c r="R9" s="40" t="s">
        <v>175</v>
      </c>
      <c r="S9" s="40">
        <v>1.8559999999999999</v>
      </c>
      <c r="T9" s="39" t="s">
        <v>175</v>
      </c>
      <c r="V9" s="47">
        <f t="shared" si="9"/>
        <v>2.0000000000000018E-2</v>
      </c>
      <c r="W9" s="47">
        <f t="shared" si="1"/>
        <v>-0.28000000000000003</v>
      </c>
      <c r="X9" s="47">
        <f t="shared" si="2"/>
        <v>-0.31000000000000005</v>
      </c>
      <c r="Y9" s="47">
        <f t="shared" si="3"/>
        <v>-0.98</v>
      </c>
      <c r="Z9" s="47">
        <f t="shared" si="4"/>
        <v>-0.19999999999999996</v>
      </c>
      <c r="AA9" s="47">
        <f t="shared" si="5"/>
        <v>-6.0000000000000053E-2</v>
      </c>
      <c r="AB9" s="47"/>
      <c r="AC9" s="47"/>
      <c r="AD9" s="47"/>
      <c r="AE9" s="47"/>
      <c r="AF9" s="47">
        <f t="shared" si="6"/>
        <v>-0.18999999999999995</v>
      </c>
      <c r="AG9" s="47"/>
    </row>
    <row r="10" spans="1:33" x14ac:dyDescent="0.2">
      <c r="A10" s="45">
        <v>35276</v>
      </c>
      <c r="B10" s="40" t="s">
        <v>103</v>
      </c>
      <c r="C10" s="40" t="e">
        <f t="shared" si="7"/>
        <v>#VALUE!</v>
      </c>
      <c r="D10" s="40" t="str">
        <f t="shared" si="8"/>
        <v xml:space="preserve"> </v>
      </c>
      <c r="E10" s="40">
        <f t="shared" si="8"/>
        <v>2.1440000000000001</v>
      </c>
      <c r="F10" s="40"/>
      <c r="G10" s="40"/>
      <c r="H10" s="40">
        <v>2.1440000000000001</v>
      </c>
      <c r="I10" s="40">
        <v>2.1940000000000004</v>
      </c>
      <c r="J10" s="40">
        <v>1.9240000000000004</v>
      </c>
      <c r="K10" s="40">
        <v>1.8240000000000003</v>
      </c>
      <c r="L10" s="40">
        <v>1.3540000000000003</v>
      </c>
      <c r="M10" s="40">
        <v>1.9640000000000004</v>
      </c>
      <c r="N10" s="40">
        <v>2.0940000000000003</v>
      </c>
      <c r="O10" s="40" t="s">
        <v>175</v>
      </c>
      <c r="P10" s="40" t="s">
        <v>175</v>
      </c>
      <c r="Q10" s="39" t="s">
        <v>175</v>
      </c>
      <c r="R10" s="40" t="s">
        <v>175</v>
      </c>
      <c r="S10" s="40">
        <v>2.0140000000000002</v>
      </c>
      <c r="T10" s="39" t="s">
        <v>175</v>
      </c>
      <c r="V10" s="47">
        <f t="shared" si="9"/>
        <v>5.0000000000000266E-2</v>
      </c>
      <c r="W10" s="47">
        <f t="shared" si="1"/>
        <v>-0.21999999999999975</v>
      </c>
      <c r="X10" s="47">
        <f t="shared" si="2"/>
        <v>-0.31999999999999984</v>
      </c>
      <c r="Y10" s="47">
        <f t="shared" si="3"/>
        <v>-0.78999999999999981</v>
      </c>
      <c r="Z10" s="47">
        <f t="shared" si="4"/>
        <v>-0.17999999999999972</v>
      </c>
      <c r="AA10" s="47">
        <f t="shared" si="5"/>
        <v>-4.9999999999999822E-2</v>
      </c>
      <c r="AB10" s="47"/>
      <c r="AC10" s="47"/>
      <c r="AD10" s="47"/>
      <c r="AE10" s="47"/>
      <c r="AF10" s="47">
        <f t="shared" si="6"/>
        <v>-0.12999999999999989</v>
      </c>
      <c r="AG10" s="47"/>
    </row>
    <row r="11" spans="1:33" x14ac:dyDescent="0.2">
      <c r="A11" s="45">
        <v>35277</v>
      </c>
      <c r="B11" s="40" t="s">
        <v>103</v>
      </c>
      <c r="C11" s="40" t="e">
        <f t="shared" si="7"/>
        <v>#VALUE!</v>
      </c>
      <c r="D11" s="40" t="str">
        <f t="shared" si="8"/>
        <v xml:space="preserve"> </v>
      </c>
      <c r="E11" s="40">
        <f t="shared" si="8"/>
        <v>2.1629999999999998</v>
      </c>
      <c r="F11" s="40"/>
      <c r="G11" s="40"/>
      <c r="H11" s="40">
        <v>2.1629999999999998</v>
      </c>
      <c r="I11" s="40">
        <v>2.2129999999999996</v>
      </c>
      <c r="J11" s="40">
        <v>1.9129999999999996</v>
      </c>
      <c r="K11" s="40">
        <v>1.8029999999999997</v>
      </c>
      <c r="L11" s="40">
        <v>1.3229999999999997</v>
      </c>
      <c r="M11" s="40">
        <v>1.9429999999999996</v>
      </c>
      <c r="N11" s="40">
        <v>2.1129999999999995</v>
      </c>
      <c r="O11" s="40" t="s">
        <v>175</v>
      </c>
      <c r="P11" s="40" t="s">
        <v>175</v>
      </c>
      <c r="Q11" s="39" t="s">
        <v>175</v>
      </c>
      <c r="R11" s="40" t="s">
        <v>175</v>
      </c>
      <c r="S11" s="40">
        <v>1.9929999999999997</v>
      </c>
      <c r="T11" s="39" t="s">
        <v>175</v>
      </c>
      <c r="V11" s="47">
        <f t="shared" si="9"/>
        <v>4.9999999999999822E-2</v>
      </c>
      <c r="W11" s="47">
        <f t="shared" si="1"/>
        <v>-0.25000000000000022</v>
      </c>
      <c r="X11" s="47">
        <f t="shared" si="2"/>
        <v>-0.3600000000000001</v>
      </c>
      <c r="Y11" s="47">
        <f t="shared" si="3"/>
        <v>-0.84000000000000008</v>
      </c>
      <c r="Z11" s="47">
        <f t="shared" si="4"/>
        <v>-0.2200000000000002</v>
      </c>
      <c r="AA11" s="47">
        <f t="shared" si="5"/>
        <v>-5.0000000000000266E-2</v>
      </c>
      <c r="AB11" s="47"/>
      <c r="AC11" s="47"/>
      <c r="AD11" s="47"/>
      <c r="AE11" s="47"/>
      <c r="AF11" s="47">
        <f t="shared" si="6"/>
        <v>-0.17000000000000015</v>
      </c>
      <c r="AG11" s="47"/>
    </row>
    <row r="12" spans="1:33" x14ac:dyDescent="0.2">
      <c r="A12" s="45">
        <v>35278</v>
      </c>
      <c r="B12" s="40" t="s">
        <v>103</v>
      </c>
      <c r="C12" s="40" t="e">
        <f t="shared" si="7"/>
        <v>#VALUE!</v>
      </c>
      <c r="D12" s="40" t="str">
        <f t="shared" si="8"/>
        <v xml:space="preserve"> </v>
      </c>
      <c r="E12" s="40">
        <f t="shared" si="8"/>
        <v>2.2759999999999998</v>
      </c>
      <c r="F12" s="40"/>
      <c r="G12" s="40"/>
      <c r="H12" s="40">
        <v>2.2759999999999998</v>
      </c>
      <c r="I12" s="40">
        <v>2.3259999999999996</v>
      </c>
      <c r="J12" s="40">
        <v>2.016</v>
      </c>
      <c r="K12" s="40">
        <v>1.8959999999999999</v>
      </c>
      <c r="L12" s="40">
        <v>1.4259999999999999</v>
      </c>
      <c r="M12" s="40">
        <v>2.056</v>
      </c>
      <c r="N12" s="40">
        <v>2.226</v>
      </c>
      <c r="O12" s="40" t="s">
        <v>175</v>
      </c>
      <c r="P12" s="40" t="s">
        <v>175</v>
      </c>
      <c r="Q12" s="39" t="s">
        <v>175</v>
      </c>
      <c r="R12" s="40" t="s">
        <v>175</v>
      </c>
      <c r="S12" s="40">
        <v>2.0960000000000001</v>
      </c>
      <c r="T12" s="39" t="s">
        <v>175</v>
      </c>
      <c r="V12" s="47">
        <f t="shared" si="9"/>
        <v>4.9999999999999822E-2</v>
      </c>
      <c r="W12" s="47">
        <f t="shared" si="1"/>
        <v>-0.25999999999999979</v>
      </c>
      <c r="X12" s="47">
        <f t="shared" si="2"/>
        <v>-0.37999999999999989</v>
      </c>
      <c r="Y12" s="47">
        <f t="shared" si="3"/>
        <v>-0.84999999999999987</v>
      </c>
      <c r="Z12" s="47">
        <f t="shared" si="4"/>
        <v>-0.21999999999999975</v>
      </c>
      <c r="AA12" s="47">
        <f t="shared" si="5"/>
        <v>-4.9999999999999822E-2</v>
      </c>
      <c r="AB12" s="47"/>
      <c r="AC12" s="47"/>
      <c r="AD12" s="47"/>
      <c r="AE12" s="47"/>
      <c r="AF12" s="47">
        <f t="shared" si="6"/>
        <v>-0.17999999999999972</v>
      </c>
      <c r="AG12" s="47"/>
    </row>
    <row r="13" spans="1:33" x14ac:dyDescent="0.2">
      <c r="A13" s="45">
        <v>35279</v>
      </c>
      <c r="B13" s="40" t="s">
        <v>103</v>
      </c>
      <c r="C13" s="40" t="e">
        <f t="shared" si="7"/>
        <v>#VALUE!</v>
      </c>
      <c r="D13" s="40" t="str">
        <f t="shared" si="8"/>
        <v xml:space="preserve"> </v>
      </c>
      <c r="E13" s="40">
        <f t="shared" si="8"/>
        <v>2.3149999999999999</v>
      </c>
      <c r="F13" s="40"/>
      <c r="G13" s="40"/>
      <c r="H13" s="40">
        <v>2.3149999999999999</v>
      </c>
      <c r="I13" s="40">
        <v>2.34</v>
      </c>
      <c r="J13" s="40">
        <v>2.0249999999999999</v>
      </c>
      <c r="K13" s="40">
        <v>1.7649999999999999</v>
      </c>
      <c r="L13" s="40">
        <v>1.345</v>
      </c>
      <c r="M13" s="40">
        <v>2.105</v>
      </c>
      <c r="N13" s="40">
        <v>2.2549999999999999</v>
      </c>
      <c r="O13" s="40" t="s">
        <v>175</v>
      </c>
      <c r="P13" s="40" t="s">
        <v>175</v>
      </c>
      <c r="Q13" s="39" t="s">
        <v>175</v>
      </c>
      <c r="R13" s="40" t="s">
        <v>175</v>
      </c>
      <c r="S13" s="40">
        <v>2.1150000000000002</v>
      </c>
      <c r="T13" s="39" t="s">
        <v>175</v>
      </c>
      <c r="V13" s="47">
        <f t="shared" si="9"/>
        <v>2.4999999999999911E-2</v>
      </c>
      <c r="W13" s="47">
        <f t="shared" si="1"/>
        <v>-0.29000000000000004</v>
      </c>
      <c r="X13" s="47">
        <f t="shared" si="2"/>
        <v>-0.55000000000000004</v>
      </c>
      <c r="Y13" s="47">
        <f t="shared" si="3"/>
        <v>-0.97</v>
      </c>
      <c r="Z13" s="47">
        <f t="shared" si="4"/>
        <v>-0.20999999999999996</v>
      </c>
      <c r="AA13" s="47">
        <f t="shared" si="5"/>
        <v>-6.0000000000000053E-2</v>
      </c>
      <c r="AB13" s="47"/>
      <c r="AC13" s="47"/>
      <c r="AD13" s="47"/>
      <c r="AE13" s="47"/>
      <c r="AF13" s="47">
        <f t="shared" si="6"/>
        <v>-0.19999999999999973</v>
      </c>
      <c r="AG13" s="47"/>
    </row>
    <row r="14" spans="1:33" x14ac:dyDescent="0.2">
      <c r="A14" s="45">
        <v>35282</v>
      </c>
      <c r="B14" s="40" t="s">
        <v>103</v>
      </c>
      <c r="C14" s="40" t="e">
        <f t="shared" si="7"/>
        <v>#VALUE!</v>
      </c>
      <c r="D14" s="40" t="str">
        <f t="shared" si="8"/>
        <v xml:space="preserve"> </v>
      </c>
      <c r="E14" s="40">
        <f t="shared" si="8"/>
        <v>2.2149999999999999</v>
      </c>
      <c r="F14" s="40"/>
      <c r="G14" s="40"/>
      <c r="H14" s="40">
        <v>2.2149999999999999</v>
      </c>
      <c r="I14" s="40">
        <v>2.2400000000000002</v>
      </c>
      <c r="J14" s="40">
        <v>1.925</v>
      </c>
      <c r="K14" s="40">
        <v>1.595</v>
      </c>
      <c r="L14" s="40">
        <v>1.1950000000000001</v>
      </c>
      <c r="M14" s="40">
        <v>1.9850000000000001</v>
      </c>
      <c r="N14" s="40">
        <v>2.1549999999999998</v>
      </c>
      <c r="O14" s="40" t="s">
        <v>175</v>
      </c>
      <c r="P14" s="40" t="s">
        <v>175</v>
      </c>
      <c r="Q14" s="39" t="s">
        <v>175</v>
      </c>
      <c r="R14" s="40" t="s">
        <v>175</v>
      </c>
      <c r="S14" s="40">
        <v>2.0150000000000001</v>
      </c>
      <c r="T14" s="39" t="s">
        <v>175</v>
      </c>
      <c r="V14" s="47">
        <f t="shared" si="9"/>
        <v>2.5000000000000355E-2</v>
      </c>
      <c r="W14" s="47">
        <f t="shared" si="1"/>
        <v>-0.28999999999999981</v>
      </c>
      <c r="X14" s="47">
        <f t="shared" si="2"/>
        <v>-0.61999999999999988</v>
      </c>
      <c r="Y14" s="47">
        <f t="shared" si="3"/>
        <v>-1.0199999999999998</v>
      </c>
      <c r="Z14" s="47">
        <f t="shared" si="4"/>
        <v>-0.22999999999999976</v>
      </c>
      <c r="AA14" s="47">
        <f t="shared" si="5"/>
        <v>-6.0000000000000053E-2</v>
      </c>
      <c r="AB14" s="47"/>
      <c r="AC14" s="47"/>
      <c r="AD14" s="47"/>
      <c r="AE14" s="47"/>
      <c r="AF14" s="47">
        <f t="shared" si="6"/>
        <v>-0.19999999999999973</v>
      </c>
      <c r="AG14" s="47"/>
    </row>
    <row r="15" spans="1:33" x14ac:dyDescent="0.2">
      <c r="A15" s="45">
        <v>35283</v>
      </c>
      <c r="B15" s="40" t="s">
        <v>103</v>
      </c>
      <c r="C15" s="40" t="e">
        <f t="shared" si="7"/>
        <v>#VALUE!</v>
      </c>
      <c r="D15" s="40" t="str">
        <f t="shared" si="8"/>
        <v xml:space="preserve"> </v>
      </c>
      <c r="E15" s="40">
        <f t="shared" si="8"/>
        <v>2.1240000000000001</v>
      </c>
      <c r="F15" s="40"/>
      <c r="G15" s="40"/>
      <c r="H15" s="40">
        <v>2.1240000000000001</v>
      </c>
      <c r="I15" s="40">
        <v>2.1640000000000001</v>
      </c>
      <c r="J15" s="40">
        <v>1.8540000000000001</v>
      </c>
      <c r="K15" s="40">
        <v>1.6240000000000001</v>
      </c>
      <c r="L15" s="40">
        <v>1.2140000000000002</v>
      </c>
      <c r="M15" s="40">
        <v>1.9239999999999999</v>
      </c>
      <c r="N15" s="40">
        <v>2.0740000000000003</v>
      </c>
      <c r="O15" s="40" t="s">
        <v>175</v>
      </c>
      <c r="P15" s="40" t="s">
        <v>175</v>
      </c>
      <c r="Q15" s="39" t="s">
        <v>175</v>
      </c>
      <c r="R15" s="40" t="s">
        <v>175</v>
      </c>
      <c r="S15" s="40">
        <v>1.944</v>
      </c>
      <c r="T15" s="39" t="s">
        <v>175</v>
      </c>
      <c r="V15" s="47">
        <f t="shared" si="9"/>
        <v>4.0000000000000036E-2</v>
      </c>
      <c r="W15" s="47">
        <f t="shared" si="1"/>
        <v>-0.27</v>
      </c>
      <c r="X15" s="47">
        <f t="shared" si="2"/>
        <v>-0.5</v>
      </c>
      <c r="Y15" s="47">
        <f t="shared" si="3"/>
        <v>-0.90999999999999992</v>
      </c>
      <c r="Z15" s="47">
        <f t="shared" si="4"/>
        <v>-0.20000000000000018</v>
      </c>
      <c r="AA15" s="47">
        <f t="shared" si="5"/>
        <v>-4.9999999999999822E-2</v>
      </c>
      <c r="AB15" s="47"/>
      <c r="AC15" s="47"/>
      <c r="AD15" s="47"/>
      <c r="AE15" s="47"/>
      <c r="AF15" s="47">
        <f t="shared" si="6"/>
        <v>-0.18000000000000016</v>
      </c>
      <c r="AG15" s="47"/>
    </row>
    <row r="16" spans="1:33" x14ac:dyDescent="0.2">
      <c r="A16" s="45">
        <v>35284</v>
      </c>
      <c r="B16" s="40" t="s">
        <v>103</v>
      </c>
      <c r="C16" s="40" t="e">
        <f t="shared" si="7"/>
        <v>#VALUE!</v>
      </c>
      <c r="D16" s="40" t="str">
        <f t="shared" si="8"/>
        <v xml:space="preserve"> </v>
      </c>
      <c r="E16" s="40">
        <f t="shared" si="8"/>
        <v>2.0910000000000002</v>
      </c>
      <c r="F16" s="40"/>
      <c r="G16" s="40"/>
      <c r="H16" s="40">
        <v>2.0910000000000002</v>
      </c>
      <c r="I16" s="40">
        <v>2.1110000000000002</v>
      </c>
      <c r="J16" s="40">
        <v>1.8310000000000002</v>
      </c>
      <c r="K16" s="40">
        <v>1.6910000000000001</v>
      </c>
      <c r="L16" s="40">
        <v>1.2810000000000001</v>
      </c>
      <c r="M16" s="40">
        <v>1.891</v>
      </c>
      <c r="N16" s="40">
        <v>2.0510000000000002</v>
      </c>
      <c r="O16" s="40" t="s">
        <v>175</v>
      </c>
      <c r="P16" s="40" t="s">
        <v>175</v>
      </c>
      <c r="Q16" s="39" t="s">
        <v>175</v>
      </c>
      <c r="R16" s="40" t="s">
        <v>175</v>
      </c>
      <c r="S16" s="40">
        <v>1.931</v>
      </c>
      <c r="T16" s="39" t="s">
        <v>175</v>
      </c>
      <c r="V16" s="47">
        <f t="shared" si="9"/>
        <v>2.0000000000000018E-2</v>
      </c>
      <c r="W16" s="47">
        <f t="shared" si="1"/>
        <v>-0.26</v>
      </c>
      <c r="X16" s="47">
        <f t="shared" si="2"/>
        <v>-0.40000000000000013</v>
      </c>
      <c r="Y16" s="47">
        <f t="shared" si="3"/>
        <v>-0.81</v>
      </c>
      <c r="Z16" s="47">
        <f t="shared" si="4"/>
        <v>-0.20000000000000018</v>
      </c>
      <c r="AA16" s="47">
        <f t="shared" si="5"/>
        <v>-4.0000000000000036E-2</v>
      </c>
      <c r="AB16" s="47"/>
      <c r="AC16" s="47"/>
      <c r="AD16" s="47"/>
      <c r="AE16" s="47"/>
      <c r="AF16" s="47">
        <f t="shared" si="6"/>
        <v>-0.16000000000000014</v>
      </c>
      <c r="AG16" s="47"/>
    </row>
    <row r="17" spans="1:33" x14ac:dyDescent="0.2">
      <c r="A17" s="45">
        <v>35285</v>
      </c>
      <c r="B17" s="40" t="s">
        <v>103</v>
      </c>
      <c r="C17" s="40" t="e">
        <f t="shared" si="7"/>
        <v>#VALUE!</v>
      </c>
      <c r="D17" s="40" t="str">
        <f t="shared" si="8"/>
        <v xml:space="preserve"> </v>
      </c>
      <c r="E17" s="40">
        <f t="shared" si="8"/>
        <v>2.0680000000000001</v>
      </c>
      <c r="F17" s="40"/>
      <c r="G17" s="40"/>
      <c r="H17" s="40">
        <v>2.0680000000000001</v>
      </c>
      <c r="I17" s="40">
        <v>2.0980000000000003</v>
      </c>
      <c r="J17" s="40">
        <v>1.8180000000000003</v>
      </c>
      <c r="K17" s="40">
        <v>1.6780000000000002</v>
      </c>
      <c r="L17" s="40">
        <v>1.2880000000000003</v>
      </c>
      <c r="M17" s="40">
        <v>1.8980000000000001</v>
      </c>
      <c r="N17" s="40">
        <v>2.0180000000000002</v>
      </c>
      <c r="O17" s="40" t="s">
        <v>175</v>
      </c>
      <c r="P17" s="40" t="s">
        <v>175</v>
      </c>
      <c r="Q17" s="39" t="s">
        <v>175</v>
      </c>
      <c r="R17" s="40" t="s">
        <v>175</v>
      </c>
      <c r="S17" s="40">
        <v>1.9180000000000001</v>
      </c>
      <c r="T17" s="39" t="s">
        <v>175</v>
      </c>
      <c r="V17" s="47">
        <f t="shared" si="9"/>
        <v>3.0000000000000249E-2</v>
      </c>
      <c r="W17" s="47">
        <f t="shared" si="1"/>
        <v>-0.24999999999999978</v>
      </c>
      <c r="X17" s="47">
        <f t="shared" si="2"/>
        <v>-0.3899999999999999</v>
      </c>
      <c r="Y17" s="47">
        <f t="shared" si="3"/>
        <v>-0.7799999999999998</v>
      </c>
      <c r="Z17" s="47">
        <f t="shared" si="4"/>
        <v>-0.16999999999999993</v>
      </c>
      <c r="AA17" s="47">
        <f t="shared" si="5"/>
        <v>-4.9999999999999822E-2</v>
      </c>
      <c r="AB17" s="47"/>
      <c r="AC17" s="47"/>
      <c r="AD17" s="47"/>
      <c r="AE17" s="47"/>
      <c r="AF17" s="47">
        <f t="shared" si="6"/>
        <v>-0.14999999999999991</v>
      </c>
      <c r="AG17" s="47"/>
    </row>
    <row r="18" spans="1:33" x14ac:dyDescent="0.2">
      <c r="A18" s="45">
        <v>35286</v>
      </c>
      <c r="B18" s="40" t="s">
        <v>103</v>
      </c>
      <c r="C18" s="40" t="e">
        <f t="shared" si="7"/>
        <v>#VALUE!</v>
      </c>
      <c r="D18" s="40" t="str">
        <f t="shared" si="8"/>
        <v xml:space="preserve"> </v>
      </c>
      <c r="E18" s="40">
        <f t="shared" si="8"/>
        <v>2.1030000000000002</v>
      </c>
      <c r="F18" s="40"/>
      <c r="G18" s="40"/>
      <c r="H18" s="40">
        <v>2.1030000000000002</v>
      </c>
      <c r="I18" s="40">
        <v>2.1330000000000005</v>
      </c>
      <c r="J18" s="40">
        <v>1.8530000000000004</v>
      </c>
      <c r="K18" s="40">
        <v>1.7130000000000003</v>
      </c>
      <c r="L18" s="40">
        <v>1.3430000000000004</v>
      </c>
      <c r="M18" s="40">
        <v>1.9430000000000003</v>
      </c>
      <c r="N18" s="40">
        <v>2.0630000000000002</v>
      </c>
      <c r="O18" s="40" t="s">
        <v>175</v>
      </c>
      <c r="P18" s="40" t="s">
        <v>175</v>
      </c>
      <c r="Q18" s="39" t="s">
        <v>175</v>
      </c>
      <c r="R18" s="40" t="s">
        <v>175</v>
      </c>
      <c r="S18" s="40">
        <v>1.9430000000000003</v>
      </c>
      <c r="T18" s="39" t="s">
        <v>175</v>
      </c>
      <c r="V18" s="47">
        <f t="shared" si="9"/>
        <v>3.0000000000000249E-2</v>
      </c>
      <c r="W18" s="47">
        <f t="shared" si="1"/>
        <v>-0.24999999999999978</v>
      </c>
      <c r="X18" s="47">
        <f t="shared" si="2"/>
        <v>-0.3899999999999999</v>
      </c>
      <c r="Y18" s="47">
        <f t="shared" si="3"/>
        <v>-0.75999999999999979</v>
      </c>
      <c r="Z18" s="47">
        <f t="shared" si="4"/>
        <v>-0.15999999999999992</v>
      </c>
      <c r="AA18" s="47">
        <f t="shared" si="5"/>
        <v>-4.0000000000000036E-2</v>
      </c>
      <c r="AB18" s="47"/>
      <c r="AC18" s="47"/>
      <c r="AD18" s="47"/>
      <c r="AE18" s="47"/>
      <c r="AF18" s="47">
        <f t="shared" si="6"/>
        <v>-0.15999999999999992</v>
      </c>
      <c r="AG18" s="47"/>
    </row>
    <row r="19" spans="1:33" x14ac:dyDescent="0.2">
      <c r="A19" s="45">
        <v>35289</v>
      </c>
      <c r="B19" s="40" t="s">
        <v>103</v>
      </c>
      <c r="C19" s="40" t="e">
        <f t="shared" si="7"/>
        <v>#VALUE!</v>
      </c>
      <c r="D19" s="40" t="str">
        <f t="shared" si="8"/>
        <v xml:space="preserve"> </v>
      </c>
      <c r="E19" s="40">
        <f t="shared" si="8"/>
        <v>2.0739999999999998</v>
      </c>
      <c r="F19" s="40"/>
      <c r="G19" s="40"/>
      <c r="H19" s="40">
        <v>2.0739999999999998</v>
      </c>
      <c r="I19" s="40">
        <v>2.1139999999999999</v>
      </c>
      <c r="J19" s="40">
        <v>1.8339999999999999</v>
      </c>
      <c r="K19" s="40">
        <v>1.6439999999999997</v>
      </c>
      <c r="L19" s="40">
        <v>1.2739999999999998</v>
      </c>
      <c r="M19" s="40">
        <v>1.8739999999999997</v>
      </c>
      <c r="N19" s="40">
        <v>2.0439999999999996</v>
      </c>
      <c r="O19" s="40" t="s">
        <v>175</v>
      </c>
      <c r="P19" s="40" t="s">
        <v>175</v>
      </c>
      <c r="Q19" s="39" t="s">
        <v>175</v>
      </c>
      <c r="R19" s="40" t="s">
        <v>175</v>
      </c>
      <c r="S19" s="40">
        <v>1.9139999999999997</v>
      </c>
      <c r="T19" s="39" t="s">
        <v>175</v>
      </c>
      <c r="V19" s="47">
        <f t="shared" si="9"/>
        <v>4.0000000000000036E-2</v>
      </c>
      <c r="W19" s="47">
        <f t="shared" si="1"/>
        <v>-0.24</v>
      </c>
      <c r="X19" s="47">
        <f t="shared" si="2"/>
        <v>-0.43000000000000016</v>
      </c>
      <c r="Y19" s="47">
        <f t="shared" si="3"/>
        <v>-0.8</v>
      </c>
      <c r="Z19" s="47">
        <f t="shared" si="4"/>
        <v>-0.20000000000000018</v>
      </c>
      <c r="AA19" s="47">
        <f t="shared" si="5"/>
        <v>-3.0000000000000249E-2</v>
      </c>
      <c r="AB19" s="47"/>
      <c r="AC19" s="47"/>
      <c r="AD19" s="47"/>
      <c r="AE19" s="47"/>
      <c r="AF19" s="47">
        <f t="shared" si="6"/>
        <v>-0.16000000000000014</v>
      </c>
      <c r="AG19" s="47"/>
    </row>
    <row r="20" spans="1:33" x14ac:dyDescent="0.2">
      <c r="A20" s="45">
        <v>35290</v>
      </c>
      <c r="B20" s="40" t="s">
        <v>103</v>
      </c>
      <c r="C20" s="40" t="e">
        <f t="shared" si="7"/>
        <v>#VALUE!</v>
      </c>
      <c r="D20" s="40" t="str">
        <f t="shared" si="8"/>
        <v xml:space="preserve"> </v>
      </c>
      <c r="E20" s="40">
        <f t="shared" si="8"/>
        <v>2.056</v>
      </c>
      <c r="F20" s="40"/>
      <c r="G20" s="40"/>
      <c r="H20" s="40">
        <v>2.056</v>
      </c>
      <c r="I20" s="40">
        <v>2.0760000000000001</v>
      </c>
      <c r="J20" s="40">
        <v>1.8260000000000001</v>
      </c>
      <c r="K20" s="40">
        <v>1.6760000000000002</v>
      </c>
      <c r="L20" s="40">
        <v>1.286</v>
      </c>
      <c r="M20" s="40">
        <v>1.8760000000000001</v>
      </c>
      <c r="N20" s="40">
        <v>2.036</v>
      </c>
      <c r="O20" s="40" t="s">
        <v>175</v>
      </c>
      <c r="P20" s="40" t="s">
        <v>175</v>
      </c>
      <c r="Q20" s="39" t="s">
        <v>175</v>
      </c>
      <c r="R20" s="40" t="s">
        <v>175</v>
      </c>
      <c r="S20" s="40">
        <v>1.9159999999999999</v>
      </c>
      <c r="T20" s="39" t="s">
        <v>175</v>
      </c>
      <c r="V20" s="47">
        <f t="shared" si="9"/>
        <v>2.0000000000000018E-2</v>
      </c>
      <c r="W20" s="47">
        <f t="shared" si="1"/>
        <v>-0.22999999999999998</v>
      </c>
      <c r="X20" s="47">
        <f t="shared" si="2"/>
        <v>-0.37999999999999989</v>
      </c>
      <c r="Y20" s="47">
        <f t="shared" si="3"/>
        <v>-0.77</v>
      </c>
      <c r="Z20" s="47">
        <f t="shared" si="4"/>
        <v>-0.17999999999999994</v>
      </c>
      <c r="AA20" s="47">
        <f t="shared" si="5"/>
        <v>-2.0000000000000018E-2</v>
      </c>
      <c r="AB20" s="47"/>
      <c r="AC20" s="47"/>
      <c r="AD20" s="47"/>
      <c r="AE20" s="47"/>
      <c r="AF20" s="47">
        <f t="shared" si="6"/>
        <v>-0.14000000000000012</v>
      </c>
      <c r="AG20" s="47"/>
    </row>
    <row r="21" spans="1:33" x14ac:dyDescent="0.2">
      <c r="A21" s="45">
        <v>35291</v>
      </c>
      <c r="B21" s="40" t="s">
        <v>103</v>
      </c>
      <c r="C21" s="40" t="e">
        <f t="shared" si="7"/>
        <v>#VALUE!</v>
      </c>
      <c r="D21" s="40" t="str">
        <f t="shared" si="8"/>
        <v xml:space="preserve"> </v>
      </c>
      <c r="E21" s="40">
        <f t="shared" si="8"/>
        <v>2.0859999999999999</v>
      </c>
      <c r="F21" s="40"/>
      <c r="G21" s="40"/>
      <c r="H21" s="40">
        <v>2.0859999999999999</v>
      </c>
      <c r="I21" s="40">
        <v>2.1059999999999999</v>
      </c>
      <c r="J21" s="40">
        <v>1.8559999999999999</v>
      </c>
      <c r="K21" s="40">
        <v>1.7159999999999997</v>
      </c>
      <c r="L21" s="40">
        <v>1.3259999999999998</v>
      </c>
      <c r="M21" s="40">
        <v>1.9059999999999999</v>
      </c>
      <c r="N21" s="40">
        <v>2.0659999999999998</v>
      </c>
      <c r="O21" s="40" t="s">
        <v>175</v>
      </c>
      <c r="P21" s="40" t="s">
        <v>175</v>
      </c>
      <c r="Q21" s="39" t="s">
        <v>175</v>
      </c>
      <c r="R21" s="40" t="s">
        <v>175</v>
      </c>
      <c r="S21" s="40">
        <v>1.956</v>
      </c>
      <c r="T21" s="39" t="s">
        <v>175</v>
      </c>
      <c r="V21" s="47">
        <f t="shared" si="9"/>
        <v>2.0000000000000018E-2</v>
      </c>
      <c r="W21" s="47">
        <f t="shared" si="1"/>
        <v>-0.22999999999999998</v>
      </c>
      <c r="X21" s="47">
        <f t="shared" si="2"/>
        <v>-0.37000000000000011</v>
      </c>
      <c r="Y21" s="47">
        <f t="shared" si="3"/>
        <v>-0.76</v>
      </c>
      <c r="Z21" s="47">
        <f t="shared" si="4"/>
        <v>-0.17999999999999994</v>
      </c>
      <c r="AA21" s="47">
        <f t="shared" si="5"/>
        <v>-2.0000000000000018E-2</v>
      </c>
      <c r="AB21" s="47"/>
      <c r="AC21" s="47"/>
      <c r="AD21" s="47"/>
      <c r="AE21" s="47"/>
      <c r="AF21" s="47">
        <f t="shared" si="6"/>
        <v>-0.12999999999999989</v>
      </c>
      <c r="AG21" s="47"/>
    </row>
    <row r="22" spans="1:33" x14ac:dyDescent="0.2">
      <c r="A22" s="45">
        <v>35292</v>
      </c>
      <c r="B22" s="40" t="s">
        <v>103</v>
      </c>
      <c r="C22" s="40" t="e">
        <f t="shared" si="7"/>
        <v>#VALUE!</v>
      </c>
      <c r="D22" s="40" t="str">
        <f t="shared" si="8"/>
        <v xml:space="preserve"> </v>
      </c>
      <c r="E22" s="40">
        <f t="shared" si="8"/>
        <v>2.04</v>
      </c>
      <c r="F22" s="40"/>
      <c r="G22" s="40"/>
      <c r="H22" s="40">
        <v>2.04</v>
      </c>
      <c r="I22" s="40">
        <v>2.06</v>
      </c>
      <c r="J22" s="40">
        <v>1.8</v>
      </c>
      <c r="K22" s="40">
        <v>1.62</v>
      </c>
      <c r="L22" s="40">
        <v>1.26</v>
      </c>
      <c r="M22" s="40">
        <v>1.86</v>
      </c>
      <c r="N22" s="40">
        <v>2.0099999999999998</v>
      </c>
      <c r="O22" s="40" t="s">
        <v>175</v>
      </c>
      <c r="P22" s="40" t="s">
        <v>175</v>
      </c>
      <c r="Q22" s="39" t="s">
        <v>175</v>
      </c>
      <c r="R22" s="40" t="s">
        <v>175</v>
      </c>
      <c r="S22" s="40">
        <v>1.89</v>
      </c>
      <c r="T22" s="39" t="s">
        <v>175</v>
      </c>
      <c r="V22" s="47">
        <f t="shared" si="9"/>
        <v>2.0000000000000018E-2</v>
      </c>
      <c r="W22" s="47">
        <f t="shared" si="1"/>
        <v>-0.24</v>
      </c>
      <c r="X22" s="47">
        <f t="shared" si="2"/>
        <v>-0.41999999999999993</v>
      </c>
      <c r="Y22" s="47">
        <f t="shared" si="3"/>
        <v>-0.78</v>
      </c>
      <c r="Z22" s="47">
        <f t="shared" si="4"/>
        <v>-0.17999999999999994</v>
      </c>
      <c r="AA22" s="47">
        <f t="shared" si="5"/>
        <v>-3.0000000000000249E-2</v>
      </c>
      <c r="AB22" s="47"/>
      <c r="AC22" s="47"/>
      <c r="AD22" s="47"/>
      <c r="AE22" s="47"/>
      <c r="AF22" s="47">
        <f t="shared" si="6"/>
        <v>-0.15000000000000013</v>
      </c>
      <c r="AG22" s="47"/>
    </row>
    <row r="23" spans="1:33" x14ac:dyDescent="0.2">
      <c r="A23" s="45">
        <v>35293</v>
      </c>
      <c r="B23" s="40" t="s">
        <v>103</v>
      </c>
      <c r="C23" s="40" t="e">
        <f t="shared" si="7"/>
        <v>#VALUE!</v>
      </c>
      <c r="D23" s="40" t="str">
        <f t="shared" si="8"/>
        <v xml:space="preserve"> </v>
      </c>
      <c r="E23" s="40">
        <f t="shared" si="8"/>
        <v>2.14</v>
      </c>
      <c r="F23" s="40"/>
      <c r="G23" s="40"/>
      <c r="H23" s="40">
        <v>2.14</v>
      </c>
      <c r="I23" s="40">
        <v>2.15</v>
      </c>
      <c r="J23" s="40">
        <v>1.84</v>
      </c>
      <c r="K23" s="40">
        <v>1.66</v>
      </c>
      <c r="L23" s="40">
        <v>1.42</v>
      </c>
      <c r="M23" s="40">
        <v>1.93</v>
      </c>
      <c r="N23" s="40">
        <v>2.11</v>
      </c>
      <c r="O23" s="40" t="s">
        <v>175</v>
      </c>
      <c r="P23" s="40" t="s">
        <v>175</v>
      </c>
      <c r="Q23" s="39" t="s">
        <v>175</v>
      </c>
      <c r="R23" s="40" t="s">
        <v>175</v>
      </c>
      <c r="S23" s="40">
        <v>1.93</v>
      </c>
      <c r="T23" s="40" t="s">
        <v>175</v>
      </c>
      <c r="V23" s="47">
        <f t="shared" si="9"/>
        <v>9.9999999999997868E-3</v>
      </c>
      <c r="W23" s="47">
        <f t="shared" si="1"/>
        <v>-0.30000000000000004</v>
      </c>
      <c r="X23" s="47">
        <f t="shared" si="2"/>
        <v>-0.4800000000000002</v>
      </c>
      <c r="Y23" s="47">
        <f t="shared" si="3"/>
        <v>-0.7200000000000002</v>
      </c>
      <c r="Z23" s="47">
        <f t="shared" si="4"/>
        <v>-0.21000000000000019</v>
      </c>
      <c r="AA23" s="47">
        <f t="shared" si="5"/>
        <v>-3.0000000000000249E-2</v>
      </c>
      <c r="AB23" s="47"/>
      <c r="AC23" s="47"/>
      <c r="AD23" s="47"/>
      <c r="AE23" s="47"/>
      <c r="AF23" s="47">
        <f t="shared" si="6"/>
        <v>-0.21000000000000019</v>
      </c>
      <c r="AG23" s="47"/>
    </row>
    <row r="24" spans="1:33" x14ac:dyDescent="0.2">
      <c r="A24" s="45">
        <v>35296</v>
      </c>
      <c r="B24" s="40" t="s">
        <v>103</v>
      </c>
      <c r="C24" s="40" t="e">
        <f t="shared" si="7"/>
        <v>#VALUE!</v>
      </c>
      <c r="D24" s="40" t="str">
        <f t="shared" si="8"/>
        <v xml:space="preserve"> </v>
      </c>
      <c r="E24" s="40">
        <f t="shared" si="8"/>
        <v>2.1869999999999998</v>
      </c>
      <c r="F24" s="40"/>
      <c r="G24" s="40"/>
      <c r="H24" s="40">
        <v>2.1869999999999998</v>
      </c>
      <c r="I24" s="40">
        <v>2.1969999999999996</v>
      </c>
      <c r="J24" s="40">
        <v>1.8369999999999997</v>
      </c>
      <c r="K24" s="40">
        <v>1.6469999999999998</v>
      </c>
      <c r="L24" s="40">
        <v>1.3169999999999997</v>
      </c>
      <c r="M24" s="40">
        <v>1.9569999999999996</v>
      </c>
      <c r="N24" s="40">
        <v>2.1569999999999996</v>
      </c>
      <c r="O24" s="40" t="s">
        <v>175</v>
      </c>
      <c r="P24" s="40" t="s">
        <v>175</v>
      </c>
      <c r="Q24" s="39" t="s">
        <v>175</v>
      </c>
      <c r="R24" s="40" t="s">
        <v>175</v>
      </c>
      <c r="S24" s="40">
        <v>1.93</v>
      </c>
      <c r="T24" s="40" t="s">
        <v>175</v>
      </c>
      <c r="V24" s="47">
        <f t="shared" si="9"/>
        <v>9.9999999999997868E-3</v>
      </c>
      <c r="W24" s="47">
        <f t="shared" si="1"/>
        <v>-0.35000000000000009</v>
      </c>
      <c r="X24" s="47">
        <f t="shared" si="2"/>
        <v>-0.54</v>
      </c>
      <c r="Y24" s="47">
        <f t="shared" si="3"/>
        <v>-0.87000000000000011</v>
      </c>
      <c r="Z24" s="47">
        <f t="shared" si="4"/>
        <v>-0.2300000000000002</v>
      </c>
      <c r="AA24" s="47">
        <f t="shared" si="5"/>
        <v>-3.0000000000000249E-2</v>
      </c>
      <c r="AB24" s="47"/>
      <c r="AC24" s="47"/>
      <c r="AD24" s="47"/>
      <c r="AE24" s="47"/>
      <c r="AF24" s="47">
        <f t="shared" si="6"/>
        <v>-0.2569999999999999</v>
      </c>
      <c r="AG24" s="47"/>
    </row>
    <row r="25" spans="1:33" x14ac:dyDescent="0.2">
      <c r="A25" s="45">
        <v>35297</v>
      </c>
      <c r="B25" s="40" t="s">
        <v>103</v>
      </c>
      <c r="C25" s="40" t="e">
        <f t="shared" si="7"/>
        <v>#VALUE!</v>
      </c>
      <c r="D25" s="40" t="str">
        <f t="shared" si="8"/>
        <v xml:space="preserve"> </v>
      </c>
      <c r="E25" s="40">
        <f t="shared" si="8"/>
        <v>2.0529999999999999</v>
      </c>
      <c r="F25" s="40"/>
      <c r="G25" s="40"/>
      <c r="H25" s="40">
        <v>2.0529999999999999</v>
      </c>
      <c r="I25" s="40">
        <v>2.0629999999999997</v>
      </c>
      <c r="J25" s="40">
        <v>1.8029999999999999</v>
      </c>
      <c r="K25" s="40">
        <v>1.5529999999999999</v>
      </c>
      <c r="L25" s="40">
        <v>1.3029999999999999</v>
      </c>
      <c r="M25" s="40">
        <v>1.853</v>
      </c>
      <c r="N25" s="40">
        <v>2.0329999999999999</v>
      </c>
      <c r="O25" s="40" t="s">
        <v>175</v>
      </c>
      <c r="P25" s="40" t="s">
        <v>175</v>
      </c>
      <c r="Q25" s="39" t="s">
        <v>175</v>
      </c>
      <c r="R25" s="40" t="s">
        <v>175</v>
      </c>
      <c r="S25" s="40">
        <v>1.88</v>
      </c>
      <c r="T25" s="40" t="s">
        <v>175</v>
      </c>
      <c r="V25" s="47">
        <f t="shared" si="9"/>
        <v>9.9999999999997868E-3</v>
      </c>
      <c r="W25" s="47">
        <f t="shared" si="1"/>
        <v>-0.25</v>
      </c>
      <c r="X25" s="47">
        <f t="shared" si="2"/>
        <v>-0.5</v>
      </c>
      <c r="Y25" s="47">
        <f t="shared" si="3"/>
        <v>-0.75</v>
      </c>
      <c r="Z25" s="47">
        <f t="shared" si="4"/>
        <v>-0.19999999999999996</v>
      </c>
      <c r="AA25" s="47">
        <f t="shared" si="5"/>
        <v>-2.0000000000000018E-2</v>
      </c>
      <c r="AB25" s="47"/>
      <c r="AC25" s="47"/>
      <c r="AD25" s="47"/>
      <c r="AE25" s="47"/>
      <c r="AF25" s="47">
        <f t="shared" si="6"/>
        <v>-0.17300000000000004</v>
      </c>
      <c r="AG25" s="47"/>
    </row>
    <row r="26" spans="1:33" x14ac:dyDescent="0.2">
      <c r="A26" s="45">
        <v>35298</v>
      </c>
      <c r="B26" s="40" t="s">
        <v>103</v>
      </c>
      <c r="C26" s="40" t="e">
        <f t="shared" si="7"/>
        <v>#VALUE!</v>
      </c>
      <c r="D26" s="40" t="str">
        <f t="shared" si="8"/>
        <v xml:space="preserve"> </v>
      </c>
      <c r="E26" s="40">
        <f t="shared" si="8"/>
        <v>2.0299999999999998</v>
      </c>
      <c r="F26" s="40"/>
      <c r="G26" s="40"/>
      <c r="H26" s="40">
        <v>2.0299999999999998</v>
      </c>
      <c r="I26" s="40">
        <v>2.04</v>
      </c>
      <c r="J26" s="40">
        <v>1.75</v>
      </c>
      <c r="K26" s="40">
        <v>1.53</v>
      </c>
      <c r="L26" s="40">
        <v>1.3</v>
      </c>
      <c r="M26" s="40">
        <v>1.79</v>
      </c>
      <c r="N26" s="40">
        <v>2.0099999999999998</v>
      </c>
      <c r="O26" s="40" t="s">
        <v>175</v>
      </c>
      <c r="P26" s="40" t="s">
        <v>175</v>
      </c>
      <c r="Q26" s="39" t="s">
        <v>175</v>
      </c>
      <c r="R26" s="40" t="s">
        <v>175</v>
      </c>
      <c r="S26" s="40">
        <v>1.84</v>
      </c>
      <c r="T26" s="40" t="s">
        <v>175</v>
      </c>
      <c r="V26" s="47">
        <f t="shared" si="9"/>
        <v>1.0000000000000231E-2</v>
      </c>
      <c r="W26" s="47">
        <f t="shared" si="1"/>
        <v>-0.2799999999999998</v>
      </c>
      <c r="X26" s="47">
        <f t="shared" si="2"/>
        <v>-0.49999999999999978</v>
      </c>
      <c r="Y26" s="47">
        <f t="shared" si="3"/>
        <v>-0.72999999999999976</v>
      </c>
      <c r="Z26" s="47">
        <f t="shared" si="4"/>
        <v>-0.23999999999999977</v>
      </c>
      <c r="AA26" s="47">
        <f t="shared" si="5"/>
        <v>-2.0000000000000018E-2</v>
      </c>
      <c r="AB26" s="47"/>
      <c r="AC26" s="47"/>
      <c r="AD26" s="47"/>
      <c r="AE26" s="47"/>
      <c r="AF26" s="47">
        <f t="shared" si="6"/>
        <v>-0.18999999999999972</v>
      </c>
      <c r="AG26" s="47"/>
    </row>
    <row r="27" spans="1:33" x14ac:dyDescent="0.2">
      <c r="A27" s="45">
        <v>35299</v>
      </c>
      <c r="B27" s="40" t="s">
        <v>103</v>
      </c>
      <c r="C27" s="40" t="e">
        <f t="shared" si="7"/>
        <v>#VALUE!</v>
      </c>
      <c r="D27" s="40" t="str">
        <f t="shared" si="8"/>
        <v xml:space="preserve"> </v>
      </c>
      <c r="E27" s="40">
        <f t="shared" si="8"/>
        <v>1.921</v>
      </c>
      <c r="F27" s="40"/>
      <c r="G27" s="40"/>
      <c r="H27" s="40">
        <v>1.921</v>
      </c>
      <c r="I27" s="40">
        <v>1.9410000000000001</v>
      </c>
      <c r="J27" s="40">
        <v>1.671</v>
      </c>
      <c r="K27" s="40">
        <v>1.5509999999999999</v>
      </c>
      <c r="L27" s="40">
        <v>1.2410000000000001</v>
      </c>
      <c r="M27" s="40">
        <v>1.7310000000000001</v>
      </c>
      <c r="N27" s="40">
        <v>1.901</v>
      </c>
      <c r="O27" s="40" t="s">
        <v>175</v>
      </c>
      <c r="P27" s="40" t="s">
        <v>175</v>
      </c>
      <c r="Q27" s="39" t="s">
        <v>175</v>
      </c>
      <c r="R27" s="40" t="s">
        <v>175</v>
      </c>
      <c r="S27" s="40">
        <v>1.7709999999999999</v>
      </c>
      <c r="T27" s="40" t="s">
        <v>175</v>
      </c>
      <c r="V27" s="47">
        <f t="shared" si="9"/>
        <v>2.0000000000000018E-2</v>
      </c>
      <c r="W27" s="47">
        <f t="shared" si="1"/>
        <v>-0.25</v>
      </c>
      <c r="X27" s="47">
        <f t="shared" si="2"/>
        <v>-0.37000000000000011</v>
      </c>
      <c r="Y27" s="47">
        <f t="shared" si="3"/>
        <v>-0.67999999999999994</v>
      </c>
      <c r="Z27" s="47">
        <f t="shared" si="4"/>
        <v>-0.18999999999999995</v>
      </c>
      <c r="AA27" s="47">
        <f t="shared" si="5"/>
        <v>-2.0000000000000018E-2</v>
      </c>
      <c r="AB27" s="47"/>
      <c r="AC27" s="47"/>
      <c r="AD27" s="47"/>
      <c r="AE27" s="47"/>
      <c r="AF27" s="47">
        <f t="shared" si="6"/>
        <v>-0.15000000000000013</v>
      </c>
      <c r="AG27" s="47"/>
    </row>
    <row r="28" spans="1:33" x14ac:dyDescent="0.2">
      <c r="A28" s="45">
        <v>35300</v>
      </c>
      <c r="B28" s="40" t="s">
        <v>103</v>
      </c>
      <c r="C28" s="40" t="e">
        <f t="shared" si="7"/>
        <v>#VALUE!</v>
      </c>
      <c r="D28" s="40" t="str">
        <f t="shared" si="8"/>
        <v xml:space="preserve"> </v>
      </c>
      <c r="E28" s="40">
        <f t="shared" si="8"/>
        <v>1.95</v>
      </c>
      <c r="F28" s="40"/>
      <c r="G28" s="40"/>
      <c r="H28" s="40">
        <v>1.95</v>
      </c>
      <c r="I28" s="40">
        <v>1.97</v>
      </c>
      <c r="J28" s="40">
        <v>1.69</v>
      </c>
      <c r="K28" s="40">
        <v>1.58</v>
      </c>
      <c r="L28" s="40">
        <v>1.21</v>
      </c>
      <c r="M28" s="40">
        <v>1.75</v>
      </c>
      <c r="N28" s="40">
        <v>1.92</v>
      </c>
      <c r="O28" s="40" t="s">
        <v>175</v>
      </c>
      <c r="P28" s="40" t="s">
        <v>175</v>
      </c>
      <c r="Q28" s="39" t="s">
        <v>175</v>
      </c>
      <c r="R28" s="40" t="s">
        <v>175</v>
      </c>
      <c r="S28" s="40">
        <v>1.766</v>
      </c>
      <c r="T28" s="40" t="s">
        <v>175</v>
      </c>
      <c r="V28" s="47">
        <f t="shared" si="9"/>
        <v>2.0000000000000018E-2</v>
      </c>
      <c r="W28" s="47">
        <f t="shared" si="1"/>
        <v>-0.26</v>
      </c>
      <c r="X28" s="47">
        <f t="shared" si="2"/>
        <v>-0.36999999999999988</v>
      </c>
      <c r="Y28" s="47">
        <f t="shared" si="3"/>
        <v>-0.74</v>
      </c>
      <c r="Z28" s="47">
        <f t="shared" si="4"/>
        <v>-0.19999999999999996</v>
      </c>
      <c r="AA28" s="47">
        <f t="shared" si="5"/>
        <v>-3.0000000000000027E-2</v>
      </c>
      <c r="AB28" s="47"/>
      <c r="AC28" s="47"/>
      <c r="AD28" s="47"/>
      <c r="AE28" s="47"/>
      <c r="AF28" s="47">
        <f t="shared" si="6"/>
        <v>-0.18399999999999994</v>
      </c>
      <c r="AG28" s="47"/>
    </row>
    <row r="29" spans="1:33" x14ac:dyDescent="0.2">
      <c r="A29" s="45">
        <v>35303</v>
      </c>
      <c r="B29" s="40" t="s">
        <v>103</v>
      </c>
      <c r="C29" s="40" t="e">
        <f t="shared" si="7"/>
        <v>#VALUE!</v>
      </c>
      <c r="D29" s="40" t="str">
        <f t="shared" si="8"/>
        <v xml:space="preserve"> </v>
      </c>
      <c r="E29" s="40">
        <f t="shared" si="8"/>
        <v>1.853</v>
      </c>
      <c r="F29" s="40"/>
      <c r="G29" s="40">
        <v>1</v>
      </c>
      <c r="H29" s="40">
        <v>1.853</v>
      </c>
      <c r="I29" s="40">
        <v>1.873</v>
      </c>
      <c r="J29" s="40">
        <v>1.603</v>
      </c>
      <c r="K29" s="40">
        <v>1.5629999999999999</v>
      </c>
      <c r="L29" s="40">
        <v>1.113</v>
      </c>
      <c r="M29" s="40">
        <v>1.7030000000000001</v>
      </c>
      <c r="N29" s="40">
        <v>1.833</v>
      </c>
      <c r="O29" s="40" t="s">
        <v>175</v>
      </c>
      <c r="P29" s="40" t="s">
        <v>175</v>
      </c>
      <c r="Q29" s="39" t="s">
        <v>175</v>
      </c>
      <c r="R29" s="40" t="s">
        <v>175</v>
      </c>
      <c r="S29" s="40">
        <v>1.6850000000000001</v>
      </c>
      <c r="T29" s="40" t="s">
        <v>175</v>
      </c>
      <c r="V29" s="47">
        <f t="shared" si="9"/>
        <v>2.0000000000000018E-2</v>
      </c>
      <c r="W29" s="47">
        <f t="shared" si="1"/>
        <v>-0.25</v>
      </c>
      <c r="X29" s="47">
        <f t="shared" si="2"/>
        <v>-0.29000000000000004</v>
      </c>
      <c r="Y29" s="47">
        <f t="shared" si="3"/>
        <v>-0.74</v>
      </c>
      <c r="Z29" s="47">
        <f t="shared" si="4"/>
        <v>-0.14999999999999991</v>
      </c>
      <c r="AA29" s="47">
        <f t="shared" si="5"/>
        <v>-2.0000000000000018E-2</v>
      </c>
      <c r="AB29" s="47"/>
      <c r="AC29" s="47"/>
      <c r="AD29" s="47"/>
      <c r="AE29" s="47"/>
      <c r="AF29" s="47">
        <f t="shared" si="6"/>
        <v>-0.16799999999999993</v>
      </c>
      <c r="AG29" s="47"/>
    </row>
    <row r="30" spans="1:33" x14ac:dyDescent="0.2">
      <c r="A30" s="45">
        <v>35304</v>
      </c>
      <c r="B30" s="40" t="s">
        <v>104</v>
      </c>
      <c r="C30" s="40" t="e">
        <f t="shared" si="7"/>
        <v>#VALUE!</v>
      </c>
      <c r="D30" s="40" t="str">
        <f t="shared" si="8"/>
        <v xml:space="preserve"> </v>
      </c>
      <c r="E30" s="40">
        <f t="shared" si="8"/>
        <v>1.8819999999999999</v>
      </c>
      <c r="F30" s="40"/>
      <c r="G30" s="40"/>
      <c r="H30" s="40">
        <v>1.8819999999999999</v>
      </c>
      <c r="I30" s="40">
        <v>1.9219999999999999</v>
      </c>
      <c r="J30" s="40">
        <v>1.6219999999999999</v>
      </c>
      <c r="K30" s="40">
        <v>1.452</v>
      </c>
      <c r="L30" s="40">
        <v>1.272</v>
      </c>
      <c r="M30" s="40">
        <v>1.6519999999999999</v>
      </c>
      <c r="N30" s="40">
        <v>1.8319999999999999</v>
      </c>
      <c r="O30" s="40" t="s">
        <v>175</v>
      </c>
      <c r="P30" s="40" t="s">
        <v>175</v>
      </c>
      <c r="Q30" s="39" t="s">
        <v>175</v>
      </c>
      <c r="R30" s="40" t="s">
        <v>175</v>
      </c>
      <c r="S30" s="40">
        <v>1.68</v>
      </c>
      <c r="T30" s="40" t="s">
        <v>175</v>
      </c>
      <c r="V30" s="47">
        <f t="shared" si="9"/>
        <v>4.0000000000000036E-2</v>
      </c>
      <c r="W30" s="47">
        <f t="shared" si="1"/>
        <v>-0.26</v>
      </c>
      <c r="X30" s="47">
        <f t="shared" si="2"/>
        <v>-0.42999999999999994</v>
      </c>
      <c r="Y30" s="47">
        <f t="shared" si="3"/>
        <v>-0.60999999999999988</v>
      </c>
      <c r="Z30" s="47">
        <f t="shared" si="4"/>
        <v>-0.22999999999999998</v>
      </c>
      <c r="AA30" s="47">
        <f t="shared" si="5"/>
        <v>-5.0000000000000044E-2</v>
      </c>
      <c r="AB30" s="47"/>
      <c r="AC30" s="47"/>
      <c r="AD30" s="47"/>
      <c r="AE30" s="47"/>
      <c r="AF30" s="47">
        <f t="shared" si="6"/>
        <v>-0.20199999999999996</v>
      </c>
      <c r="AG30" s="47"/>
    </row>
    <row r="31" spans="1:33" x14ac:dyDescent="0.2">
      <c r="A31" s="45">
        <v>35305</v>
      </c>
      <c r="B31" s="40" t="s">
        <v>104</v>
      </c>
      <c r="C31" s="40" t="e">
        <f t="shared" si="7"/>
        <v>#VALUE!</v>
      </c>
      <c r="D31" s="40" t="str">
        <f t="shared" si="8"/>
        <v xml:space="preserve"> </v>
      </c>
      <c r="E31" s="40">
        <f t="shared" si="8"/>
        <v>1.865</v>
      </c>
      <c r="F31" s="40"/>
      <c r="G31" s="40"/>
      <c r="H31" s="40">
        <v>1.865</v>
      </c>
      <c r="I31" s="40">
        <v>1.92</v>
      </c>
      <c r="J31" s="40">
        <v>1.585</v>
      </c>
      <c r="K31" s="40">
        <v>1.385</v>
      </c>
      <c r="L31" s="40">
        <v>1.2150000000000001</v>
      </c>
      <c r="M31" s="40">
        <v>1.635</v>
      </c>
      <c r="N31" s="40">
        <v>1.8149999999999999</v>
      </c>
      <c r="O31" s="40" t="s">
        <v>175</v>
      </c>
      <c r="P31" s="40" t="s">
        <v>175</v>
      </c>
      <c r="Q31" s="39" t="s">
        <v>175</v>
      </c>
      <c r="R31" s="40" t="s">
        <v>175</v>
      </c>
      <c r="S31" s="40">
        <v>1.665</v>
      </c>
      <c r="T31" s="40" t="s">
        <v>175</v>
      </c>
      <c r="V31" s="47">
        <f t="shared" si="9"/>
        <v>5.4999999999999938E-2</v>
      </c>
      <c r="W31" s="47">
        <f t="shared" si="1"/>
        <v>-0.28000000000000003</v>
      </c>
      <c r="X31" s="47">
        <f t="shared" si="2"/>
        <v>-0.48</v>
      </c>
      <c r="Y31" s="47">
        <f t="shared" si="3"/>
        <v>-0.64999999999999991</v>
      </c>
      <c r="Z31" s="47">
        <f t="shared" si="4"/>
        <v>-0.22999999999999998</v>
      </c>
      <c r="AA31" s="47">
        <f t="shared" si="5"/>
        <v>-5.0000000000000044E-2</v>
      </c>
      <c r="AB31" s="47"/>
      <c r="AC31" s="47"/>
      <c r="AD31" s="47"/>
      <c r="AE31" s="47"/>
      <c r="AF31" s="47">
        <f t="shared" si="6"/>
        <v>-0.19999999999999996</v>
      </c>
      <c r="AG31" s="47"/>
    </row>
    <row r="32" spans="1:33" x14ac:dyDescent="0.2">
      <c r="A32" s="45">
        <v>35306</v>
      </c>
      <c r="B32" s="40" t="s">
        <v>104</v>
      </c>
      <c r="C32" s="40" t="e">
        <f t="shared" si="7"/>
        <v>#VALUE!</v>
      </c>
      <c r="D32" s="40" t="str">
        <f t="shared" si="8"/>
        <v xml:space="preserve"> </v>
      </c>
      <c r="E32" s="40">
        <f t="shared" si="8"/>
        <v>1.907</v>
      </c>
      <c r="F32" s="40"/>
      <c r="G32" s="40"/>
      <c r="H32" s="40">
        <v>1.907</v>
      </c>
      <c r="I32" s="40">
        <v>1.962</v>
      </c>
      <c r="J32" s="40">
        <v>1.5669999999999999</v>
      </c>
      <c r="K32" s="40">
        <v>1.387</v>
      </c>
      <c r="L32" s="40">
        <v>1.2070000000000001</v>
      </c>
      <c r="M32" s="40">
        <v>1.657</v>
      </c>
      <c r="N32" s="40">
        <v>1.847</v>
      </c>
      <c r="O32" s="40" t="s">
        <v>175</v>
      </c>
      <c r="P32" s="40" t="s">
        <v>175</v>
      </c>
      <c r="Q32" s="39" t="s">
        <v>175</v>
      </c>
      <c r="R32" s="40" t="s">
        <v>175</v>
      </c>
      <c r="S32" s="40">
        <v>1.647</v>
      </c>
      <c r="T32" s="40" t="s">
        <v>175</v>
      </c>
      <c r="V32" s="47">
        <f t="shared" si="9"/>
        <v>5.4999999999999938E-2</v>
      </c>
      <c r="W32" s="47">
        <f t="shared" si="1"/>
        <v>-0.34000000000000008</v>
      </c>
      <c r="X32" s="47">
        <f t="shared" si="2"/>
        <v>-0.52</v>
      </c>
      <c r="Y32" s="47">
        <f t="shared" si="3"/>
        <v>-0.7</v>
      </c>
      <c r="Z32" s="47">
        <f t="shared" si="4"/>
        <v>-0.25</v>
      </c>
      <c r="AA32" s="47">
        <f t="shared" si="5"/>
        <v>-6.0000000000000053E-2</v>
      </c>
      <c r="AB32" s="47"/>
      <c r="AC32" s="47"/>
      <c r="AD32" s="47"/>
      <c r="AE32" s="47"/>
      <c r="AF32" s="47">
        <f t="shared" si="6"/>
        <v>-0.26</v>
      </c>
      <c r="AG32" s="47"/>
    </row>
    <row r="33" spans="1:33" x14ac:dyDescent="0.2">
      <c r="A33" s="45">
        <v>35307</v>
      </c>
      <c r="B33" s="40" t="s">
        <v>104</v>
      </c>
      <c r="C33" s="40" t="e">
        <f t="shared" si="7"/>
        <v>#VALUE!</v>
      </c>
      <c r="D33" s="40" t="str">
        <f t="shared" si="8"/>
        <v xml:space="preserve"> </v>
      </c>
      <c r="E33" s="40">
        <f t="shared" si="8"/>
        <v>1.859</v>
      </c>
      <c r="F33" s="40"/>
      <c r="G33" s="40"/>
      <c r="H33" s="40">
        <v>1.859</v>
      </c>
      <c r="I33" s="40">
        <v>1.9139999999999999</v>
      </c>
      <c r="J33" s="40">
        <v>1.579</v>
      </c>
      <c r="K33" s="40">
        <v>1.389</v>
      </c>
      <c r="L33" s="40">
        <v>1.179</v>
      </c>
      <c r="M33" s="40">
        <v>1.639</v>
      </c>
      <c r="N33" s="40">
        <v>1.7989999999999999</v>
      </c>
      <c r="O33" s="40" t="s">
        <v>175</v>
      </c>
      <c r="P33" s="40" t="s">
        <v>175</v>
      </c>
      <c r="Q33" s="39" t="s">
        <v>175</v>
      </c>
      <c r="R33" s="40" t="s">
        <v>175</v>
      </c>
      <c r="S33" s="40">
        <v>1.649</v>
      </c>
      <c r="T33" s="40" t="s">
        <v>175</v>
      </c>
      <c r="V33" s="47">
        <f t="shared" si="9"/>
        <v>5.4999999999999938E-2</v>
      </c>
      <c r="W33" s="47">
        <f t="shared" si="1"/>
        <v>-0.28000000000000003</v>
      </c>
      <c r="X33" s="47">
        <f t="shared" si="2"/>
        <v>-0.47</v>
      </c>
      <c r="Y33" s="47">
        <f t="shared" si="3"/>
        <v>-0.67999999999999994</v>
      </c>
      <c r="Z33" s="47">
        <f t="shared" si="4"/>
        <v>-0.21999999999999997</v>
      </c>
      <c r="AA33" s="47">
        <f t="shared" si="5"/>
        <v>-6.0000000000000053E-2</v>
      </c>
      <c r="AB33" s="47"/>
      <c r="AC33" s="47"/>
      <c r="AD33" s="47"/>
      <c r="AE33" s="47"/>
      <c r="AF33" s="47">
        <f t="shared" si="6"/>
        <v>-0.20999999999999996</v>
      </c>
      <c r="AG33" s="47"/>
    </row>
    <row r="34" spans="1:33" x14ac:dyDescent="0.2">
      <c r="A34" s="45">
        <v>35311</v>
      </c>
      <c r="B34" s="40" t="s">
        <v>104</v>
      </c>
      <c r="C34" s="40" t="e">
        <f t="shared" si="7"/>
        <v>#VALUE!</v>
      </c>
      <c r="D34" s="40" t="str">
        <f t="shared" si="8"/>
        <v xml:space="preserve"> </v>
      </c>
      <c r="E34" s="40">
        <f t="shared" si="8"/>
        <v>1.821</v>
      </c>
      <c r="F34" s="40"/>
      <c r="G34" s="40"/>
      <c r="H34" s="40">
        <v>1.821</v>
      </c>
      <c r="I34" s="40">
        <v>1.881</v>
      </c>
      <c r="J34" s="40">
        <v>1.5309999999999999</v>
      </c>
      <c r="K34" s="40">
        <v>1.431</v>
      </c>
      <c r="L34" s="40">
        <v>1.1910000000000001</v>
      </c>
      <c r="M34" s="40">
        <v>1.601</v>
      </c>
      <c r="N34" s="40">
        <v>1.7609999999999999</v>
      </c>
      <c r="O34" s="40" t="s">
        <v>175</v>
      </c>
      <c r="P34" s="40" t="s">
        <v>175</v>
      </c>
      <c r="Q34" s="39" t="s">
        <v>175</v>
      </c>
      <c r="R34" s="40" t="s">
        <v>175</v>
      </c>
      <c r="S34" s="40">
        <v>1.601</v>
      </c>
      <c r="T34" s="40" t="s">
        <v>175</v>
      </c>
      <c r="V34" s="47">
        <f t="shared" si="9"/>
        <v>6.0000000000000053E-2</v>
      </c>
      <c r="W34" s="47">
        <f t="shared" si="1"/>
        <v>-0.29000000000000004</v>
      </c>
      <c r="X34" s="47">
        <f t="shared" si="2"/>
        <v>-0.3899999999999999</v>
      </c>
      <c r="Y34" s="47">
        <f t="shared" si="3"/>
        <v>-0.62999999999999989</v>
      </c>
      <c r="Z34" s="47">
        <f t="shared" si="4"/>
        <v>-0.21999999999999997</v>
      </c>
      <c r="AA34" s="47">
        <f t="shared" si="5"/>
        <v>-6.0000000000000053E-2</v>
      </c>
      <c r="AB34" s="47"/>
      <c r="AC34" s="47"/>
      <c r="AD34" s="47"/>
      <c r="AE34" s="47"/>
      <c r="AF34" s="47">
        <f t="shared" si="6"/>
        <v>-0.21999999999999997</v>
      </c>
      <c r="AG34" s="47"/>
    </row>
    <row r="35" spans="1:33" x14ac:dyDescent="0.2">
      <c r="A35" s="45">
        <v>35312</v>
      </c>
      <c r="B35" s="40" t="s">
        <v>104</v>
      </c>
      <c r="C35" s="40" t="e">
        <f t="shared" si="7"/>
        <v>#VALUE!</v>
      </c>
      <c r="D35" s="40" t="str">
        <f t="shared" si="8"/>
        <v xml:space="preserve"> </v>
      </c>
      <c r="E35" s="40">
        <f t="shared" si="8"/>
        <v>1.764</v>
      </c>
      <c r="F35" s="40"/>
      <c r="G35" s="40"/>
      <c r="H35" s="40">
        <v>1.764</v>
      </c>
      <c r="I35" s="40">
        <v>1.8240000000000001</v>
      </c>
      <c r="J35" s="40">
        <v>1.514</v>
      </c>
      <c r="K35" s="40">
        <v>1.3540000000000001</v>
      </c>
      <c r="L35" s="40">
        <v>1.1740000000000002</v>
      </c>
      <c r="M35" s="40">
        <v>1.5640000000000001</v>
      </c>
      <c r="N35" s="40">
        <v>1.714</v>
      </c>
      <c r="O35" s="40" t="s">
        <v>175</v>
      </c>
      <c r="P35" s="40" t="s">
        <v>175</v>
      </c>
      <c r="Q35" s="39" t="s">
        <v>175</v>
      </c>
      <c r="R35" s="40" t="s">
        <v>175</v>
      </c>
      <c r="S35" s="40">
        <v>1.5640000000000001</v>
      </c>
      <c r="T35" s="40" t="s">
        <v>175</v>
      </c>
      <c r="V35" s="47">
        <f t="shared" si="9"/>
        <v>6.0000000000000053E-2</v>
      </c>
      <c r="W35" s="47">
        <f t="shared" si="1"/>
        <v>-0.25</v>
      </c>
      <c r="X35" s="47">
        <f t="shared" si="2"/>
        <v>-0.40999999999999992</v>
      </c>
      <c r="Y35" s="47">
        <f t="shared" si="3"/>
        <v>-0.58999999999999986</v>
      </c>
      <c r="Z35" s="47">
        <f t="shared" si="4"/>
        <v>-0.19999999999999996</v>
      </c>
      <c r="AA35" s="47">
        <f t="shared" si="5"/>
        <v>-5.0000000000000044E-2</v>
      </c>
      <c r="AB35" s="47"/>
      <c r="AC35" s="47"/>
      <c r="AD35" s="47"/>
      <c r="AE35" s="47"/>
      <c r="AF35" s="47">
        <f t="shared" si="6"/>
        <v>-0.19999999999999996</v>
      </c>
      <c r="AG35" s="47"/>
    </row>
    <row r="36" spans="1:33" x14ac:dyDescent="0.2">
      <c r="A36" s="45">
        <v>35313</v>
      </c>
      <c r="B36" s="40" t="s">
        <v>104</v>
      </c>
      <c r="C36" s="40" t="e">
        <f t="shared" si="7"/>
        <v>#VALUE!</v>
      </c>
      <c r="D36" s="40" t="str">
        <f t="shared" si="8"/>
        <v xml:space="preserve"> </v>
      </c>
      <c r="E36" s="40">
        <f t="shared" si="8"/>
        <v>1.8089999999999999</v>
      </c>
      <c r="F36" s="40"/>
      <c r="G36" s="40"/>
      <c r="H36" s="40">
        <v>1.8089999999999999</v>
      </c>
      <c r="I36" s="40">
        <v>1.859</v>
      </c>
      <c r="J36" s="40">
        <v>1.4789999999999999</v>
      </c>
      <c r="K36" s="40">
        <v>1.389</v>
      </c>
      <c r="L36" s="40">
        <v>1.159</v>
      </c>
      <c r="M36" s="40">
        <v>1.589</v>
      </c>
      <c r="N36" s="40">
        <v>1.7589999999999999</v>
      </c>
      <c r="O36" s="40" t="s">
        <v>175</v>
      </c>
      <c r="P36" s="40" t="s">
        <v>175</v>
      </c>
      <c r="Q36" s="39" t="s">
        <v>175</v>
      </c>
      <c r="R36" s="40" t="s">
        <v>175</v>
      </c>
      <c r="S36" s="40">
        <v>1.575</v>
      </c>
      <c r="T36" s="40" t="s">
        <v>175</v>
      </c>
      <c r="V36" s="47">
        <f t="shared" si="9"/>
        <v>5.0000000000000044E-2</v>
      </c>
      <c r="W36" s="47">
        <f t="shared" si="1"/>
        <v>-0.33000000000000007</v>
      </c>
      <c r="X36" s="47">
        <f t="shared" si="2"/>
        <v>-0.41999999999999993</v>
      </c>
      <c r="Y36" s="47">
        <f t="shared" si="3"/>
        <v>-0.64999999999999991</v>
      </c>
      <c r="Z36" s="47">
        <f t="shared" si="4"/>
        <v>-0.21999999999999997</v>
      </c>
      <c r="AA36" s="47">
        <f t="shared" si="5"/>
        <v>-5.0000000000000044E-2</v>
      </c>
      <c r="AB36" s="47"/>
      <c r="AC36" s="47"/>
      <c r="AD36" s="47"/>
      <c r="AE36" s="47"/>
      <c r="AF36" s="47">
        <f t="shared" si="6"/>
        <v>-0.23399999999999999</v>
      </c>
      <c r="AG36" s="47"/>
    </row>
    <row r="37" spans="1:33" x14ac:dyDescent="0.2">
      <c r="A37" s="45">
        <v>35314</v>
      </c>
      <c r="B37" s="40" t="s">
        <v>104</v>
      </c>
      <c r="C37" s="40" t="e">
        <f t="shared" si="7"/>
        <v>#VALUE!</v>
      </c>
      <c r="D37" s="40" t="str">
        <f t="shared" si="8"/>
        <v xml:space="preserve"> </v>
      </c>
      <c r="E37" s="40">
        <f t="shared" si="8"/>
        <v>1.863</v>
      </c>
      <c r="F37" s="40"/>
      <c r="G37" s="40"/>
      <c r="H37" s="40">
        <v>1.863</v>
      </c>
      <c r="I37" s="40">
        <v>1.913</v>
      </c>
      <c r="J37" s="40">
        <v>1.5429999999999999</v>
      </c>
      <c r="K37" s="40">
        <v>1.403</v>
      </c>
      <c r="L37" s="40">
        <v>1.173</v>
      </c>
      <c r="M37" s="40">
        <v>1.643</v>
      </c>
      <c r="N37" s="40">
        <v>1.8129999999999999</v>
      </c>
      <c r="O37" s="40" t="s">
        <v>175</v>
      </c>
      <c r="P37" s="40" t="s">
        <v>175</v>
      </c>
      <c r="Q37" s="39" t="s">
        <v>175</v>
      </c>
      <c r="R37" s="40" t="s">
        <v>175</v>
      </c>
      <c r="S37" s="40">
        <v>1.613</v>
      </c>
      <c r="T37" s="40" t="s">
        <v>175</v>
      </c>
      <c r="V37" s="47">
        <f t="shared" si="9"/>
        <v>5.0000000000000044E-2</v>
      </c>
      <c r="W37" s="47">
        <f t="shared" si="1"/>
        <v>-0.32000000000000006</v>
      </c>
      <c r="X37" s="47">
        <f t="shared" si="2"/>
        <v>-0.45999999999999996</v>
      </c>
      <c r="Y37" s="47">
        <f t="shared" si="3"/>
        <v>-0.69</v>
      </c>
      <c r="Z37" s="47">
        <f t="shared" si="4"/>
        <v>-0.21999999999999997</v>
      </c>
      <c r="AA37" s="47">
        <f t="shared" si="5"/>
        <v>-5.0000000000000044E-2</v>
      </c>
      <c r="AB37" s="47"/>
      <c r="AC37" s="47"/>
      <c r="AD37" s="47"/>
      <c r="AE37" s="47"/>
      <c r="AF37" s="47">
        <f t="shared" si="6"/>
        <v>-0.25</v>
      </c>
      <c r="AG37" s="47"/>
    </row>
    <row r="38" spans="1:33" x14ac:dyDescent="0.2">
      <c r="A38" s="45">
        <v>35317</v>
      </c>
      <c r="B38" s="40" t="s">
        <v>104</v>
      </c>
      <c r="C38" s="40" t="e">
        <f t="shared" si="7"/>
        <v>#VALUE!</v>
      </c>
      <c r="D38" s="40" t="str">
        <f t="shared" si="8"/>
        <v xml:space="preserve"> </v>
      </c>
      <c r="E38" s="40">
        <f t="shared" si="8"/>
        <v>1.8979999999999999</v>
      </c>
      <c r="F38" s="40"/>
      <c r="G38" s="40"/>
      <c r="H38" s="40">
        <v>1.8979999999999999</v>
      </c>
      <c r="I38" s="40">
        <v>1.948</v>
      </c>
      <c r="J38" s="40">
        <v>1.5779999999999998</v>
      </c>
      <c r="K38" s="40">
        <v>1.4279999999999999</v>
      </c>
      <c r="L38" s="40">
        <v>1.1679999999999999</v>
      </c>
      <c r="M38" s="40">
        <v>1.6579999999999999</v>
      </c>
      <c r="N38" s="40">
        <v>1.8479999999999999</v>
      </c>
      <c r="O38" s="40" t="s">
        <v>175</v>
      </c>
      <c r="P38" s="40" t="s">
        <v>175</v>
      </c>
      <c r="Q38" s="39" t="s">
        <v>175</v>
      </c>
      <c r="R38" s="40" t="s">
        <v>175</v>
      </c>
      <c r="S38" s="40">
        <v>1.66</v>
      </c>
      <c r="T38" s="40" t="s">
        <v>175</v>
      </c>
      <c r="V38" s="47">
        <f t="shared" si="9"/>
        <v>5.0000000000000044E-2</v>
      </c>
      <c r="W38" s="47">
        <f t="shared" si="1"/>
        <v>-0.32000000000000006</v>
      </c>
      <c r="X38" s="47">
        <f t="shared" si="2"/>
        <v>-0.47</v>
      </c>
      <c r="Y38" s="47">
        <f t="shared" si="3"/>
        <v>-0.73</v>
      </c>
      <c r="Z38" s="47">
        <f t="shared" si="4"/>
        <v>-0.24</v>
      </c>
      <c r="AA38" s="47">
        <f t="shared" si="5"/>
        <v>-5.0000000000000044E-2</v>
      </c>
      <c r="AB38" s="47"/>
      <c r="AC38" s="47"/>
      <c r="AD38" s="47"/>
      <c r="AE38" s="47"/>
      <c r="AF38" s="47">
        <f t="shared" si="6"/>
        <v>-0.23799999999999999</v>
      </c>
      <c r="AG38" s="47"/>
    </row>
    <row r="39" spans="1:33" x14ac:dyDescent="0.2">
      <c r="A39" s="45">
        <v>35318</v>
      </c>
      <c r="B39" s="40" t="s">
        <v>104</v>
      </c>
      <c r="C39" s="40" t="e">
        <f t="shared" si="7"/>
        <v>#VALUE!</v>
      </c>
      <c r="D39" s="40" t="str">
        <f t="shared" si="8"/>
        <v xml:space="preserve"> </v>
      </c>
      <c r="E39" s="40">
        <f t="shared" si="8"/>
        <v>1.7909999999999999</v>
      </c>
      <c r="F39" s="40"/>
      <c r="G39" s="40"/>
      <c r="H39" s="40">
        <v>1.7909999999999999</v>
      </c>
      <c r="I39" s="40">
        <v>1.841</v>
      </c>
      <c r="J39" s="40">
        <v>1.5109999999999999</v>
      </c>
      <c r="K39" s="40">
        <v>1.411</v>
      </c>
      <c r="L39" s="40">
        <v>1.1809999999999998</v>
      </c>
      <c r="M39" s="40">
        <v>1.581</v>
      </c>
      <c r="N39" s="40">
        <v>1.7509999999999999</v>
      </c>
      <c r="O39" s="40" t="s">
        <v>175</v>
      </c>
      <c r="P39" s="40" t="s">
        <v>175</v>
      </c>
      <c r="Q39" s="39" t="s">
        <v>175</v>
      </c>
      <c r="R39" s="40" t="s">
        <v>175</v>
      </c>
      <c r="S39" s="40">
        <v>1.5919999999999999</v>
      </c>
      <c r="T39" s="40" t="s">
        <v>175</v>
      </c>
      <c r="V39" s="47">
        <f t="shared" si="9"/>
        <v>5.0000000000000044E-2</v>
      </c>
      <c r="W39" s="47">
        <f t="shared" si="1"/>
        <v>-0.28000000000000003</v>
      </c>
      <c r="X39" s="47">
        <f t="shared" si="2"/>
        <v>-0.37999999999999989</v>
      </c>
      <c r="Y39" s="47">
        <f t="shared" si="3"/>
        <v>-0.6100000000000001</v>
      </c>
      <c r="Z39" s="47">
        <f t="shared" si="4"/>
        <v>-0.20999999999999996</v>
      </c>
      <c r="AA39" s="47">
        <f t="shared" si="5"/>
        <v>-4.0000000000000036E-2</v>
      </c>
      <c r="AB39" s="47"/>
      <c r="AC39" s="47"/>
      <c r="AD39" s="47"/>
      <c r="AE39" s="47"/>
      <c r="AF39" s="47">
        <f t="shared" si="6"/>
        <v>-0.19900000000000007</v>
      </c>
      <c r="AG39" s="47"/>
    </row>
    <row r="40" spans="1:33" x14ac:dyDescent="0.2">
      <c r="A40" s="45">
        <v>35319</v>
      </c>
      <c r="B40" s="40" t="s">
        <v>104</v>
      </c>
      <c r="C40" s="40" t="e">
        <f t="shared" si="7"/>
        <v>#VALUE!</v>
      </c>
      <c r="D40" s="40" t="str">
        <f t="shared" si="8"/>
        <v xml:space="preserve"> </v>
      </c>
      <c r="E40" s="40">
        <f t="shared" si="8"/>
        <v>1.806</v>
      </c>
      <c r="F40" s="40"/>
      <c r="G40" s="40"/>
      <c r="H40" s="40">
        <v>1.806</v>
      </c>
      <c r="I40" s="40">
        <v>1.8560000000000001</v>
      </c>
      <c r="J40" s="40">
        <v>1.516</v>
      </c>
      <c r="K40" s="40">
        <v>1.4159999999999999</v>
      </c>
      <c r="L40" s="40">
        <v>1.1660000000000001</v>
      </c>
      <c r="M40" s="40">
        <v>1.5760000000000001</v>
      </c>
      <c r="N40" s="40">
        <v>1.766</v>
      </c>
      <c r="O40" s="40" t="s">
        <v>175</v>
      </c>
      <c r="P40" s="40" t="s">
        <v>175</v>
      </c>
      <c r="Q40" s="39" t="s">
        <v>175</v>
      </c>
      <c r="R40" s="40" t="s">
        <v>175</v>
      </c>
      <c r="S40" s="40">
        <v>1.5960000000000001</v>
      </c>
      <c r="T40" s="40" t="s">
        <v>175</v>
      </c>
      <c r="V40" s="47">
        <f t="shared" si="9"/>
        <v>5.0000000000000044E-2</v>
      </c>
      <c r="W40" s="47">
        <f t="shared" si="1"/>
        <v>-0.29000000000000004</v>
      </c>
      <c r="X40" s="47">
        <f t="shared" si="2"/>
        <v>-0.39000000000000012</v>
      </c>
      <c r="Y40" s="47">
        <f t="shared" si="3"/>
        <v>-0.6399999999999999</v>
      </c>
      <c r="Z40" s="47">
        <f t="shared" si="4"/>
        <v>-0.22999999999999998</v>
      </c>
      <c r="AA40" s="47">
        <f t="shared" si="5"/>
        <v>-4.0000000000000036E-2</v>
      </c>
      <c r="AB40" s="47"/>
      <c r="AC40" s="47"/>
      <c r="AD40" s="47"/>
      <c r="AE40" s="47"/>
      <c r="AF40" s="47">
        <f t="shared" si="6"/>
        <v>-0.20999999999999996</v>
      </c>
      <c r="AG40" s="47"/>
    </row>
    <row r="41" spans="1:33" x14ac:dyDescent="0.2">
      <c r="A41" s="45">
        <v>35320</v>
      </c>
      <c r="B41" s="40" t="s">
        <v>104</v>
      </c>
      <c r="C41" s="40" t="e">
        <f t="shared" si="7"/>
        <v>#VALUE!</v>
      </c>
      <c r="D41" s="40" t="str">
        <f t="shared" si="8"/>
        <v xml:space="preserve"> </v>
      </c>
      <c r="E41" s="40">
        <f t="shared" si="8"/>
        <v>1.8129999999999999</v>
      </c>
      <c r="F41" s="40"/>
      <c r="G41" s="40"/>
      <c r="H41" s="40">
        <v>1.8129999999999999</v>
      </c>
      <c r="I41" s="40">
        <v>1.873</v>
      </c>
      <c r="J41" s="40">
        <v>1.5229999999999999</v>
      </c>
      <c r="K41" s="40">
        <v>1.423</v>
      </c>
      <c r="L41" s="40">
        <v>1.2030000000000001</v>
      </c>
      <c r="M41" s="40">
        <v>1.613</v>
      </c>
      <c r="N41" s="40">
        <v>1.7729999999999999</v>
      </c>
      <c r="O41" s="40" t="s">
        <v>175</v>
      </c>
      <c r="P41" s="40" t="s">
        <v>175</v>
      </c>
      <c r="Q41" s="39" t="s">
        <v>175</v>
      </c>
      <c r="R41" s="40" t="s">
        <v>175</v>
      </c>
      <c r="S41" s="40">
        <v>1.625</v>
      </c>
      <c r="T41" s="40" t="s">
        <v>175</v>
      </c>
      <c r="V41" s="47">
        <f t="shared" si="9"/>
        <v>6.0000000000000053E-2</v>
      </c>
      <c r="W41" s="47">
        <f t="shared" si="1"/>
        <v>-0.29000000000000004</v>
      </c>
      <c r="X41" s="47">
        <f t="shared" si="2"/>
        <v>-0.3899999999999999</v>
      </c>
      <c r="Y41" s="47">
        <f t="shared" si="3"/>
        <v>-0.60999999999999988</v>
      </c>
      <c r="Z41" s="47">
        <f t="shared" si="4"/>
        <v>-0.19999999999999996</v>
      </c>
      <c r="AA41" s="47">
        <f t="shared" si="5"/>
        <v>-4.0000000000000036E-2</v>
      </c>
      <c r="AB41" s="47"/>
      <c r="AC41" s="47"/>
      <c r="AD41" s="47"/>
      <c r="AE41" s="47"/>
      <c r="AF41" s="47">
        <f t="shared" si="6"/>
        <v>-0.18799999999999994</v>
      </c>
      <c r="AG41" s="47"/>
    </row>
    <row r="42" spans="1:33" x14ac:dyDescent="0.2">
      <c r="A42" s="45">
        <v>35321</v>
      </c>
      <c r="B42" s="40" t="s">
        <v>104</v>
      </c>
      <c r="C42" s="40" t="e">
        <f t="shared" si="7"/>
        <v>#VALUE!</v>
      </c>
      <c r="D42" s="40" t="str">
        <f t="shared" si="8"/>
        <v xml:space="preserve"> </v>
      </c>
      <c r="E42" s="40">
        <f t="shared" si="8"/>
        <v>1.8640000000000001</v>
      </c>
      <c r="F42" s="40"/>
      <c r="G42" s="40"/>
      <c r="H42" s="40">
        <v>1.8640000000000001</v>
      </c>
      <c r="I42" s="40">
        <v>1.9140000000000001</v>
      </c>
      <c r="J42" s="40">
        <v>1.5740000000000001</v>
      </c>
      <c r="K42" s="40">
        <v>1.4540000000000002</v>
      </c>
      <c r="L42" s="40">
        <v>1.204</v>
      </c>
      <c r="M42" s="40">
        <v>1.6740000000000002</v>
      </c>
      <c r="N42" s="40">
        <v>1.8240000000000001</v>
      </c>
      <c r="O42" s="40" t="s">
        <v>175</v>
      </c>
      <c r="P42" s="40" t="s">
        <v>175</v>
      </c>
      <c r="Q42" s="39" t="s">
        <v>175</v>
      </c>
      <c r="R42" s="40" t="s">
        <v>175</v>
      </c>
      <c r="S42" s="40">
        <v>1.67</v>
      </c>
      <c r="T42" s="40" t="s">
        <v>175</v>
      </c>
      <c r="V42" s="47">
        <f t="shared" si="9"/>
        <v>5.0000000000000044E-2</v>
      </c>
      <c r="W42" s="47">
        <f t="shared" si="1"/>
        <v>-0.29000000000000004</v>
      </c>
      <c r="X42" s="47">
        <f t="shared" si="2"/>
        <v>-0.40999999999999992</v>
      </c>
      <c r="Y42" s="47">
        <f t="shared" si="3"/>
        <v>-0.66000000000000014</v>
      </c>
      <c r="Z42" s="47">
        <f t="shared" si="4"/>
        <v>-0.18999999999999995</v>
      </c>
      <c r="AA42" s="47">
        <f t="shared" si="5"/>
        <v>-4.0000000000000036E-2</v>
      </c>
      <c r="AB42" s="47"/>
      <c r="AC42" s="47"/>
      <c r="AD42" s="47"/>
      <c r="AE42" s="47"/>
      <c r="AF42" s="47">
        <f t="shared" si="6"/>
        <v>-0.19400000000000017</v>
      </c>
      <c r="AG42" s="47"/>
    </row>
    <row r="43" spans="1:33" x14ac:dyDescent="0.2">
      <c r="A43" s="45">
        <v>35324</v>
      </c>
      <c r="B43" s="40" t="s">
        <v>104</v>
      </c>
      <c r="C43" s="40" t="e">
        <f t="shared" si="7"/>
        <v>#VALUE!</v>
      </c>
      <c r="D43" s="40" t="str">
        <f t="shared" si="8"/>
        <v xml:space="preserve"> </v>
      </c>
      <c r="E43" s="40">
        <f t="shared" si="8"/>
        <v>1.9730000000000001</v>
      </c>
      <c r="F43" s="40"/>
      <c r="G43" s="40"/>
      <c r="H43" s="40">
        <v>1.9730000000000001</v>
      </c>
      <c r="I43" s="40">
        <v>2.0230000000000001</v>
      </c>
      <c r="J43" s="40">
        <v>1.643</v>
      </c>
      <c r="K43" s="40">
        <v>1.5130000000000001</v>
      </c>
      <c r="L43" s="40">
        <v>1.2230000000000001</v>
      </c>
      <c r="M43" s="40">
        <v>1.7530000000000001</v>
      </c>
      <c r="N43" s="40">
        <v>1.9330000000000001</v>
      </c>
      <c r="O43" s="40" t="s">
        <v>175</v>
      </c>
      <c r="P43" s="40" t="s">
        <v>175</v>
      </c>
      <c r="Q43" s="39" t="s">
        <v>175</v>
      </c>
      <c r="R43" s="40" t="s">
        <v>175</v>
      </c>
      <c r="S43" s="40">
        <v>1.75</v>
      </c>
      <c r="T43" s="40" t="s">
        <v>175</v>
      </c>
      <c r="V43" s="47">
        <f t="shared" si="9"/>
        <v>5.0000000000000044E-2</v>
      </c>
      <c r="W43" s="47">
        <f t="shared" si="1"/>
        <v>-0.33000000000000007</v>
      </c>
      <c r="X43" s="47">
        <f t="shared" si="2"/>
        <v>-0.45999999999999996</v>
      </c>
      <c r="Y43" s="47">
        <f t="shared" si="3"/>
        <v>-0.75</v>
      </c>
      <c r="Z43" s="47">
        <f t="shared" si="4"/>
        <v>-0.21999999999999997</v>
      </c>
      <c r="AA43" s="47">
        <f t="shared" si="5"/>
        <v>-4.0000000000000036E-2</v>
      </c>
      <c r="AB43" s="47"/>
      <c r="AC43" s="47"/>
      <c r="AD43" s="47"/>
      <c r="AE43" s="47"/>
      <c r="AF43" s="47">
        <f t="shared" si="6"/>
        <v>-0.22300000000000009</v>
      </c>
      <c r="AG43" s="47"/>
    </row>
    <row r="44" spans="1:33" x14ac:dyDescent="0.2">
      <c r="A44" s="45">
        <v>35325</v>
      </c>
      <c r="B44" s="40" t="s">
        <v>104</v>
      </c>
      <c r="C44" s="40" t="e">
        <f t="shared" si="7"/>
        <v>#VALUE!</v>
      </c>
      <c r="D44" s="40" t="str">
        <f t="shared" si="8"/>
        <v xml:space="preserve"> </v>
      </c>
      <c r="E44" s="40">
        <f t="shared" si="8"/>
        <v>1.9339999999999999</v>
      </c>
      <c r="F44" s="40"/>
      <c r="G44" s="40"/>
      <c r="H44" s="40">
        <v>1.9339999999999999</v>
      </c>
      <c r="I44" s="40">
        <v>1.994</v>
      </c>
      <c r="J44" s="40">
        <v>1.6539999999999999</v>
      </c>
      <c r="K44" s="40">
        <v>1.5339999999999998</v>
      </c>
      <c r="L44" s="40">
        <v>1.224</v>
      </c>
      <c r="M44" s="40">
        <v>1.734</v>
      </c>
      <c r="N44" s="40">
        <v>1.8939999999999999</v>
      </c>
      <c r="O44" s="40" t="s">
        <v>175</v>
      </c>
      <c r="P44" s="40" t="s">
        <v>175</v>
      </c>
      <c r="Q44" s="39" t="s">
        <v>175</v>
      </c>
      <c r="R44" s="40" t="s">
        <v>175</v>
      </c>
      <c r="S44" s="40">
        <v>1.72</v>
      </c>
      <c r="T44" s="40" t="s">
        <v>175</v>
      </c>
      <c r="V44" s="47">
        <f t="shared" si="9"/>
        <v>6.0000000000000053E-2</v>
      </c>
      <c r="W44" s="47">
        <f t="shared" si="1"/>
        <v>-0.28000000000000003</v>
      </c>
      <c r="X44" s="47">
        <f t="shared" si="2"/>
        <v>-0.40000000000000013</v>
      </c>
      <c r="Y44" s="47">
        <f t="shared" si="3"/>
        <v>-0.71</v>
      </c>
      <c r="Z44" s="47">
        <f t="shared" si="4"/>
        <v>-0.19999999999999996</v>
      </c>
      <c r="AA44" s="47">
        <f t="shared" si="5"/>
        <v>-4.0000000000000036E-2</v>
      </c>
      <c r="AB44" s="47"/>
      <c r="AC44" s="47"/>
      <c r="AD44" s="47"/>
      <c r="AE44" s="47"/>
      <c r="AF44" s="47">
        <f t="shared" si="6"/>
        <v>-0.21399999999999997</v>
      </c>
      <c r="AG44" s="47"/>
    </row>
    <row r="45" spans="1:33" x14ac:dyDescent="0.2">
      <c r="A45" s="45">
        <v>35326</v>
      </c>
      <c r="B45" s="40" t="s">
        <v>104</v>
      </c>
      <c r="C45" s="40" t="e">
        <f t="shared" si="7"/>
        <v>#VALUE!</v>
      </c>
      <c r="D45" s="40" t="str">
        <f t="shared" si="8"/>
        <v xml:space="preserve"> </v>
      </c>
      <c r="E45" s="40">
        <f t="shared" si="8"/>
        <v>1.968</v>
      </c>
      <c r="F45" s="40"/>
      <c r="G45" s="40"/>
      <c r="H45" s="40">
        <v>1.968</v>
      </c>
      <c r="I45" s="40">
        <v>2.0179999999999998</v>
      </c>
      <c r="J45" s="40">
        <v>1.6679999999999999</v>
      </c>
      <c r="K45" s="40">
        <v>1.5680000000000001</v>
      </c>
      <c r="L45" s="40">
        <v>1.288</v>
      </c>
      <c r="M45" s="40">
        <v>1.748</v>
      </c>
      <c r="N45" s="40">
        <v>1.9279999999999999</v>
      </c>
      <c r="O45" s="40" t="s">
        <v>175</v>
      </c>
      <c r="P45" s="40" t="s">
        <v>175</v>
      </c>
      <c r="Q45" s="39" t="s">
        <v>175</v>
      </c>
      <c r="R45" s="40" t="s">
        <v>175</v>
      </c>
      <c r="S45" s="40">
        <v>1.77</v>
      </c>
      <c r="T45" s="40" t="s">
        <v>175</v>
      </c>
      <c r="V45" s="47">
        <f t="shared" si="9"/>
        <v>4.9999999999999822E-2</v>
      </c>
      <c r="W45" s="47">
        <f t="shared" si="1"/>
        <v>-0.30000000000000004</v>
      </c>
      <c r="X45" s="47">
        <f t="shared" si="2"/>
        <v>-0.39999999999999991</v>
      </c>
      <c r="Y45" s="47">
        <f t="shared" si="3"/>
        <v>-0.67999999999999994</v>
      </c>
      <c r="Z45" s="47">
        <f t="shared" si="4"/>
        <v>-0.21999999999999997</v>
      </c>
      <c r="AA45" s="47">
        <f t="shared" si="5"/>
        <v>-4.0000000000000036E-2</v>
      </c>
      <c r="AB45" s="47"/>
      <c r="AC45" s="47"/>
      <c r="AD45" s="47"/>
      <c r="AE45" s="47"/>
      <c r="AF45" s="47">
        <f t="shared" si="6"/>
        <v>-0.19799999999999995</v>
      </c>
      <c r="AG45" s="47"/>
    </row>
    <row r="46" spans="1:33" x14ac:dyDescent="0.2">
      <c r="A46" s="45">
        <v>35327</v>
      </c>
      <c r="B46" s="40" t="s">
        <v>104</v>
      </c>
      <c r="C46" s="40" t="e">
        <f t="shared" si="7"/>
        <v>#VALUE!</v>
      </c>
      <c r="D46" s="40" t="str">
        <f t="shared" si="8"/>
        <v xml:space="preserve"> </v>
      </c>
      <c r="E46" s="40">
        <f t="shared" si="8"/>
        <v>2.0630000000000002</v>
      </c>
      <c r="F46" s="40"/>
      <c r="G46" s="40"/>
      <c r="H46" s="40">
        <v>2.0630000000000002</v>
      </c>
      <c r="I46" s="40">
        <v>2.113</v>
      </c>
      <c r="J46" s="40">
        <v>1.7430000000000001</v>
      </c>
      <c r="K46" s="40">
        <v>1.6330000000000002</v>
      </c>
      <c r="L46" s="40">
        <v>1.3130000000000002</v>
      </c>
      <c r="M46" s="40">
        <v>1.8030000000000002</v>
      </c>
      <c r="N46" s="40">
        <v>2.0230000000000001</v>
      </c>
      <c r="O46" s="40" t="s">
        <v>175</v>
      </c>
      <c r="P46" s="40" t="s">
        <v>175</v>
      </c>
      <c r="Q46" s="39" t="s">
        <v>175</v>
      </c>
      <c r="R46" s="40" t="s">
        <v>175</v>
      </c>
      <c r="S46" s="40">
        <v>1.81</v>
      </c>
      <c r="T46" s="40" t="s">
        <v>175</v>
      </c>
      <c r="V46" s="47">
        <f t="shared" si="9"/>
        <v>4.9999999999999822E-2</v>
      </c>
      <c r="W46" s="47">
        <f t="shared" si="1"/>
        <v>-0.32000000000000006</v>
      </c>
      <c r="X46" s="47">
        <f t="shared" si="2"/>
        <v>-0.42999999999999994</v>
      </c>
      <c r="Y46" s="47">
        <f t="shared" si="3"/>
        <v>-0.75</v>
      </c>
      <c r="Z46" s="47">
        <f t="shared" si="4"/>
        <v>-0.26</v>
      </c>
      <c r="AA46" s="47">
        <f t="shared" si="5"/>
        <v>-4.0000000000000036E-2</v>
      </c>
      <c r="AB46" s="47"/>
      <c r="AC46" s="47"/>
      <c r="AD46" s="47"/>
      <c r="AE46" s="47"/>
      <c r="AF46" s="47">
        <f t="shared" si="6"/>
        <v>-0.25300000000000011</v>
      </c>
      <c r="AG46" s="47"/>
    </row>
    <row r="47" spans="1:33" x14ac:dyDescent="0.2">
      <c r="A47" s="45">
        <v>35328</v>
      </c>
      <c r="B47" s="40" t="s">
        <v>104</v>
      </c>
      <c r="C47" s="40" t="e">
        <f t="shared" si="7"/>
        <v>#VALUE!</v>
      </c>
      <c r="D47" s="40" t="str">
        <f t="shared" si="8"/>
        <v xml:space="preserve"> </v>
      </c>
      <c r="E47" s="40">
        <f t="shared" si="8"/>
        <v>1.9650000000000001</v>
      </c>
      <c r="F47" s="40"/>
      <c r="G47" s="40"/>
      <c r="H47" s="40">
        <v>1.9650000000000001</v>
      </c>
      <c r="I47" s="40">
        <v>2.0049999999999999</v>
      </c>
      <c r="J47" s="40">
        <v>1.655</v>
      </c>
      <c r="K47" s="40">
        <v>1.625</v>
      </c>
      <c r="L47" s="40">
        <v>1.2949999999999999</v>
      </c>
      <c r="M47" s="40">
        <v>1.7549999999999999</v>
      </c>
      <c r="N47" s="40">
        <v>1.925</v>
      </c>
      <c r="O47" s="40" t="s">
        <v>175</v>
      </c>
      <c r="P47" s="40" t="s">
        <v>175</v>
      </c>
      <c r="Q47" s="39" t="s">
        <v>175</v>
      </c>
      <c r="R47" s="40" t="s">
        <v>175</v>
      </c>
      <c r="S47" s="40">
        <v>1.74</v>
      </c>
      <c r="T47" s="40" t="s">
        <v>175</v>
      </c>
      <c r="V47" s="47">
        <f t="shared" si="9"/>
        <v>3.9999999999999813E-2</v>
      </c>
      <c r="W47" s="47">
        <f t="shared" si="1"/>
        <v>-0.31000000000000005</v>
      </c>
      <c r="X47" s="47">
        <f t="shared" si="2"/>
        <v>-0.34000000000000008</v>
      </c>
      <c r="Y47" s="47">
        <f t="shared" si="3"/>
        <v>-0.67000000000000015</v>
      </c>
      <c r="Z47" s="47">
        <f t="shared" si="4"/>
        <v>-0.21000000000000019</v>
      </c>
      <c r="AA47" s="47">
        <f t="shared" si="5"/>
        <v>-4.0000000000000036E-2</v>
      </c>
      <c r="AB47" s="47"/>
      <c r="AC47" s="47"/>
      <c r="AD47" s="47"/>
      <c r="AE47" s="47"/>
      <c r="AF47" s="47">
        <f t="shared" si="6"/>
        <v>-0.22500000000000009</v>
      </c>
      <c r="AG47" s="47"/>
    </row>
    <row r="48" spans="1:33" x14ac:dyDescent="0.2">
      <c r="A48" s="45">
        <v>35331</v>
      </c>
      <c r="B48" s="40" t="s">
        <v>104</v>
      </c>
      <c r="C48" s="40" t="e">
        <f t="shared" si="7"/>
        <v>#VALUE!</v>
      </c>
      <c r="D48" s="40" t="str">
        <f t="shared" si="8"/>
        <v xml:space="preserve"> </v>
      </c>
      <c r="E48" s="40">
        <f t="shared" si="8"/>
        <v>1.873</v>
      </c>
      <c r="F48" s="40"/>
      <c r="G48" s="40"/>
      <c r="H48" s="40">
        <v>1.873</v>
      </c>
      <c r="I48" s="40">
        <v>1.913</v>
      </c>
      <c r="J48" s="40">
        <v>1.643</v>
      </c>
      <c r="K48" s="40">
        <v>1.5629999999999999</v>
      </c>
      <c r="L48" s="40">
        <v>1.2529999999999999</v>
      </c>
      <c r="M48" s="40">
        <v>1.6930000000000001</v>
      </c>
      <c r="N48" s="40">
        <v>1.833</v>
      </c>
      <c r="O48" s="40" t="s">
        <v>175</v>
      </c>
      <c r="P48" s="40" t="s">
        <v>175</v>
      </c>
      <c r="Q48" s="39" t="s">
        <v>175</v>
      </c>
      <c r="R48" s="40" t="s">
        <v>175</v>
      </c>
      <c r="S48" s="40">
        <v>1.69</v>
      </c>
      <c r="T48" s="40" t="s">
        <v>175</v>
      </c>
      <c r="V48" s="47">
        <f t="shared" si="9"/>
        <v>4.0000000000000036E-2</v>
      </c>
      <c r="W48" s="47">
        <f t="shared" si="1"/>
        <v>-0.22999999999999998</v>
      </c>
      <c r="X48" s="47">
        <f t="shared" si="2"/>
        <v>-0.31000000000000005</v>
      </c>
      <c r="Y48" s="47">
        <f t="shared" si="3"/>
        <v>-0.62000000000000011</v>
      </c>
      <c r="Z48" s="47">
        <f t="shared" si="4"/>
        <v>-0.17999999999999994</v>
      </c>
      <c r="AA48" s="47">
        <f t="shared" si="5"/>
        <v>-4.0000000000000036E-2</v>
      </c>
      <c r="AB48" s="47"/>
      <c r="AC48" s="47"/>
      <c r="AD48" s="47"/>
      <c r="AE48" s="47"/>
      <c r="AF48" s="47">
        <f t="shared" si="6"/>
        <v>-0.18300000000000005</v>
      </c>
      <c r="AG48" s="47"/>
    </row>
    <row r="49" spans="1:33" x14ac:dyDescent="0.2">
      <c r="A49" s="45">
        <v>35332</v>
      </c>
      <c r="B49" s="40" t="s">
        <v>104</v>
      </c>
      <c r="C49" s="40" t="e">
        <f t="shared" si="7"/>
        <v>#VALUE!</v>
      </c>
      <c r="D49" s="40" t="str">
        <f t="shared" si="8"/>
        <v xml:space="preserve"> </v>
      </c>
      <c r="E49" s="40">
        <f t="shared" si="8"/>
        <v>1.8280000000000001</v>
      </c>
      <c r="F49" s="40"/>
      <c r="G49" s="40">
        <v>1</v>
      </c>
      <c r="H49" s="40">
        <v>1.8280000000000001</v>
      </c>
      <c r="I49" s="40">
        <v>1.8880000000000001</v>
      </c>
      <c r="J49" s="40">
        <v>1.5980000000000001</v>
      </c>
      <c r="K49" s="40">
        <v>1.5780000000000001</v>
      </c>
      <c r="L49" s="40">
        <v>1.268</v>
      </c>
      <c r="M49" s="40">
        <v>1.6780000000000002</v>
      </c>
      <c r="N49" s="40">
        <v>1.788</v>
      </c>
      <c r="O49" s="40" t="s">
        <v>175</v>
      </c>
      <c r="P49" s="40" t="s">
        <v>175</v>
      </c>
      <c r="Q49" s="39" t="s">
        <v>175</v>
      </c>
      <c r="R49" s="40" t="s">
        <v>175</v>
      </c>
      <c r="S49" s="40">
        <v>1.6459999999999999</v>
      </c>
      <c r="T49" s="40" t="s">
        <v>175</v>
      </c>
      <c r="V49" s="47">
        <f t="shared" si="9"/>
        <v>6.0000000000000053E-2</v>
      </c>
      <c r="W49" s="47">
        <f t="shared" si="1"/>
        <v>-0.22999999999999998</v>
      </c>
      <c r="X49" s="47">
        <f t="shared" si="2"/>
        <v>-0.25</v>
      </c>
      <c r="Y49" s="47">
        <f t="shared" si="3"/>
        <v>-0.56000000000000005</v>
      </c>
      <c r="Z49" s="47">
        <f t="shared" si="4"/>
        <v>-0.14999999999999991</v>
      </c>
      <c r="AA49" s="47">
        <f t="shared" si="5"/>
        <v>-4.0000000000000036E-2</v>
      </c>
      <c r="AB49" s="47"/>
      <c r="AC49" s="47"/>
      <c r="AD49" s="47"/>
      <c r="AE49" s="47"/>
      <c r="AF49" s="47">
        <f t="shared" si="6"/>
        <v>-0.18200000000000016</v>
      </c>
      <c r="AG49" s="47"/>
    </row>
    <row r="50" spans="1:33" x14ac:dyDescent="0.2">
      <c r="A50" s="45">
        <v>35333</v>
      </c>
      <c r="B50" s="40" t="s">
        <v>105</v>
      </c>
      <c r="C50" s="40" t="e">
        <f t="shared" si="7"/>
        <v>#VALUE!</v>
      </c>
      <c r="D50" s="40" t="str">
        <f t="shared" si="8"/>
        <v xml:space="preserve"> </v>
      </c>
      <c r="E50" s="40">
        <f t="shared" si="8"/>
        <v>2.0960000000000001</v>
      </c>
      <c r="F50" s="40"/>
      <c r="G50" s="40"/>
      <c r="H50" s="40">
        <v>2.0960000000000001</v>
      </c>
      <c r="I50" s="40">
        <v>2.1859999999999999</v>
      </c>
      <c r="J50" s="40">
        <v>1.8159999999999998</v>
      </c>
      <c r="K50" s="40">
        <v>1.6909999999999998</v>
      </c>
      <c r="L50" s="40">
        <v>1.4609999999999999</v>
      </c>
      <c r="M50" s="40">
        <v>1.861</v>
      </c>
      <c r="N50" s="40">
        <v>2.016</v>
      </c>
      <c r="O50" s="40" t="s">
        <v>175</v>
      </c>
      <c r="P50" s="40" t="s">
        <v>175</v>
      </c>
      <c r="Q50" s="39" t="s">
        <v>175</v>
      </c>
      <c r="R50" s="40" t="s">
        <v>175</v>
      </c>
      <c r="S50" s="40">
        <v>1.8859999999999999</v>
      </c>
      <c r="T50" s="40" t="s">
        <v>175</v>
      </c>
      <c r="V50" s="47">
        <f t="shared" si="9"/>
        <v>8.9999999999999858E-2</v>
      </c>
      <c r="W50" s="47">
        <f t="shared" si="1"/>
        <v>-0.28000000000000025</v>
      </c>
      <c r="X50" s="47">
        <f t="shared" si="2"/>
        <v>-0.40500000000000025</v>
      </c>
      <c r="Y50" s="47">
        <f t="shared" si="3"/>
        <v>-0.63500000000000023</v>
      </c>
      <c r="Z50" s="47">
        <f t="shared" si="4"/>
        <v>-0.2350000000000001</v>
      </c>
      <c r="AA50" s="47">
        <f t="shared" si="5"/>
        <v>-8.0000000000000071E-2</v>
      </c>
      <c r="AB50" s="47"/>
      <c r="AC50" s="47"/>
      <c r="AD50" s="47"/>
      <c r="AE50" s="47"/>
      <c r="AF50" s="47">
        <f t="shared" si="6"/>
        <v>-0.21000000000000019</v>
      </c>
      <c r="AG50" s="47"/>
    </row>
    <row r="51" spans="1:33" x14ac:dyDescent="0.2">
      <c r="A51" s="45">
        <v>35334</v>
      </c>
      <c r="B51" s="40" t="s">
        <v>105</v>
      </c>
      <c r="C51" s="40" t="e">
        <f t="shared" si="7"/>
        <v>#VALUE!</v>
      </c>
      <c r="D51" s="40" t="str">
        <f t="shared" si="8"/>
        <v xml:space="preserve"> </v>
      </c>
      <c r="E51" s="40">
        <f t="shared" si="8"/>
        <v>2.137</v>
      </c>
      <c r="F51" s="40"/>
      <c r="G51" s="40"/>
      <c r="H51" s="40">
        <v>2.137</v>
      </c>
      <c r="I51" s="40">
        <v>2.3069999999999999</v>
      </c>
      <c r="J51" s="40">
        <v>1.7969999999999999</v>
      </c>
      <c r="K51" s="40">
        <v>1.7969999999999999</v>
      </c>
      <c r="L51" s="40">
        <v>1.337</v>
      </c>
      <c r="M51" s="40">
        <v>1.907</v>
      </c>
      <c r="N51" s="40">
        <v>2.0569999999999999</v>
      </c>
      <c r="O51" s="40" t="s">
        <v>175</v>
      </c>
      <c r="P51" s="40" t="s">
        <v>175</v>
      </c>
      <c r="Q51" s="39" t="s">
        <v>175</v>
      </c>
      <c r="R51" s="40" t="s">
        <v>175</v>
      </c>
      <c r="S51" s="40">
        <v>1.89</v>
      </c>
      <c r="T51" s="40" t="s">
        <v>175</v>
      </c>
      <c r="V51" s="47">
        <f t="shared" si="9"/>
        <v>0.16999999999999993</v>
      </c>
      <c r="W51" s="47">
        <f t="shared" si="1"/>
        <v>-0.34000000000000008</v>
      </c>
      <c r="X51" s="47">
        <f t="shared" si="2"/>
        <v>-0.34000000000000008</v>
      </c>
      <c r="Y51" s="47">
        <f t="shared" si="3"/>
        <v>-0.8</v>
      </c>
      <c r="Z51" s="47">
        <f t="shared" si="4"/>
        <v>-0.22999999999999998</v>
      </c>
      <c r="AA51" s="47">
        <f t="shared" si="5"/>
        <v>-8.0000000000000071E-2</v>
      </c>
      <c r="AB51" s="47"/>
      <c r="AC51" s="47"/>
      <c r="AD51" s="47"/>
      <c r="AE51" s="47"/>
      <c r="AF51" s="47">
        <f t="shared" si="6"/>
        <v>-0.24700000000000011</v>
      </c>
      <c r="AG51" s="47"/>
    </row>
    <row r="52" spans="1:33" x14ac:dyDescent="0.2">
      <c r="A52" s="45">
        <v>35335</v>
      </c>
      <c r="B52" s="40" t="s">
        <v>105</v>
      </c>
      <c r="C52" s="40" t="e">
        <f t="shared" si="7"/>
        <v>#VALUE!</v>
      </c>
      <c r="D52" s="40" t="str">
        <f t="shared" si="8"/>
        <v xml:space="preserve"> </v>
      </c>
      <c r="E52" s="40">
        <f t="shared" si="8"/>
        <v>2.181</v>
      </c>
      <c r="F52" s="40"/>
      <c r="G52" s="40"/>
      <c r="H52" s="40">
        <v>2.181</v>
      </c>
      <c r="I52" s="40">
        <v>2.3810000000000002</v>
      </c>
      <c r="J52" s="40">
        <v>1.841</v>
      </c>
      <c r="K52" s="40">
        <v>1.7610000000000001</v>
      </c>
      <c r="L52" s="40">
        <v>1.3710000000000002</v>
      </c>
      <c r="M52" s="40">
        <v>1.931</v>
      </c>
      <c r="N52" s="40">
        <v>2.0910000000000002</v>
      </c>
      <c r="O52" s="40" t="s">
        <v>175</v>
      </c>
      <c r="P52" s="40" t="s">
        <v>175</v>
      </c>
      <c r="Q52" s="39" t="s">
        <v>175</v>
      </c>
      <c r="R52" s="40" t="s">
        <v>175</v>
      </c>
      <c r="S52" s="40">
        <v>1.94</v>
      </c>
      <c r="T52" s="40" t="s">
        <v>175</v>
      </c>
      <c r="V52" s="47">
        <f t="shared" si="9"/>
        <v>0.20000000000000018</v>
      </c>
      <c r="W52" s="47">
        <f t="shared" si="1"/>
        <v>-0.34000000000000008</v>
      </c>
      <c r="X52" s="47">
        <f t="shared" si="2"/>
        <v>-0.41999999999999993</v>
      </c>
      <c r="Y52" s="47">
        <f t="shared" si="3"/>
        <v>-0.80999999999999983</v>
      </c>
      <c r="Z52" s="47">
        <f t="shared" si="4"/>
        <v>-0.25</v>
      </c>
      <c r="AA52" s="47">
        <f t="shared" si="5"/>
        <v>-8.9999999999999858E-2</v>
      </c>
      <c r="AB52" s="47"/>
      <c r="AC52" s="47"/>
      <c r="AD52" s="47"/>
      <c r="AE52" s="47"/>
      <c r="AF52" s="47">
        <f t="shared" si="6"/>
        <v>-0.2410000000000001</v>
      </c>
      <c r="AG52" s="47"/>
    </row>
    <row r="53" spans="1:33" x14ac:dyDescent="0.2">
      <c r="A53" s="45">
        <v>35338</v>
      </c>
      <c r="B53" s="40" t="s">
        <v>105</v>
      </c>
      <c r="C53" s="40" t="e">
        <f t="shared" si="7"/>
        <v>#VALUE!</v>
      </c>
      <c r="D53" s="40" t="str">
        <f t="shared" si="8"/>
        <v xml:space="preserve"> </v>
      </c>
      <c r="E53" s="40">
        <f t="shared" si="8"/>
        <v>2.214</v>
      </c>
      <c r="F53" s="40"/>
      <c r="G53" s="40"/>
      <c r="H53" s="40">
        <v>2.214</v>
      </c>
      <c r="I53" s="40">
        <v>2.444</v>
      </c>
      <c r="J53" s="40">
        <v>1.8739999999999999</v>
      </c>
      <c r="K53" s="40">
        <v>1.764</v>
      </c>
      <c r="L53" s="40">
        <v>1.494</v>
      </c>
      <c r="M53" s="40">
        <v>1.974</v>
      </c>
      <c r="N53" s="40">
        <v>2.1339999999999999</v>
      </c>
      <c r="O53" s="40" t="s">
        <v>175</v>
      </c>
      <c r="P53" s="40" t="s">
        <v>175</v>
      </c>
      <c r="Q53" s="39" t="s">
        <v>175</v>
      </c>
      <c r="R53" s="40" t="s">
        <v>175</v>
      </c>
      <c r="S53" s="40">
        <v>1.97</v>
      </c>
      <c r="T53" s="40" t="s">
        <v>175</v>
      </c>
      <c r="V53" s="47">
        <f t="shared" si="9"/>
        <v>0.22999999999999998</v>
      </c>
      <c r="W53" s="47">
        <f t="shared" si="1"/>
        <v>-0.34000000000000008</v>
      </c>
      <c r="X53" s="47">
        <f t="shared" si="2"/>
        <v>-0.44999999999999996</v>
      </c>
      <c r="Y53" s="47">
        <f t="shared" si="3"/>
        <v>-0.72</v>
      </c>
      <c r="Z53" s="47">
        <f t="shared" si="4"/>
        <v>-0.24</v>
      </c>
      <c r="AA53" s="47">
        <f t="shared" si="5"/>
        <v>-8.0000000000000071E-2</v>
      </c>
      <c r="AB53" s="47"/>
      <c r="AC53" s="47"/>
      <c r="AD53" s="47"/>
      <c r="AE53" s="47"/>
      <c r="AF53" s="47">
        <f t="shared" si="6"/>
        <v>-0.24399999999999999</v>
      </c>
      <c r="AG53" s="47"/>
    </row>
    <row r="54" spans="1:33" x14ac:dyDescent="0.2">
      <c r="A54" s="45">
        <v>35339</v>
      </c>
      <c r="B54" s="40" t="s">
        <v>105</v>
      </c>
      <c r="C54" s="40" t="e">
        <f t="shared" si="7"/>
        <v>#VALUE!</v>
      </c>
      <c r="D54" s="40" t="str">
        <f t="shared" si="8"/>
        <v xml:space="preserve"> </v>
      </c>
      <c r="E54" s="40">
        <f t="shared" si="8"/>
        <v>2.1850000000000001</v>
      </c>
      <c r="F54" s="40"/>
      <c r="G54" s="40"/>
      <c r="H54" s="40">
        <v>2.1850000000000001</v>
      </c>
      <c r="I54" s="40">
        <v>2.3849999999999998</v>
      </c>
      <c r="J54" s="40">
        <v>1.865</v>
      </c>
      <c r="K54" s="40">
        <v>1.7849999999999999</v>
      </c>
      <c r="L54" s="40">
        <v>1.4550000000000001</v>
      </c>
      <c r="M54" s="40">
        <v>1.9550000000000001</v>
      </c>
      <c r="N54" s="40">
        <v>2.105</v>
      </c>
      <c r="O54" s="40" t="s">
        <v>175</v>
      </c>
      <c r="P54" s="40" t="s">
        <v>175</v>
      </c>
      <c r="Q54" s="39" t="s">
        <v>175</v>
      </c>
      <c r="R54" s="40" t="s">
        <v>175</v>
      </c>
      <c r="S54" s="40">
        <v>1.9550000000000001</v>
      </c>
      <c r="T54" s="40" t="s">
        <v>175</v>
      </c>
      <c r="V54" s="47">
        <f t="shared" si="9"/>
        <v>0.19999999999999973</v>
      </c>
      <c r="W54" s="47">
        <f t="shared" si="1"/>
        <v>-0.32000000000000006</v>
      </c>
      <c r="X54" s="47">
        <f t="shared" si="2"/>
        <v>-0.40000000000000013</v>
      </c>
      <c r="Y54" s="47">
        <f t="shared" si="3"/>
        <v>-0.73</v>
      </c>
      <c r="Z54" s="47">
        <f t="shared" si="4"/>
        <v>-0.22999999999999998</v>
      </c>
      <c r="AA54" s="47">
        <f t="shared" si="5"/>
        <v>-8.0000000000000071E-2</v>
      </c>
      <c r="AB54" s="47"/>
      <c r="AC54" s="47"/>
      <c r="AD54" s="47"/>
      <c r="AE54" s="47"/>
      <c r="AF54" s="47">
        <f t="shared" si="6"/>
        <v>-0.22999999999999998</v>
      </c>
      <c r="AG54" s="47"/>
    </row>
    <row r="55" spans="1:33" x14ac:dyDescent="0.2">
      <c r="A55" s="45">
        <v>35340</v>
      </c>
      <c r="B55" s="40" t="s">
        <v>105</v>
      </c>
      <c r="C55" s="40" t="e">
        <f t="shared" si="7"/>
        <v>#VALUE!</v>
      </c>
      <c r="D55" s="40" t="str">
        <f t="shared" si="8"/>
        <v xml:space="preserve"> </v>
      </c>
      <c r="E55" s="40">
        <f t="shared" si="8"/>
        <v>2.1800000000000002</v>
      </c>
      <c r="F55" s="40"/>
      <c r="G55" s="40"/>
      <c r="H55" s="40">
        <v>2.1800000000000002</v>
      </c>
      <c r="I55" s="40">
        <v>2.37</v>
      </c>
      <c r="J55" s="40">
        <v>1.86</v>
      </c>
      <c r="K55" s="40">
        <v>1.78</v>
      </c>
      <c r="L55" s="40">
        <v>1.52</v>
      </c>
      <c r="M55" s="40">
        <v>1.95</v>
      </c>
      <c r="N55" s="40">
        <v>2.11</v>
      </c>
      <c r="O55" s="40" t="s">
        <v>175</v>
      </c>
      <c r="P55" s="40" t="s">
        <v>175</v>
      </c>
      <c r="Q55" s="39" t="s">
        <v>175</v>
      </c>
      <c r="R55" s="40" t="s">
        <v>175</v>
      </c>
      <c r="S55" s="40">
        <v>1.94</v>
      </c>
      <c r="T55" s="40" t="s">
        <v>175</v>
      </c>
      <c r="V55" s="47">
        <f t="shared" si="9"/>
        <v>0.18999999999999995</v>
      </c>
      <c r="W55" s="47">
        <f t="shared" si="1"/>
        <v>-0.32000000000000006</v>
      </c>
      <c r="X55" s="47">
        <f t="shared" si="2"/>
        <v>-0.40000000000000013</v>
      </c>
      <c r="Y55" s="47">
        <f t="shared" si="3"/>
        <v>-0.66000000000000014</v>
      </c>
      <c r="Z55" s="47">
        <f t="shared" si="4"/>
        <v>-0.2300000000000002</v>
      </c>
      <c r="AA55" s="47">
        <f t="shared" si="5"/>
        <v>-7.0000000000000284E-2</v>
      </c>
      <c r="AB55" s="47"/>
      <c r="AC55" s="47"/>
      <c r="AD55" s="47"/>
      <c r="AE55" s="47"/>
      <c r="AF55" s="47">
        <f t="shared" si="6"/>
        <v>-0.24000000000000021</v>
      </c>
      <c r="AG55" s="47"/>
    </row>
    <row r="56" spans="1:33" x14ac:dyDescent="0.2">
      <c r="A56" s="45">
        <v>35341</v>
      </c>
      <c r="B56" s="40" t="s">
        <v>105</v>
      </c>
      <c r="C56" s="40" t="e">
        <f t="shared" si="7"/>
        <v>#VALUE!</v>
      </c>
      <c r="D56" s="40" t="str">
        <f t="shared" si="8"/>
        <v xml:space="preserve"> </v>
      </c>
      <c r="E56" s="40">
        <f t="shared" si="8"/>
        <v>2.3460000000000001</v>
      </c>
      <c r="F56" s="40"/>
      <c r="G56" s="40"/>
      <c r="H56" s="40">
        <v>2.3460000000000001</v>
      </c>
      <c r="I56" s="40">
        <v>2.556</v>
      </c>
      <c r="J56" s="40">
        <v>1.9660000000000002</v>
      </c>
      <c r="K56" s="40">
        <v>1.8860000000000001</v>
      </c>
      <c r="L56" s="40">
        <v>1.5660000000000001</v>
      </c>
      <c r="M56" s="40">
        <v>2.0460000000000003</v>
      </c>
      <c r="N56" s="40">
        <v>2.2560000000000002</v>
      </c>
      <c r="O56" s="40" t="s">
        <v>175</v>
      </c>
      <c r="P56" s="40" t="s">
        <v>175</v>
      </c>
      <c r="Q56" s="39" t="s">
        <v>175</v>
      </c>
      <c r="R56" s="40" t="s">
        <v>175</v>
      </c>
      <c r="S56" s="40">
        <v>2.0699999999999998</v>
      </c>
      <c r="T56" s="40" t="s">
        <v>175</v>
      </c>
      <c r="V56" s="47">
        <f t="shared" si="9"/>
        <v>0.20999999999999996</v>
      </c>
      <c r="W56" s="47">
        <f t="shared" si="1"/>
        <v>-0.37999999999999989</v>
      </c>
      <c r="X56" s="47">
        <f t="shared" si="2"/>
        <v>-0.45999999999999996</v>
      </c>
      <c r="Y56" s="47">
        <f t="shared" si="3"/>
        <v>-0.78</v>
      </c>
      <c r="Z56" s="47">
        <f t="shared" si="4"/>
        <v>-0.29999999999999982</v>
      </c>
      <c r="AA56" s="47">
        <f t="shared" si="5"/>
        <v>-8.9999999999999858E-2</v>
      </c>
      <c r="AB56" s="47"/>
      <c r="AC56" s="47"/>
      <c r="AD56" s="47"/>
      <c r="AE56" s="47"/>
      <c r="AF56" s="47">
        <f t="shared" si="6"/>
        <v>-0.27600000000000025</v>
      </c>
      <c r="AG56" s="47"/>
    </row>
    <row r="57" spans="1:33" x14ac:dyDescent="0.2">
      <c r="A57" s="45">
        <v>35342</v>
      </c>
      <c r="B57" s="40" t="s">
        <v>105</v>
      </c>
      <c r="C57" s="40" t="e">
        <f t="shared" si="7"/>
        <v>#VALUE!</v>
      </c>
      <c r="D57" s="40" t="str">
        <f t="shared" si="8"/>
        <v xml:space="preserve"> </v>
      </c>
      <c r="E57" s="40">
        <f t="shared" si="8"/>
        <v>2.3959999999999999</v>
      </c>
      <c r="F57" s="40"/>
      <c r="G57" s="40"/>
      <c r="H57" s="40">
        <v>2.3959999999999999</v>
      </c>
      <c r="I57" s="40">
        <v>2.6059999999999999</v>
      </c>
      <c r="J57" s="40">
        <v>2.016</v>
      </c>
      <c r="K57" s="40">
        <v>1.8659999999999999</v>
      </c>
      <c r="L57" s="40">
        <v>1.5959999999999999</v>
      </c>
      <c r="M57" s="40">
        <v>2.0960000000000001</v>
      </c>
      <c r="N57" s="40">
        <v>2.3159999999999998</v>
      </c>
      <c r="O57" s="40" t="s">
        <v>175</v>
      </c>
      <c r="P57" s="40" t="s">
        <v>175</v>
      </c>
      <c r="Q57" s="39" t="s">
        <v>175</v>
      </c>
      <c r="R57" s="40" t="s">
        <v>175</v>
      </c>
      <c r="S57" s="40">
        <v>2.1</v>
      </c>
      <c r="T57" s="40" t="s">
        <v>175</v>
      </c>
      <c r="V57" s="47">
        <f t="shared" si="9"/>
        <v>0.20999999999999996</v>
      </c>
      <c r="W57" s="47">
        <f t="shared" si="1"/>
        <v>-0.37999999999999989</v>
      </c>
      <c r="X57" s="47">
        <f t="shared" si="2"/>
        <v>-0.53</v>
      </c>
      <c r="Y57" s="47">
        <f t="shared" si="3"/>
        <v>-0.8</v>
      </c>
      <c r="Z57" s="47">
        <f t="shared" si="4"/>
        <v>-0.29999999999999982</v>
      </c>
      <c r="AA57" s="47">
        <f t="shared" si="5"/>
        <v>-8.0000000000000071E-2</v>
      </c>
      <c r="AB57" s="47"/>
      <c r="AC57" s="47"/>
      <c r="AD57" s="47"/>
      <c r="AE57" s="47"/>
      <c r="AF57" s="47">
        <f t="shared" si="6"/>
        <v>-0.29599999999999982</v>
      </c>
      <c r="AG57" s="47"/>
    </row>
    <row r="58" spans="1:33" x14ac:dyDescent="0.2">
      <c r="A58" s="45">
        <v>35345</v>
      </c>
      <c r="B58" s="40" t="s">
        <v>105</v>
      </c>
      <c r="C58" s="40" t="e">
        <f t="shared" si="7"/>
        <v>#VALUE!</v>
      </c>
      <c r="D58" s="40" t="str">
        <f t="shared" si="8"/>
        <v xml:space="preserve"> </v>
      </c>
      <c r="E58" s="40">
        <f t="shared" si="8"/>
        <v>2.3690000000000002</v>
      </c>
      <c r="F58" s="40"/>
      <c r="G58" s="40"/>
      <c r="H58" s="40">
        <v>2.3690000000000002</v>
      </c>
      <c r="I58" s="40">
        <v>2.5790000000000002</v>
      </c>
      <c r="J58" s="40">
        <v>1.9890000000000003</v>
      </c>
      <c r="K58" s="40">
        <v>1.8790000000000002</v>
      </c>
      <c r="L58" s="40">
        <v>1.5490000000000002</v>
      </c>
      <c r="M58" s="40">
        <v>2.0790000000000002</v>
      </c>
      <c r="N58" s="40">
        <v>2.2890000000000001</v>
      </c>
      <c r="O58" s="40" t="s">
        <v>175</v>
      </c>
      <c r="P58" s="40" t="s">
        <v>175</v>
      </c>
      <c r="Q58" s="39" t="s">
        <v>175</v>
      </c>
      <c r="R58" s="40" t="s">
        <v>175</v>
      </c>
      <c r="S58" s="40">
        <v>2.1</v>
      </c>
      <c r="T58" s="40" t="s">
        <v>175</v>
      </c>
      <c r="V58" s="47">
        <f t="shared" si="9"/>
        <v>0.20999999999999996</v>
      </c>
      <c r="W58" s="47">
        <f t="shared" si="1"/>
        <v>-0.37999999999999989</v>
      </c>
      <c r="X58" s="47">
        <f t="shared" si="2"/>
        <v>-0.49</v>
      </c>
      <c r="Y58" s="47">
        <f t="shared" si="3"/>
        <v>-0.82000000000000006</v>
      </c>
      <c r="Z58" s="47">
        <f t="shared" si="4"/>
        <v>-0.29000000000000004</v>
      </c>
      <c r="AA58" s="47">
        <f t="shared" si="5"/>
        <v>-8.0000000000000071E-2</v>
      </c>
      <c r="AB58" s="47"/>
      <c r="AC58" s="47"/>
      <c r="AD58" s="47"/>
      <c r="AE58" s="47"/>
      <c r="AF58" s="47">
        <f t="shared" si="6"/>
        <v>-0.26900000000000013</v>
      </c>
      <c r="AG58" s="47"/>
    </row>
    <row r="59" spans="1:33" x14ac:dyDescent="0.2">
      <c r="A59" s="45">
        <v>35346</v>
      </c>
      <c r="B59" s="40" t="s">
        <v>105</v>
      </c>
      <c r="C59" s="40" t="e">
        <f t="shared" si="7"/>
        <v>#VALUE!</v>
      </c>
      <c r="D59" s="40" t="str">
        <f t="shared" si="8"/>
        <v xml:space="preserve"> </v>
      </c>
      <c r="E59" s="40">
        <f t="shared" si="8"/>
        <v>2.4380000000000002</v>
      </c>
      <c r="F59" s="40"/>
      <c r="G59" s="40"/>
      <c r="H59" s="40">
        <v>2.4380000000000002</v>
      </c>
      <c r="I59" s="40">
        <v>2.6580000000000004</v>
      </c>
      <c r="J59" s="40">
        <v>2.048</v>
      </c>
      <c r="K59" s="40">
        <v>1.9280000000000002</v>
      </c>
      <c r="L59" s="40">
        <v>1.6280000000000003</v>
      </c>
      <c r="M59" s="40">
        <v>2.1480000000000001</v>
      </c>
      <c r="N59" s="40">
        <v>2.3580000000000001</v>
      </c>
      <c r="O59" s="40" t="s">
        <v>175</v>
      </c>
      <c r="P59" s="40" t="s">
        <v>175</v>
      </c>
      <c r="Q59" s="39" t="s">
        <v>175</v>
      </c>
      <c r="R59" s="40" t="s">
        <v>175</v>
      </c>
      <c r="S59" s="40">
        <v>2.15</v>
      </c>
      <c r="T59" s="40" t="s">
        <v>175</v>
      </c>
      <c r="V59" s="47">
        <f t="shared" si="9"/>
        <v>0.2200000000000002</v>
      </c>
      <c r="W59" s="47">
        <f t="shared" si="1"/>
        <v>-0.39000000000000012</v>
      </c>
      <c r="X59" s="47">
        <f t="shared" si="2"/>
        <v>-0.51</v>
      </c>
      <c r="Y59" s="47">
        <f t="shared" si="3"/>
        <v>-0.80999999999999983</v>
      </c>
      <c r="Z59" s="47">
        <f t="shared" si="4"/>
        <v>-0.29000000000000004</v>
      </c>
      <c r="AA59" s="47">
        <f t="shared" si="5"/>
        <v>-8.0000000000000071E-2</v>
      </c>
      <c r="AB59" s="47"/>
      <c r="AC59" s="47"/>
      <c r="AD59" s="47"/>
      <c r="AE59" s="47"/>
      <c r="AF59" s="47">
        <f t="shared" si="6"/>
        <v>-0.28800000000000026</v>
      </c>
      <c r="AG59" s="47"/>
    </row>
    <row r="60" spans="1:33" x14ac:dyDescent="0.2">
      <c r="A60" s="45">
        <v>35347</v>
      </c>
      <c r="B60" s="40" t="s">
        <v>105</v>
      </c>
      <c r="C60" s="40" t="e">
        <f t="shared" si="7"/>
        <v>#VALUE!</v>
      </c>
      <c r="D60" s="40" t="str">
        <f t="shared" si="8"/>
        <v xml:space="preserve"> </v>
      </c>
      <c r="E60" s="40">
        <f t="shared" si="8"/>
        <v>2.4700000000000002</v>
      </c>
      <c r="F60" s="40"/>
      <c r="G60" s="40"/>
      <c r="H60" s="40">
        <v>2.4700000000000002</v>
      </c>
      <c r="I60" s="40">
        <v>2.73</v>
      </c>
      <c r="J60" s="40">
        <v>2.1</v>
      </c>
      <c r="K60" s="40">
        <v>1.93</v>
      </c>
      <c r="L60" s="40">
        <v>1.62</v>
      </c>
      <c r="M60" s="40">
        <v>2.17</v>
      </c>
      <c r="N60" s="40">
        <v>2.39</v>
      </c>
      <c r="O60" s="40" t="s">
        <v>175</v>
      </c>
      <c r="P60" s="40" t="s">
        <v>175</v>
      </c>
      <c r="Q60" s="39" t="s">
        <v>175</v>
      </c>
      <c r="R60" s="40" t="s">
        <v>175</v>
      </c>
      <c r="S60" s="40">
        <v>2.19</v>
      </c>
      <c r="T60" s="40" t="s">
        <v>175</v>
      </c>
      <c r="V60" s="47">
        <f t="shared" si="9"/>
        <v>0.25999999999999979</v>
      </c>
      <c r="W60" s="47">
        <f t="shared" si="1"/>
        <v>-0.37000000000000011</v>
      </c>
      <c r="X60" s="47">
        <f t="shared" si="2"/>
        <v>-0.54000000000000026</v>
      </c>
      <c r="Y60" s="47">
        <f t="shared" si="3"/>
        <v>-0.85000000000000009</v>
      </c>
      <c r="Z60" s="47">
        <f t="shared" si="4"/>
        <v>-0.30000000000000027</v>
      </c>
      <c r="AA60" s="47">
        <f t="shared" si="5"/>
        <v>-8.0000000000000071E-2</v>
      </c>
      <c r="AB60" s="47"/>
      <c r="AC60" s="47"/>
      <c r="AD60" s="47"/>
      <c r="AE60" s="47"/>
      <c r="AF60" s="47">
        <f t="shared" si="6"/>
        <v>-0.28000000000000025</v>
      </c>
      <c r="AG60" s="47"/>
    </row>
    <row r="61" spans="1:33" x14ac:dyDescent="0.2">
      <c r="A61" s="45">
        <v>35348</v>
      </c>
      <c r="B61" s="40" t="s">
        <v>105</v>
      </c>
      <c r="C61" s="40" t="e">
        <f t="shared" si="7"/>
        <v>#VALUE!</v>
      </c>
      <c r="D61" s="40" t="str">
        <f t="shared" si="8"/>
        <v xml:space="preserve"> </v>
      </c>
      <c r="E61" s="40">
        <f t="shared" si="8"/>
        <v>2.371</v>
      </c>
      <c r="F61" s="40"/>
      <c r="G61" s="40"/>
      <c r="H61" s="40">
        <v>2.371</v>
      </c>
      <c r="I61" s="40">
        <v>2.6309999999999998</v>
      </c>
      <c r="J61" s="40">
        <v>2.0510000000000002</v>
      </c>
      <c r="K61" s="40">
        <v>1.921</v>
      </c>
      <c r="L61" s="40">
        <v>1.601</v>
      </c>
      <c r="M61" s="40">
        <v>2.121</v>
      </c>
      <c r="N61" s="40">
        <v>2.2810000000000001</v>
      </c>
      <c r="O61" s="40" t="s">
        <v>175</v>
      </c>
      <c r="P61" s="40" t="s">
        <v>175</v>
      </c>
      <c r="Q61" s="39" t="s">
        <v>175</v>
      </c>
      <c r="R61" s="40" t="s">
        <v>175</v>
      </c>
      <c r="S61" s="40">
        <v>2.11</v>
      </c>
      <c r="T61" s="40" t="s">
        <v>175</v>
      </c>
      <c r="V61" s="47">
        <f t="shared" si="9"/>
        <v>0.25999999999999979</v>
      </c>
      <c r="W61" s="47">
        <f t="shared" si="1"/>
        <v>-0.31999999999999984</v>
      </c>
      <c r="X61" s="47">
        <f t="shared" si="2"/>
        <v>-0.44999999999999996</v>
      </c>
      <c r="Y61" s="47">
        <f t="shared" si="3"/>
        <v>-0.77</v>
      </c>
      <c r="Z61" s="47">
        <f t="shared" si="4"/>
        <v>-0.25</v>
      </c>
      <c r="AA61" s="47">
        <f t="shared" si="5"/>
        <v>-8.9999999999999858E-2</v>
      </c>
      <c r="AB61" s="47"/>
      <c r="AC61" s="47"/>
      <c r="AD61" s="47"/>
      <c r="AE61" s="47"/>
      <c r="AF61" s="47">
        <f t="shared" si="6"/>
        <v>-0.26100000000000012</v>
      </c>
      <c r="AG61" s="47"/>
    </row>
    <row r="62" spans="1:33" x14ac:dyDescent="0.2">
      <c r="A62" s="45">
        <v>35349</v>
      </c>
      <c r="B62" s="40" t="s">
        <v>105</v>
      </c>
      <c r="C62" s="40" t="e">
        <f t="shared" si="7"/>
        <v>#VALUE!</v>
      </c>
      <c r="D62" s="40" t="str">
        <f t="shared" si="8"/>
        <v xml:space="preserve"> </v>
      </c>
      <c r="E62" s="40">
        <f t="shared" si="8"/>
        <v>2.347</v>
      </c>
      <c r="F62" s="40"/>
      <c r="G62" s="40"/>
      <c r="H62" s="40">
        <v>2.347</v>
      </c>
      <c r="I62" s="40">
        <v>2.597</v>
      </c>
      <c r="J62" s="40">
        <v>2.0369999999999999</v>
      </c>
      <c r="K62" s="40">
        <v>1.837</v>
      </c>
      <c r="L62" s="40">
        <v>1.5569999999999999</v>
      </c>
      <c r="M62" s="40">
        <v>2.0870000000000002</v>
      </c>
      <c r="N62" s="40">
        <v>2.2570000000000001</v>
      </c>
      <c r="O62" s="40" t="s">
        <v>175</v>
      </c>
      <c r="P62" s="40" t="s">
        <v>175</v>
      </c>
      <c r="Q62" s="39" t="s">
        <v>175</v>
      </c>
      <c r="R62" s="40" t="s">
        <v>175</v>
      </c>
      <c r="S62" s="40">
        <v>2.1</v>
      </c>
      <c r="T62" s="40" t="s">
        <v>175</v>
      </c>
      <c r="V62" s="47">
        <f t="shared" si="9"/>
        <v>0.25</v>
      </c>
      <c r="W62" s="47">
        <f t="shared" si="1"/>
        <v>-0.31000000000000005</v>
      </c>
      <c r="X62" s="47">
        <f t="shared" si="2"/>
        <v>-0.51</v>
      </c>
      <c r="Y62" s="47">
        <f t="shared" si="3"/>
        <v>-0.79</v>
      </c>
      <c r="Z62" s="47">
        <f t="shared" si="4"/>
        <v>-0.25999999999999979</v>
      </c>
      <c r="AA62" s="47">
        <f t="shared" si="5"/>
        <v>-8.9999999999999858E-2</v>
      </c>
      <c r="AB62" s="47"/>
      <c r="AC62" s="47"/>
      <c r="AD62" s="47"/>
      <c r="AE62" s="47"/>
      <c r="AF62" s="47">
        <f t="shared" si="6"/>
        <v>-0.24699999999999989</v>
      </c>
      <c r="AG62" s="47"/>
    </row>
    <row r="63" spans="1:33" x14ac:dyDescent="0.2">
      <c r="A63" s="45">
        <v>35352</v>
      </c>
      <c r="B63" s="40" t="s">
        <v>105</v>
      </c>
      <c r="C63" s="40" t="e">
        <f t="shared" si="7"/>
        <v>#VALUE!</v>
      </c>
      <c r="D63" s="40" t="str">
        <f t="shared" si="8"/>
        <v xml:space="preserve"> </v>
      </c>
      <c r="E63" s="40">
        <f t="shared" si="8"/>
        <v>2.2999999999999998</v>
      </c>
      <c r="F63" s="40"/>
      <c r="G63" s="40"/>
      <c r="H63" s="40">
        <v>2.2999999999999998</v>
      </c>
      <c r="I63" s="40">
        <v>2.54</v>
      </c>
      <c r="J63" s="40">
        <v>2.02</v>
      </c>
      <c r="K63" s="40">
        <v>1.84</v>
      </c>
      <c r="L63" s="40">
        <v>1.57</v>
      </c>
      <c r="M63" s="40">
        <v>2.0499999999999998</v>
      </c>
      <c r="N63" s="40">
        <v>2.21</v>
      </c>
      <c r="O63" s="40" t="s">
        <v>175</v>
      </c>
      <c r="P63" s="40" t="s">
        <v>175</v>
      </c>
      <c r="Q63" s="39" t="s">
        <v>175</v>
      </c>
      <c r="R63" s="40" t="s">
        <v>175</v>
      </c>
      <c r="S63" s="40">
        <v>2.06</v>
      </c>
      <c r="T63" s="40" t="s">
        <v>175</v>
      </c>
      <c r="V63" s="47">
        <f t="shared" si="9"/>
        <v>0.24000000000000021</v>
      </c>
      <c r="W63" s="47">
        <f t="shared" si="1"/>
        <v>-0.2799999999999998</v>
      </c>
      <c r="X63" s="47">
        <f t="shared" si="2"/>
        <v>-0.45999999999999974</v>
      </c>
      <c r="Y63" s="47">
        <f t="shared" si="3"/>
        <v>-0.72999999999999976</v>
      </c>
      <c r="Z63" s="47">
        <f t="shared" si="4"/>
        <v>-0.25</v>
      </c>
      <c r="AA63" s="47">
        <f t="shared" si="5"/>
        <v>-8.9999999999999858E-2</v>
      </c>
      <c r="AB63" s="47"/>
      <c r="AC63" s="47"/>
      <c r="AD63" s="47"/>
      <c r="AE63" s="47"/>
      <c r="AF63" s="47">
        <f t="shared" si="6"/>
        <v>-0.23999999999999977</v>
      </c>
      <c r="AG63" s="47"/>
    </row>
    <row r="64" spans="1:33" x14ac:dyDescent="0.2">
      <c r="A64" s="45">
        <v>35353</v>
      </c>
      <c r="B64" s="40" t="s">
        <v>105</v>
      </c>
      <c r="C64" s="40" t="e">
        <f t="shared" si="7"/>
        <v>#VALUE!</v>
      </c>
      <c r="D64" s="40" t="str">
        <f t="shared" si="8"/>
        <v xml:space="preserve"> </v>
      </c>
      <c r="E64" s="40">
        <f t="shared" si="8"/>
        <v>2.464</v>
      </c>
      <c r="F64" s="40"/>
      <c r="G64" s="40"/>
      <c r="H64" s="40">
        <v>2.464</v>
      </c>
      <c r="I64" s="40">
        <v>2.7239999999999998</v>
      </c>
      <c r="J64" s="40">
        <v>2.1240000000000001</v>
      </c>
      <c r="K64" s="40">
        <v>1.984</v>
      </c>
      <c r="L64" s="40">
        <v>1.704</v>
      </c>
      <c r="M64" s="40">
        <v>2.214</v>
      </c>
      <c r="N64" s="40">
        <v>2.3639999999999999</v>
      </c>
      <c r="O64" s="40" t="s">
        <v>175</v>
      </c>
      <c r="P64" s="40" t="s">
        <v>175</v>
      </c>
      <c r="Q64" s="39" t="s">
        <v>175</v>
      </c>
      <c r="R64" s="40" t="s">
        <v>175</v>
      </c>
      <c r="S64" s="40">
        <v>2.2010000000000001</v>
      </c>
      <c r="T64" s="40" t="s">
        <v>175</v>
      </c>
      <c r="V64" s="47">
        <f t="shared" si="9"/>
        <v>0.25999999999999979</v>
      </c>
      <c r="W64" s="47">
        <f t="shared" si="1"/>
        <v>-0.33999999999999986</v>
      </c>
      <c r="X64" s="47">
        <f t="shared" si="2"/>
        <v>-0.48</v>
      </c>
      <c r="Y64" s="47">
        <f t="shared" si="3"/>
        <v>-0.76</v>
      </c>
      <c r="Z64" s="47">
        <f t="shared" si="4"/>
        <v>-0.25</v>
      </c>
      <c r="AA64" s="47">
        <f t="shared" si="5"/>
        <v>-0.10000000000000009</v>
      </c>
      <c r="AB64" s="47"/>
      <c r="AC64" s="47"/>
      <c r="AD64" s="47"/>
      <c r="AE64" s="47"/>
      <c r="AF64" s="47">
        <f t="shared" si="6"/>
        <v>-0.2629999999999999</v>
      </c>
      <c r="AG64" s="47"/>
    </row>
    <row r="65" spans="1:33" x14ac:dyDescent="0.2">
      <c r="A65" s="45">
        <v>35354</v>
      </c>
      <c r="B65" s="40" t="s">
        <v>105</v>
      </c>
      <c r="C65" s="40" t="e">
        <f t="shared" si="7"/>
        <v>#VALUE!</v>
      </c>
      <c r="D65" s="40" t="str">
        <f t="shared" si="8"/>
        <v xml:space="preserve"> </v>
      </c>
      <c r="E65" s="40">
        <f t="shared" si="8"/>
        <v>2.4369999999999998</v>
      </c>
      <c r="F65" s="40"/>
      <c r="G65" s="40"/>
      <c r="H65" s="40">
        <v>2.4369999999999998</v>
      </c>
      <c r="I65" s="40">
        <v>2.6970000000000001</v>
      </c>
      <c r="J65" s="40">
        <v>2.1469999999999998</v>
      </c>
      <c r="K65" s="40">
        <v>2.0369999999999999</v>
      </c>
      <c r="L65" s="40">
        <v>1.7369999999999999</v>
      </c>
      <c r="M65" s="40">
        <v>2.2069999999999999</v>
      </c>
      <c r="N65" s="40">
        <v>2.3369999999999997</v>
      </c>
      <c r="O65" s="40" t="s">
        <v>175</v>
      </c>
      <c r="P65" s="40" t="s">
        <v>175</v>
      </c>
      <c r="Q65" s="39" t="s">
        <v>175</v>
      </c>
      <c r="R65" s="40" t="s">
        <v>175</v>
      </c>
      <c r="S65" s="40">
        <v>2.21</v>
      </c>
      <c r="T65" s="40" t="s">
        <v>175</v>
      </c>
      <c r="V65" s="47">
        <f t="shared" si="9"/>
        <v>0.26000000000000023</v>
      </c>
      <c r="W65" s="47">
        <f t="shared" si="1"/>
        <v>-0.29000000000000004</v>
      </c>
      <c r="X65" s="47">
        <f t="shared" si="2"/>
        <v>-0.39999999999999991</v>
      </c>
      <c r="Y65" s="47">
        <f t="shared" si="3"/>
        <v>-0.7</v>
      </c>
      <c r="Z65" s="47">
        <f t="shared" si="4"/>
        <v>-0.22999999999999998</v>
      </c>
      <c r="AA65" s="47">
        <f t="shared" si="5"/>
        <v>-0.10000000000000009</v>
      </c>
      <c r="AB65" s="47"/>
      <c r="AC65" s="47"/>
      <c r="AD65" s="47"/>
      <c r="AE65" s="47"/>
      <c r="AF65" s="47">
        <f t="shared" si="6"/>
        <v>-0.22699999999999987</v>
      </c>
      <c r="AG65" s="47"/>
    </row>
    <row r="66" spans="1:33" x14ac:dyDescent="0.2">
      <c r="A66" s="45">
        <v>35355</v>
      </c>
      <c r="B66" s="40" t="s">
        <v>105</v>
      </c>
      <c r="C66" s="40" t="e">
        <f t="shared" si="7"/>
        <v>#VALUE!</v>
      </c>
      <c r="D66" s="40" t="str">
        <f t="shared" si="8"/>
        <v xml:space="preserve"> </v>
      </c>
      <c r="E66" s="40">
        <f t="shared" si="8"/>
        <v>2.4279999999999999</v>
      </c>
      <c r="F66" s="40"/>
      <c r="G66" s="40"/>
      <c r="H66" s="40">
        <v>2.4279999999999999</v>
      </c>
      <c r="I66" s="40">
        <v>2.698</v>
      </c>
      <c r="J66" s="40">
        <v>2.1579999999999999</v>
      </c>
      <c r="K66" s="40">
        <v>2.028</v>
      </c>
      <c r="L66" s="40">
        <v>1.788</v>
      </c>
      <c r="M66" s="40">
        <v>2.218</v>
      </c>
      <c r="N66" s="40">
        <v>2.3479999999999999</v>
      </c>
      <c r="O66" s="40" t="s">
        <v>175</v>
      </c>
      <c r="P66" s="40" t="s">
        <v>175</v>
      </c>
      <c r="Q66" s="39" t="s">
        <v>175</v>
      </c>
      <c r="R66" s="40" t="s">
        <v>175</v>
      </c>
      <c r="S66" s="40">
        <v>2.2349999999999999</v>
      </c>
      <c r="T66" s="40" t="s">
        <v>175</v>
      </c>
      <c r="V66" s="47">
        <f t="shared" si="9"/>
        <v>0.27</v>
      </c>
      <c r="W66" s="47">
        <f t="shared" si="1"/>
        <v>-0.27</v>
      </c>
      <c r="X66" s="47">
        <f t="shared" si="2"/>
        <v>-0.39999999999999991</v>
      </c>
      <c r="Y66" s="47">
        <f t="shared" si="3"/>
        <v>-0.6399999999999999</v>
      </c>
      <c r="Z66" s="47">
        <f t="shared" si="4"/>
        <v>-0.20999999999999996</v>
      </c>
      <c r="AA66" s="47">
        <f t="shared" si="5"/>
        <v>-8.0000000000000071E-2</v>
      </c>
      <c r="AB66" s="47"/>
      <c r="AC66" s="47"/>
      <c r="AD66" s="47"/>
      <c r="AE66" s="47"/>
      <c r="AF66" s="47">
        <f t="shared" si="6"/>
        <v>-0.19300000000000006</v>
      </c>
      <c r="AG66" s="47"/>
    </row>
    <row r="67" spans="1:33" x14ac:dyDescent="0.2">
      <c r="A67" s="45">
        <v>35356</v>
      </c>
      <c r="B67" s="40" t="s">
        <v>105</v>
      </c>
      <c r="C67" s="40" t="e">
        <f t="shared" si="7"/>
        <v>#VALUE!</v>
      </c>
      <c r="D67" s="40" t="str">
        <f t="shared" si="8"/>
        <v xml:space="preserve"> </v>
      </c>
      <c r="E67" s="40">
        <f t="shared" si="8"/>
        <v>2.4</v>
      </c>
      <c r="F67" s="40"/>
      <c r="G67" s="40"/>
      <c r="H67" s="40">
        <v>2.4</v>
      </c>
      <c r="I67" s="40">
        <v>2.69</v>
      </c>
      <c r="J67" s="40">
        <v>2.17</v>
      </c>
      <c r="K67" s="40">
        <v>2.0699999999999998</v>
      </c>
      <c r="L67" s="40">
        <v>1.8</v>
      </c>
      <c r="M67" s="40">
        <v>2.2200000000000002</v>
      </c>
      <c r="N67" s="40">
        <v>2.33</v>
      </c>
      <c r="O67" s="40" t="s">
        <v>175</v>
      </c>
      <c r="P67" s="40" t="s">
        <v>175</v>
      </c>
      <c r="Q67" s="39" t="s">
        <v>175</v>
      </c>
      <c r="R67" s="40" t="s">
        <v>175</v>
      </c>
      <c r="S67" s="40">
        <v>2.23</v>
      </c>
      <c r="T67" s="40" t="s">
        <v>175</v>
      </c>
      <c r="V67" s="47">
        <f t="shared" si="9"/>
        <v>0.29000000000000004</v>
      </c>
      <c r="W67" s="47">
        <f t="shared" si="1"/>
        <v>-0.22999999999999998</v>
      </c>
      <c r="X67" s="47">
        <f t="shared" si="2"/>
        <v>-0.33000000000000007</v>
      </c>
      <c r="Y67" s="47">
        <f t="shared" si="3"/>
        <v>-0.59999999999999987</v>
      </c>
      <c r="Z67" s="47">
        <f t="shared" si="4"/>
        <v>-0.17999999999999972</v>
      </c>
      <c r="AA67" s="47">
        <f t="shared" si="5"/>
        <v>-6.999999999999984E-2</v>
      </c>
      <c r="AB67" s="47"/>
      <c r="AC67" s="47"/>
      <c r="AD67" s="47"/>
      <c r="AE67" s="47"/>
      <c r="AF67" s="47">
        <f t="shared" si="6"/>
        <v>-0.16999999999999993</v>
      </c>
      <c r="AG67" s="47"/>
    </row>
    <row r="68" spans="1:33" x14ac:dyDescent="0.2">
      <c r="A68" s="45">
        <v>35359</v>
      </c>
      <c r="B68" s="40" t="s">
        <v>105</v>
      </c>
      <c r="C68" s="40" t="e">
        <f t="shared" si="7"/>
        <v>#VALUE!</v>
      </c>
      <c r="D68" s="40" t="str">
        <f t="shared" si="8"/>
        <v xml:space="preserve"> </v>
      </c>
      <c r="E68" s="40">
        <f t="shared" si="8"/>
        <v>2.4820000000000002</v>
      </c>
      <c r="F68" s="40"/>
      <c r="G68" s="40"/>
      <c r="H68" s="40">
        <v>2.4820000000000002</v>
      </c>
      <c r="I68" s="40">
        <v>2.802</v>
      </c>
      <c r="J68" s="40">
        <v>2.222</v>
      </c>
      <c r="K68" s="40">
        <v>2.1520000000000001</v>
      </c>
      <c r="L68" s="40">
        <v>1.9220000000000004</v>
      </c>
      <c r="M68" s="40">
        <v>2.3320000000000003</v>
      </c>
      <c r="N68" s="40">
        <v>2.4120000000000004</v>
      </c>
      <c r="O68" s="40" t="s">
        <v>175</v>
      </c>
      <c r="P68" s="40" t="s">
        <v>175</v>
      </c>
      <c r="Q68" s="39" t="s">
        <v>175</v>
      </c>
      <c r="R68" s="40" t="s">
        <v>175</v>
      </c>
      <c r="S68" s="40">
        <v>2.29</v>
      </c>
      <c r="T68" s="40" t="s">
        <v>175</v>
      </c>
      <c r="V68" s="47">
        <f t="shared" si="9"/>
        <v>0.31999999999999984</v>
      </c>
      <c r="W68" s="47">
        <f t="shared" si="1"/>
        <v>-0.26000000000000023</v>
      </c>
      <c r="X68" s="47">
        <f t="shared" si="2"/>
        <v>-0.33000000000000007</v>
      </c>
      <c r="Y68" s="47">
        <f t="shared" si="3"/>
        <v>-0.55999999999999983</v>
      </c>
      <c r="Z68" s="47">
        <f t="shared" si="4"/>
        <v>-0.14999999999999991</v>
      </c>
      <c r="AA68" s="47">
        <f t="shared" si="5"/>
        <v>-6.999999999999984E-2</v>
      </c>
      <c r="AB68" s="47"/>
      <c r="AC68" s="47"/>
      <c r="AD68" s="47"/>
      <c r="AE68" s="47"/>
      <c r="AF68" s="47">
        <f t="shared" si="6"/>
        <v>-0.19200000000000017</v>
      </c>
      <c r="AG68" s="47"/>
    </row>
    <row r="69" spans="1:33" x14ac:dyDescent="0.2">
      <c r="A69" s="45">
        <v>35360</v>
      </c>
      <c r="B69" s="40" t="s">
        <v>105</v>
      </c>
      <c r="C69" s="40" t="e">
        <f t="shared" si="7"/>
        <v>#VALUE!</v>
      </c>
      <c r="D69" s="40" t="str">
        <f t="shared" si="8"/>
        <v xml:space="preserve"> </v>
      </c>
      <c r="E69" s="40">
        <f t="shared" si="8"/>
        <v>2.625</v>
      </c>
      <c r="F69" s="40"/>
      <c r="G69" s="40"/>
      <c r="H69" s="40">
        <v>2.625</v>
      </c>
      <c r="I69" s="40">
        <v>2.9550000000000001</v>
      </c>
      <c r="J69" s="40">
        <v>2.3650000000000002</v>
      </c>
      <c r="K69" s="40">
        <v>2.3450000000000002</v>
      </c>
      <c r="L69" s="40">
        <v>2.0449999999999999</v>
      </c>
      <c r="M69" s="40">
        <v>2.4350000000000001</v>
      </c>
      <c r="N69" s="40">
        <v>2.5550000000000002</v>
      </c>
      <c r="O69" s="40" t="s">
        <v>175</v>
      </c>
      <c r="P69" s="40" t="s">
        <v>175</v>
      </c>
      <c r="Q69" s="39" t="s">
        <v>175</v>
      </c>
      <c r="R69" s="40" t="s">
        <v>175</v>
      </c>
      <c r="S69" s="40">
        <v>2.4300000000000002</v>
      </c>
      <c r="T69" s="40" t="s">
        <v>175</v>
      </c>
      <c r="V69" s="47">
        <f t="shared" si="9"/>
        <v>0.33000000000000007</v>
      </c>
      <c r="W69" s="47">
        <f t="shared" ref="W69:W132" si="10">J69-$H69</f>
        <v>-0.25999999999999979</v>
      </c>
      <c r="X69" s="47">
        <f t="shared" ref="X69:X132" si="11">K69-$H69</f>
        <v>-0.2799999999999998</v>
      </c>
      <c r="Y69" s="47">
        <f t="shared" ref="Y69:Y132" si="12">L69-$H69</f>
        <v>-0.58000000000000007</v>
      </c>
      <c r="Z69" s="47">
        <f t="shared" ref="Z69:Z132" si="13">M69-$H69</f>
        <v>-0.18999999999999995</v>
      </c>
      <c r="AA69" s="47">
        <f t="shared" ref="AA69:AA132" si="14">N69-$H69</f>
        <v>-6.999999999999984E-2</v>
      </c>
      <c r="AB69" s="47"/>
      <c r="AC69" s="47"/>
      <c r="AD69" s="47"/>
      <c r="AE69" s="47"/>
      <c r="AF69" s="47">
        <f t="shared" ref="AF69:AF132" si="15">S69-$H69</f>
        <v>-0.19499999999999984</v>
      </c>
      <c r="AG69" s="47"/>
    </row>
    <row r="70" spans="1:33" x14ac:dyDescent="0.2">
      <c r="A70" s="45">
        <v>35361</v>
      </c>
      <c r="B70" s="40" t="s">
        <v>105</v>
      </c>
      <c r="C70" s="40" t="e">
        <f t="shared" ref="C70:C133" si="16">IF(SWAPFIXED="FIXED",D70,D70-E70)</f>
        <v>#VALUE!</v>
      </c>
      <c r="D70" s="40" t="str">
        <f t="shared" ref="D70:E133" si="17">VLOOKUP($A70,SWAPLOOK,HLOOKUP(D$2,SWAPLOOK,2,FALSE),FALSE)</f>
        <v xml:space="preserve"> </v>
      </c>
      <c r="E70" s="40">
        <f t="shared" si="17"/>
        <v>2.5750000000000002</v>
      </c>
      <c r="F70" s="40"/>
      <c r="G70" s="40"/>
      <c r="H70" s="40">
        <v>2.5750000000000002</v>
      </c>
      <c r="I70" s="40">
        <v>2.875</v>
      </c>
      <c r="J70" s="40">
        <v>2.375</v>
      </c>
      <c r="K70" s="40">
        <v>2.355</v>
      </c>
      <c r="L70" s="40">
        <v>2.125</v>
      </c>
      <c r="M70" s="40">
        <v>2.395</v>
      </c>
      <c r="N70" s="40">
        <v>2.5150000000000001</v>
      </c>
      <c r="O70" s="40" t="s">
        <v>175</v>
      </c>
      <c r="P70" s="40" t="s">
        <v>175</v>
      </c>
      <c r="Q70" s="39" t="s">
        <v>175</v>
      </c>
      <c r="R70" s="40" t="s">
        <v>175</v>
      </c>
      <c r="S70" s="40">
        <v>2.4</v>
      </c>
      <c r="T70" s="40" t="s">
        <v>175</v>
      </c>
      <c r="V70" s="47">
        <f t="shared" ref="V70:V133" si="18">I70-$H70</f>
        <v>0.29999999999999982</v>
      </c>
      <c r="W70" s="47">
        <f t="shared" si="10"/>
        <v>-0.20000000000000018</v>
      </c>
      <c r="X70" s="47">
        <f t="shared" si="11"/>
        <v>-0.2200000000000002</v>
      </c>
      <c r="Y70" s="47">
        <f t="shared" si="12"/>
        <v>-0.45000000000000018</v>
      </c>
      <c r="Z70" s="47">
        <f t="shared" si="13"/>
        <v>-0.18000000000000016</v>
      </c>
      <c r="AA70" s="47">
        <f t="shared" si="14"/>
        <v>-6.0000000000000053E-2</v>
      </c>
      <c r="AB70" s="47"/>
      <c r="AC70" s="47"/>
      <c r="AD70" s="47"/>
      <c r="AE70" s="47"/>
      <c r="AF70" s="47">
        <f t="shared" si="15"/>
        <v>-0.17500000000000027</v>
      </c>
      <c r="AG70" s="47"/>
    </row>
    <row r="71" spans="1:33" x14ac:dyDescent="0.2">
      <c r="A71" s="45">
        <v>35362</v>
      </c>
      <c r="B71" s="40" t="s">
        <v>105</v>
      </c>
      <c r="C71" s="40" t="e">
        <f t="shared" si="16"/>
        <v>#VALUE!</v>
      </c>
      <c r="D71" s="40" t="str">
        <f t="shared" si="17"/>
        <v xml:space="preserve"> </v>
      </c>
      <c r="E71" s="40">
        <f t="shared" si="17"/>
        <v>2.4849999999999999</v>
      </c>
      <c r="F71" s="40"/>
      <c r="G71" s="40"/>
      <c r="H71" s="40">
        <v>2.4849999999999999</v>
      </c>
      <c r="I71" s="40">
        <v>2.7549999999999999</v>
      </c>
      <c r="J71" s="40">
        <v>2.3650000000000002</v>
      </c>
      <c r="K71" s="40">
        <v>2.355</v>
      </c>
      <c r="L71" s="40">
        <v>2.1949999999999998</v>
      </c>
      <c r="M71" s="40">
        <v>2.3450000000000002</v>
      </c>
      <c r="N71" s="40">
        <v>2.4449999999999998</v>
      </c>
      <c r="O71" s="40" t="s">
        <v>175</v>
      </c>
      <c r="P71" s="40" t="s">
        <v>175</v>
      </c>
      <c r="Q71" s="39" t="s">
        <v>175</v>
      </c>
      <c r="R71" s="40" t="s">
        <v>175</v>
      </c>
      <c r="S71" s="40">
        <v>2.4189999999999996</v>
      </c>
      <c r="T71" s="40" t="s">
        <v>175</v>
      </c>
      <c r="V71" s="47">
        <f t="shared" si="18"/>
        <v>0.27</v>
      </c>
      <c r="W71" s="47">
        <f t="shared" si="10"/>
        <v>-0.11999999999999966</v>
      </c>
      <c r="X71" s="47">
        <f t="shared" si="11"/>
        <v>-0.12999999999999989</v>
      </c>
      <c r="Y71" s="47">
        <f t="shared" si="12"/>
        <v>-0.29000000000000004</v>
      </c>
      <c r="Z71" s="47">
        <f t="shared" si="13"/>
        <v>-0.13999999999999968</v>
      </c>
      <c r="AA71" s="47">
        <f t="shared" si="14"/>
        <v>-4.0000000000000036E-2</v>
      </c>
      <c r="AB71" s="47"/>
      <c r="AC71" s="47"/>
      <c r="AD71" s="47"/>
      <c r="AE71" s="47"/>
      <c r="AF71" s="47">
        <f t="shared" si="15"/>
        <v>-6.6000000000000281E-2</v>
      </c>
      <c r="AG71" s="47"/>
    </row>
    <row r="72" spans="1:33" x14ac:dyDescent="0.2">
      <c r="A72" s="45">
        <v>35363</v>
      </c>
      <c r="B72" s="40" t="s">
        <v>105</v>
      </c>
      <c r="C72" s="40" t="e">
        <f t="shared" si="16"/>
        <v>#VALUE!</v>
      </c>
      <c r="D72" s="40" t="str">
        <f t="shared" si="17"/>
        <v xml:space="preserve"> </v>
      </c>
      <c r="E72" s="40">
        <f t="shared" si="17"/>
        <v>2.6520000000000001</v>
      </c>
      <c r="F72" s="40"/>
      <c r="G72" s="40">
        <v>1</v>
      </c>
      <c r="H72" s="40">
        <v>2.6520000000000001</v>
      </c>
      <c r="I72" s="40">
        <v>2.9120000000000004</v>
      </c>
      <c r="J72" s="40">
        <v>2.4420000000000002</v>
      </c>
      <c r="K72" s="40">
        <v>2.4220000000000002</v>
      </c>
      <c r="L72" s="40">
        <v>2.202</v>
      </c>
      <c r="M72" s="40">
        <v>2.4820000000000002</v>
      </c>
      <c r="N72" s="40">
        <v>2.552</v>
      </c>
      <c r="O72" s="40" t="s">
        <v>175</v>
      </c>
      <c r="P72" s="40" t="s">
        <v>175</v>
      </c>
      <c r="Q72" s="39" t="s">
        <v>175</v>
      </c>
      <c r="R72" s="40" t="s">
        <v>175</v>
      </c>
      <c r="S72" s="40">
        <v>2.4700000000000002</v>
      </c>
      <c r="T72" s="40" t="s">
        <v>175</v>
      </c>
      <c r="V72" s="47">
        <f t="shared" si="18"/>
        <v>0.26000000000000023</v>
      </c>
      <c r="W72" s="47">
        <f t="shared" si="10"/>
        <v>-0.20999999999999996</v>
      </c>
      <c r="X72" s="47">
        <f t="shared" si="11"/>
        <v>-0.22999999999999998</v>
      </c>
      <c r="Y72" s="47">
        <f t="shared" si="12"/>
        <v>-0.45000000000000018</v>
      </c>
      <c r="Z72" s="47">
        <f t="shared" si="13"/>
        <v>-0.16999999999999993</v>
      </c>
      <c r="AA72" s="47">
        <f t="shared" si="14"/>
        <v>-0.10000000000000009</v>
      </c>
      <c r="AB72" s="47"/>
      <c r="AC72" s="47"/>
      <c r="AD72" s="47"/>
      <c r="AE72" s="47"/>
      <c r="AF72" s="47">
        <f t="shared" si="15"/>
        <v>-0.18199999999999994</v>
      </c>
      <c r="AG72" s="47"/>
    </row>
    <row r="73" spans="1:33" x14ac:dyDescent="0.2">
      <c r="A73" s="45">
        <v>35366</v>
      </c>
      <c r="B73" s="40" t="s">
        <v>106</v>
      </c>
      <c r="C73" s="40" t="e">
        <f t="shared" si="16"/>
        <v>#VALUE!</v>
      </c>
      <c r="D73" s="40" t="str">
        <f t="shared" si="17"/>
        <v xml:space="preserve"> </v>
      </c>
      <c r="E73" s="40">
        <f t="shared" si="17"/>
        <v>2.7309999999999999</v>
      </c>
      <c r="F73" s="40"/>
      <c r="G73" s="40"/>
      <c r="H73" s="40">
        <v>2.7309999999999999</v>
      </c>
      <c r="I73" s="40">
        <v>3.0409999999999999</v>
      </c>
      <c r="J73" s="40">
        <v>2.5009999999999999</v>
      </c>
      <c r="K73" s="40">
        <v>2.431</v>
      </c>
      <c r="L73" s="40">
        <v>2.2409999999999997</v>
      </c>
      <c r="M73" s="40">
        <v>2.5009999999999999</v>
      </c>
      <c r="N73" s="40">
        <v>2.5909999999999997</v>
      </c>
      <c r="O73" s="40" t="s">
        <v>175</v>
      </c>
      <c r="P73" s="40" t="s">
        <v>175</v>
      </c>
      <c r="Q73" s="39" t="s">
        <v>175</v>
      </c>
      <c r="R73" s="40" t="s">
        <v>175</v>
      </c>
      <c r="S73" s="40">
        <v>2.5449999999999999</v>
      </c>
      <c r="T73" s="40" t="s">
        <v>175</v>
      </c>
      <c r="V73" s="47">
        <f t="shared" si="18"/>
        <v>0.31000000000000005</v>
      </c>
      <c r="W73" s="47">
        <f t="shared" si="10"/>
        <v>-0.22999999999999998</v>
      </c>
      <c r="X73" s="47">
        <f t="shared" si="11"/>
        <v>-0.29999999999999982</v>
      </c>
      <c r="Y73" s="47">
        <f t="shared" si="12"/>
        <v>-0.49000000000000021</v>
      </c>
      <c r="Z73" s="47">
        <f t="shared" si="13"/>
        <v>-0.22999999999999998</v>
      </c>
      <c r="AA73" s="47">
        <f t="shared" si="14"/>
        <v>-0.14000000000000012</v>
      </c>
      <c r="AB73" s="47"/>
      <c r="AC73" s="47"/>
      <c r="AD73" s="47"/>
      <c r="AE73" s="47"/>
      <c r="AF73" s="47">
        <f t="shared" si="15"/>
        <v>-0.18599999999999994</v>
      </c>
      <c r="AG73" s="47"/>
    </row>
    <row r="74" spans="1:33" x14ac:dyDescent="0.2">
      <c r="A74" s="45">
        <v>35367</v>
      </c>
      <c r="B74" s="40" t="s">
        <v>106</v>
      </c>
      <c r="C74" s="40" t="e">
        <f t="shared" si="16"/>
        <v>#VALUE!</v>
      </c>
      <c r="D74" s="40" t="str">
        <f t="shared" si="17"/>
        <v xml:space="preserve"> </v>
      </c>
      <c r="E74" s="40">
        <f t="shared" si="17"/>
        <v>2.7949999999999999</v>
      </c>
      <c r="F74" s="40"/>
      <c r="G74" s="40"/>
      <c r="H74" s="40">
        <v>2.7949999999999999</v>
      </c>
      <c r="I74" s="40">
        <v>3.1150000000000002</v>
      </c>
      <c r="J74" s="40">
        <v>2.5649999999999999</v>
      </c>
      <c r="K74" s="40">
        <v>2.5449999999999999</v>
      </c>
      <c r="L74" s="40">
        <v>2.4049999999999998</v>
      </c>
      <c r="M74" s="40">
        <v>2.625</v>
      </c>
      <c r="N74" s="40">
        <v>2.7149999999999999</v>
      </c>
      <c r="O74" s="40" t="s">
        <v>175</v>
      </c>
      <c r="P74" s="40" t="s">
        <v>175</v>
      </c>
      <c r="Q74" s="39" t="s">
        <v>175</v>
      </c>
      <c r="R74" s="40" t="s">
        <v>175</v>
      </c>
      <c r="S74" s="40">
        <v>2.65</v>
      </c>
      <c r="T74" s="40" t="s">
        <v>175</v>
      </c>
      <c r="V74" s="47">
        <f t="shared" si="18"/>
        <v>0.32000000000000028</v>
      </c>
      <c r="W74" s="47">
        <f t="shared" si="10"/>
        <v>-0.22999999999999998</v>
      </c>
      <c r="X74" s="47">
        <f t="shared" si="11"/>
        <v>-0.25</v>
      </c>
      <c r="Y74" s="47">
        <f t="shared" si="12"/>
        <v>-0.39000000000000012</v>
      </c>
      <c r="Z74" s="47">
        <f t="shared" si="13"/>
        <v>-0.16999999999999993</v>
      </c>
      <c r="AA74" s="47">
        <f t="shared" si="14"/>
        <v>-8.0000000000000071E-2</v>
      </c>
      <c r="AB74" s="47"/>
      <c r="AC74" s="47"/>
      <c r="AD74" s="47"/>
      <c r="AE74" s="47"/>
      <c r="AF74" s="47">
        <f t="shared" si="15"/>
        <v>-0.14500000000000002</v>
      </c>
      <c r="AG74" s="47"/>
    </row>
    <row r="75" spans="1:33" x14ac:dyDescent="0.2">
      <c r="A75" s="45">
        <v>35368</v>
      </c>
      <c r="B75" s="40" t="s">
        <v>106</v>
      </c>
      <c r="C75" s="40" t="e">
        <f t="shared" si="16"/>
        <v>#VALUE!</v>
      </c>
      <c r="D75" s="40" t="str">
        <f t="shared" si="17"/>
        <v xml:space="preserve"> </v>
      </c>
      <c r="E75" s="40">
        <f t="shared" si="17"/>
        <v>2.8639999999999999</v>
      </c>
      <c r="F75" s="40"/>
      <c r="G75" s="40"/>
      <c r="H75" s="40">
        <v>2.8639999999999999</v>
      </c>
      <c r="I75" s="40">
        <v>3.2439999999999998</v>
      </c>
      <c r="J75" s="40">
        <v>2.694</v>
      </c>
      <c r="K75" s="40">
        <v>2.6139999999999999</v>
      </c>
      <c r="L75" s="40">
        <v>2.5039999999999996</v>
      </c>
      <c r="M75" s="40">
        <v>2.7239999999999998</v>
      </c>
      <c r="N75" s="40">
        <v>2.7839999999999998</v>
      </c>
      <c r="O75" s="40" t="s">
        <v>175</v>
      </c>
      <c r="P75" s="40" t="s">
        <v>175</v>
      </c>
      <c r="Q75" s="39" t="s">
        <v>175</v>
      </c>
      <c r="R75" s="40" t="s">
        <v>175</v>
      </c>
      <c r="S75" s="40">
        <v>2.71</v>
      </c>
      <c r="T75" s="40" t="s">
        <v>175</v>
      </c>
      <c r="V75" s="47">
        <f t="shared" si="18"/>
        <v>0.37999999999999989</v>
      </c>
      <c r="W75" s="47">
        <f t="shared" si="10"/>
        <v>-0.16999999999999993</v>
      </c>
      <c r="X75" s="47">
        <f t="shared" si="11"/>
        <v>-0.25</v>
      </c>
      <c r="Y75" s="47">
        <f t="shared" si="12"/>
        <v>-0.36000000000000032</v>
      </c>
      <c r="Z75" s="47">
        <f t="shared" si="13"/>
        <v>-0.14000000000000012</v>
      </c>
      <c r="AA75" s="47">
        <f t="shared" si="14"/>
        <v>-8.0000000000000071E-2</v>
      </c>
      <c r="AB75" s="47"/>
      <c r="AC75" s="47"/>
      <c r="AD75" s="47"/>
      <c r="AE75" s="47"/>
      <c r="AF75" s="47">
        <f t="shared" si="15"/>
        <v>-0.15399999999999991</v>
      </c>
      <c r="AG75" s="47"/>
    </row>
    <row r="76" spans="1:33" x14ac:dyDescent="0.2">
      <c r="A76" s="45">
        <v>35369</v>
      </c>
      <c r="B76" s="40" t="s">
        <v>106</v>
      </c>
      <c r="C76" s="40" t="e">
        <f t="shared" si="16"/>
        <v>#VALUE!</v>
      </c>
      <c r="D76" s="40" t="str">
        <f t="shared" si="17"/>
        <v xml:space="preserve"> </v>
      </c>
      <c r="E76" s="40">
        <f t="shared" si="17"/>
        <v>2.7280000000000002</v>
      </c>
      <c r="F76" s="40"/>
      <c r="G76" s="40"/>
      <c r="H76" s="40">
        <v>2.7280000000000002</v>
      </c>
      <c r="I76" s="40">
        <v>3.1080000000000001</v>
      </c>
      <c r="J76" s="40">
        <v>2.6180000000000003</v>
      </c>
      <c r="K76" s="40">
        <v>2.5780000000000003</v>
      </c>
      <c r="L76" s="40">
        <v>2.4579999999999997</v>
      </c>
      <c r="M76" s="40">
        <v>2.5980000000000003</v>
      </c>
      <c r="N76" s="40">
        <v>2.6580000000000004</v>
      </c>
      <c r="O76" s="40" t="s">
        <v>175</v>
      </c>
      <c r="P76" s="40" t="s">
        <v>175</v>
      </c>
      <c r="Q76" s="39" t="s">
        <v>175</v>
      </c>
      <c r="R76" s="40" t="s">
        <v>175</v>
      </c>
      <c r="S76" s="40">
        <v>2.59</v>
      </c>
      <c r="T76" s="40" t="s">
        <v>175</v>
      </c>
      <c r="V76" s="47">
        <f t="shared" si="18"/>
        <v>0.37999999999999989</v>
      </c>
      <c r="W76" s="47">
        <f t="shared" si="10"/>
        <v>-0.10999999999999988</v>
      </c>
      <c r="X76" s="47">
        <f t="shared" si="11"/>
        <v>-0.14999999999999991</v>
      </c>
      <c r="Y76" s="47">
        <f t="shared" si="12"/>
        <v>-0.27000000000000046</v>
      </c>
      <c r="Z76" s="47">
        <f t="shared" si="13"/>
        <v>-0.12999999999999989</v>
      </c>
      <c r="AA76" s="47">
        <f t="shared" si="14"/>
        <v>-6.999999999999984E-2</v>
      </c>
      <c r="AB76" s="47"/>
      <c r="AC76" s="47"/>
      <c r="AD76" s="47"/>
      <c r="AE76" s="47"/>
      <c r="AF76" s="47">
        <f t="shared" si="15"/>
        <v>-0.13800000000000034</v>
      </c>
      <c r="AG76" s="47"/>
    </row>
    <row r="77" spans="1:33" x14ac:dyDescent="0.2">
      <c r="A77" s="45">
        <v>35370</v>
      </c>
      <c r="B77" s="40" t="s">
        <v>106</v>
      </c>
      <c r="C77" s="40" t="e">
        <f t="shared" si="16"/>
        <v>#VALUE!</v>
      </c>
      <c r="D77" s="40" t="str">
        <f t="shared" si="17"/>
        <v xml:space="preserve"> </v>
      </c>
      <c r="E77" s="40">
        <f t="shared" si="17"/>
        <v>2.6619999999999999</v>
      </c>
      <c r="F77" s="40"/>
      <c r="G77" s="40"/>
      <c r="H77" s="40">
        <v>2.6619999999999999</v>
      </c>
      <c r="I77" s="40">
        <v>3.0219999999999998</v>
      </c>
      <c r="J77" s="40">
        <v>2.472</v>
      </c>
      <c r="K77" s="40">
        <v>2.512</v>
      </c>
      <c r="L77" s="40">
        <v>2.4419999999999997</v>
      </c>
      <c r="M77" s="40">
        <v>2.512</v>
      </c>
      <c r="N77" s="40">
        <v>2.597</v>
      </c>
      <c r="O77" s="40" t="s">
        <v>175</v>
      </c>
      <c r="P77" s="40" t="s">
        <v>175</v>
      </c>
      <c r="Q77" s="39" t="s">
        <v>175</v>
      </c>
      <c r="R77" s="40" t="s">
        <v>175</v>
      </c>
      <c r="S77" s="40">
        <v>2.56</v>
      </c>
      <c r="T77" s="40" t="s">
        <v>175</v>
      </c>
      <c r="V77" s="47">
        <f t="shared" si="18"/>
        <v>0.35999999999999988</v>
      </c>
      <c r="W77" s="47">
        <f t="shared" si="10"/>
        <v>-0.18999999999999995</v>
      </c>
      <c r="X77" s="47">
        <f t="shared" si="11"/>
        <v>-0.14999999999999991</v>
      </c>
      <c r="Y77" s="47">
        <f t="shared" si="12"/>
        <v>-0.2200000000000002</v>
      </c>
      <c r="Z77" s="47">
        <f t="shared" si="13"/>
        <v>-0.14999999999999991</v>
      </c>
      <c r="AA77" s="47">
        <f t="shared" si="14"/>
        <v>-6.4999999999999947E-2</v>
      </c>
      <c r="AB77" s="47"/>
      <c r="AC77" s="47"/>
      <c r="AD77" s="47"/>
      <c r="AE77" s="47"/>
      <c r="AF77" s="47">
        <f t="shared" si="15"/>
        <v>-0.10199999999999987</v>
      </c>
      <c r="AG77" s="47"/>
    </row>
    <row r="78" spans="1:33" x14ac:dyDescent="0.2">
      <c r="A78" s="45">
        <v>35373</v>
      </c>
      <c r="B78" s="40" t="s">
        <v>106</v>
      </c>
      <c r="C78" s="40" t="e">
        <f t="shared" si="16"/>
        <v>#VALUE!</v>
      </c>
      <c r="D78" s="40" t="str">
        <f t="shared" si="17"/>
        <v xml:space="preserve"> </v>
      </c>
      <c r="E78" s="40">
        <f t="shared" si="17"/>
        <v>2.573</v>
      </c>
      <c r="F78" s="40"/>
      <c r="G78" s="40"/>
      <c r="H78" s="40">
        <v>2.573</v>
      </c>
      <c r="I78" s="40">
        <v>2.903</v>
      </c>
      <c r="J78" s="40">
        <v>2.3729999999999998</v>
      </c>
      <c r="K78" s="40">
        <v>2.383</v>
      </c>
      <c r="L78" s="40">
        <v>2.4129999999999998</v>
      </c>
      <c r="M78" s="40">
        <v>2.423</v>
      </c>
      <c r="N78" s="40">
        <v>2.5030000000000001</v>
      </c>
      <c r="O78" s="40" t="s">
        <v>175</v>
      </c>
      <c r="P78" s="40" t="s">
        <v>175</v>
      </c>
      <c r="Q78" s="39" t="s">
        <v>175</v>
      </c>
      <c r="R78" s="40" t="s">
        <v>175</v>
      </c>
      <c r="S78" s="40">
        <v>2.4730000000000003</v>
      </c>
      <c r="T78" s="40" t="s">
        <v>175</v>
      </c>
      <c r="V78" s="47">
        <f t="shared" si="18"/>
        <v>0.33000000000000007</v>
      </c>
      <c r="W78" s="47">
        <f t="shared" si="10"/>
        <v>-0.20000000000000018</v>
      </c>
      <c r="X78" s="47">
        <f t="shared" si="11"/>
        <v>-0.18999999999999995</v>
      </c>
      <c r="Y78" s="47">
        <f t="shared" si="12"/>
        <v>-0.16000000000000014</v>
      </c>
      <c r="Z78" s="47">
        <f t="shared" si="13"/>
        <v>-0.14999999999999991</v>
      </c>
      <c r="AA78" s="47">
        <f t="shared" si="14"/>
        <v>-6.999999999999984E-2</v>
      </c>
      <c r="AB78" s="47"/>
      <c r="AC78" s="47"/>
      <c r="AD78" s="47"/>
      <c r="AE78" s="47"/>
      <c r="AF78" s="47">
        <f t="shared" si="15"/>
        <v>-9.9999999999999645E-2</v>
      </c>
      <c r="AG78" s="47"/>
    </row>
    <row r="79" spans="1:33" x14ac:dyDescent="0.2">
      <c r="A79" s="45">
        <v>35374</v>
      </c>
      <c r="B79" s="40" t="s">
        <v>106</v>
      </c>
      <c r="C79" s="40" t="e">
        <f t="shared" si="16"/>
        <v>#VALUE!</v>
      </c>
      <c r="D79" s="40" t="str">
        <f t="shared" si="17"/>
        <v xml:space="preserve"> </v>
      </c>
      <c r="E79" s="40">
        <f t="shared" si="17"/>
        <v>2.6739999999999999</v>
      </c>
      <c r="F79" s="40"/>
      <c r="G79" s="40"/>
      <c r="H79" s="40">
        <v>2.6739999999999999</v>
      </c>
      <c r="I79" s="40">
        <v>2.944</v>
      </c>
      <c r="J79" s="40">
        <v>2.464</v>
      </c>
      <c r="K79" s="40">
        <v>2.4239999999999999</v>
      </c>
      <c r="L79" s="40">
        <v>2.3239999999999998</v>
      </c>
      <c r="M79" s="40">
        <v>2.504</v>
      </c>
      <c r="N79" s="40">
        <v>2.6040000000000001</v>
      </c>
      <c r="O79" s="40" t="s">
        <v>175</v>
      </c>
      <c r="P79" s="40" t="s">
        <v>175</v>
      </c>
      <c r="Q79" s="39" t="s">
        <v>175</v>
      </c>
      <c r="R79" s="40" t="s">
        <v>175</v>
      </c>
      <c r="S79" s="40">
        <v>2.5129999999999999</v>
      </c>
      <c r="T79" s="40" t="s">
        <v>175</v>
      </c>
      <c r="V79" s="47">
        <f t="shared" si="18"/>
        <v>0.27</v>
      </c>
      <c r="W79" s="47">
        <f t="shared" si="10"/>
        <v>-0.20999999999999996</v>
      </c>
      <c r="X79" s="47">
        <f t="shared" si="11"/>
        <v>-0.25</v>
      </c>
      <c r="Y79" s="47">
        <f t="shared" si="12"/>
        <v>-0.35000000000000009</v>
      </c>
      <c r="Z79" s="47">
        <f t="shared" si="13"/>
        <v>-0.16999999999999993</v>
      </c>
      <c r="AA79" s="47">
        <f t="shared" si="14"/>
        <v>-6.999999999999984E-2</v>
      </c>
      <c r="AB79" s="47"/>
      <c r="AC79" s="47"/>
      <c r="AD79" s="47"/>
      <c r="AE79" s="47"/>
      <c r="AF79" s="47">
        <f t="shared" si="15"/>
        <v>-0.16100000000000003</v>
      </c>
      <c r="AG79" s="47"/>
    </row>
    <row r="80" spans="1:33" x14ac:dyDescent="0.2">
      <c r="A80" s="45">
        <v>35375</v>
      </c>
      <c r="B80" s="40" t="s">
        <v>106</v>
      </c>
      <c r="C80" s="40" t="e">
        <f t="shared" si="16"/>
        <v>#VALUE!</v>
      </c>
      <c r="D80" s="40" t="str">
        <f t="shared" si="17"/>
        <v xml:space="preserve"> </v>
      </c>
      <c r="E80" s="40">
        <f t="shared" si="17"/>
        <v>2.6840000000000002</v>
      </c>
      <c r="F80" s="40"/>
      <c r="G80" s="40"/>
      <c r="H80" s="40">
        <v>2.6840000000000002</v>
      </c>
      <c r="I80" s="40">
        <v>3.004</v>
      </c>
      <c r="J80" s="40">
        <v>2.4940000000000002</v>
      </c>
      <c r="K80" s="40">
        <v>2.4440000000000004</v>
      </c>
      <c r="L80" s="40">
        <v>2.3639999999999999</v>
      </c>
      <c r="M80" s="40">
        <v>2.504</v>
      </c>
      <c r="N80" s="40">
        <v>2.6040000000000001</v>
      </c>
      <c r="O80" s="40" t="s">
        <v>175</v>
      </c>
      <c r="P80" s="40" t="s">
        <v>175</v>
      </c>
      <c r="Q80" s="39" t="s">
        <v>175</v>
      </c>
      <c r="R80" s="40" t="s">
        <v>175</v>
      </c>
      <c r="S80" s="40">
        <v>2.52</v>
      </c>
      <c r="T80" s="40" t="s">
        <v>175</v>
      </c>
      <c r="V80" s="47">
        <f t="shared" si="18"/>
        <v>0.31999999999999984</v>
      </c>
      <c r="W80" s="47">
        <f t="shared" si="10"/>
        <v>-0.18999999999999995</v>
      </c>
      <c r="X80" s="47">
        <f t="shared" si="11"/>
        <v>-0.23999999999999977</v>
      </c>
      <c r="Y80" s="47">
        <f t="shared" si="12"/>
        <v>-0.32000000000000028</v>
      </c>
      <c r="Z80" s="47">
        <f t="shared" si="13"/>
        <v>-0.18000000000000016</v>
      </c>
      <c r="AA80" s="47">
        <f t="shared" si="14"/>
        <v>-8.0000000000000071E-2</v>
      </c>
      <c r="AB80" s="47"/>
      <c r="AC80" s="47"/>
      <c r="AD80" s="47"/>
      <c r="AE80" s="47"/>
      <c r="AF80" s="47">
        <f t="shared" si="15"/>
        <v>-0.16400000000000015</v>
      </c>
      <c r="AG80" s="47"/>
    </row>
    <row r="81" spans="1:33" x14ac:dyDescent="0.2">
      <c r="A81" s="45">
        <v>35376</v>
      </c>
      <c r="B81" s="40" t="s">
        <v>106</v>
      </c>
      <c r="C81" s="40" t="e">
        <f t="shared" si="16"/>
        <v>#VALUE!</v>
      </c>
      <c r="D81" s="40" t="str">
        <f t="shared" si="17"/>
        <v xml:space="preserve"> </v>
      </c>
      <c r="E81" s="40">
        <f t="shared" si="17"/>
        <v>2.6429999999999998</v>
      </c>
      <c r="F81" s="40"/>
      <c r="G81" s="40"/>
      <c r="H81" s="40">
        <v>2.6429999999999998</v>
      </c>
      <c r="I81" s="40">
        <v>2.9729999999999999</v>
      </c>
      <c r="J81" s="40">
        <v>2.4529999999999998</v>
      </c>
      <c r="K81" s="40">
        <v>2.4029999999999996</v>
      </c>
      <c r="L81" s="40">
        <v>2.2429999999999994</v>
      </c>
      <c r="M81" s="40">
        <v>2.4629999999999996</v>
      </c>
      <c r="N81" s="40">
        <v>2.573</v>
      </c>
      <c r="O81" s="40" t="s">
        <v>175</v>
      </c>
      <c r="P81" s="40" t="s">
        <v>175</v>
      </c>
      <c r="Q81" s="39" t="s">
        <v>175</v>
      </c>
      <c r="R81" s="40" t="s">
        <v>175</v>
      </c>
      <c r="S81" s="40">
        <v>2.4900000000000002</v>
      </c>
      <c r="T81" s="40" t="s">
        <v>175</v>
      </c>
      <c r="V81" s="47">
        <f t="shared" si="18"/>
        <v>0.33000000000000007</v>
      </c>
      <c r="W81" s="47">
        <f t="shared" si="10"/>
        <v>-0.18999999999999995</v>
      </c>
      <c r="X81" s="47">
        <f t="shared" si="11"/>
        <v>-0.24000000000000021</v>
      </c>
      <c r="Y81" s="47">
        <f t="shared" si="12"/>
        <v>-0.40000000000000036</v>
      </c>
      <c r="Z81" s="47">
        <f t="shared" si="13"/>
        <v>-0.18000000000000016</v>
      </c>
      <c r="AA81" s="47">
        <f t="shared" si="14"/>
        <v>-6.999999999999984E-2</v>
      </c>
      <c r="AB81" s="47"/>
      <c r="AC81" s="47"/>
      <c r="AD81" s="47"/>
      <c r="AE81" s="47"/>
      <c r="AF81" s="47">
        <f t="shared" si="15"/>
        <v>-0.15299999999999958</v>
      </c>
      <c r="AG81" s="47"/>
    </row>
    <row r="82" spans="1:33" x14ac:dyDescent="0.2">
      <c r="A82" s="45">
        <v>35377</v>
      </c>
      <c r="B82" s="40" t="s">
        <v>106</v>
      </c>
      <c r="C82" s="40" t="e">
        <f t="shared" si="16"/>
        <v>#VALUE!</v>
      </c>
      <c r="D82" s="40" t="str">
        <f t="shared" si="17"/>
        <v xml:space="preserve"> </v>
      </c>
      <c r="E82" s="40">
        <f t="shared" si="17"/>
        <v>2.669</v>
      </c>
      <c r="F82" s="40"/>
      <c r="G82" s="40"/>
      <c r="H82" s="40">
        <v>2.669</v>
      </c>
      <c r="I82" s="40">
        <v>2.9990000000000001</v>
      </c>
      <c r="J82" s="40">
        <v>2.4289999999999998</v>
      </c>
      <c r="K82" s="40">
        <v>2.3690000000000002</v>
      </c>
      <c r="L82" s="40">
        <v>2.2989999999999999</v>
      </c>
      <c r="M82" s="40">
        <v>2.4790000000000001</v>
      </c>
      <c r="N82" s="40">
        <v>2.5990000000000002</v>
      </c>
      <c r="O82" s="40" t="s">
        <v>175</v>
      </c>
      <c r="P82" s="40" t="s">
        <v>175</v>
      </c>
      <c r="Q82" s="39" t="s">
        <v>175</v>
      </c>
      <c r="R82" s="40" t="s">
        <v>175</v>
      </c>
      <c r="S82" s="40">
        <v>2.4849999999999999</v>
      </c>
      <c r="T82" s="40" t="s">
        <v>175</v>
      </c>
      <c r="V82" s="47">
        <f t="shared" si="18"/>
        <v>0.33000000000000007</v>
      </c>
      <c r="W82" s="47">
        <f t="shared" si="10"/>
        <v>-0.24000000000000021</v>
      </c>
      <c r="X82" s="47">
        <f t="shared" si="11"/>
        <v>-0.29999999999999982</v>
      </c>
      <c r="Y82" s="47">
        <f t="shared" si="12"/>
        <v>-0.37000000000000011</v>
      </c>
      <c r="Z82" s="47">
        <f t="shared" si="13"/>
        <v>-0.18999999999999995</v>
      </c>
      <c r="AA82" s="47">
        <f t="shared" si="14"/>
        <v>-6.999999999999984E-2</v>
      </c>
      <c r="AB82" s="47"/>
      <c r="AC82" s="47"/>
      <c r="AD82" s="47"/>
      <c r="AE82" s="47"/>
      <c r="AF82" s="47">
        <f t="shared" si="15"/>
        <v>-0.18400000000000016</v>
      </c>
      <c r="AG82" s="47"/>
    </row>
    <row r="83" spans="1:33" x14ac:dyDescent="0.2">
      <c r="A83" s="45">
        <v>35380</v>
      </c>
      <c r="B83" s="40" t="s">
        <v>106</v>
      </c>
      <c r="C83" s="40" t="e">
        <f t="shared" si="16"/>
        <v>#VALUE!</v>
      </c>
      <c r="D83" s="40" t="str">
        <f t="shared" si="17"/>
        <v xml:space="preserve"> </v>
      </c>
      <c r="E83" s="40">
        <f t="shared" si="17"/>
        <v>2.7330000000000001</v>
      </c>
      <c r="F83" s="40"/>
      <c r="G83" s="40"/>
      <c r="H83" s="40">
        <v>2.7330000000000001</v>
      </c>
      <c r="I83" s="40">
        <v>3.0630000000000002</v>
      </c>
      <c r="J83" s="40">
        <v>2.4530000000000003</v>
      </c>
      <c r="K83" s="40">
        <v>2.403</v>
      </c>
      <c r="L83" s="40">
        <v>2.2930000000000001</v>
      </c>
      <c r="M83" s="40">
        <v>2.5430000000000001</v>
      </c>
      <c r="N83" s="40">
        <v>2.653</v>
      </c>
      <c r="O83" s="40" t="s">
        <v>175</v>
      </c>
      <c r="P83" s="40" t="s">
        <v>175</v>
      </c>
      <c r="Q83" s="39" t="s">
        <v>175</v>
      </c>
      <c r="R83" s="40" t="s">
        <v>175</v>
      </c>
      <c r="S83" s="40">
        <v>2.5330000000000004</v>
      </c>
      <c r="T83" s="40" t="s">
        <v>175</v>
      </c>
      <c r="V83" s="47">
        <f t="shared" si="18"/>
        <v>0.33000000000000007</v>
      </c>
      <c r="W83" s="47">
        <f t="shared" si="10"/>
        <v>-0.2799999999999998</v>
      </c>
      <c r="X83" s="47">
        <f t="shared" si="11"/>
        <v>-0.33000000000000007</v>
      </c>
      <c r="Y83" s="47">
        <f t="shared" si="12"/>
        <v>-0.43999999999999995</v>
      </c>
      <c r="Z83" s="47">
        <f t="shared" si="13"/>
        <v>-0.18999999999999995</v>
      </c>
      <c r="AA83" s="47">
        <f t="shared" si="14"/>
        <v>-8.0000000000000071E-2</v>
      </c>
      <c r="AB83" s="47"/>
      <c r="AC83" s="47"/>
      <c r="AD83" s="47"/>
      <c r="AE83" s="47"/>
      <c r="AF83" s="47">
        <f t="shared" si="15"/>
        <v>-0.19999999999999973</v>
      </c>
      <c r="AG83" s="47"/>
    </row>
    <row r="84" spans="1:33" x14ac:dyDescent="0.2">
      <c r="A84" s="45">
        <v>35381</v>
      </c>
      <c r="B84" s="40" t="s">
        <v>106</v>
      </c>
      <c r="C84" s="40" t="e">
        <f t="shared" si="16"/>
        <v>#VALUE!</v>
      </c>
      <c r="D84" s="40" t="str">
        <f t="shared" si="17"/>
        <v xml:space="preserve"> </v>
      </c>
      <c r="E84" s="40">
        <f t="shared" si="17"/>
        <v>2.6459999999999999</v>
      </c>
      <c r="F84" s="40"/>
      <c r="G84" s="40"/>
      <c r="H84" s="40">
        <v>2.6459999999999999</v>
      </c>
      <c r="I84" s="40">
        <v>2.976</v>
      </c>
      <c r="J84" s="40">
        <v>2.4359999999999999</v>
      </c>
      <c r="K84" s="40">
        <v>2.3260000000000001</v>
      </c>
      <c r="L84" s="40">
        <v>2.2559999999999998</v>
      </c>
      <c r="M84" s="40">
        <v>2.4659999999999997</v>
      </c>
      <c r="N84" s="40">
        <v>2.5760000000000001</v>
      </c>
      <c r="O84" s="40" t="s">
        <v>175</v>
      </c>
      <c r="P84" s="40" t="s">
        <v>175</v>
      </c>
      <c r="Q84" s="39" t="s">
        <v>175</v>
      </c>
      <c r="R84" s="40" t="s">
        <v>175</v>
      </c>
      <c r="S84" s="40">
        <v>2.4649999999999999</v>
      </c>
      <c r="T84" s="40" t="s">
        <v>175</v>
      </c>
      <c r="V84" s="47">
        <f t="shared" si="18"/>
        <v>0.33000000000000007</v>
      </c>
      <c r="W84" s="47">
        <f t="shared" si="10"/>
        <v>-0.20999999999999996</v>
      </c>
      <c r="X84" s="47">
        <f t="shared" si="11"/>
        <v>-0.31999999999999984</v>
      </c>
      <c r="Y84" s="47">
        <f t="shared" si="12"/>
        <v>-0.39000000000000012</v>
      </c>
      <c r="Z84" s="47">
        <f t="shared" si="13"/>
        <v>-0.18000000000000016</v>
      </c>
      <c r="AA84" s="47">
        <f t="shared" si="14"/>
        <v>-6.999999999999984E-2</v>
      </c>
      <c r="AB84" s="47"/>
      <c r="AC84" s="47"/>
      <c r="AD84" s="47"/>
      <c r="AE84" s="47"/>
      <c r="AF84" s="47">
        <f t="shared" si="15"/>
        <v>-0.18100000000000005</v>
      </c>
      <c r="AG84" s="47"/>
    </row>
    <row r="85" spans="1:33" x14ac:dyDescent="0.2">
      <c r="A85" s="45">
        <v>35382</v>
      </c>
      <c r="B85" s="40" t="s">
        <v>106</v>
      </c>
      <c r="C85" s="40" t="e">
        <f t="shared" si="16"/>
        <v>#VALUE!</v>
      </c>
      <c r="D85" s="40" t="str">
        <f t="shared" si="17"/>
        <v xml:space="preserve"> </v>
      </c>
      <c r="E85" s="40">
        <f t="shared" si="17"/>
        <v>2.645</v>
      </c>
      <c r="F85" s="40"/>
      <c r="G85" s="40"/>
      <c r="H85" s="40">
        <v>2.645</v>
      </c>
      <c r="I85" s="40">
        <v>2.9449999999999998</v>
      </c>
      <c r="J85" s="40">
        <v>2.4249999999999998</v>
      </c>
      <c r="K85" s="40">
        <v>2.395</v>
      </c>
      <c r="L85" s="40">
        <v>2.3149999999999999</v>
      </c>
      <c r="M85" s="40">
        <v>2.4900000000000002</v>
      </c>
      <c r="N85" s="40">
        <v>2.5649999999999999</v>
      </c>
      <c r="O85" s="40" t="s">
        <v>175</v>
      </c>
      <c r="P85" s="40" t="s">
        <v>175</v>
      </c>
      <c r="Q85" s="39" t="s">
        <v>175</v>
      </c>
      <c r="R85" s="40" t="s">
        <v>175</v>
      </c>
      <c r="S85" s="40">
        <v>2.4700000000000002</v>
      </c>
      <c r="T85" s="40" t="s">
        <v>175</v>
      </c>
      <c r="V85" s="47">
        <f t="shared" si="18"/>
        <v>0.29999999999999982</v>
      </c>
      <c r="W85" s="47">
        <f t="shared" si="10"/>
        <v>-0.2200000000000002</v>
      </c>
      <c r="X85" s="47">
        <f t="shared" si="11"/>
        <v>-0.25</v>
      </c>
      <c r="Y85" s="47">
        <f t="shared" si="12"/>
        <v>-0.33000000000000007</v>
      </c>
      <c r="Z85" s="47">
        <f t="shared" si="13"/>
        <v>-0.1549999999999998</v>
      </c>
      <c r="AA85" s="47">
        <f t="shared" si="14"/>
        <v>-8.0000000000000071E-2</v>
      </c>
      <c r="AB85" s="47"/>
      <c r="AC85" s="47"/>
      <c r="AD85" s="47"/>
      <c r="AE85" s="47"/>
      <c r="AF85" s="47">
        <f t="shared" si="15"/>
        <v>-0.17499999999999982</v>
      </c>
      <c r="AG85" s="47"/>
    </row>
    <row r="86" spans="1:33" x14ac:dyDescent="0.2">
      <c r="A86" s="45">
        <v>35383</v>
      </c>
      <c r="B86" s="40" t="s">
        <v>106</v>
      </c>
      <c r="C86" s="40" t="e">
        <f t="shared" si="16"/>
        <v>#VALUE!</v>
      </c>
      <c r="D86" s="40" t="str">
        <f t="shared" si="17"/>
        <v xml:space="preserve"> </v>
      </c>
      <c r="E86" s="40">
        <f t="shared" si="17"/>
        <v>2.7869999999999999</v>
      </c>
      <c r="F86" s="40"/>
      <c r="G86" s="40"/>
      <c r="H86" s="40">
        <v>2.7869999999999999</v>
      </c>
      <c r="I86" s="40">
        <v>3.0869999999999997</v>
      </c>
      <c r="J86" s="40">
        <v>2.5569999999999999</v>
      </c>
      <c r="K86" s="40">
        <v>2.4769999999999999</v>
      </c>
      <c r="L86" s="40">
        <v>2.3969999999999998</v>
      </c>
      <c r="M86" s="40">
        <v>2.6269999999999998</v>
      </c>
      <c r="N86" s="40">
        <v>2.7069999999999999</v>
      </c>
      <c r="O86" s="40" t="s">
        <v>175</v>
      </c>
      <c r="P86" s="40" t="s">
        <v>175</v>
      </c>
      <c r="Q86" s="39" t="s">
        <v>175</v>
      </c>
      <c r="R86" s="40" t="s">
        <v>175</v>
      </c>
      <c r="S86" s="40">
        <v>2.5950000000000002</v>
      </c>
      <c r="T86" s="40" t="s">
        <v>175</v>
      </c>
      <c r="V86" s="47">
        <f t="shared" si="18"/>
        <v>0.29999999999999982</v>
      </c>
      <c r="W86" s="47">
        <f t="shared" si="10"/>
        <v>-0.22999999999999998</v>
      </c>
      <c r="X86" s="47">
        <f t="shared" si="11"/>
        <v>-0.31000000000000005</v>
      </c>
      <c r="Y86" s="47">
        <f t="shared" si="12"/>
        <v>-0.39000000000000012</v>
      </c>
      <c r="Z86" s="47">
        <f t="shared" si="13"/>
        <v>-0.16000000000000014</v>
      </c>
      <c r="AA86" s="47">
        <f t="shared" si="14"/>
        <v>-8.0000000000000071E-2</v>
      </c>
      <c r="AB86" s="47"/>
      <c r="AC86" s="47"/>
      <c r="AD86" s="47"/>
      <c r="AE86" s="47"/>
      <c r="AF86" s="47">
        <f t="shared" si="15"/>
        <v>-0.19199999999999973</v>
      </c>
      <c r="AG86" s="47"/>
    </row>
    <row r="87" spans="1:33" x14ac:dyDescent="0.2">
      <c r="A87" s="45">
        <v>35384</v>
      </c>
      <c r="B87" s="40" t="s">
        <v>106</v>
      </c>
      <c r="C87" s="40" t="e">
        <f t="shared" si="16"/>
        <v>#VALUE!</v>
      </c>
      <c r="D87" s="40" t="str">
        <f t="shared" si="17"/>
        <v xml:space="preserve"> </v>
      </c>
      <c r="E87" s="40">
        <f t="shared" si="17"/>
        <v>2.9079999999999999</v>
      </c>
      <c r="F87" s="40"/>
      <c r="G87" s="40"/>
      <c r="H87" s="40">
        <v>2.9079999999999999</v>
      </c>
      <c r="I87" s="40">
        <v>3.2079999999999997</v>
      </c>
      <c r="J87" s="40">
        <v>2.6779999999999999</v>
      </c>
      <c r="K87" s="40">
        <v>2.5779999999999998</v>
      </c>
      <c r="L87" s="40">
        <v>2.4779999999999998</v>
      </c>
      <c r="M87" s="40">
        <v>2.7479999999999998</v>
      </c>
      <c r="N87" s="40">
        <v>2.8279999999999998</v>
      </c>
      <c r="O87" s="40" t="s">
        <v>175</v>
      </c>
      <c r="P87" s="40" t="s">
        <v>175</v>
      </c>
      <c r="Q87" s="39" t="s">
        <v>175</v>
      </c>
      <c r="R87" s="40" t="s">
        <v>175</v>
      </c>
      <c r="S87" s="40">
        <v>2.7149999999999999</v>
      </c>
      <c r="T87" s="40" t="s">
        <v>175</v>
      </c>
      <c r="V87" s="47">
        <f t="shared" si="18"/>
        <v>0.29999999999999982</v>
      </c>
      <c r="W87" s="47">
        <f t="shared" si="10"/>
        <v>-0.22999999999999998</v>
      </c>
      <c r="X87" s="47">
        <f t="shared" si="11"/>
        <v>-0.33000000000000007</v>
      </c>
      <c r="Y87" s="47">
        <f t="shared" si="12"/>
        <v>-0.43000000000000016</v>
      </c>
      <c r="Z87" s="47">
        <f t="shared" si="13"/>
        <v>-0.16000000000000014</v>
      </c>
      <c r="AA87" s="47">
        <f t="shared" si="14"/>
        <v>-8.0000000000000071E-2</v>
      </c>
      <c r="AB87" s="47"/>
      <c r="AC87" s="47"/>
      <c r="AD87" s="47"/>
      <c r="AE87" s="47"/>
      <c r="AF87" s="47">
        <f t="shared" si="15"/>
        <v>-0.19300000000000006</v>
      </c>
      <c r="AG87" s="47"/>
    </row>
    <row r="88" spans="1:33" x14ac:dyDescent="0.2">
      <c r="A88" s="45">
        <v>35387</v>
      </c>
      <c r="B88" s="40" t="s">
        <v>106</v>
      </c>
      <c r="C88" s="40" t="e">
        <f t="shared" si="16"/>
        <v>#VALUE!</v>
      </c>
      <c r="D88" s="40" t="str">
        <f t="shared" si="17"/>
        <v xml:space="preserve"> </v>
      </c>
      <c r="E88" s="40">
        <f t="shared" si="17"/>
        <v>2.9780000000000002</v>
      </c>
      <c r="F88" s="40"/>
      <c r="G88" s="40"/>
      <c r="H88" s="40">
        <v>2.9780000000000002</v>
      </c>
      <c r="I88" s="40">
        <v>3.2880000000000003</v>
      </c>
      <c r="J88" s="40">
        <v>2.7280000000000002</v>
      </c>
      <c r="K88" s="40">
        <v>2.6380000000000003</v>
      </c>
      <c r="L88" s="40">
        <v>2.4980000000000002</v>
      </c>
      <c r="M88" s="40">
        <v>2.778</v>
      </c>
      <c r="N88" s="40">
        <v>2.8480000000000003</v>
      </c>
      <c r="O88" s="40" t="s">
        <v>175</v>
      </c>
      <c r="P88" s="40" t="s">
        <v>175</v>
      </c>
      <c r="Q88" s="39" t="s">
        <v>175</v>
      </c>
      <c r="R88" s="40" t="s">
        <v>175</v>
      </c>
      <c r="S88" s="40">
        <v>2.77</v>
      </c>
      <c r="T88" s="40" t="s">
        <v>175</v>
      </c>
      <c r="V88" s="47">
        <f t="shared" si="18"/>
        <v>0.31000000000000005</v>
      </c>
      <c r="W88" s="47">
        <f t="shared" si="10"/>
        <v>-0.25</v>
      </c>
      <c r="X88" s="47">
        <f t="shared" si="11"/>
        <v>-0.33999999999999986</v>
      </c>
      <c r="Y88" s="47">
        <f t="shared" si="12"/>
        <v>-0.48</v>
      </c>
      <c r="Z88" s="47">
        <f t="shared" si="13"/>
        <v>-0.20000000000000018</v>
      </c>
      <c r="AA88" s="47">
        <f t="shared" si="14"/>
        <v>-0.12999999999999989</v>
      </c>
      <c r="AB88" s="47"/>
      <c r="AC88" s="47"/>
      <c r="AD88" s="47"/>
      <c r="AE88" s="47"/>
      <c r="AF88" s="47">
        <f t="shared" si="15"/>
        <v>-0.20800000000000018</v>
      </c>
      <c r="AG88" s="47"/>
    </row>
    <row r="89" spans="1:33" x14ac:dyDescent="0.2">
      <c r="A89" s="45">
        <v>35388</v>
      </c>
      <c r="B89" s="40" t="s">
        <v>106</v>
      </c>
      <c r="C89" s="40" t="e">
        <f t="shared" si="16"/>
        <v>#VALUE!</v>
      </c>
      <c r="D89" s="40" t="str">
        <f t="shared" si="17"/>
        <v xml:space="preserve"> </v>
      </c>
      <c r="E89" s="40">
        <f t="shared" si="17"/>
        <v>3.306</v>
      </c>
      <c r="F89" s="40"/>
      <c r="G89" s="40"/>
      <c r="H89" s="40">
        <v>3.306</v>
      </c>
      <c r="I89" s="40">
        <v>3.6659999999999999</v>
      </c>
      <c r="J89" s="40">
        <v>3.036</v>
      </c>
      <c r="K89" s="40">
        <v>2.9460000000000002</v>
      </c>
      <c r="L89" s="40">
        <v>2.766</v>
      </c>
      <c r="M89" s="40">
        <v>3.036</v>
      </c>
      <c r="N89" s="40">
        <v>3.1360000000000001</v>
      </c>
      <c r="O89" s="40" t="s">
        <v>175</v>
      </c>
      <c r="P89" s="40" t="s">
        <v>175</v>
      </c>
      <c r="Q89" s="39" t="s">
        <v>175</v>
      </c>
      <c r="R89" s="40" t="s">
        <v>175</v>
      </c>
      <c r="S89" s="40">
        <v>3.05</v>
      </c>
      <c r="T89" s="40" t="s">
        <v>175</v>
      </c>
      <c r="V89" s="47">
        <f t="shared" si="18"/>
        <v>0.35999999999999988</v>
      </c>
      <c r="W89" s="47">
        <f t="shared" si="10"/>
        <v>-0.27</v>
      </c>
      <c r="X89" s="47">
        <f t="shared" si="11"/>
        <v>-0.35999999999999988</v>
      </c>
      <c r="Y89" s="47">
        <f t="shared" si="12"/>
        <v>-0.54</v>
      </c>
      <c r="Z89" s="47">
        <f t="shared" si="13"/>
        <v>-0.27</v>
      </c>
      <c r="AA89" s="47">
        <f t="shared" si="14"/>
        <v>-0.16999999999999993</v>
      </c>
      <c r="AB89" s="47"/>
      <c r="AC89" s="47"/>
      <c r="AD89" s="47"/>
      <c r="AE89" s="47"/>
      <c r="AF89" s="47">
        <f t="shared" si="15"/>
        <v>-0.25600000000000023</v>
      </c>
      <c r="AG89" s="47"/>
    </row>
    <row r="90" spans="1:33" x14ac:dyDescent="0.2">
      <c r="A90" s="45">
        <v>35389</v>
      </c>
      <c r="B90" s="40" t="s">
        <v>106</v>
      </c>
      <c r="C90" s="40" t="e">
        <f t="shared" si="16"/>
        <v>#VALUE!</v>
      </c>
      <c r="D90" s="40" t="str">
        <f t="shared" si="17"/>
        <v xml:space="preserve"> </v>
      </c>
      <c r="E90" s="40">
        <f t="shared" si="17"/>
        <v>3.6269999999999998</v>
      </c>
      <c r="F90" s="40"/>
      <c r="G90" s="40"/>
      <c r="H90" s="40">
        <v>3.6269999999999998</v>
      </c>
      <c r="I90" s="40">
        <v>4.0069999999999997</v>
      </c>
      <c r="J90" s="40">
        <v>3.4769999999999999</v>
      </c>
      <c r="K90" s="40">
        <v>3.4369999999999998</v>
      </c>
      <c r="L90" s="40">
        <v>3.3169999999999997</v>
      </c>
      <c r="M90" s="40">
        <v>3.4269999999999996</v>
      </c>
      <c r="N90" s="40">
        <v>3.5169999999999995</v>
      </c>
      <c r="O90" s="40" t="s">
        <v>175</v>
      </c>
      <c r="P90" s="40" t="s">
        <v>175</v>
      </c>
      <c r="Q90" s="39" t="s">
        <v>175</v>
      </c>
      <c r="R90" s="40" t="s">
        <v>175</v>
      </c>
      <c r="S90" s="40">
        <v>3.5269999999999997</v>
      </c>
      <c r="T90" s="40" t="s">
        <v>175</v>
      </c>
      <c r="V90" s="47">
        <f t="shared" si="18"/>
        <v>0.37999999999999989</v>
      </c>
      <c r="W90" s="47">
        <f t="shared" si="10"/>
        <v>-0.14999999999999991</v>
      </c>
      <c r="X90" s="47">
        <f t="shared" si="11"/>
        <v>-0.18999999999999995</v>
      </c>
      <c r="Y90" s="47">
        <f t="shared" si="12"/>
        <v>-0.31000000000000005</v>
      </c>
      <c r="Z90" s="47">
        <f t="shared" si="13"/>
        <v>-0.20000000000000018</v>
      </c>
      <c r="AA90" s="47">
        <f t="shared" si="14"/>
        <v>-0.11000000000000032</v>
      </c>
      <c r="AB90" s="47"/>
      <c r="AC90" s="47"/>
      <c r="AD90" s="47"/>
      <c r="AE90" s="47"/>
      <c r="AF90" s="47">
        <f t="shared" si="15"/>
        <v>-0.10000000000000009</v>
      </c>
      <c r="AG90" s="47"/>
    </row>
    <row r="91" spans="1:33" x14ac:dyDescent="0.2">
      <c r="A91" s="45">
        <v>35390</v>
      </c>
      <c r="B91" s="40" t="s">
        <v>106</v>
      </c>
      <c r="C91" s="40" t="e">
        <f t="shared" si="16"/>
        <v>#VALUE!</v>
      </c>
      <c r="D91" s="40" t="str">
        <f t="shared" si="17"/>
        <v xml:space="preserve"> </v>
      </c>
      <c r="E91" s="40">
        <f t="shared" si="17"/>
        <v>3.9009999999999998</v>
      </c>
      <c r="F91" s="40"/>
      <c r="G91" s="40">
        <v>1</v>
      </c>
      <c r="H91" s="40">
        <v>3.9009999999999998</v>
      </c>
      <c r="I91" s="40">
        <v>4.2509999999999994</v>
      </c>
      <c r="J91" s="40">
        <v>3.621</v>
      </c>
      <c r="K91" s="40">
        <v>3.4709999999999996</v>
      </c>
      <c r="L91" s="40">
        <v>3.4109999999999996</v>
      </c>
      <c r="M91" s="40">
        <v>3.6509999999999998</v>
      </c>
      <c r="N91" s="40">
        <v>3.6509999999999998</v>
      </c>
      <c r="O91" s="40" t="s">
        <v>175</v>
      </c>
      <c r="P91" s="40" t="s">
        <v>175</v>
      </c>
      <c r="Q91" s="39" t="s">
        <v>175</v>
      </c>
      <c r="R91" s="40" t="s">
        <v>175</v>
      </c>
      <c r="S91" s="40">
        <v>3.65</v>
      </c>
      <c r="T91" s="40" t="s">
        <v>175</v>
      </c>
      <c r="V91" s="47">
        <f t="shared" si="18"/>
        <v>0.34999999999999964</v>
      </c>
      <c r="W91" s="47">
        <f t="shared" si="10"/>
        <v>-0.2799999999999998</v>
      </c>
      <c r="X91" s="47">
        <f t="shared" si="11"/>
        <v>-0.43000000000000016</v>
      </c>
      <c r="Y91" s="47">
        <f t="shared" si="12"/>
        <v>-0.49000000000000021</v>
      </c>
      <c r="Z91" s="47">
        <f t="shared" si="13"/>
        <v>-0.25</v>
      </c>
      <c r="AA91" s="47">
        <f t="shared" si="14"/>
        <v>-0.25</v>
      </c>
      <c r="AB91" s="47"/>
      <c r="AC91" s="47"/>
      <c r="AD91" s="47"/>
      <c r="AE91" s="47"/>
      <c r="AF91" s="47">
        <f t="shared" si="15"/>
        <v>-0.25099999999999989</v>
      </c>
      <c r="AG91" s="47"/>
    </row>
    <row r="92" spans="1:33" x14ac:dyDescent="0.2">
      <c r="A92" s="45">
        <v>35391</v>
      </c>
      <c r="B92" s="40" t="s">
        <v>119</v>
      </c>
      <c r="C92" s="40" t="e">
        <f t="shared" si="16"/>
        <v>#VALUE!</v>
      </c>
      <c r="D92" s="40" t="str">
        <f t="shared" si="17"/>
        <v xml:space="preserve"> </v>
      </c>
      <c r="E92" s="40">
        <f t="shared" si="17"/>
        <v>3.4369999999999998</v>
      </c>
      <c r="F92" s="40"/>
      <c r="G92" s="40"/>
      <c r="H92" s="40">
        <v>3.4369999999999998</v>
      </c>
      <c r="I92" s="40">
        <v>3.847</v>
      </c>
      <c r="J92" s="40">
        <v>3.1970000000000001</v>
      </c>
      <c r="K92" s="40">
        <v>3.1970000000000001</v>
      </c>
      <c r="L92" s="40">
        <v>2.9069999999999996</v>
      </c>
      <c r="M92" s="40">
        <v>3.2369999999999997</v>
      </c>
      <c r="N92" s="40">
        <v>3.2469999999999999</v>
      </c>
      <c r="O92" s="40" t="s">
        <v>175</v>
      </c>
      <c r="P92" s="40" t="s">
        <v>175</v>
      </c>
      <c r="Q92" s="39" t="s">
        <v>175</v>
      </c>
      <c r="R92" s="40" t="s">
        <v>175</v>
      </c>
      <c r="S92" s="40">
        <v>3.2</v>
      </c>
      <c r="T92" s="40" t="s">
        <v>175</v>
      </c>
      <c r="V92" s="47">
        <f t="shared" si="18"/>
        <v>0.41000000000000014</v>
      </c>
      <c r="W92" s="47">
        <f t="shared" si="10"/>
        <v>-0.23999999999999977</v>
      </c>
      <c r="X92" s="47">
        <f t="shared" si="11"/>
        <v>-0.23999999999999977</v>
      </c>
      <c r="Y92" s="47">
        <f t="shared" si="12"/>
        <v>-0.53000000000000025</v>
      </c>
      <c r="Z92" s="47">
        <f t="shared" si="13"/>
        <v>-0.20000000000000018</v>
      </c>
      <c r="AA92" s="47">
        <f t="shared" si="14"/>
        <v>-0.18999999999999995</v>
      </c>
      <c r="AB92" s="47"/>
      <c r="AC92" s="47"/>
      <c r="AD92" s="47"/>
      <c r="AE92" s="47"/>
      <c r="AF92" s="47">
        <f t="shared" si="15"/>
        <v>-0.23699999999999966</v>
      </c>
      <c r="AG92" s="47"/>
    </row>
    <row r="93" spans="1:33" x14ac:dyDescent="0.2">
      <c r="A93" s="45">
        <v>35394</v>
      </c>
      <c r="B93" s="40" t="s">
        <v>119</v>
      </c>
      <c r="C93" s="40" t="e">
        <f t="shared" si="16"/>
        <v>#VALUE!</v>
      </c>
      <c r="D93" s="40" t="str">
        <f t="shared" si="17"/>
        <v xml:space="preserve"> </v>
      </c>
      <c r="E93" s="40">
        <f t="shared" si="17"/>
        <v>3.4940000000000002</v>
      </c>
      <c r="F93" s="40"/>
      <c r="G93" s="40"/>
      <c r="H93" s="40">
        <v>3.4940000000000002</v>
      </c>
      <c r="I93" s="40">
        <v>3.9940000000000002</v>
      </c>
      <c r="J93" s="40">
        <v>3.2340000000000004</v>
      </c>
      <c r="K93" s="40">
        <v>3.1340000000000003</v>
      </c>
      <c r="L93" s="40">
        <v>3.0640000000000001</v>
      </c>
      <c r="M93" s="40">
        <v>3.2840000000000003</v>
      </c>
      <c r="N93" s="40">
        <v>3.3340000000000001</v>
      </c>
      <c r="O93" s="40" t="s">
        <v>175</v>
      </c>
      <c r="P93" s="40" t="s">
        <v>175</v>
      </c>
      <c r="Q93" s="39" t="s">
        <v>175</v>
      </c>
      <c r="R93" s="40" t="s">
        <v>175</v>
      </c>
      <c r="S93" s="40">
        <v>3.27</v>
      </c>
      <c r="T93" s="40" t="s">
        <v>175</v>
      </c>
      <c r="V93" s="47">
        <f t="shared" si="18"/>
        <v>0.5</v>
      </c>
      <c r="W93" s="47">
        <f t="shared" si="10"/>
        <v>-0.25999999999999979</v>
      </c>
      <c r="X93" s="47">
        <f t="shared" si="11"/>
        <v>-0.35999999999999988</v>
      </c>
      <c r="Y93" s="47">
        <f t="shared" si="12"/>
        <v>-0.43000000000000016</v>
      </c>
      <c r="Z93" s="47">
        <f t="shared" si="13"/>
        <v>-0.20999999999999996</v>
      </c>
      <c r="AA93" s="47">
        <f t="shared" si="14"/>
        <v>-0.16000000000000014</v>
      </c>
      <c r="AB93" s="47"/>
      <c r="AC93" s="47"/>
      <c r="AD93" s="47"/>
      <c r="AE93" s="47"/>
      <c r="AF93" s="47">
        <f t="shared" si="15"/>
        <v>-0.2240000000000002</v>
      </c>
      <c r="AG93" s="47"/>
    </row>
    <row r="94" spans="1:33" x14ac:dyDescent="0.2">
      <c r="A94" s="45">
        <v>35395</v>
      </c>
      <c r="B94" s="40" t="s">
        <v>119</v>
      </c>
      <c r="C94" s="40" t="e">
        <f t="shared" si="16"/>
        <v>#VALUE!</v>
      </c>
      <c r="D94" s="40" t="str">
        <f t="shared" si="17"/>
        <v xml:space="preserve"> </v>
      </c>
      <c r="E94" s="40">
        <f t="shared" si="17"/>
        <v>3.581</v>
      </c>
      <c r="F94" s="40"/>
      <c r="G94" s="40"/>
      <c r="H94" s="40">
        <v>3.581</v>
      </c>
      <c r="I94" s="40">
        <v>4.141</v>
      </c>
      <c r="J94" s="40">
        <v>3.3209999999999997</v>
      </c>
      <c r="K94" s="40">
        <v>3.141</v>
      </c>
      <c r="L94" s="40">
        <v>3.0909999999999997</v>
      </c>
      <c r="M94" s="40">
        <v>3.3609999999999998</v>
      </c>
      <c r="N94" s="40">
        <v>3.431</v>
      </c>
      <c r="O94" s="40" t="s">
        <v>175</v>
      </c>
      <c r="P94" s="40" t="s">
        <v>175</v>
      </c>
      <c r="Q94" s="39" t="s">
        <v>175</v>
      </c>
      <c r="R94" s="40" t="s">
        <v>175</v>
      </c>
      <c r="S94" s="40">
        <v>3.37</v>
      </c>
      <c r="T94" s="40" t="s">
        <v>175</v>
      </c>
      <c r="V94" s="47">
        <f t="shared" si="18"/>
        <v>0.56000000000000005</v>
      </c>
      <c r="W94" s="47">
        <f t="shared" si="10"/>
        <v>-0.26000000000000023</v>
      </c>
      <c r="X94" s="47">
        <f t="shared" si="11"/>
        <v>-0.43999999999999995</v>
      </c>
      <c r="Y94" s="47">
        <f t="shared" si="12"/>
        <v>-0.49000000000000021</v>
      </c>
      <c r="Z94" s="47">
        <f t="shared" si="13"/>
        <v>-0.2200000000000002</v>
      </c>
      <c r="AA94" s="47">
        <f t="shared" si="14"/>
        <v>-0.14999999999999991</v>
      </c>
      <c r="AB94" s="47"/>
      <c r="AC94" s="47"/>
      <c r="AD94" s="47"/>
      <c r="AE94" s="47"/>
      <c r="AF94" s="47">
        <f t="shared" si="15"/>
        <v>-0.21099999999999985</v>
      </c>
      <c r="AG94" s="47"/>
    </row>
    <row r="95" spans="1:33" x14ac:dyDescent="0.2">
      <c r="A95" s="45">
        <v>35401</v>
      </c>
      <c r="B95" s="40" t="s">
        <v>119</v>
      </c>
      <c r="C95" s="40" t="e">
        <f t="shared" si="16"/>
        <v>#VALUE!</v>
      </c>
      <c r="D95" s="40" t="str">
        <f t="shared" si="17"/>
        <v xml:space="preserve"> </v>
      </c>
      <c r="E95" s="40">
        <f t="shared" si="17"/>
        <v>3.246</v>
      </c>
      <c r="F95" s="40"/>
      <c r="G95" s="40"/>
      <c r="H95" s="40">
        <v>3.246</v>
      </c>
      <c r="I95" s="40">
        <v>3.6760000000000002</v>
      </c>
      <c r="J95" s="40">
        <v>3.056</v>
      </c>
      <c r="K95" s="40">
        <v>2.976</v>
      </c>
      <c r="L95" s="40">
        <v>2.8859999999999997</v>
      </c>
      <c r="M95" s="40">
        <v>3.056</v>
      </c>
      <c r="N95" s="40">
        <v>3.1059999999999999</v>
      </c>
      <c r="O95" s="40" t="s">
        <v>175</v>
      </c>
      <c r="P95" s="40" t="s">
        <v>175</v>
      </c>
      <c r="Q95" s="39" t="s">
        <v>175</v>
      </c>
      <c r="R95" s="40" t="s">
        <v>175</v>
      </c>
      <c r="S95" s="40">
        <v>3.12</v>
      </c>
      <c r="T95" s="40" t="s">
        <v>175</v>
      </c>
      <c r="V95" s="47">
        <f t="shared" si="18"/>
        <v>0.43000000000000016</v>
      </c>
      <c r="W95" s="47">
        <f t="shared" si="10"/>
        <v>-0.18999999999999995</v>
      </c>
      <c r="X95" s="47">
        <f t="shared" si="11"/>
        <v>-0.27</v>
      </c>
      <c r="Y95" s="47">
        <f t="shared" si="12"/>
        <v>-0.36000000000000032</v>
      </c>
      <c r="Z95" s="47">
        <f t="shared" si="13"/>
        <v>-0.18999999999999995</v>
      </c>
      <c r="AA95" s="47">
        <f t="shared" si="14"/>
        <v>-0.14000000000000012</v>
      </c>
      <c r="AB95" s="47"/>
      <c r="AC95" s="47"/>
      <c r="AD95" s="47"/>
      <c r="AE95" s="47"/>
      <c r="AF95" s="47">
        <f t="shared" si="15"/>
        <v>-0.12599999999999989</v>
      </c>
      <c r="AG95" s="47"/>
    </row>
    <row r="96" spans="1:33" x14ac:dyDescent="0.2">
      <c r="A96" s="45">
        <v>35402</v>
      </c>
      <c r="B96" s="40" t="s">
        <v>119</v>
      </c>
      <c r="C96" s="40" t="e">
        <f t="shared" si="16"/>
        <v>#VALUE!</v>
      </c>
      <c r="D96" s="40" t="str">
        <f t="shared" si="17"/>
        <v xml:space="preserve"> </v>
      </c>
      <c r="E96" s="40">
        <f t="shared" si="17"/>
        <v>3.3639999999999999</v>
      </c>
      <c r="F96" s="40"/>
      <c r="G96" s="40"/>
      <c r="H96" s="40">
        <v>3.3639999999999999</v>
      </c>
      <c r="I96" s="40">
        <v>3.8140000000000001</v>
      </c>
      <c r="J96" s="40">
        <v>3.1539999999999999</v>
      </c>
      <c r="K96" s="40">
        <v>3.1439999999999997</v>
      </c>
      <c r="L96" s="40">
        <v>3.0639999999999996</v>
      </c>
      <c r="M96" s="40">
        <v>3.1739999999999999</v>
      </c>
      <c r="N96" s="40">
        <v>3.2239999999999998</v>
      </c>
      <c r="O96" s="40" t="s">
        <v>175</v>
      </c>
      <c r="P96" s="40" t="s">
        <v>175</v>
      </c>
      <c r="Q96" s="39" t="s">
        <v>175</v>
      </c>
      <c r="R96" s="40" t="s">
        <v>175</v>
      </c>
      <c r="S96" s="40">
        <v>3.19</v>
      </c>
      <c r="T96" s="40" t="s">
        <v>175</v>
      </c>
      <c r="V96" s="47">
        <f t="shared" si="18"/>
        <v>0.45000000000000018</v>
      </c>
      <c r="W96" s="47">
        <f t="shared" si="10"/>
        <v>-0.20999999999999996</v>
      </c>
      <c r="X96" s="47">
        <f t="shared" si="11"/>
        <v>-0.2200000000000002</v>
      </c>
      <c r="Y96" s="47">
        <f t="shared" si="12"/>
        <v>-0.30000000000000027</v>
      </c>
      <c r="Z96" s="47">
        <f t="shared" si="13"/>
        <v>-0.18999999999999995</v>
      </c>
      <c r="AA96" s="47">
        <f t="shared" si="14"/>
        <v>-0.14000000000000012</v>
      </c>
      <c r="AB96" s="47"/>
      <c r="AC96" s="47"/>
      <c r="AD96" s="47"/>
      <c r="AE96" s="47"/>
      <c r="AF96" s="47">
        <f t="shared" si="15"/>
        <v>-0.17399999999999993</v>
      </c>
      <c r="AG96" s="47"/>
    </row>
    <row r="97" spans="1:33" x14ac:dyDescent="0.2">
      <c r="A97" s="45">
        <v>35403</v>
      </c>
      <c r="B97" s="40" t="s">
        <v>119</v>
      </c>
      <c r="C97" s="40" t="e">
        <f t="shared" si="16"/>
        <v>#VALUE!</v>
      </c>
      <c r="D97" s="40" t="str">
        <f t="shared" si="17"/>
        <v xml:space="preserve"> </v>
      </c>
      <c r="E97" s="40">
        <f t="shared" si="17"/>
        <v>3.5049999999999999</v>
      </c>
      <c r="F97" s="40"/>
      <c r="G97" s="40"/>
      <c r="H97" s="40">
        <v>3.5049999999999999</v>
      </c>
      <c r="I97" s="40">
        <v>4.0350000000000001</v>
      </c>
      <c r="J97" s="40">
        <v>3.3050000000000002</v>
      </c>
      <c r="K97" s="40">
        <v>3.375</v>
      </c>
      <c r="L97" s="40">
        <v>3.2650000000000001</v>
      </c>
      <c r="M97" s="40">
        <v>3.3149999999999999</v>
      </c>
      <c r="N97" s="40">
        <v>3.355</v>
      </c>
      <c r="O97" s="40" t="s">
        <v>175</v>
      </c>
      <c r="P97" s="40" t="s">
        <v>175</v>
      </c>
      <c r="Q97" s="39" t="s">
        <v>175</v>
      </c>
      <c r="R97" s="40" t="s">
        <v>175</v>
      </c>
      <c r="S97" s="40">
        <v>3.33</v>
      </c>
      <c r="T97" s="40" t="s">
        <v>175</v>
      </c>
      <c r="V97" s="47">
        <f t="shared" si="18"/>
        <v>0.53000000000000025</v>
      </c>
      <c r="W97" s="47">
        <f t="shared" si="10"/>
        <v>-0.19999999999999973</v>
      </c>
      <c r="X97" s="47">
        <f t="shared" si="11"/>
        <v>-0.12999999999999989</v>
      </c>
      <c r="Y97" s="47">
        <f t="shared" si="12"/>
        <v>-0.23999999999999977</v>
      </c>
      <c r="Z97" s="47">
        <f t="shared" si="13"/>
        <v>-0.18999999999999995</v>
      </c>
      <c r="AA97" s="47">
        <f t="shared" si="14"/>
        <v>-0.14999999999999991</v>
      </c>
      <c r="AB97" s="47"/>
      <c r="AC97" s="47"/>
      <c r="AD97" s="47"/>
      <c r="AE97" s="47"/>
      <c r="AF97" s="47">
        <f t="shared" si="15"/>
        <v>-0.17499999999999982</v>
      </c>
      <c r="AG97" s="47"/>
    </row>
    <row r="98" spans="1:33" x14ac:dyDescent="0.2">
      <c r="A98" s="45">
        <v>35404</v>
      </c>
      <c r="B98" s="40" t="s">
        <v>119</v>
      </c>
      <c r="C98" s="40" t="e">
        <f t="shared" si="16"/>
        <v>#VALUE!</v>
      </c>
      <c r="D98" s="40" t="str">
        <f t="shared" si="17"/>
        <v xml:space="preserve"> </v>
      </c>
      <c r="E98" s="40">
        <f t="shared" si="17"/>
        <v>3.7839999999999998</v>
      </c>
      <c r="F98" s="40"/>
      <c r="G98" s="40"/>
      <c r="H98" s="40">
        <v>3.7839999999999998</v>
      </c>
      <c r="I98" s="40">
        <v>4.3039999999999994</v>
      </c>
      <c r="J98" s="40">
        <v>3.524</v>
      </c>
      <c r="K98" s="40">
        <v>3.484</v>
      </c>
      <c r="L98" s="40">
        <v>3.4139999999999997</v>
      </c>
      <c r="M98" s="40">
        <v>3.6039999999999996</v>
      </c>
      <c r="N98" s="40">
        <v>3.6439999999999997</v>
      </c>
      <c r="O98" s="40" t="s">
        <v>175</v>
      </c>
      <c r="P98" s="40" t="s">
        <v>175</v>
      </c>
      <c r="Q98" s="39" t="s">
        <v>175</v>
      </c>
      <c r="R98" s="40" t="s">
        <v>175</v>
      </c>
      <c r="S98" s="40">
        <v>3.6150000000000002</v>
      </c>
      <c r="T98" s="40" t="s">
        <v>175</v>
      </c>
      <c r="V98" s="47">
        <f t="shared" si="18"/>
        <v>0.51999999999999957</v>
      </c>
      <c r="W98" s="47">
        <f t="shared" si="10"/>
        <v>-0.25999999999999979</v>
      </c>
      <c r="X98" s="47">
        <f t="shared" si="11"/>
        <v>-0.29999999999999982</v>
      </c>
      <c r="Y98" s="47">
        <f t="shared" si="12"/>
        <v>-0.37000000000000011</v>
      </c>
      <c r="Z98" s="47">
        <f t="shared" si="13"/>
        <v>-0.18000000000000016</v>
      </c>
      <c r="AA98" s="47">
        <f t="shared" si="14"/>
        <v>-0.14000000000000012</v>
      </c>
      <c r="AB98" s="47"/>
      <c r="AC98" s="47"/>
      <c r="AD98" s="47"/>
      <c r="AE98" s="47"/>
      <c r="AF98" s="47">
        <f t="shared" si="15"/>
        <v>-0.16899999999999959</v>
      </c>
      <c r="AG98" s="47"/>
    </row>
    <row r="99" spans="1:33" x14ac:dyDescent="0.2">
      <c r="A99" s="45">
        <v>35405</v>
      </c>
      <c r="B99" s="40" t="s">
        <v>119</v>
      </c>
      <c r="C99" s="40" t="e">
        <f t="shared" si="16"/>
        <v>#VALUE!</v>
      </c>
      <c r="D99" s="40" t="str">
        <f t="shared" si="17"/>
        <v xml:space="preserve"> </v>
      </c>
      <c r="E99" s="40">
        <f t="shared" si="17"/>
        <v>3.4870000000000001</v>
      </c>
      <c r="F99" s="40"/>
      <c r="G99" s="40"/>
      <c r="H99" s="40">
        <v>3.4870000000000001</v>
      </c>
      <c r="I99" s="40">
        <v>4.0070000000000006</v>
      </c>
      <c r="J99" s="40">
        <v>3.327</v>
      </c>
      <c r="K99" s="40">
        <v>3.3069999999999999</v>
      </c>
      <c r="L99" s="40">
        <v>3.2569999999999997</v>
      </c>
      <c r="M99" s="40">
        <v>3.3069999999999999</v>
      </c>
      <c r="N99" s="40">
        <v>3.347</v>
      </c>
      <c r="O99" s="40" t="s">
        <v>175</v>
      </c>
      <c r="P99" s="40" t="s">
        <v>175</v>
      </c>
      <c r="Q99" s="39" t="s">
        <v>175</v>
      </c>
      <c r="R99" s="40" t="s">
        <v>175</v>
      </c>
      <c r="S99" s="40">
        <v>3.35</v>
      </c>
      <c r="T99" s="40" t="s">
        <v>175</v>
      </c>
      <c r="V99" s="47">
        <f t="shared" si="18"/>
        <v>0.52000000000000046</v>
      </c>
      <c r="W99" s="47">
        <f t="shared" si="10"/>
        <v>-0.16000000000000014</v>
      </c>
      <c r="X99" s="47">
        <f t="shared" si="11"/>
        <v>-0.18000000000000016</v>
      </c>
      <c r="Y99" s="47">
        <f t="shared" si="12"/>
        <v>-0.23000000000000043</v>
      </c>
      <c r="Z99" s="47">
        <f t="shared" si="13"/>
        <v>-0.18000000000000016</v>
      </c>
      <c r="AA99" s="47">
        <f t="shared" si="14"/>
        <v>-0.14000000000000012</v>
      </c>
      <c r="AB99" s="47"/>
      <c r="AC99" s="47"/>
      <c r="AD99" s="47"/>
      <c r="AE99" s="47"/>
      <c r="AF99" s="47">
        <f t="shared" si="15"/>
        <v>-0.13700000000000001</v>
      </c>
      <c r="AG99" s="47"/>
    </row>
    <row r="100" spans="1:33" x14ac:dyDescent="0.2">
      <c r="A100" s="45">
        <v>35408</v>
      </c>
      <c r="B100" s="40" t="s">
        <v>119</v>
      </c>
      <c r="C100" s="40" t="e">
        <f t="shared" si="16"/>
        <v>#VALUE!</v>
      </c>
      <c r="D100" s="40" t="str">
        <f t="shared" si="17"/>
        <v xml:space="preserve"> </v>
      </c>
      <c r="E100" s="40">
        <f t="shared" si="17"/>
        <v>3.222</v>
      </c>
      <c r="F100" s="40"/>
      <c r="G100" s="40"/>
      <c r="H100" s="40">
        <v>3.222</v>
      </c>
      <c r="I100" s="40">
        <v>3.6819999999999999</v>
      </c>
      <c r="J100" s="40">
        <v>3.0819999999999999</v>
      </c>
      <c r="K100" s="40">
        <v>3.0920000000000001</v>
      </c>
      <c r="L100" s="40">
        <v>3.0819999999999999</v>
      </c>
      <c r="M100" s="40">
        <v>3.0619999999999998</v>
      </c>
      <c r="N100" s="40">
        <v>3.0920000000000001</v>
      </c>
      <c r="O100" s="40" t="s">
        <v>175</v>
      </c>
      <c r="P100" s="40" t="s">
        <v>175</v>
      </c>
      <c r="Q100" s="39" t="s">
        <v>175</v>
      </c>
      <c r="R100" s="40" t="s">
        <v>175</v>
      </c>
      <c r="S100" s="40">
        <v>3.0950000000000002</v>
      </c>
      <c r="T100" s="40" t="s">
        <v>175</v>
      </c>
      <c r="V100" s="47">
        <f t="shared" si="18"/>
        <v>0.45999999999999996</v>
      </c>
      <c r="W100" s="47">
        <f t="shared" si="10"/>
        <v>-0.14000000000000012</v>
      </c>
      <c r="X100" s="47">
        <f t="shared" si="11"/>
        <v>-0.12999999999999989</v>
      </c>
      <c r="Y100" s="47">
        <f t="shared" si="12"/>
        <v>-0.14000000000000012</v>
      </c>
      <c r="Z100" s="47">
        <f t="shared" si="13"/>
        <v>-0.16000000000000014</v>
      </c>
      <c r="AA100" s="47">
        <f t="shared" si="14"/>
        <v>-0.12999999999999989</v>
      </c>
      <c r="AB100" s="47"/>
      <c r="AC100" s="47"/>
      <c r="AD100" s="47"/>
      <c r="AE100" s="47"/>
      <c r="AF100" s="47">
        <f t="shared" si="15"/>
        <v>-0.12699999999999978</v>
      </c>
      <c r="AG100" s="47"/>
    </row>
    <row r="101" spans="1:33" x14ac:dyDescent="0.2">
      <c r="A101" s="45">
        <v>35409</v>
      </c>
      <c r="B101" s="40" t="s">
        <v>119</v>
      </c>
      <c r="C101" s="40" t="e">
        <f t="shared" si="16"/>
        <v>#VALUE!</v>
      </c>
      <c r="D101" s="40" t="str">
        <f t="shared" si="17"/>
        <v xml:space="preserve"> </v>
      </c>
      <c r="E101" s="40">
        <f t="shared" si="17"/>
        <v>3.3959999999999999</v>
      </c>
      <c r="F101" s="40"/>
      <c r="G101" s="40"/>
      <c r="H101" s="40">
        <v>3.3959999999999999</v>
      </c>
      <c r="I101" s="40">
        <v>3.8359999999999999</v>
      </c>
      <c r="J101" s="40">
        <v>3.2159999999999997</v>
      </c>
      <c r="K101" s="40">
        <v>3.1959999999999997</v>
      </c>
      <c r="L101" s="40">
        <v>3.1459999999999999</v>
      </c>
      <c r="M101" s="40">
        <v>3.226</v>
      </c>
      <c r="N101" s="40">
        <v>3.266</v>
      </c>
      <c r="O101" s="40" t="s">
        <v>175</v>
      </c>
      <c r="P101" s="40" t="s">
        <v>175</v>
      </c>
      <c r="Q101" s="39" t="s">
        <v>175</v>
      </c>
      <c r="R101" s="40" t="s">
        <v>175</v>
      </c>
      <c r="S101" s="40">
        <v>3.2549999999999999</v>
      </c>
      <c r="T101" s="40" t="s">
        <v>175</v>
      </c>
      <c r="V101" s="47">
        <f t="shared" si="18"/>
        <v>0.43999999999999995</v>
      </c>
      <c r="W101" s="47">
        <f t="shared" si="10"/>
        <v>-0.18000000000000016</v>
      </c>
      <c r="X101" s="47">
        <f t="shared" si="11"/>
        <v>-0.20000000000000018</v>
      </c>
      <c r="Y101" s="47">
        <f t="shared" si="12"/>
        <v>-0.25</v>
      </c>
      <c r="Z101" s="47">
        <f t="shared" si="13"/>
        <v>-0.16999999999999993</v>
      </c>
      <c r="AA101" s="47">
        <f t="shared" si="14"/>
        <v>-0.12999999999999989</v>
      </c>
      <c r="AB101" s="47"/>
      <c r="AC101" s="47"/>
      <c r="AD101" s="47"/>
      <c r="AE101" s="47"/>
      <c r="AF101" s="47">
        <f t="shared" si="15"/>
        <v>-0.14100000000000001</v>
      </c>
      <c r="AG101" s="47"/>
    </row>
    <row r="102" spans="1:33" x14ac:dyDescent="0.2">
      <c r="A102" s="45">
        <v>35410</v>
      </c>
      <c r="B102" s="40" t="s">
        <v>119</v>
      </c>
      <c r="C102" s="40" t="e">
        <f t="shared" si="16"/>
        <v>#VALUE!</v>
      </c>
      <c r="D102" s="40" t="str">
        <f t="shared" si="17"/>
        <v xml:space="preserve"> </v>
      </c>
      <c r="E102" s="40">
        <f t="shared" si="17"/>
        <v>3.4929999999999999</v>
      </c>
      <c r="F102" s="40"/>
      <c r="G102" s="40"/>
      <c r="H102" s="40">
        <v>3.4929999999999999</v>
      </c>
      <c r="I102" s="40">
        <v>3.8929999999999998</v>
      </c>
      <c r="J102" s="40">
        <v>3.3029999999999999</v>
      </c>
      <c r="K102" s="40">
        <v>3.2130000000000001</v>
      </c>
      <c r="L102" s="40">
        <v>3.1629999999999998</v>
      </c>
      <c r="M102" s="40">
        <v>3.3329999999999997</v>
      </c>
      <c r="N102" s="40">
        <v>3.3729999999999998</v>
      </c>
      <c r="O102" s="40" t="s">
        <v>175</v>
      </c>
      <c r="P102" s="40" t="s">
        <v>175</v>
      </c>
      <c r="Q102" s="39" t="s">
        <v>175</v>
      </c>
      <c r="R102" s="40" t="s">
        <v>175</v>
      </c>
      <c r="S102" s="40">
        <v>3.3450000000000002</v>
      </c>
      <c r="T102" s="40" t="s">
        <v>175</v>
      </c>
      <c r="V102" s="47">
        <f t="shared" si="18"/>
        <v>0.39999999999999991</v>
      </c>
      <c r="W102" s="47">
        <f t="shared" si="10"/>
        <v>-0.18999999999999995</v>
      </c>
      <c r="X102" s="47">
        <f t="shared" si="11"/>
        <v>-0.2799999999999998</v>
      </c>
      <c r="Y102" s="47">
        <f t="shared" si="12"/>
        <v>-0.33000000000000007</v>
      </c>
      <c r="Z102" s="47">
        <f t="shared" si="13"/>
        <v>-0.16000000000000014</v>
      </c>
      <c r="AA102" s="47">
        <f t="shared" si="14"/>
        <v>-0.12000000000000011</v>
      </c>
      <c r="AB102" s="47"/>
      <c r="AC102" s="47"/>
      <c r="AD102" s="47"/>
      <c r="AE102" s="47"/>
      <c r="AF102" s="47">
        <f t="shared" si="15"/>
        <v>-0.14799999999999969</v>
      </c>
      <c r="AG102" s="47"/>
    </row>
    <row r="103" spans="1:33" x14ac:dyDescent="0.2">
      <c r="A103" s="45">
        <v>35411</v>
      </c>
      <c r="B103" s="40" t="s">
        <v>119</v>
      </c>
      <c r="C103" s="40" t="e">
        <f t="shared" si="16"/>
        <v>#VALUE!</v>
      </c>
      <c r="D103" s="40" t="str">
        <f t="shared" si="17"/>
        <v xml:space="preserve"> </v>
      </c>
      <c r="E103" s="40">
        <f t="shared" si="17"/>
        <v>3.5289999999999999</v>
      </c>
      <c r="F103" s="40"/>
      <c r="G103" s="40"/>
      <c r="H103" s="40">
        <v>3.5289999999999999</v>
      </c>
      <c r="I103" s="40">
        <v>3.9390000000000001</v>
      </c>
      <c r="J103" s="40">
        <v>3.339</v>
      </c>
      <c r="K103" s="40">
        <v>3.2889999999999997</v>
      </c>
      <c r="L103" s="40">
        <v>3.1989999999999998</v>
      </c>
      <c r="M103" s="40">
        <v>3.3689999999999998</v>
      </c>
      <c r="N103" s="40">
        <v>3.419</v>
      </c>
      <c r="O103" s="40" t="s">
        <v>175</v>
      </c>
      <c r="P103" s="40" t="s">
        <v>175</v>
      </c>
      <c r="Q103" s="39" t="s">
        <v>175</v>
      </c>
      <c r="R103" s="40" t="s">
        <v>175</v>
      </c>
      <c r="S103" s="40">
        <v>3.43</v>
      </c>
      <c r="T103" s="40" t="s">
        <v>175</v>
      </c>
      <c r="V103" s="47">
        <f t="shared" si="18"/>
        <v>0.41000000000000014</v>
      </c>
      <c r="W103" s="47">
        <f t="shared" si="10"/>
        <v>-0.18999999999999995</v>
      </c>
      <c r="X103" s="47">
        <f t="shared" si="11"/>
        <v>-0.24000000000000021</v>
      </c>
      <c r="Y103" s="47">
        <f t="shared" si="12"/>
        <v>-0.33000000000000007</v>
      </c>
      <c r="Z103" s="47">
        <f t="shared" si="13"/>
        <v>-0.16000000000000014</v>
      </c>
      <c r="AA103" s="47">
        <f t="shared" si="14"/>
        <v>-0.10999999999999988</v>
      </c>
      <c r="AB103" s="47"/>
      <c r="AC103" s="47"/>
      <c r="AD103" s="47"/>
      <c r="AE103" s="47"/>
      <c r="AF103" s="47">
        <f t="shared" si="15"/>
        <v>-9.8999999999999755E-2</v>
      </c>
      <c r="AG103" s="47"/>
    </row>
    <row r="104" spans="1:33" x14ac:dyDescent="0.2">
      <c r="A104" s="45">
        <v>35412</v>
      </c>
      <c r="B104" s="40" t="s">
        <v>119</v>
      </c>
      <c r="C104" s="40" t="e">
        <f t="shared" si="16"/>
        <v>#VALUE!</v>
      </c>
      <c r="D104" s="40" t="str">
        <f t="shared" si="17"/>
        <v xml:space="preserve"> </v>
      </c>
      <c r="E104" s="40">
        <f t="shared" si="17"/>
        <v>3.851</v>
      </c>
      <c r="F104" s="40"/>
      <c r="G104" s="40"/>
      <c r="H104" s="40">
        <v>3.851</v>
      </c>
      <c r="I104" s="40">
        <v>4.3209999999999997</v>
      </c>
      <c r="J104" s="40">
        <v>3.6909999999999998</v>
      </c>
      <c r="K104" s="40">
        <v>3.5110000000000001</v>
      </c>
      <c r="L104" s="40">
        <v>3.4409999999999998</v>
      </c>
      <c r="M104" s="40">
        <v>3.7010000000000001</v>
      </c>
      <c r="N104" s="40">
        <v>3.7410000000000001</v>
      </c>
      <c r="O104" s="40" t="s">
        <v>175</v>
      </c>
      <c r="P104" s="40" t="s">
        <v>175</v>
      </c>
      <c r="Q104" s="39" t="s">
        <v>175</v>
      </c>
      <c r="R104" s="40" t="s">
        <v>175</v>
      </c>
      <c r="S104" s="40">
        <v>3.67</v>
      </c>
      <c r="T104" s="40" t="s">
        <v>175</v>
      </c>
      <c r="V104" s="47">
        <f t="shared" si="18"/>
        <v>0.46999999999999975</v>
      </c>
      <c r="W104" s="47">
        <f t="shared" si="10"/>
        <v>-0.16000000000000014</v>
      </c>
      <c r="X104" s="47">
        <f t="shared" si="11"/>
        <v>-0.33999999999999986</v>
      </c>
      <c r="Y104" s="47">
        <f t="shared" si="12"/>
        <v>-0.41000000000000014</v>
      </c>
      <c r="Z104" s="47">
        <f t="shared" si="13"/>
        <v>-0.14999999999999991</v>
      </c>
      <c r="AA104" s="47">
        <f t="shared" si="14"/>
        <v>-0.10999999999999988</v>
      </c>
      <c r="AB104" s="47"/>
      <c r="AC104" s="47"/>
      <c r="AD104" s="47"/>
      <c r="AE104" s="47"/>
      <c r="AF104" s="47">
        <f t="shared" si="15"/>
        <v>-0.18100000000000005</v>
      </c>
      <c r="AG104" s="47"/>
    </row>
    <row r="105" spans="1:33" x14ac:dyDescent="0.2">
      <c r="A105" s="45">
        <v>35415</v>
      </c>
      <c r="B105" s="40" t="s">
        <v>119</v>
      </c>
      <c r="C105" s="40" t="e">
        <f t="shared" si="16"/>
        <v>#VALUE!</v>
      </c>
      <c r="D105" s="40" t="str">
        <f t="shared" si="17"/>
        <v xml:space="preserve"> </v>
      </c>
      <c r="E105" s="40">
        <f t="shared" si="17"/>
        <v>4.4669999999999996</v>
      </c>
      <c r="F105" s="40"/>
      <c r="G105" s="40"/>
      <c r="H105" s="40">
        <v>4.4669999999999996</v>
      </c>
      <c r="I105" s="40">
        <v>4.9369999999999994</v>
      </c>
      <c r="J105" s="40">
        <v>4.2969999999999997</v>
      </c>
      <c r="K105" s="40">
        <v>4.2769999999999992</v>
      </c>
      <c r="L105" s="40">
        <v>4.1869999999999994</v>
      </c>
      <c r="M105" s="40">
        <v>4.327</v>
      </c>
      <c r="N105" s="40">
        <v>4.367</v>
      </c>
      <c r="O105" s="40" t="s">
        <v>175</v>
      </c>
      <c r="P105" s="40" t="s">
        <v>175</v>
      </c>
      <c r="Q105" s="39" t="s">
        <v>175</v>
      </c>
      <c r="R105" s="40" t="s">
        <v>175</v>
      </c>
      <c r="S105" s="40">
        <v>4.3</v>
      </c>
      <c r="T105" s="40" t="s">
        <v>175</v>
      </c>
      <c r="V105" s="47">
        <f t="shared" si="18"/>
        <v>0.46999999999999975</v>
      </c>
      <c r="W105" s="47">
        <f t="shared" si="10"/>
        <v>-0.16999999999999993</v>
      </c>
      <c r="X105" s="47">
        <f t="shared" si="11"/>
        <v>-0.19000000000000039</v>
      </c>
      <c r="Y105" s="47">
        <f t="shared" si="12"/>
        <v>-0.28000000000000025</v>
      </c>
      <c r="Z105" s="47">
        <f t="shared" si="13"/>
        <v>-0.13999999999999968</v>
      </c>
      <c r="AA105" s="47">
        <f t="shared" si="14"/>
        <v>-9.9999999999999645E-2</v>
      </c>
      <c r="AB105" s="47"/>
      <c r="AC105" s="47"/>
      <c r="AD105" s="47"/>
      <c r="AE105" s="47"/>
      <c r="AF105" s="47">
        <f t="shared" si="15"/>
        <v>-0.16699999999999982</v>
      </c>
      <c r="AG105" s="47"/>
    </row>
    <row r="106" spans="1:33" x14ac:dyDescent="0.2">
      <c r="A106" s="45">
        <v>35416</v>
      </c>
      <c r="B106" s="40" t="s">
        <v>119</v>
      </c>
      <c r="C106" s="40" t="e">
        <f t="shared" si="16"/>
        <v>#VALUE!</v>
      </c>
      <c r="D106" s="40" t="str">
        <f t="shared" si="17"/>
        <v xml:space="preserve"> </v>
      </c>
      <c r="E106" s="40">
        <f t="shared" si="17"/>
        <v>4.17</v>
      </c>
      <c r="F106" s="40"/>
      <c r="G106" s="40"/>
      <c r="H106" s="40">
        <v>4.17</v>
      </c>
      <c r="I106" s="40">
        <v>4.59</v>
      </c>
      <c r="J106" s="40">
        <v>4.01</v>
      </c>
      <c r="K106" s="40">
        <v>4.0999999999999996</v>
      </c>
      <c r="L106" s="40">
        <v>4.09</v>
      </c>
      <c r="M106" s="40">
        <v>4.04</v>
      </c>
      <c r="N106" s="40">
        <v>4.07</v>
      </c>
      <c r="O106" s="40" t="s">
        <v>175</v>
      </c>
      <c r="P106" s="40" t="s">
        <v>175</v>
      </c>
      <c r="Q106" s="39" t="s">
        <v>175</v>
      </c>
      <c r="R106" s="40" t="s">
        <v>175</v>
      </c>
      <c r="S106" s="40">
        <v>4.0999999999999996</v>
      </c>
      <c r="T106" s="40" t="s">
        <v>175</v>
      </c>
      <c r="V106" s="47">
        <f t="shared" si="18"/>
        <v>0.41999999999999993</v>
      </c>
      <c r="W106" s="47">
        <f t="shared" si="10"/>
        <v>-0.16000000000000014</v>
      </c>
      <c r="X106" s="47">
        <f t="shared" si="11"/>
        <v>-7.0000000000000284E-2</v>
      </c>
      <c r="Y106" s="47">
        <f t="shared" si="12"/>
        <v>-8.0000000000000071E-2</v>
      </c>
      <c r="Z106" s="47">
        <f t="shared" si="13"/>
        <v>-0.12999999999999989</v>
      </c>
      <c r="AA106" s="47">
        <f t="shared" si="14"/>
        <v>-9.9999999999999645E-2</v>
      </c>
      <c r="AB106" s="47"/>
      <c r="AC106" s="47"/>
      <c r="AD106" s="47"/>
      <c r="AE106" s="47"/>
      <c r="AF106" s="47">
        <f t="shared" si="15"/>
        <v>-7.0000000000000284E-2</v>
      </c>
      <c r="AG106" s="47"/>
    </row>
    <row r="107" spans="1:33" x14ac:dyDescent="0.2">
      <c r="A107" s="45">
        <v>35417</v>
      </c>
      <c r="B107" s="40" t="s">
        <v>119</v>
      </c>
      <c r="C107" s="40" t="e">
        <f t="shared" si="16"/>
        <v>#VALUE!</v>
      </c>
      <c r="D107" s="40" t="str">
        <f t="shared" si="17"/>
        <v xml:space="preserve"> </v>
      </c>
      <c r="E107" s="40">
        <f t="shared" si="17"/>
        <v>4.0750000000000002</v>
      </c>
      <c r="F107" s="40"/>
      <c r="G107" s="40"/>
      <c r="H107" s="40">
        <v>4.0750000000000002</v>
      </c>
      <c r="I107" s="40">
        <v>4.4649999999999999</v>
      </c>
      <c r="J107" s="40">
        <v>3.9350000000000001</v>
      </c>
      <c r="K107" s="40">
        <v>3.9449999999999998</v>
      </c>
      <c r="L107" s="40">
        <v>3.915</v>
      </c>
      <c r="M107" s="40">
        <v>3.9750000000000001</v>
      </c>
      <c r="N107" s="40">
        <v>3.9849999999999999</v>
      </c>
      <c r="O107" s="40" t="s">
        <v>175</v>
      </c>
      <c r="P107" s="40" t="s">
        <v>175</v>
      </c>
      <c r="Q107" s="39" t="s">
        <v>175</v>
      </c>
      <c r="R107" s="40" t="s">
        <v>175</v>
      </c>
      <c r="S107" s="40">
        <v>3.9849999999999999</v>
      </c>
      <c r="T107" s="40" t="s">
        <v>175</v>
      </c>
      <c r="V107" s="47">
        <f t="shared" si="18"/>
        <v>0.38999999999999968</v>
      </c>
      <c r="W107" s="47">
        <f t="shared" si="10"/>
        <v>-0.14000000000000012</v>
      </c>
      <c r="X107" s="47">
        <f t="shared" si="11"/>
        <v>-0.13000000000000034</v>
      </c>
      <c r="Y107" s="47">
        <f t="shared" si="12"/>
        <v>-0.16000000000000014</v>
      </c>
      <c r="Z107" s="47">
        <f t="shared" si="13"/>
        <v>-0.10000000000000009</v>
      </c>
      <c r="AA107" s="47">
        <f t="shared" si="14"/>
        <v>-9.0000000000000302E-2</v>
      </c>
      <c r="AB107" s="47"/>
      <c r="AC107" s="47"/>
      <c r="AD107" s="47"/>
      <c r="AE107" s="47"/>
      <c r="AF107" s="47">
        <f t="shared" si="15"/>
        <v>-9.0000000000000302E-2</v>
      </c>
      <c r="AG107" s="47"/>
    </row>
    <row r="108" spans="1:33" x14ac:dyDescent="0.2">
      <c r="A108" s="45">
        <v>35418</v>
      </c>
      <c r="B108" s="40" t="s">
        <v>119</v>
      </c>
      <c r="C108" s="40" t="e">
        <f t="shared" si="16"/>
        <v>#VALUE!</v>
      </c>
      <c r="D108" s="40" t="str">
        <f t="shared" si="17"/>
        <v xml:space="preserve"> </v>
      </c>
      <c r="E108" s="40">
        <f t="shared" si="17"/>
        <v>4.4089999999999998</v>
      </c>
      <c r="F108" s="40"/>
      <c r="G108" s="40"/>
      <c r="H108" s="40">
        <v>4.4089999999999998</v>
      </c>
      <c r="I108" s="40">
        <v>4.7789999999999999</v>
      </c>
      <c r="J108" s="40">
        <v>4.2789999999999999</v>
      </c>
      <c r="K108" s="40">
        <v>4.1989999999999998</v>
      </c>
      <c r="L108" s="40">
        <v>4.1689999999999996</v>
      </c>
      <c r="M108" s="40">
        <v>4.319</v>
      </c>
      <c r="N108" s="40">
        <v>4.319</v>
      </c>
      <c r="O108" s="40" t="s">
        <v>175</v>
      </c>
      <c r="P108" s="40" t="s">
        <v>175</v>
      </c>
      <c r="Q108" s="39" t="s">
        <v>175</v>
      </c>
      <c r="R108" s="40" t="s">
        <v>175</v>
      </c>
      <c r="S108" s="40">
        <v>4.33</v>
      </c>
      <c r="T108" s="40" t="s">
        <v>175</v>
      </c>
      <c r="V108" s="47">
        <f t="shared" si="18"/>
        <v>0.37000000000000011</v>
      </c>
      <c r="W108" s="47">
        <f t="shared" si="10"/>
        <v>-0.12999999999999989</v>
      </c>
      <c r="X108" s="47">
        <f t="shared" si="11"/>
        <v>-0.20999999999999996</v>
      </c>
      <c r="Y108" s="47">
        <f t="shared" si="12"/>
        <v>-0.24000000000000021</v>
      </c>
      <c r="Z108" s="47">
        <f t="shared" si="13"/>
        <v>-8.9999999999999858E-2</v>
      </c>
      <c r="AA108" s="47">
        <f t="shared" si="14"/>
        <v>-8.9999999999999858E-2</v>
      </c>
      <c r="AB108" s="47"/>
      <c r="AC108" s="47"/>
      <c r="AD108" s="47"/>
      <c r="AE108" s="47"/>
      <c r="AF108" s="47">
        <f t="shared" si="15"/>
        <v>-7.8999999999999737E-2</v>
      </c>
      <c r="AG108" s="47"/>
    </row>
    <row r="109" spans="1:33" x14ac:dyDescent="0.2">
      <c r="A109" s="45">
        <v>35419</v>
      </c>
      <c r="B109" s="40" t="s">
        <v>119</v>
      </c>
      <c r="C109" s="40" t="e">
        <f t="shared" si="16"/>
        <v>#VALUE!</v>
      </c>
      <c r="D109" s="40" t="str">
        <f t="shared" si="17"/>
        <v xml:space="preserve"> </v>
      </c>
      <c r="E109" s="40">
        <f t="shared" si="17"/>
        <v>4.5730000000000004</v>
      </c>
      <c r="F109" s="40"/>
      <c r="G109" s="40"/>
      <c r="H109" s="40">
        <v>4.5730000000000004</v>
      </c>
      <c r="I109" s="40">
        <v>4.923</v>
      </c>
      <c r="J109" s="40">
        <v>4.4130000000000003</v>
      </c>
      <c r="K109" s="40">
        <v>4.2330000000000005</v>
      </c>
      <c r="L109" s="40">
        <v>4.2830000000000004</v>
      </c>
      <c r="M109" s="40">
        <v>4.4930000000000003</v>
      </c>
      <c r="N109" s="40">
        <v>4.4730000000000008</v>
      </c>
      <c r="O109" s="40" t="s">
        <v>175</v>
      </c>
      <c r="P109" s="40" t="s">
        <v>175</v>
      </c>
      <c r="Q109" s="39" t="s">
        <v>175</v>
      </c>
      <c r="R109" s="40" t="s">
        <v>175</v>
      </c>
      <c r="S109" s="40">
        <v>4.4630000000000001</v>
      </c>
      <c r="T109" s="40" t="s">
        <v>175</v>
      </c>
      <c r="V109" s="47">
        <f t="shared" si="18"/>
        <v>0.34999999999999964</v>
      </c>
      <c r="W109" s="47">
        <f t="shared" si="10"/>
        <v>-0.16000000000000014</v>
      </c>
      <c r="X109" s="47">
        <f t="shared" si="11"/>
        <v>-0.33999999999999986</v>
      </c>
      <c r="Y109" s="47">
        <f t="shared" si="12"/>
        <v>-0.29000000000000004</v>
      </c>
      <c r="Z109" s="47">
        <f t="shared" si="13"/>
        <v>-8.0000000000000071E-2</v>
      </c>
      <c r="AA109" s="47">
        <f t="shared" si="14"/>
        <v>-9.9999999999999645E-2</v>
      </c>
      <c r="AB109" s="47"/>
      <c r="AC109" s="47"/>
      <c r="AD109" s="47"/>
      <c r="AE109" s="47"/>
      <c r="AF109" s="47">
        <f t="shared" si="15"/>
        <v>-0.11000000000000032</v>
      </c>
      <c r="AG109" s="47"/>
    </row>
    <row r="110" spans="1:33" x14ac:dyDescent="0.2">
      <c r="A110" s="45">
        <v>35422</v>
      </c>
      <c r="B110" s="40" t="s">
        <v>119</v>
      </c>
      <c r="C110" s="40" t="e">
        <f t="shared" si="16"/>
        <v>#VALUE!</v>
      </c>
      <c r="D110" s="40" t="str">
        <f t="shared" si="17"/>
        <v xml:space="preserve"> </v>
      </c>
      <c r="E110" s="40">
        <f t="shared" si="17"/>
        <v>4.1920000000000002</v>
      </c>
      <c r="F110" s="40"/>
      <c r="G110" s="40"/>
      <c r="H110" s="40">
        <v>4.1920000000000002</v>
      </c>
      <c r="I110" s="40">
        <v>4.5019999999999998</v>
      </c>
      <c r="J110" s="40">
        <v>4.0920000000000005</v>
      </c>
      <c r="K110" s="40">
        <v>4.1020000000000003</v>
      </c>
      <c r="L110" s="40">
        <v>4.1120000000000001</v>
      </c>
      <c r="M110" s="40">
        <v>4.1120000000000001</v>
      </c>
      <c r="N110" s="40">
        <v>4.1120000000000001</v>
      </c>
      <c r="O110" s="40" t="s">
        <v>175</v>
      </c>
      <c r="P110" s="40" t="s">
        <v>175</v>
      </c>
      <c r="Q110" s="39" t="s">
        <v>175</v>
      </c>
      <c r="R110" s="40" t="s">
        <v>175</v>
      </c>
      <c r="S110" s="40">
        <v>4.12</v>
      </c>
      <c r="T110" s="40" t="s">
        <v>175</v>
      </c>
      <c r="V110" s="47">
        <f t="shared" si="18"/>
        <v>0.30999999999999961</v>
      </c>
      <c r="W110" s="47">
        <f t="shared" si="10"/>
        <v>-9.9999999999999645E-2</v>
      </c>
      <c r="X110" s="47">
        <f t="shared" si="11"/>
        <v>-8.9999999999999858E-2</v>
      </c>
      <c r="Y110" s="47">
        <f t="shared" si="12"/>
        <v>-8.0000000000000071E-2</v>
      </c>
      <c r="Z110" s="47">
        <f t="shared" si="13"/>
        <v>-8.0000000000000071E-2</v>
      </c>
      <c r="AA110" s="47">
        <f t="shared" si="14"/>
        <v>-8.0000000000000071E-2</v>
      </c>
      <c r="AB110" s="47"/>
      <c r="AC110" s="47"/>
      <c r="AD110" s="47"/>
      <c r="AE110" s="47"/>
      <c r="AF110" s="47">
        <f t="shared" si="15"/>
        <v>-7.2000000000000064E-2</v>
      </c>
      <c r="AG110" s="47"/>
    </row>
    <row r="111" spans="1:33" x14ac:dyDescent="0.2">
      <c r="A111" s="46">
        <v>35423</v>
      </c>
      <c r="B111" s="40" t="s">
        <v>119</v>
      </c>
      <c r="C111" s="40">
        <f t="shared" si="16"/>
        <v>-3.9980000000000002</v>
      </c>
      <c r="D111" s="40">
        <f t="shared" si="17"/>
        <v>0</v>
      </c>
      <c r="E111" s="40">
        <f t="shared" si="17"/>
        <v>3.9980000000000002</v>
      </c>
      <c r="F111" s="40"/>
      <c r="G111" s="40">
        <v>1</v>
      </c>
      <c r="H111" s="40">
        <v>3.9980000000000002</v>
      </c>
      <c r="I111" s="40">
        <v>4.2933110496084348</v>
      </c>
      <c r="J111" s="40">
        <v>3.902738371094054</v>
      </c>
      <c r="K111" s="40">
        <v>3.9122645339846485</v>
      </c>
      <c r="L111" s="40">
        <v>3.921790696875243</v>
      </c>
      <c r="M111" s="40">
        <v>3.921790696875243</v>
      </c>
      <c r="N111" s="40">
        <v>3.921790696875243</v>
      </c>
      <c r="O111" s="40"/>
      <c r="P111" s="40"/>
      <c r="Q111" s="39"/>
      <c r="R111" s="40"/>
      <c r="S111" s="40">
        <v>3.9294116271877186</v>
      </c>
      <c r="T111" s="40"/>
      <c r="V111" s="47">
        <f t="shared" si="18"/>
        <v>0.29531104960843457</v>
      </c>
      <c r="W111" s="47">
        <f t="shared" si="10"/>
        <v>-9.526162890594625E-2</v>
      </c>
      <c r="X111" s="47">
        <f t="shared" si="11"/>
        <v>-8.5735466015351758E-2</v>
      </c>
      <c r="Y111" s="47">
        <f t="shared" si="12"/>
        <v>-7.6209303124757266E-2</v>
      </c>
      <c r="Z111" s="47">
        <f t="shared" si="13"/>
        <v>-7.6209303124757266E-2</v>
      </c>
      <c r="AA111" s="47">
        <f t="shared" si="14"/>
        <v>-7.6209303124757266E-2</v>
      </c>
      <c r="AB111" s="47"/>
      <c r="AC111" s="47"/>
      <c r="AD111" s="47"/>
      <c r="AE111" s="47"/>
      <c r="AF111" s="47">
        <f t="shared" si="15"/>
        <v>-6.8588372812281584E-2</v>
      </c>
      <c r="AG111" s="47"/>
    </row>
    <row r="112" spans="1:33" x14ac:dyDescent="0.2">
      <c r="A112" s="45">
        <v>35430</v>
      </c>
      <c r="B112" s="40" t="s">
        <v>108</v>
      </c>
      <c r="C112" s="40" t="e">
        <f t="shared" si="16"/>
        <v>#VALUE!</v>
      </c>
      <c r="D112" s="40" t="str">
        <f t="shared" si="17"/>
        <v xml:space="preserve"> </v>
      </c>
      <c r="E112" s="40">
        <f t="shared" si="17"/>
        <v>2.7570000000000001</v>
      </c>
      <c r="F112" s="40"/>
      <c r="G112" s="40"/>
      <c r="H112" s="40">
        <v>2.7570000000000001</v>
      </c>
      <c r="I112" s="40">
        <v>3.137</v>
      </c>
      <c r="J112" s="40">
        <v>2.5070000000000001</v>
      </c>
      <c r="K112" s="40">
        <v>2.3770000000000002</v>
      </c>
      <c r="L112" s="40">
        <v>2.3169999999999997</v>
      </c>
      <c r="M112" s="40">
        <v>2.577</v>
      </c>
      <c r="N112" s="40">
        <v>2.637</v>
      </c>
      <c r="O112" s="40" t="s">
        <v>175</v>
      </c>
      <c r="P112" s="40" t="s">
        <v>175</v>
      </c>
      <c r="Q112" s="39" t="s">
        <v>175</v>
      </c>
      <c r="R112" s="40" t="s">
        <v>175</v>
      </c>
      <c r="S112" s="40">
        <v>2.5299999999999998</v>
      </c>
      <c r="T112" s="40" t="s">
        <v>175</v>
      </c>
      <c r="V112" s="47">
        <f t="shared" si="18"/>
        <v>0.37999999999999989</v>
      </c>
      <c r="W112" s="47">
        <f t="shared" si="10"/>
        <v>-0.25</v>
      </c>
      <c r="X112" s="47">
        <f t="shared" si="11"/>
        <v>-0.37999999999999989</v>
      </c>
      <c r="Y112" s="47">
        <f t="shared" si="12"/>
        <v>-0.44000000000000039</v>
      </c>
      <c r="Z112" s="47">
        <f t="shared" si="13"/>
        <v>-0.18000000000000016</v>
      </c>
      <c r="AA112" s="47">
        <f t="shared" si="14"/>
        <v>-0.12000000000000011</v>
      </c>
      <c r="AB112" s="47"/>
      <c r="AC112" s="47"/>
      <c r="AD112" s="47"/>
      <c r="AE112" s="47"/>
      <c r="AF112" s="47">
        <f t="shared" si="15"/>
        <v>-0.22700000000000031</v>
      </c>
      <c r="AG112" s="47"/>
    </row>
    <row r="113" spans="1:33" x14ac:dyDescent="0.2">
      <c r="A113" s="45">
        <v>35433</v>
      </c>
      <c r="B113" s="40" t="s">
        <v>108</v>
      </c>
      <c r="C113" s="40" t="e">
        <f t="shared" si="16"/>
        <v>#VALUE!</v>
      </c>
      <c r="D113" s="40" t="str">
        <f t="shared" si="17"/>
        <v xml:space="preserve"> </v>
      </c>
      <c r="E113" s="40">
        <f t="shared" si="17"/>
        <v>3.1059999999999999</v>
      </c>
      <c r="F113" s="40"/>
      <c r="G113" s="40"/>
      <c r="H113" s="40">
        <v>3.1059999999999999</v>
      </c>
      <c r="I113" s="40">
        <v>3.4359999999999999</v>
      </c>
      <c r="J113" s="40">
        <v>2.8259999999999996</v>
      </c>
      <c r="K113" s="40">
        <v>2.6959999999999997</v>
      </c>
      <c r="L113" s="40">
        <v>2.5659999999999998</v>
      </c>
      <c r="M113" s="40">
        <v>2.9259999999999997</v>
      </c>
      <c r="N113" s="40">
        <v>2.9859999999999998</v>
      </c>
      <c r="O113" s="40" t="s">
        <v>175</v>
      </c>
      <c r="P113" s="40" t="s">
        <v>175</v>
      </c>
      <c r="Q113" s="39" t="s">
        <v>175</v>
      </c>
      <c r="R113" s="40" t="s">
        <v>175</v>
      </c>
      <c r="S113" s="40">
        <v>2.9</v>
      </c>
      <c r="T113" s="40" t="s">
        <v>175</v>
      </c>
      <c r="V113" s="47">
        <f t="shared" si="18"/>
        <v>0.33000000000000007</v>
      </c>
      <c r="W113" s="47">
        <f t="shared" si="10"/>
        <v>-0.28000000000000025</v>
      </c>
      <c r="X113" s="47">
        <f t="shared" si="11"/>
        <v>-0.41000000000000014</v>
      </c>
      <c r="Y113" s="47">
        <f t="shared" si="12"/>
        <v>-0.54</v>
      </c>
      <c r="Z113" s="47">
        <f t="shared" si="13"/>
        <v>-0.18000000000000016</v>
      </c>
      <c r="AA113" s="47">
        <f t="shared" si="14"/>
        <v>-0.12000000000000011</v>
      </c>
      <c r="AB113" s="47"/>
      <c r="AC113" s="47"/>
      <c r="AD113" s="47"/>
      <c r="AE113" s="47"/>
      <c r="AF113" s="47">
        <f t="shared" si="15"/>
        <v>-0.20599999999999996</v>
      </c>
      <c r="AG113" s="47"/>
    </row>
    <row r="114" spans="1:33" x14ac:dyDescent="0.2">
      <c r="A114" s="45">
        <v>35436</v>
      </c>
      <c r="B114" s="40" t="s">
        <v>108</v>
      </c>
      <c r="C114" s="40" t="e">
        <f t="shared" si="16"/>
        <v>#VALUE!</v>
      </c>
      <c r="D114" s="40" t="str">
        <f t="shared" si="17"/>
        <v xml:space="preserve"> </v>
      </c>
      <c r="E114" s="40">
        <f t="shared" si="17"/>
        <v>3.6360000000000001</v>
      </c>
      <c r="F114" s="40"/>
      <c r="G114" s="40"/>
      <c r="H114" s="40">
        <v>3.6360000000000001</v>
      </c>
      <c r="I114" s="40">
        <v>4.0360000000000005</v>
      </c>
      <c r="J114" s="40">
        <v>3.456</v>
      </c>
      <c r="K114" s="40">
        <v>3.3460000000000001</v>
      </c>
      <c r="L114" s="40">
        <v>3.1959999999999997</v>
      </c>
      <c r="M114" s="40">
        <v>3.5060000000000002</v>
      </c>
      <c r="N114" s="40">
        <v>3.516</v>
      </c>
      <c r="O114" s="40" t="s">
        <v>175</v>
      </c>
      <c r="P114" s="40" t="s">
        <v>175</v>
      </c>
      <c r="Q114" s="39" t="s">
        <v>175</v>
      </c>
      <c r="R114" s="40" t="s">
        <v>175</v>
      </c>
      <c r="S114" s="40">
        <v>3.5</v>
      </c>
      <c r="T114" s="40" t="s">
        <v>175</v>
      </c>
      <c r="V114" s="47">
        <f t="shared" si="18"/>
        <v>0.40000000000000036</v>
      </c>
      <c r="W114" s="47">
        <f t="shared" si="10"/>
        <v>-0.18000000000000016</v>
      </c>
      <c r="X114" s="47">
        <f t="shared" si="11"/>
        <v>-0.29000000000000004</v>
      </c>
      <c r="Y114" s="47">
        <f t="shared" si="12"/>
        <v>-0.44000000000000039</v>
      </c>
      <c r="Z114" s="47">
        <f t="shared" si="13"/>
        <v>-0.12999999999999989</v>
      </c>
      <c r="AA114" s="47">
        <f t="shared" si="14"/>
        <v>-0.12000000000000011</v>
      </c>
      <c r="AB114" s="47"/>
      <c r="AC114" s="47"/>
      <c r="AD114" s="47"/>
      <c r="AE114" s="47"/>
      <c r="AF114" s="47">
        <f t="shared" si="15"/>
        <v>-0.13600000000000012</v>
      </c>
      <c r="AG114" s="47"/>
    </row>
    <row r="115" spans="1:33" x14ac:dyDescent="0.2">
      <c r="A115" s="45">
        <v>35437</v>
      </c>
      <c r="B115" s="40" t="s">
        <v>108</v>
      </c>
      <c r="C115" s="40" t="e">
        <f t="shared" si="16"/>
        <v>#VALUE!</v>
      </c>
      <c r="D115" s="40" t="str">
        <f t="shared" si="17"/>
        <v xml:space="preserve"> </v>
      </c>
      <c r="E115" s="40">
        <f t="shared" si="17"/>
        <v>3.3340000000000001</v>
      </c>
      <c r="F115" s="40"/>
      <c r="G115" s="40"/>
      <c r="H115" s="40">
        <v>3.3340000000000001</v>
      </c>
      <c r="I115" s="40">
        <v>3.714</v>
      </c>
      <c r="J115" s="40">
        <v>3.1539999999999999</v>
      </c>
      <c r="K115" s="40">
        <v>3.0840000000000001</v>
      </c>
      <c r="L115" s="40">
        <v>3.044</v>
      </c>
      <c r="M115" s="40">
        <v>3.214</v>
      </c>
      <c r="N115" s="40">
        <v>3.2290000000000001</v>
      </c>
      <c r="O115" s="40" t="s">
        <v>175</v>
      </c>
      <c r="P115" s="40" t="s">
        <v>175</v>
      </c>
      <c r="Q115" s="39" t="s">
        <v>175</v>
      </c>
      <c r="R115" s="40" t="s">
        <v>175</v>
      </c>
      <c r="S115" s="40">
        <v>3.2109999999999999</v>
      </c>
      <c r="T115" s="40" t="s">
        <v>175</v>
      </c>
      <c r="V115" s="47">
        <f t="shared" si="18"/>
        <v>0.37999999999999989</v>
      </c>
      <c r="W115" s="47">
        <f t="shared" si="10"/>
        <v>-0.18000000000000016</v>
      </c>
      <c r="X115" s="47">
        <f t="shared" si="11"/>
        <v>-0.25</v>
      </c>
      <c r="Y115" s="47">
        <f t="shared" si="12"/>
        <v>-0.29000000000000004</v>
      </c>
      <c r="Z115" s="47">
        <f t="shared" si="13"/>
        <v>-0.12000000000000011</v>
      </c>
      <c r="AA115" s="47">
        <f t="shared" si="14"/>
        <v>-0.10499999999999998</v>
      </c>
      <c r="AB115" s="47"/>
      <c r="AC115" s="47"/>
      <c r="AD115" s="47"/>
      <c r="AE115" s="47"/>
      <c r="AF115" s="47">
        <f t="shared" si="15"/>
        <v>-0.12300000000000022</v>
      </c>
      <c r="AG115" s="47"/>
    </row>
    <row r="116" spans="1:33" x14ac:dyDescent="0.2">
      <c r="A116" s="45">
        <v>35438</v>
      </c>
      <c r="B116" s="40" t="s">
        <v>108</v>
      </c>
      <c r="C116" s="40" t="e">
        <f t="shared" si="16"/>
        <v>#VALUE!</v>
      </c>
      <c r="D116" s="40" t="str">
        <f t="shared" si="17"/>
        <v xml:space="preserve"> </v>
      </c>
      <c r="E116" s="40">
        <f t="shared" si="17"/>
        <v>3.5129999999999999</v>
      </c>
      <c r="F116" s="40"/>
      <c r="G116" s="40"/>
      <c r="H116" s="40">
        <v>3.5129999999999999</v>
      </c>
      <c r="I116" s="40">
        <v>3.8729999999999998</v>
      </c>
      <c r="J116" s="40">
        <v>3.2629999999999999</v>
      </c>
      <c r="K116" s="40">
        <v>3.133</v>
      </c>
      <c r="L116" s="40">
        <v>3.1229999999999998</v>
      </c>
      <c r="M116" s="40">
        <v>3.3929999999999998</v>
      </c>
      <c r="N116" s="40">
        <v>3.403</v>
      </c>
      <c r="O116" s="40" t="s">
        <v>175</v>
      </c>
      <c r="P116" s="40" t="s">
        <v>175</v>
      </c>
      <c r="Q116" s="39" t="s">
        <v>175</v>
      </c>
      <c r="R116" s="40" t="s">
        <v>175</v>
      </c>
      <c r="S116" s="40">
        <v>3.33</v>
      </c>
      <c r="T116" s="40" t="s">
        <v>175</v>
      </c>
      <c r="V116" s="47">
        <f t="shared" si="18"/>
        <v>0.35999999999999988</v>
      </c>
      <c r="W116" s="47">
        <f t="shared" si="10"/>
        <v>-0.25</v>
      </c>
      <c r="X116" s="47">
        <f t="shared" si="11"/>
        <v>-0.37999999999999989</v>
      </c>
      <c r="Y116" s="47">
        <f t="shared" si="12"/>
        <v>-0.39000000000000012</v>
      </c>
      <c r="Z116" s="47">
        <f t="shared" si="13"/>
        <v>-0.12000000000000011</v>
      </c>
      <c r="AA116" s="47">
        <f t="shared" si="14"/>
        <v>-0.10999999999999988</v>
      </c>
      <c r="AB116" s="47"/>
      <c r="AC116" s="47"/>
      <c r="AD116" s="47"/>
      <c r="AE116" s="47"/>
      <c r="AF116" s="47">
        <f t="shared" si="15"/>
        <v>-0.18299999999999983</v>
      </c>
      <c r="AG116" s="47"/>
    </row>
    <row r="117" spans="1:33" x14ac:dyDescent="0.2">
      <c r="A117" s="45">
        <v>35439</v>
      </c>
      <c r="B117" s="40" t="s">
        <v>108</v>
      </c>
      <c r="C117" s="40" t="e">
        <f t="shared" si="16"/>
        <v>#VALUE!</v>
      </c>
      <c r="D117" s="40" t="str">
        <f t="shared" si="17"/>
        <v xml:space="preserve"> </v>
      </c>
      <c r="E117" s="40">
        <f t="shared" si="17"/>
        <v>3.4809999999999999</v>
      </c>
      <c r="F117" s="40"/>
      <c r="G117" s="40"/>
      <c r="H117" s="40">
        <v>3.4809999999999999</v>
      </c>
      <c r="I117" s="40">
        <v>3.8209999999999997</v>
      </c>
      <c r="J117" s="40">
        <v>3.2309999999999999</v>
      </c>
      <c r="K117" s="40">
        <v>3.2309999999999999</v>
      </c>
      <c r="L117" s="40">
        <v>3.0609999999999995</v>
      </c>
      <c r="M117" s="40">
        <v>3.371</v>
      </c>
      <c r="N117" s="40">
        <v>3.371</v>
      </c>
      <c r="O117" s="40" t="s">
        <v>175</v>
      </c>
      <c r="P117" s="40" t="s">
        <v>175</v>
      </c>
      <c r="Q117" s="39" t="s">
        <v>175</v>
      </c>
      <c r="R117" s="40" t="s">
        <v>175</v>
      </c>
      <c r="S117" s="40">
        <v>3.32</v>
      </c>
      <c r="T117" s="40" t="s">
        <v>175</v>
      </c>
      <c r="V117" s="47">
        <f t="shared" si="18"/>
        <v>0.33999999999999986</v>
      </c>
      <c r="W117" s="47">
        <f t="shared" si="10"/>
        <v>-0.25</v>
      </c>
      <c r="X117" s="47">
        <f t="shared" si="11"/>
        <v>-0.25</v>
      </c>
      <c r="Y117" s="47">
        <f t="shared" si="12"/>
        <v>-0.42000000000000037</v>
      </c>
      <c r="Z117" s="47">
        <f t="shared" si="13"/>
        <v>-0.10999999999999988</v>
      </c>
      <c r="AA117" s="47">
        <f t="shared" si="14"/>
        <v>-0.10999999999999988</v>
      </c>
      <c r="AB117" s="47"/>
      <c r="AC117" s="47"/>
      <c r="AD117" s="47"/>
      <c r="AE117" s="47"/>
      <c r="AF117" s="47">
        <f t="shared" si="15"/>
        <v>-0.16100000000000003</v>
      </c>
      <c r="AG117" s="47"/>
    </row>
    <row r="118" spans="1:33" x14ac:dyDescent="0.2">
      <c r="A118" s="45">
        <v>35440</v>
      </c>
      <c r="B118" s="40" t="s">
        <v>108</v>
      </c>
      <c r="C118" s="40" t="e">
        <f t="shared" si="16"/>
        <v>#VALUE!</v>
      </c>
      <c r="D118" s="40" t="str">
        <f t="shared" si="17"/>
        <v xml:space="preserve"> </v>
      </c>
      <c r="E118" s="40">
        <f t="shared" si="17"/>
        <v>3.3159999999999998</v>
      </c>
      <c r="F118" s="40"/>
      <c r="G118" s="40"/>
      <c r="H118" s="40">
        <v>3.3159999999999998</v>
      </c>
      <c r="I118" s="40">
        <v>3.6759999999999997</v>
      </c>
      <c r="J118" s="40">
        <v>3.0859999999999999</v>
      </c>
      <c r="K118" s="40">
        <v>2.8859999999999997</v>
      </c>
      <c r="L118" s="40">
        <v>2.7959999999999994</v>
      </c>
      <c r="M118" s="40">
        <v>3.206</v>
      </c>
      <c r="N118" s="40">
        <v>3.2109999999999999</v>
      </c>
      <c r="O118" s="40" t="s">
        <v>175</v>
      </c>
      <c r="P118" s="40" t="s">
        <v>175</v>
      </c>
      <c r="Q118" s="39" t="s">
        <v>175</v>
      </c>
      <c r="R118" s="40" t="s">
        <v>175</v>
      </c>
      <c r="S118" s="40">
        <v>3.1309999999999998</v>
      </c>
      <c r="T118" s="40" t="s">
        <v>175</v>
      </c>
      <c r="V118" s="47">
        <f t="shared" si="18"/>
        <v>0.35999999999999988</v>
      </c>
      <c r="W118" s="47">
        <f t="shared" si="10"/>
        <v>-0.22999999999999998</v>
      </c>
      <c r="X118" s="47">
        <f t="shared" si="11"/>
        <v>-0.43000000000000016</v>
      </c>
      <c r="Y118" s="47">
        <f t="shared" si="12"/>
        <v>-0.52000000000000046</v>
      </c>
      <c r="Z118" s="47">
        <f t="shared" si="13"/>
        <v>-0.10999999999999988</v>
      </c>
      <c r="AA118" s="47">
        <f t="shared" si="14"/>
        <v>-0.10499999999999998</v>
      </c>
      <c r="AB118" s="47"/>
      <c r="AC118" s="47"/>
      <c r="AD118" s="47"/>
      <c r="AE118" s="47"/>
      <c r="AF118" s="47">
        <f t="shared" si="15"/>
        <v>-0.18500000000000005</v>
      </c>
      <c r="AG118" s="47"/>
    </row>
    <row r="119" spans="1:33" x14ac:dyDescent="0.2">
      <c r="A119" s="45">
        <v>35443</v>
      </c>
      <c r="B119" s="40" t="s">
        <v>108</v>
      </c>
      <c r="C119" s="40" t="e">
        <f t="shared" si="16"/>
        <v>#VALUE!</v>
      </c>
      <c r="D119" s="40" t="str">
        <f t="shared" si="17"/>
        <v xml:space="preserve"> </v>
      </c>
      <c r="E119" s="40">
        <f t="shared" si="17"/>
        <v>3.254</v>
      </c>
      <c r="F119" s="40"/>
      <c r="G119" s="40"/>
      <c r="H119" s="40">
        <v>3.254</v>
      </c>
      <c r="I119" s="40">
        <v>3.5840000000000001</v>
      </c>
      <c r="J119" s="40">
        <v>3.004</v>
      </c>
      <c r="K119" s="40">
        <v>2.8839999999999999</v>
      </c>
      <c r="L119" s="40">
        <v>2.7939999999999996</v>
      </c>
      <c r="M119" s="40">
        <v>3.1339999999999999</v>
      </c>
      <c r="N119" s="40">
        <v>3.149</v>
      </c>
      <c r="O119" s="40" t="s">
        <v>175</v>
      </c>
      <c r="P119" s="40" t="s">
        <v>175</v>
      </c>
      <c r="Q119" s="39" t="s">
        <v>175</v>
      </c>
      <c r="R119" s="40" t="s">
        <v>175</v>
      </c>
      <c r="S119" s="40">
        <v>3.06</v>
      </c>
      <c r="T119" s="40" t="s">
        <v>175</v>
      </c>
      <c r="V119" s="47">
        <f t="shared" si="18"/>
        <v>0.33000000000000007</v>
      </c>
      <c r="W119" s="47">
        <f t="shared" si="10"/>
        <v>-0.25</v>
      </c>
      <c r="X119" s="47">
        <f t="shared" si="11"/>
        <v>-0.37000000000000011</v>
      </c>
      <c r="Y119" s="47">
        <f t="shared" si="12"/>
        <v>-0.46000000000000041</v>
      </c>
      <c r="Z119" s="47">
        <f t="shared" si="13"/>
        <v>-0.12000000000000011</v>
      </c>
      <c r="AA119" s="47">
        <f t="shared" si="14"/>
        <v>-0.10499999999999998</v>
      </c>
      <c r="AB119" s="47"/>
      <c r="AC119" s="47"/>
      <c r="AD119" s="47"/>
      <c r="AE119" s="47"/>
      <c r="AF119" s="47">
        <f t="shared" si="15"/>
        <v>-0.19399999999999995</v>
      </c>
      <c r="AG119" s="47"/>
    </row>
    <row r="120" spans="1:33" x14ac:dyDescent="0.2">
      <c r="A120" s="45">
        <v>35444</v>
      </c>
      <c r="B120" s="40" t="s">
        <v>108</v>
      </c>
      <c r="C120" s="40" t="e">
        <f t="shared" si="16"/>
        <v>#VALUE!</v>
      </c>
      <c r="D120" s="40" t="str">
        <f t="shared" si="17"/>
        <v xml:space="preserve"> </v>
      </c>
      <c r="E120" s="40">
        <f t="shared" si="17"/>
        <v>3.3929999999999998</v>
      </c>
      <c r="F120" s="40"/>
      <c r="G120" s="40"/>
      <c r="H120" s="40">
        <v>3.3929999999999998</v>
      </c>
      <c r="I120" s="40">
        <v>3.7529999999999997</v>
      </c>
      <c r="J120" s="40">
        <v>3.2029999999999998</v>
      </c>
      <c r="K120" s="40">
        <v>3.1829999999999998</v>
      </c>
      <c r="L120" s="40">
        <v>3.1329999999999996</v>
      </c>
      <c r="M120" s="40">
        <v>3.323</v>
      </c>
      <c r="N120" s="40">
        <v>3.3029999999999999</v>
      </c>
      <c r="O120" s="40" t="s">
        <v>175</v>
      </c>
      <c r="P120" s="40" t="s">
        <v>175</v>
      </c>
      <c r="Q120" s="39" t="s">
        <v>175</v>
      </c>
      <c r="R120" s="40" t="s">
        <v>175</v>
      </c>
      <c r="S120" s="40">
        <v>3.23</v>
      </c>
      <c r="T120" s="40" t="s">
        <v>175</v>
      </c>
      <c r="V120" s="47">
        <f t="shared" si="18"/>
        <v>0.35999999999999988</v>
      </c>
      <c r="W120" s="47">
        <f t="shared" si="10"/>
        <v>-0.18999999999999995</v>
      </c>
      <c r="X120" s="47">
        <f t="shared" si="11"/>
        <v>-0.20999999999999996</v>
      </c>
      <c r="Y120" s="47">
        <f t="shared" si="12"/>
        <v>-0.26000000000000023</v>
      </c>
      <c r="Z120" s="47">
        <f t="shared" si="13"/>
        <v>-6.999999999999984E-2</v>
      </c>
      <c r="AA120" s="47">
        <f t="shared" si="14"/>
        <v>-8.9999999999999858E-2</v>
      </c>
      <c r="AB120" s="47"/>
      <c r="AC120" s="47"/>
      <c r="AD120" s="47"/>
      <c r="AE120" s="47"/>
      <c r="AF120" s="47">
        <f t="shared" si="15"/>
        <v>-0.16299999999999981</v>
      </c>
      <c r="AG120" s="47"/>
    </row>
    <row r="121" spans="1:33" x14ac:dyDescent="0.2">
      <c r="A121" s="45">
        <v>35445</v>
      </c>
      <c r="B121" s="40" t="s">
        <v>108</v>
      </c>
      <c r="C121" s="40" t="e">
        <f t="shared" si="16"/>
        <v>#VALUE!</v>
      </c>
      <c r="D121" s="40" t="str">
        <f t="shared" si="17"/>
        <v xml:space="preserve"> </v>
      </c>
      <c r="E121" s="40">
        <f t="shared" si="17"/>
        <v>3.6110000000000002</v>
      </c>
      <c r="F121" s="40"/>
      <c r="G121" s="40"/>
      <c r="H121" s="40">
        <v>3.6110000000000002</v>
      </c>
      <c r="I121" s="40">
        <v>4.0210000000000008</v>
      </c>
      <c r="J121" s="40">
        <v>3.391</v>
      </c>
      <c r="K121" s="40">
        <v>3.181</v>
      </c>
      <c r="L121" s="40">
        <v>3.121</v>
      </c>
      <c r="M121" s="40">
        <v>3.5410000000000004</v>
      </c>
      <c r="N121" s="40">
        <v>3.5310000000000001</v>
      </c>
      <c r="O121" s="40" t="s">
        <v>175</v>
      </c>
      <c r="P121" s="40" t="s">
        <v>175</v>
      </c>
      <c r="Q121" s="39" t="s">
        <v>175</v>
      </c>
      <c r="R121" s="40" t="s">
        <v>175</v>
      </c>
      <c r="S121" s="40">
        <v>3.4</v>
      </c>
      <c r="T121" s="40" t="s">
        <v>175</v>
      </c>
      <c r="V121" s="47">
        <f t="shared" si="18"/>
        <v>0.41000000000000059</v>
      </c>
      <c r="W121" s="47">
        <f t="shared" si="10"/>
        <v>-0.2200000000000002</v>
      </c>
      <c r="X121" s="47">
        <f t="shared" si="11"/>
        <v>-0.43000000000000016</v>
      </c>
      <c r="Y121" s="47">
        <f t="shared" si="12"/>
        <v>-0.49000000000000021</v>
      </c>
      <c r="Z121" s="47">
        <f t="shared" si="13"/>
        <v>-6.999999999999984E-2</v>
      </c>
      <c r="AA121" s="47">
        <f t="shared" si="14"/>
        <v>-8.0000000000000071E-2</v>
      </c>
      <c r="AB121" s="47"/>
      <c r="AC121" s="47"/>
      <c r="AD121" s="47"/>
      <c r="AE121" s="47"/>
      <c r="AF121" s="47">
        <f t="shared" si="15"/>
        <v>-0.2110000000000003</v>
      </c>
      <c r="AG121" s="47"/>
    </row>
    <row r="122" spans="1:33" x14ac:dyDescent="0.2">
      <c r="A122" s="45">
        <v>35446</v>
      </c>
      <c r="B122" s="40" t="s">
        <v>108</v>
      </c>
      <c r="C122" s="40" t="e">
        <f t="shared" si="16"/>
        <v>#VALUE!</v>
      </c>
      <c r="D122" s="40" t="str">
        <f t="shared" si="17"/>
        <v xml:space="preserve"> </v>
      </c>
      <c r="E122" s="40">
        <f t="shared" si="17"/>
        <v>3.3410000000000002</v>
      </c>
      <c r="F122" s="40"/>
      <c r="G122" s="40"/>
      <c r="H122" s="40">
        <v>3.3410000000000002</v>
      </c>
      <c r="I122" s="40">
        <v>3.7110000000000003</v>
      </c>
      <c r="J122" s="40">
        <v>3.141</v>
      </c>
      <c r="K122" s="40">
        <v>2.9010000000000002</v>
      </c>
      <c r="L122" s="40">
        <v>2.8409999999999997</v>
      </c>
      <c r="M122" s="40">
        <v>3.2610000000000001</v>
      </c>
      <c r="N122" s="40">
        <v>3.2610000000000001</v>
      </c>
      <c r="O122" s="40" t="s">
        <v>175</v>
      </c>
      <c r="P122" s="40" t="s">
        <v>175</v>
      </c>
      <c r="Q122" s="39" t="s">
        <v>175</v>
      </c>
      <c r="R122" s="40" t="s">
        <v>175</v>
      </c>
      <c r="S122" s="40">
        <v>3.15</v>
      </c>
      <c r="T122" s="40" t="s">
        <v>175</v>
      </c>
      <c r="V122" s="47">
        <f t="shared" si="18"/>
        <v>0.37000000000000011</v>
      </c>
      <c r="W122" s="47">
        <f t="shared" si="10"/>
        <v>-0.20000000000000018</v>
      </c>
      <c r="X122" s="47">
        <f t="shared" si="11"/>
        <v>-0.43999999999999995</v>
      </c>
      <c r="Y122" s="47">
        <f t="shared" si="12"/>
        <v>-0.50000000000000044</v>
      </c>
      <c r="Z122" s="47">
        <f t="shared" si="13"/>
        <v>-8.0000000000000071E-2</v>
      </c>
      <c r="AA122" s="47">
        <f t="shared" si="14"/>
        <v>-8.0000000000000071E-2</v>
      </c>
      <c r="AB122" s="47"/>
      <c r="AC122" s="47"/>
      <c r="AD122" s="47"/>
      <c r="AE122" s="47"/>
      <c r="AF122" s="47">
        <f t="shared" si="15"/>
        <v>-0.19100000000000028</v>
      </c>
      <c r="AG122" s="47"/>
    </row>
    <row r="123" spans="1:33" x14ac:dyDescent="0.2">
      <c r="A123" s="45">
        <v>35447</v>
      </c>
      <c r="B123" s="40" t="s">
        <v>108</v>
      </c>
      <c r="C123" s="40" t="e">
        <f t="shared" si="16"/>
        <v>#VALUE!</v>
      </c>
      <c r="D123" s="40" t="str">
        <f t="shared" si="17"/>
        <v xml:space="preserve"> </v>
      </c>
      <c r="E123" s="40">
        <f t="shared" si="17"/>
        <v>3.2570000000000001</v>
      </c>
      <c r="F123" s="40"/>
      <c r="G123" s="40"/>
      <c r="H123" s="40">
        <v>3.2570000000000001</v>
      </c>
      <c r="I123" s="40">
        <v>3.6070000000000002</v>
      </c>
      <c r="J123" s="40">
        <v>3.0670000000000002</v>
      </c>
      <c r="K123" s="40">
        <v>2.8570000000000002</v>
      </c>
      <c r="L123" s="40">
        <v>2.7469999999999999</v>
      </c>
      <c r="M123" s="40">
        <v>3.177</v>
      </c>
      <c r="N123" s="40">
        <v>3.1470000000000002</v>
      </c>
      <c r="O123" s="40" t="s">
        <v>175</v>
      </c>
      <c r="P123" s="40" t="s">
        <v>175</v>
      </c>
      <c r="Q123" s="39" t="s">
        <v>175</v>
      </c>
      <c r="R123" s="40" t="s">
        <v>175</v>
      </c>
      <c r="S123" s="40">
        <v>3.1</v>
      </c>
      <c r="T123" s="40" t="s">
        <v>175</v>
      </c>
      <c r="V123" s="47">
        <f t="shared" si="18"/>
        <v>0.35000000000000009</v>
      </c>
      <c r="W123" s="47">
        <f t="shared" si="10"/>
        <v>-0.18999999999999995</v>
      </c>
      <c r="X123" s="47">
        <f t="shared" si="11"/>
        <v>-0.39999999999999991</v>
      </c>
      <c r="Y123" s="47">
        <f t="shared" si="12"/>
        <v>-0.51000000000000023</v>
      </c>
      <c r="Z123" s="47">
        <f t="shared" si="13"/>
        <v>-8.0000000000000071E-2</v>
      </c>
      <c r="AA123" s="47">
        <f t="shared" si="14"/>
        <v>-0.10999999999999988</v>
      </c>
      <c r="AB123" s="47"/>
      <c r="AC123" s="47"/>
      <c r="AD123" s="47"/>
      <c r="AE123" s="47"/>
      <c r="AF123" s="47">
        <f t="shared" si="15"/>
        <v>-0.15700000000000003</v>
      </c>
      <c r="AG123" s="47"/>
    </row>
    <row r="124" spans="1:33" x14ac:dyDescent="0.2">
      <c r="A124" s="45">
        <v>35450</v>
      </c>
      <c r="B124" s="40" t="s">
        <v>108</v>
      </c>
      <c r="C124" s="40" t="e">
        <f t="shared" si="16"/>
        <v>#VALUE!</v>
      </c>
      <c r="D124" s="40" t="str">
        <f t="shared" si="17"/>
        <v xml:space="preserve"> </v>
      </c>
      <c r="E124" s="40">
        <f t="shared" si="17"/>
        <v>3.07</v>
      </c>
      <c r="F124" s="40"/>
      <c r="G124" s="40"/>
      <c r="H124" s="40">
        <v>3.07</v>
      </c>
      <c r="I124" s="40">
        <v>3.41</v>
      </c>
      <c r="J124" s="40">
        <v>2.87</v>
      </c>
      <c r="K124" s="40">
        <v>2.73</v>
      </c>
      <c r="L124" s="40">
        <v>2.66</v>
      </c>
      <c r="M124" s="40">
        <v>2.9649999999999999</v>
      </c>
      <c r="N124" s="40">
        <v>2.96</v>
      </c>
      <c r="O124" s="40" t="s">
        <v>175</v>
      </c>
      <c r="P124" s="40" t="s">
        <v>175</v>
      </c>
      <c r="Q124" s="39" t="s">
        <v>175</v>
      </c>
      <c r="R124" s="40" t="s">
        <v>175</v>
      </c>
      <c r="S124" s="40">
        <v>2.93</v>
      </c>
      <c r="T124" s="40" t="s">
        <v>175</v>
      </c>
      <c r="V124" s="47">
        <f t="shared" si="18"/>
        <v>0.3400000000000003</v>
      </c>
      <c r="W124" s="47">
        <f t="shared" si="10"/>
        <v>-0.19999999999999973</v>
      </c>
      <c r="X124" s="47">
        <f t="shared" si="11"/>
        <v>-0.33999999999999986</v>
      </c>
      <c r="Y124" s="47">
        <f t="shared" si="12"/>
        <v>-0.4099999999999997</v>
      </c>
      <c r="Z124" s="47">
        <f t="shared" si="13"/>
        <v>-0.10499999999999998</v>
      </c>
      <c r="AA124" s="47">
        <f t="shared" si="14"/>
        <v>-0.10999999999999988</v>
      </c>
      <c r="AB124" s="47"/>
      <c r="AC124" s="47"/>
      <c r="AD124" s="47"/>
      <c r="AE124" s="47"/>
      <c r="AF124" s="47">
        <f t="shared" si="15"/>
        <v>-0.13999999999999968</v>
      </c>
      <c r="AG124" s="47"/>
    </row>
    <row r="125" spans="1:33" x14ac:dyDescent="0.2">
      <c r="A125" s="45">
        <v>35451</v>
      </c>
      <c r="B125" s="40" t="s">
        <v>108</v>
      </c>
      <c r="C125" s="40" t="e">
        <f t="shared" si="16"/>
        <v>#VALUE!</v>
      </c>
      <c r="D125" s="40" t="str">
        <f t="shared" si="17"/>
        <v xml:space="preserve"> </v>
      </c>
      <c r="E125" s="40">
        <f t="shared" si="17"/>
        <v>2.9159999999999999</v>
      </c>
      <c r="F125" s="40"/>
      <c r="G125" s="40"/>
      <c r="H125" s="40">
        <v>2.9159999999999999</v>
      </c>
      <c r="I125" s="40">
        <v>3.2559999999999998</v>
      </c>
      <c r="J125" s="40">
        <v>2.706</v>
      </c>
      <c r="K125" s="40">
        <v>2.5459999999999998</v>
      </c>
      <c r="L125" s="40">
        <v>2.4559999999999995</v>
      </c>
      <c r="M125" s="40">
        <v>2.7959999999999998</v>
      </c>
      <c r="N125" s="40">
        <v>2.7959999999999998</v>
      </c>
      <c r="O125" s="40" t="s">
        <v>175</v>
      </c>
      <c r="P125" s="40" t="s">
        <v>175</v>
      </c>
      <c r="Q125" s="39" t="s">
        <v>175</v>
      </c>
      <c r="R125" s="40" t="s">
        <v>175</v>
      </c>
      <c r="S125" s="40">
        <v>2.79</v>
      </c>
      <c r="T125" s="40" t="s">
        <v>175</v>
      </c>
      <c r="V125" s="47">
        <f t="shared" si="18"/>
        <v>0.33999999999999986</v>
      </c>
      <c r="W125" s="47">
        <f t="shared" si="10"/>
        <v>-0.20999999999999996</v>
      </c>
      <c r="X125" s="47">
        <f t="shared" si="11"/>
        <v>-0.37000000000000011</v>
      </c>
      <c r="Y125" s="47">
        <f t="shared" si="12"/>
        <v>-0.46000000000000041</v>
      </c>
      <c r="Z125" s="47">
        <f t="shared" si="13"/>
        <v>-0.12000000000000011</v>
      </c>
      <c r="AA125" s="47">
        <f t="shared" si="14"/>
        <v>-0.12000000000000011</v>
      </c>
      <c r="AB125" s="47"/>
      <c r="AC125" s="47"/>
      <c r="AD125" s="47"/>
      <c r="AE125" s="47"/>
      <c r="AF125" s="47">
        <f t="shared" si="15"/>
        <v>-0.12599999999999989</v>
      </c>
      <c r="AG125" s="47"/>
    </row>
    <row r="126" spans="1:33" x14ac:dyDescent="0.2">
      <c r="A126" s="45">
        <v>35452</v>
      </c>
      <c r="B126" s="40" t="s">
        <v>108</v>
      </c>
      <c r="C126" s="40" t="e">
        <f t="shared" si="16"/>
        <v>#VALUE!</v>
      </c>
      <c r="D126" s="40" t="str">
        <f t="shared" si="17"/>
        <v xml:space="preserve"> </v>
      </c>
      <c r="E126" s="40">
        <f t="shared" si="17"/>
        <v>2.9079999999999999</v>
      </c>
      <c r="F126" s="40"/>
      <c r="G126" s="40"/>
      <c r="H126" s="40">
        <v>2.9079999999999999</v>
      </c>
      <c r="I126" s="40">
        <v>3.2479999999999998</v>
      </c>
      <c r="J126" s="40">
        <v>2.698</v>
      </c>
      <c r="K126" s="40">
        <v>2.5779999999999998</v>
      </c>
      <c r="L126" s="40">
        <v>2.4579999999999997</v>
      </c>
      <c r="M126" s="40">
        <v>2.798</v>
      </c>
      <c r="N126" s="40">
        <v>2.7879999999999998</v>
      </c>
      <c r="O126" s="40" t="s">
        <v>175</v>
      </c>
      <c r="P126" s="40" t="s">
        <v>175</v>
      </c>
      <c r="Q126" s="39" t="s">
        <v>175</v>
      </c>
      <c r="R126" s="40" t="s">
        <v>175</v>
      </c>
      <c r="S126" s="40">
        <v>2.7450000000000001</v>
      </c>
      <c r="T126" s="40" t="s">
        <v>175</v>
      </c>
      <c r="V126" s="47">
        <f t="shared" si="18"/>
        <v>0.33999999999999986</v>
      </c>
      <c r="W126" s="47">
        <f t="shared" si="10"/>
        <v>-0.20999999999999996</v>
      </c>
      <c r="X126" s="47">
        <f t="shared" si="11"/>
        <v>-0.33000000000000007</v>
      </c>
      <c r="Y126" s="47">
        <f t="shared" si="12"/>
        <v>-0.45000000000000018</v>
      </c>
      <c r="Z126" s="47">
        <f t="shared" si="13"/>
        <v>-0.10999999999999988</v>
      </c>
      <c r="AA126" s="47">
        <f t="shared" si="14"/>
        <v>-0.12000000000000011</v>
      </c>
      <c r="AB126" s="47"/>
      <c r="AC126" s="47"/>
      <c r="AD126" s="47"/>
      <c r="AE126" s="47"/>
      <c r="AF126" s="47">
        <f t="shared" si="15"/>
        <v>-0.16299999999999981</v>
      </c>
      <c r="AG126" s="47"/>
    </row>
    <row r="127" spans="1:33" x14ac:dyDescent="0.2">
      <c r="A127" s="45">
        <v>35453</v>
      </c>
      <c r="B127" s="40" t="s">
        <v>108</v>
      </c>
      <c r="C127" s="40" t="e">
        <f t="shared" si="16"/>
        <v>#VALUE!</v>
      </c>
      <c r="D127" s="40" t="str">
        <f t="shared" si="17"/>
        <v xml:space="preserve"> </v>
      </c>
      <c r="E127" s="40">
        <f t="shared" si="17"/>
        <v>2.794</v>
      </c>
      <c r="F127" s="40"/>
      <c r="G127" s="40"/>
      <c r="H127" s="40">
        <v>2.794</v>
      </c>
      <c r="I127" s="40">
        <v>3.1139999999999999</v>
      </c>
      <c r="J127" s="40">
        <v>2.5840000000000001</v>
      </c>
      <c r="K127" s="40">
        <v>2.4740000000000002</v>
      </c>
      <c r="L127" s="40">
        <v>2.4539999999999997</v>
      </c>
      <c r="M127" s="40">
        <v>2.6739999999999999</v>
      </c>
      <c r="N127" s="40">
        <v>2.6739999999999999</v>
      </c>
      <c r="O127" s="40" t="s">
        <v>175</v>
      </c>
      <c r="P127" s="40" t="s">
        <v>175</v>
      </c>
      <c r="Q127" s="39" t="s">
        <v>175</v>
      </c>
      <c r="R127" s="40" t="s">
        <v>175</v>
      </c>
      <c r="S127" s="40">
        <v>2.6</v>
      </c>
      <c r="T127" s="40" t="s">
        <v>175</v>
      </c>
      <c r="V127" s="47">
        <f t="shared" si="18"/>
        <v>0.31999999999999984</v>
      </c>
      <c r="W127" s="47">
        <f t="shared" si="10"/>
        <v>-0.20999999999999996</v>
      </c>
      <c r="X127" s="47">
        <f t="shared" si="11"/>
        <v>-0.31999999999999984</v>
      </c>
      <c r="Y127" s="47">
        <f t="shared" si="12"/>
        <v>-0.3400000000000003</v>
      </c>
      <c r="Z127" s="47">
        <f t="shared" si="13"/>
        <v>-0.12000000000000011</v>
      </c>
      <c r="AA127" s="47">
        <f t="shared" si="14"/>
        <v>-0.12000000000000011</v>
      </c>
      <c r="AB127" s="47"/>
      <c r="AC127" s="47"/>
      <c r="AD127" s="47"/>
      <c r="AE127" s="47"/>
      <c r="AF127" s="47">
        <f t="shared" si="15"/>
        <v>-0.19399999999999995</v>
      </c>
      <c r="AG127" s="47"/>
    </row>
    <row r="128" spans="1:33" x14ac:dyDescent="0.2">
      <c r="A128" s="45">
        <v>35454</v>
      </c>
      <c r="B128" s="40" t="s">
        <v>108</v>
      </c>
      <c r="C128" s="40" t="e">
        <f t="shared" si="16"/>
        <v>#VALUE!</v>
      </c>
      <c r="D128" s="40" t="str">
        <f t="shared" si="17"/>
        <v xml:space="preserve"> </v>
      </c>
      <c r="E128" s="40">
        <f t="shared" si="17"/>
        <v>2.8239999999999998</v>
      </c>
      <c r="F128" s="40"/>
      <c r="G128" s="40"/>
      <c r="H128" s="40">
        <v>2.8239999999999998</v>
      </c>
      <c r="I128" s="40">
        <v>3.0939999999999999</v>
      </c>
      <c r="J128" s="40">
        <v>2.5939999999999999</v>
      </c>
      <c r="K128" s="40">
        <v>2.4539999999999997</v>
      </c>
      <c r="L128" s="40">
        <v>2.4639999999999995</v>
      </c>
      <c r="M128" s="40">
        <v>2.6839999999999997</v>
      </c>
      <c r="N128" s="40">
        <v>2.6989999999999998</v>
      </c>
      <c r="O128" s="40" t="s">
        <v>175</v>
      </c>
      <c r="P128" s="40" t="s">
        <v>175</v>
      </c>
      <c r="Q128" s="39" t="s">
        <v>175</v>
      </c>
      <c r="R128" s="40" t="s">
        <v>175</v>
      </c>
      <c r="S128" s="40">
        <v>2.61</v>
      </c>
      <c r="T128" s="40" t="s">
        <v>175</v>
      </c>
      <c r="V128" s="47">
        <f t="shared" si="18"/>
        <v>0.27</v>
      </c>
      <c r="W128" s="47">
        <f t="shared" si="10"/>
        <v>-0.22999999999999998</v>
      </c>
      <c r="X128" s="47">
        <f t="shared" si="11"/>
        <v>-0.37000000000000011</v>
      </c>
      <c r="Y128" s="47">
        <f t="shared" si="12"/>
        <v>-0.36000000000000032</v>
      </c>
      <c r="Z128" s="47">
        <f t="shared" si="13"/>
        <v>-0.14000000000000012</v>
      </c>
      <c r="AA128" s="47">
        <f t="shared" si="14"/>
        <v>-0.125</v>
      </c>
      <c r="AB128" s="47"/>
      <c r="AC128" s="47"/>
      <c r="AD128" s="47"/>
      <c r="AE128" s="47"/>
      <c r="AF128" s="47">
        <f t="shared" si="15"/>
        <v>-0.21399999999999997</v>
      </c>
      <c r="AG128" s="47"/>
    </row>
    <row r="129" spans="1:33" x14ac:dyDescent="0.2">
      <c r="A129" s="45">
        <v>35457</v>
      </c>
      <c r="B129" s="40" t="s">
        <v>108</v>
      </c>
      <c r="C129" s="40" t="e">
        <f t="shared" si="16"/>
        <v>#VALUE!</v>
      </c>
      <c r="D129" s="40" t="str">
        <f t="shared" si="17"/>
        <v xml:space="preserve"> </v>
      </c>
      <c r="E129" s="40">
        <f t="shared" si="17"/>
        <v>2.9860000000000002</v>
      </c>
      <c r="F129" s="40"/>
      <c r="G129" s="40">
        <v>1</v>
      </c>
      <c r="H129" s="40">
        <v>2.9860000000000002</v>
      </c>
      <c r="I129" s="40">
        <v>3.2960000000000003</v>
      </c>
      <c r="J129" s="40">
        <v>2.6560000000000001</v>
      </c>
      <c r="K129" s="40">
        <v>2.456</v>
      </c>
      <c r="L129" s="40">
        <v>2.4659999999999997</v>
      </c>
      <c r="M129" s="40">
        <v>2.8160000000000003</v>
      </c>
      <c r="N129" s="40">
        <v>2.8160000000000003</v>
      </c>
      <c r="O129" s="40" t="s">
        <v>175</v>
      </c>
      <c r="P129" s="40" t="s">
        <v>175</v>
      </c>
      <c r="Q129" s="39" t="s">
        <v>175</v>
      </c>
      <c r="R129" s="40" t="s">
        <v>175</v>
      </c>
      <c r="S129" s="40">
        <v>2.6070000000000002</v>
      </c>
      <c r="T129" s="40" t="s">
        <v>175</v>
      </c>
      <c r="V129" s="47">
        <f t="shared" si="18"/>
        <v>0.31000000000000005</v>
      </c>
      <c r="W129" s="47">
        <f t="shared" si="10"/>
        <v>-0.33000000000000007</v>
      </c>
      <c r="X129" s="47">
        <f t="shared" si="11"/>
        <v>-0.53000000000000025</v>
      </c>
      <c r="Y129" s="47">
        <f t="shared" si="12"/>
        <v>-0.52000000000000046</v>
      </c>
      <c r="Z129" s="47">
        <f t="shared" si="13"/>
        <v>-0.16999999999999993</v>
      </c>
      <c r="AA129" s="47">
        <f t="shared" si="14"/>
        <v>-0.16999999999999993</v>
      </c>
      <c r="AB129" s="47"/>
      <c r="AC129" s="47"/>
      <c r="AD129" s="47"/>
      <c r="AE129" s="47"/>
      <c r="AF129" s="47">
        <f t="shared" si="15"/>
        <v>-0.379</v>
      </c>
      <c r="AG129" s="47"/>
    </row>
    <row r="130" spans="1:33" x14ac:dyDescent="0.2">
      <c r="A130" s="45">
        <v>35458</v>
      </c>
      <c r="B130" s="40" t="s">
        <v>109</v>
      </c>
      <c r="C130" s="40" t="e">
        <f t="shared" si="16"/>
        <v>#VALUE!</v>
      </c>
      <c r="D130" s="40" t="str">
        <f t="shared" si="17"/>
        <v xml:space="preserve"> </v>
      </c>
      <c r="E130" s="40">
        <f t="shared" si="17"/>
        <v>2.5459999999999998</v>
      </c>
      <c r="F130" s="40"/>
      <c r="G130" s="40"/>
      <c r="H130" s="40">
        <v>2.5459999999999998</v>
      </c>
      <c r="I130" s="40">
        <v>2.8359999999999999</v>
      </c>
      <c r="J130" s="40">
        <v>2.2359999999999998</v>
      </c>
      <c r="K130" s="40">
        <v>2.02</v>
      </c>
      <c r="L130" s="40">
        <v>1.9059999999999999</v>
      </c>
      <c r="M130" s="40">
        <v>2.3659999999999997</v>
      </c>
      <c r="N130" s="40">
        <v>2.4159999999999999</v>
      </c>
      <c r="O130" s="40" t="s">
        <v>175</v>
      </c>
      <c r="P130" s="40" t="s">
        <v>175</v>
      </c>
      <c r="Q130" s="39" t="s">
        <v>175</v>
      </c>
      <c r="R130" s="40" t="s">
        <v>175</v>
      </c>
      <c r="S130" s="40">
        <v>2.31</v>
      </c>
      <c r="T130" s="40" t="s">
        <v>175</v>
      </c>
      <c r="V130" s="47">
        <f t="shared" si="18"/>
        <v>0.29000000000000004</v>
      </c>
      <c r="W130" s="47">
        <f t="shared" si="10"/>
        <v>-0.31000000000000005</v>
      </c>
      <c r="X130" s="47">
        <f t="shared" si="11"/>
        <v>-0.5259999999999998</v>
      </c>
      <c r="Y130" s="47">
        <f t="shared" si="12"/>
        <v>-0.6399999999999999</v>
      </c>
      <c r="Z130" s="47">
        <f t="shared" si="13"/>
        <v>-0.18000000000000016</v>
      </c>
      <c r="AA130" s="47">
        <f t="shared" si="14"/>
        <v>-0.12999999999999989</v>
      </c>
      <c r="AB130" s="47"/>
      <c r="AC130" s="47"/>
      <c r="AD130" s="47"/>
      <c r="AE130" s="47"/>
      <c r="AF130" s="47">
        <f t="shared" si="15"/>
        <v>-0.23599999999999977</v>
      </c>
      <c r="AG130" s="47"/>
    </row>
    <row r="131" spans="1:33" x14ac:dyDescent="0.2">
      <c r="A131" s="45">
        <v>35459</v>
      </c>
      <c r="B131" s="40" t="s">
        <v>109</v>
      </c>
      <c r="C131" s="40" t="e">
        <f t="shared" si="16"/>
        <v>#VALUE!</v>
      </c>
      <c r="D131" s="40" t="str">
        <f t="shared" si="17"/>
        <v xml:space="preserve"> </v>
      </c>
      <c r="E131" s="40">
        <f t="shared" si="17"/>
        <v>2.4380000000000002</v>
      </c>
      <c r="F131" s="40"/>
      <c r="G131" s="40"/>
      <c r="H131" s="40">
        <v>2.4380000000000002</v>
      </c>
      <c r="I131" s="40">
        <v>2.7680000000000002</v>
      </c>
      <c r="J131" s="40">
        <v>2.1280000000000001</v>
      </c>
      <c r="K131" s="40">
        <v>1.8980000000000001</v>
      </c>
      <c r="L131" s="40">
        <v>1.6780000000000002</v>
      </c>
      <c r="M131" s="40">
        <v>2.2280000000000002</v>
      </c>
      <c r="N131" s="40">
        <v>2.2930000000000001</v>
      </c>
      <c r="O131" s="40" t="s">
        <v>175</v>
      </c>
      <c r="P131" s="40" t="s">
        <v>175</v>
      </c>
      <c r="Q131" s="39" t="s">
        <v>175</v>
      </c>
      <c r="R131" s="40" t="s">
        <v>175</v>
      </c>
      <c r="S131" s="40">
        <v>2.14</v>
      </c>
      <c r="T131" s="40" t="s">
        <v>175</v>
      </c>
      <c r="V131" s="47">
        <f t="shared" si="18"/>
        <v>0.33000000000000007</v>
      </c>
      <c r="W131" s="47">
        <f t="shared" si="10"/>
        <v>-0.31000000000000005</v>
      </c>
      <c r="X131" s="47">
        <f t="shared" si="11"/>
        <v>-0.54</v>
      </c>
      <c r="Y131" s="47">
        <f t="shared" si="12"/>
        <v>-0.76</v>
      </c>
      <c r="Z131" s="47">
        <f t="shared" si="13"/>
        <v>-0.20999999999999996</v>
      </c>
      <c r="AA131" s="47">
        <f t="shared" si="14"/>
        <v>-0.14500000000000002</v>
      </c>
      <c r="AB131" s="47"/>
      <c r="AC131" s="47"/>
      <c r="AD131" s="47"/>
      <c r="AE131" s="47"/>
      <c r="AF131" s="47">
        <f t="shared" si="15"/>
        <v>-0.29800000000000004</v>
      </c>
      <c r="AG131" s="47"/>
    </row>
    <row r="132" spans="1:33" x14ac:dyDescent="0.2">
      <c r="A132" s="45">
        <v>35464</v>
      </c>
      <c r="B132" s="40" t="s">
        <v>109</v>
      </c>
      <c r="C132" s="40" t="e">
        <f t="shared" si="16"/>
        <v>#VALUE!</v>
      </c>
      <c r="D132" s="40" t="str">
        <f t="shared" si="17"/>
        <v xml:space="preserve"> </v>
      </c>
      <c r="E132" s="40">
        <f t="shared" si="17"/>
        <v>2.3130000000000002</v>
      </c>
      <c r="F132" s="40"/>
      <c r="G132" s="40"/>
      <c r="H132" s="40">
        <v>2.3130000000000002</v>
      </c>
      <c r="I132" s="40">
        <v>2.6030000000000002</v>
      </c>
      <c r="J132" s="40">
        <v>1.9730000000000001</v>
      </c>
      <c r="K132" s="40">
        <v>1.7730000000000001</v>
      </c>
      <c r="L132" s="40">
        <v>1.7630000000000001</v>
      </c>
      <c r="M132" s="40">
        <v>2.0830000000000002</v>
      </c>
      <c r="N132" s="40">
        <v>2.173</v>
      </c>
      <c r="O132" s="40" t="s">
        <v>175</v>
      </c>
      <c r="P132" s="40" t="s">
        <v>175</v>
      </c>
      <c r="Q132" s="39" t="s">
        <v>175</v>
      </c>
      <c r="R132" s="40" t="s">
        <v>175</v>
      </c>
      <c r="S132" s="40">
        <v>2.0550000000000002</v>
      </c>
      <c r="T132" s="40" t="s">
        <v>175</v>
      </c>
      <c r="V132" s="47">
        <f t="shared" si="18"/>
        <v>0.29000000000000004</v>
      </c>
      <c r="W132" s="47">
        <f t="shared" si="10"/>
        <v>-0.34000000000000008</v>
      </c>
      <c r="X132" s="47">
        <f t="shared" si="11"/>
        <v>-0.54</v>
      </c>
      <c r="Y132" s="47">
        <f t="shared" si="12"/>
        <v>-0.55000000000000004</v>
      </c>
      <c r="Z132" s="47">
        <f t="shared" si="13"/>
        <v>-0.22999999999999998</v>
      </c>
      <c r="AA132" s="47">
        <f t="shared" si="14"/>
        <v>-0.14000000000000012</v>
      </c>
      <c r="AB132" s="47"/>
      <c r="AC132" s="47"/>
      <c r="AD132" s="47"/>
      <c r="AE132" s="47"/>
      <c r="AF132" s="47">
        <f t="shared" si="15"/>
        <v>-0.25800000000000001</v>
      </c>
      <c r="AG132" s="47"/>
    </row>
    <row r="133" spans="1:33" x14ac:dyDescent="0.2">
      <c r="A133" s="45">
        <v>35465</v>
      </c>
      <c r="B133" s="40" t="s">
        <v>109</v>
      </c>
      <c r="C133" s="40" t="e">
        <f t="shared" si="16"/>
        <v>#VALUE!</v>
      </c>
      <c r="D133" s="40" t="str">
        <f t="shared" si="17"/>
        <v xml:space="preserve"> </v>
      </c>
      <c r="E133" s="40">
        <f t="shared" si="17"/>
        <v>2.4969999999999999</v>
      </c>
      <c r="F133" s="40"/>
      <c r="G133" s="40"/>
      <c r="H133" s="40">
        <v>2.4969999999999999</v>
      </c>
      <c r="I133" s="40">
        <v>2.8069999999999999</v>
      </c>
      <c r="J133" s="40">
        <v>2.1520000000000001</v>
      </c>
      <c r="K133" s="40">
        <v>1.9869999999999999</v>
      </c>
      <c r="L133" s="40">
        <v>1.9269999999999998</v>
      </c>
      <c r="M133" s="40">
        <v>2.282</v>
      </c>
      <c r="N133" s="40">
        <v>2.3544999999999998</v>
      </c>
      <c r="O133" s="40" t="s">
        <v>175</v>
      </c>
      <c r="P133" s="40" t="s">
        <v>175</v>
      </c>
      <c r="Q133" s="39" t="s">
        <v>175</v>
      </c>
      <c r="R133" s="40" t="s">
        <v>175</v>
      </c>
      <c r="S133" s="40">
        <v>2.2000000000000002</v>
      </c>
      <c r="T133" s="40" t="s">
        <v>175</v>
      </c>
      <c r="V133" s="47">
        <f t="shared" si="18"/>
        <v>0.31000000000000005</v>
      </c>
      <c r="W133" s="47">
        <f t="shared" ref="W133:W196" si="19">J133-$H133</f>
        <v>-0.34499999999999975</v>
      </c>
      <c r="X133" s="47">
        <f t="shared" ref="X133:X196" si="20">K133-$H133</f>
        <v>-0.51</v>
      </c>
      <c r="Y133" s="47">
        <f t="shared" ref="Y133:Y196" si="21">L133-$H133</f>
        <v>-0.57000000000000006</v>
      </c>
      <c r="Z133" s="47">
        <f t="shared" ref="Z133:Z196" si="22">M133-$H133</f>
        <v>-0.21499999999999986</v>
      </c>
      <c r="AA133" s="47">
        <f t="shared" ref="AA133:AA196" si="23">N133-$H133</f>
        <v>-0.14250000000000007</v>
      </c>
      <c r="AB133" s="47"/>
      <c r="AC133" s="47"/>
      <c r="AD133" s="47"/>
      <c r="AE133" s="47"/>
      <c r="AF133" s="47">
        <f t="shared" ref="AF133:AF196" si="24">S133-$H133</f>
        <v>-0.29699999999999971</v>
      </c>
      <c r="AG133" s="47"/>
    </row>
    <row r="134" spans="1:33" x14ac:dyDescent="0.2">
      <c r="A134" s="45">
        <v>35466</v>
      </c>
      <c r="B134" s="40" t="s">
        <v>109</v>
      </c>
      <c r="C134" s="40" t="e">
        <f t="shared" ref="C134:C197" si="25">IF(SWAPFIXED="FIXED",D134,D134-E134)</f>
        <v>#VALUE!</v>
      </c>
      <c r="D134" s="40" t="str">
        <f t="shared" ref="D134:E197" si="26">VLOOKUP($A134,SWAPLOOK,HLOOKUP(D$2,SWAPLOOK,2,FALSE),FALSE)</f>
        <v xml:space="preserve"> </v>
      </c>
      <c r="E134" s="40">
        <f t="shared" si="26"/>
        <v>2.4300000000000002</v>
      </c>
      <c r="F134" s="40"/>
      <c r="G134" s="40"/>
      <c r="H134" s="40">
        <v>2.4300000000000002</v>
      </c>
      <c r="I134" s="40">
        <v>2.74</v>
      </c>
      <c r="J134" s="40">
        <v>2.11</v>
      </c>
      <c r="K134" s="40">
        <v>1.95</v>
      </c>
      <c r="L134" s="40">
        <v>1.92</v>
      </c>
      <c r="M134" s="40">
        <v>2.2349999999999999</v>
      </c>
      <c r="N134" s="40">
        <v>2.2999999999999998</v>
      </c>
      <c r="O134" s="40" t="s">
        <v>175</v>
      </c>
      <c r="P134" s="40" t="s">
        <v>175</v>
      </c>
      <c r="Q134" s="39" t="s">
        <v>175</v>
      </c>
      <c r="R134" s="40" t="s">
        <v>175</v>
      </c>
      <c r="S134" s="40">
        <v>2.1409999999999996</v>
      </c>
      <c r="T134" s="40" t="s">
        <v>175</v>
      </c>
      <c r="V134" s="47">
        <f t="shared" ref="V134:V197" si="27">I134-$H134</f>
        <v>0.31000000000000005</v>
      </c>
      <c r="W134" s="47">
        <f t="shared" si="19"/>
        <v>-0.32000000000000028</v>
      </c>
      <c r="X134" s="47">
        <f t="shared" si="20"/>
        <v>-0.4800000000000002</v>
      </c>
      <c r="Y134" s="47">
        <f t="shared" si="21"/>
        <v>-0.51000000000000023</v>
      </c>
      <c r="Z134" s="47">
        <f t="shared" si="22"/>
        <v>-0.19500000000000028</v>
      </c>
      <c r="AA134" s="47">
        <f t="shared" si="23"/>
        <v>-0.13000000000000034</v>
      </c>
      <c r="AB134" s="47"/>
      <c r="AC134" s="47"/>
      <c r="AD134" s="47"/>
      <c r="AE134" s="47"/>
      <c r="AF134" s="47">
        <f t="shared" si="24"/>
        <v>-0.28900000000000059</v>
      </c>
      <c r="AG134" s="47"/>
    </row>
    <row r="135" spans="1:33" x14ac:dyDescent="0.2">
      <c r="A135" s="45">
        <v>35467</v>
      </c>
      <c r="B135" s="40" t="s">
        <v>109</v>
      </c>
      <c r="C135" s="40" t="e">
        <f t="shared" si="25"/>
        <v>#VALUE!</v>
      </c>
      <c r="D135" s="40" t="str">
        <f t="shared" si="26"/>
        <v xml:space="preserve"> </v>
      </c>
      <c r="E135" s="40">
        <f t="shared" si="26"/>
        <v>2.3610000000000002</v>
      </c>
      <c r="F135" s="40"/>
      <c r="G135" s="40"/>
      <c r="H135" s="40">
        <v>2.3610000000000002</v>
      </c>
      <c r="I135" s="40">
        <v>2.6510000000000002</v>
      </c>
      <c r="J135" s="40">
        <v>2.0460000000000003</v>
      </c>
      <c r="K135" s="40">
        <v>1.9210000000000003</v>
      </c>
      <c r="L135" s="40">
        <v>1.9010000000000002</v>
      </c>
      <c r="M135" s="40">
        <v>2.1710000000000003</v>
      </c>
      <c r="N135" s="40">
        <v>2.2310000000000003</v>
      </c>
      <c r="O135" s="40" t="s">
        <v>175</v>
      </c>
      <c r="P135" s="40" t="s">
        <v>175</v>
      </c>
      <c r="Q135" s="39" t="s">
        <v>175</v>
      </c>
      <c r="R135" s="40" t="s">
        <v>175</v>
      </c>
      <c r="S135" s="40">
        <v>2.0990000000000002</v>
      </c>
      <c r="T135" s="40" t="s">
        <v>175</v>
      </c>
      <c r="V135" s="47">
        <f t="shared" si="27"/>
        <v>0.29000000000000004</v>
      </c>
      <c r="W135" s="47">
        <f t="shared" si="19"/>
        <v>-0.31499999999999995</v>
      </c>
      <c r="X135" s="47">
        <f t="shared" si="20"/>
        <v>-0.43999999999999995</v>
      </c>
      <c r="Y135" s="47">
        <f t="shared" si="21"/>
        <v>-0.45999999999999996</v>
      </c>
      <c r="Z135" s="47">
        <f t="shared" si="22"/>
        <v>-0.18999999999999995</v>
      </c>
      <c r="AA135" s="47">
        <f t="shared" si="23"/>
        <v>-0.12999999999999989</v>
      </c>
      <c r="AB135" s="47"/>
      <c r="AC135" s="47"/>
      <c r="AD135" s="47"/>
      <c r="AE135" s="47"/>
      <c r="AF135" s="47">
        <f t="shared" si="24"/>
        <v>-0.26200000000000001</v>
      </c>
      <c r="AG135" s="47"/>
    </row>
    <row r="136" spans="1:33" x14ac:dyDescent="0.2">
      <c r="A136" s="45">
        <v>35468</v>
      </c>
      <c r="B136" s="40" t="s">
        <v>109</v>
      </c>
      <c r="C136" s="40" t="e">
        <f t="shared" si="25"/>
        <v>#VALUE!</v>
      </c>
      <c r="D136" s="40" t="str">
        <f t="shared" si="26"/>
        <v xml:space="preserve"> </v>
      </c>
      <c r="E136" s="40">
        <f t="shared" si="26"/>
        <v>2.1819999999999999</v>
      </c>
      <c r="F136" s="40"/>
      <c r="G136" s="40"/>
      <c r="H136" s="40">
        <v>2.1819999999999999</v>
      </c>
      <c r="I136" s="40">
        <v>2.4419999999999997</v>
      </c>
      <c r="J136" s="40">
        <v>1.8719999999999999</v>
      </c>
      <c r="K136" s="40">
        <v>1.752</v>
      </c>
      <c r="L136" s="40">
        <v>1.792</v>
      </c>
      <c r="M136" s="40">
        <v>2.0019999999999998</v>
      </c>
      <c r="N136" s="40">
        <v>2.077</v>
      </c>
      <c r="O136" s="40" t="s">
        <v>175</v>
      </c>
      <c r="P136" s="40" t="s">
        <v>175</v>
      </c>
      <c r="Q136" s="39" t="s">
        <v>175</v>
      </c>
      <c r="R136" s="40" t="s">
        <v>175</v>
      </c>
      <c r="S136" s="40">
        <v>1.97</v>
      </c>
      <c r="T136" s="40" t="s">
        <v>175</v>
      </c>
      <c r="V136" s="47">
        <f t="shared" si="27"/>
        <v>0.25999999999999979</v>
      </c>
      <c r="W136" s="47">
        <f t="shared" si="19"/>
        <v>-0.31000000000000005</v>
      </c>
      <c r="X136" s="47">
        <f t="shared" si="20"/>
        <v>-0.42999999999999994</v>
      </c>
      <c r="Y136" s="47">
        <f t="shared" si="21"/>
        <v>-0.3899999999999999</v>
      </c>
      <c r="Z136" s="47">
        <f t="shared" si="22"/>
        <v>-0.18000000000000016</v>
      </c>
      <c r="AA136" s="47">
        <f t="shared" si="23"/>
        <v>-0.10499999999999998</v>
      </c>
      <c r="AB136" s="47"/>
      <c r="AC136" s="47"/>
      <c r="AD136" s="47"/>
      <c r="AE136" s="47"/>
      <c r="AF136" s="47">
        <f t="shared" si="24"/>
        <v>-0.21199999999999997</v>
      </c>
      <c r="AG136" s="47"/>
    </row>
    <row r="137" spans="1:33" x14ac:dyDescent="0.2">
      <c r="A137" s="45">
        <v>35471</v>
      </c>
      <c r="B137" s="40" t="s">
        <v>109</v>
      </c>
      <c r="C137" s="40" t="e">
        <f t="shared" si="25"/>
        <v>#VALUE!</v>
      </c>
      <c r="D137" s="40" t="str">
        <f t="shared" si="26"/>
        <v xml:space="preserve"> </v>
      </c>
      <c r="E137" s="40">
        <f t="shared" si="26"/>
        <v>2.1669999999999998</v>
      </c>
      <c r="F137" s="40"/>
      <c r="G137" s="40"/>
      <c r="H137" s="40">
        <v>2.1669999999999998</v>
      </c>
      <c r="I137" s="40">
        <v>2.407</v>
      </c>
      <c r="J137" s="40">
        <v>1.8869999999999998</v>
      </c>
      <c r="K137" s="40">
        <v>1.7969999999999997</v>
      </c>
      <c r="L137" s="40">
        <v>1.8069999999999997</v>
      </c>
      <c r="M137" s="40">
        <v>2.0019999999999998</v>
      </c>
      <c r="N137" s="40">
        <v>2.0669999999999997</v>
      </c>
      <c r="O137" s="40" t="s">
        <v>175</v>
      </c>
      <c r="P137" s="40" t="s">
        <v>175</v>
      </c>
      <c r="Q137" s="39" t="s">
        <v>175</v>
      </c>
      <c r="R137" s="40" t="s">
        <v>175</v>
      </c>
      <c r="S137" s="40">
        <v>1.93</v>
      </c>
      <c r="T137" s="40" t="s">
        <v>175</v>
      </c>
      <c r="V137" s="47">
        <f t="shared" si="27"/>
        <v>0.24000000000000021</v>
      </c>
      <c r="W137" s="47">
        <f t="shared" si="19"/>
        <v>-0.28000000000000003</v>
      </c>
      <c r="X137" s="47">
        <f t="shared" si="20"/>
        <v>-0.37000000000000011</v>
      </c>
      <c r="Y137" s="47">
        <f t="shared" si="21"/>
        <v>-0.3600000000000001</v>
      </c>
      <c r="Z137" s="47">
        <f t="shared" si="22"/>
        <v>-0.16500000000000004</v>
      </c>
      <c r="AA137" s="47">
        <f t="shared" si="23"/>
        <v>-0.10000000000000009</v>
      </c>
      <c r="AB137" s="47"/>
      <c r="AC137" s="47"/>
      <c r="AD137" s="47"/>
      <c r="AE137" s="47"/>
      <c r="AF137" s="47">
        <f t="shared" si="24"/>
        <v>-0.23699999999999988</v>
      </c>
      <c r="AG137" s="47"/>
    </row>
    <row r="138" spans="1:33" x14ac:dyDescent="0.2">
      <c r="A138" s="45">
        <v>35472</v>
      </c>
      <c r="B138" s="40" t="s">
        <v>109</v>
      </c>
      <c r="C138" s="40" t="e">
        <f t="shared" si="25"/>
        <v>#VALUE!</v>
      </c>
      <c r="D138" s="40" t="str">
        <f t="shared" si="26"/>
        <v xml:space="preserve"> </v>
      </c>
      <c r="E138" s="40">
        <f t="shared" si="26"/>
        <v>2.2240000000000002</v>
      </c>
      <c r="F138" s="40"/>
      <c r="G138" s="40"/>
      <c r="H138" s="40">
        <v>2.2240000000000002</v>
      </c>
      <c r="I138" s="40">
        <v>2.4540000000000002</v>
      </c>
      <c r="J138" s="40">
        <v>1.9140000000000001</v>
      </c>
      <c r="K138" s="40">
        <v>1.8140000000000003</v>
      </c>
      <c r="L138" s="40">
        <v>1.8240000000000003</v>
      </c>
      <c r="M138" s="40">
        <v>2.044</v>
      </c>
      <c r="N138" s="40">
        <v>2.2140000000000004</v>
      </c>
      <c r="O138" s="40" t="s">
        <v>175</v>
      </c>
      <c r="P138" s="40" t="s">
        <v>175</v>
      </c>
      <c r="Q138" s="39" t="s">
        <v>175</v>
      </c>
      <c r="R138" s="40" t="s">
        <v>175</v>
      </c>
      <c r="S138" s="40">
        <v>1.99</v>
      </c>
      <c r="T138" s="40" t="s">
        <v>175</v>
      </c>
      <c r="V138" s="47">
        <f t="shared" si="27"/>
        <v>0.22999999999999998</v>
      </c>
      <c r="W138" s="47">
        <f t="shared" si="19"/>
        <v>-0.31000000000000005</v>
      </c>
      <c r="X138" s="47">
        <f t="shared" si="20"/>
        <v>-0.40999999999999992</v>
      </c>
      <c r="Y138" s="47">
        <f t="shared" si="21"/>
        <v>-0.39999999999999991</v>
      </c>
      <c r="Z138" s="47">
        <f t="shared" si="22"/>
        <v>-0.18000000000000016</v>
      </c>
      <c r="AA138" s="47">
        <f t="shared" si="23"/>
        <v>-9.9999999999997868E-3</v>
      </c>
      <c r="AB138" s="47"/>
      <c r="AC138" s="47"/>
      <c r="AD138" s="47"/>
      <c r="AE138" s="47"/>
      <c r="AF138" s="47">
        <f t="shared" si="24"/>
        <v>-0.23400000000000021</v>
      </c>
      <c r="AG138" s="47"/>
    </row>
    <row r="139" spans="1:33" x14ac:dyDescent="0.2">
      <c r="A139" s="45">
        <v>35473</v>
      </c>
      <c r="B139" s="40" t="s">
        <v>109</v>
      </c>
      <c r="C139" s="40" t="e">
        <f t="shared" si="25"/>
        <v>#VALUE!</v>
      </c>
      <c r="D139" s="40" t="str">
        <f t="shared" si="26"/>
        <v xml:space="preserve"> </v>
      </c>
      <c r="E139" s="40">
        <f t="shared" si="26"/>
        <v>2.09</v>
      </c>
      <c r="F139" s="40"/>
      <c r="G139" s="40"/>
      <c r="H139" s="40">
        <v>2.09</v>
      </c>
      <c r="I139" s="40">
        <v>2.3050000000000002</v>
      </c>
      <c r="J139" s="40">
        <v>1.79</v>
      </c>
      <c r="K139" s="40">
        <v>1.67</v>
      </c>
      <c r="L139" s="40">
        <v>1.68</v>
      </c>
      <c r="M139" s="40">
        <v>1.91</v>
      </c>
      <c r="N139" s="40">
        <v>1.99</v>
      </c>
      <c r="O139" s="40" t="s">
        <v>175</v>
      </c>
      <c r="P139" s="40" t="s">
        <v>175</v>
      </c>
      <c r="Q139" s="39" t="s">
        <v>175</v>
      </c>
      <c r="R139" s="40" t="s">
        <v>175</v>
      </c>
      <c r="S139" s="40">
        <v>1.8480000000000001</v>
      </c>
      <c r="T139" s="40" t="s">
        <v>175</v>
      </c>
      <c r="V139" s="47">
        <f t="shared" si="27"/>
        <v>0.2150000000000003</v>
      </c>
      <c r="W139" s="47">
        <f t="shared" si="19"/>
        <v>-0.29999999999999982</v>
      </c>
      <c r="X139" s="47">
        <f t="shared" si="20"/>
        <v>-0.41999999999999993</v>
      </c>
      <c r="Y139" s="47">
        <f t="shared" si="21"/>
        <v>-0.40999999999999992</v>
      </c>
      <c r="Z139" s="47">
        <f t="shared" si="22"/>
        <v>-0.17999999999999994</v>
      </c>
      <c r="AA139" s="47">
        <f t="shared" si="23"/>
        <v>-9.9999999999999867E-2</v>
      </c>
      <c r="AB139" s="47"/>
      <c r="AC139" s="47"/>
      <c r="AD139" s="47"/>
      <c r="AE139" s="47"/>
      <c r="AF139" s="47">
        <f t="shared" si="24"/>
        <v>-0.24199999999999977</v>
      </c>
      <c r="AG139" s="47"/>
    </row>
    <row r="140" spans="1:33" x14ac:dyDescent="0.2">
      <c r="A140" s="45">
        <v>35474</v>
      </c>
      <c r="B140" s="40" t="s">
        <v>109</v>
      </c>
      <c r="C140" s="40" t="e">
        <f t="shared" si="25"/>
        <v>#VALUE!</v>
      </c>
      <c r="D140" s="40" t="str">
        <f t="shared" si="26"/>
        <v xml:space="preserve"> </v>
      </c>
      <c r="E140" s="40">
        <f t="shared" si="26"/>
        <v>1.9990000000000001</v>
      </c>
      <c r="F140" s="40"/>
      <c r="G140" s="40"/>
      <c r="H140" s="40">
        <v>1.9990000000000001</v>
      </c>
      <c r="I140" s="40">
        <v>2.1590000000000003</v>
      </c>
      <c r="J140" s="40">
        <v>1.669</v>
      </c>
      <c r="K140" s="40">
        <v>1.5690000000000002</v>
      </c>
      <c r="L140" s="40">
        <v>1.5490000000000002</v>
      </c>
      <c r="M140" s="40">
        <v>1.8090000000000002</v>
      </c>
      <c r="N140" s="40">
        <v>1.899</v>
      </c>
      <c r="O140" s="40" t="s">
        <v>175</v>
      </c>
      <c r="P140" s="40" t="s">
        <v>175</v>
      </c>
      <c r="Q140" s="39" t="s">
        <v>175</v>
      </c>
      <c r="R140" s="40" t="s">
        <v>175</v>
      </c>
      <c r="S140" s="40">
        <v>1.74</v>
      </c>
      <c r="T140" s="40" t="s">
        <v>175</v>
      </c>
      <c r="V140" s="47">
        <f t="shared" si="27"/>
        <v>0.16000000000000014</v>
      </c>
      <c r="W140" s="47">
        <f t="shared" si="19"/>
        <v>-0.33000000000000007</v>
      </c>
      <c r="X140" s="47">
        <f t="shared" si="20"/>
        <v>-0.42999999999999994</v>
      </c>
      <c r="Y140" s="47">
        <f t="shared" si="21"/>
        <v>-0.44999999999999996</v>
      </c>
      <c r="Z140" s="47">
        <f t="shared" si="22"/>
        <v>-0.18999999999999995</v>
      </c>
      <c r="AA140" s="47">
        <f t="shared" si="23"/>
        <v>-0.10000000000000009</v>
      </c>
      <c r="AB140" s="47"/>
      <c r="AC140" s="47"/>
      <c r="AD140" s="47"/>
      <c r="AE140" s="47"/>
      <c r="AF140" s="47">
        <f t="shared" si="24"/>
        <v>-0.25900000000000012</v>
      </c>
      <c r="AG140" s="47"/>
    </row>
    <row r="141" spans="1:33" x14ac:dyDescent="0.2">
      <c r="A141" s="45">
        <v>35475</v>
      </c>
      <c r="B141" s="40" t="s">
        <v>109</v>
      </c>
      <c r="C141" s="40" t="e">
        <f t="shared" si="25"/>
        <v>#VALUE!</v>
      </c>
      <c r="D141" s="40" t="str">
        <f t="shared" si="26"/>
        <v xml:space="preserve"> </v>
      </c>
      <c r="E141" s="40">
        <f t="shared" si="26"/>
        <v>1.966</v>
      </c>
      <c r="F141" s="40"/>
      <c r="G141" s="40"/>
      <c r="H141" s="40">
        <v>1.966</v>
      </c>
      <c r="I141" s="40">
        <v>2.056</v>
      </c>
      <c r="J141" s="40">
        <v>1.6259999999999999</v>
      </c>
      <c r="K141" s="40">
        <v>1.546</v>
      </c>
      <c r="L141" s="40">
        <v>1.556</v>
      </c>
      <c r="M141" s="40">
        <v>1.7609999999999999</v>
      </c>
      <c r="N141" s="40">
        <v>1.871</v>
      </c>
      <c r="O141" s="40" t="s">
        <v>175</v>
      </c>
      <c r="P141" s="40" t="s">
        <v>175</v>
      </c>
      <c r="Q141" s="39" t="s">
        <v>175</v>
      </c>
      <c r="R141" s="40" t="s">
        <v>175</v>
      </c>
      <c r="S141" s="40">
        <v>1.72</v>
      </c>
      <c r="T141" s="40" t="s">
        <v>175</v>
      </c>
      <c r="V141" s="47">
        <f t="shared" si="27"/>
        <v>9.000000000000008E-2</v>
      </c>
      <c r="W141" s="47">
        <f t="shared" si="19"/>
        <v>-0.34000000000000008</v>
      </c>
      <c r="X141" s="47">
        <f t="shared" si="20"/>
        <v>-0.41999999999999993</v>
      </c>
      <c r="Y141" s="47">
        <f t="shared" si="21"/>
        <v>-0.40999999999999992</v>
      </c>
      <c r="Z141" s="47">
        <f t="shared" si="22"/>
        <v>-0.20500000000000007</v>
      </c>
      <c r="AA141" s="47">
        <f t="shared" si="23"/>
        <v>-9.4999999999999973E-2</v>
      </c>
      <c r="AB141" s="47"/>
      <c r="AC141" s="47"/>
      <c r="AD141" s="47"/>
      <c r="AE141" s="47"/>
      <c r="AF141" s="47">
        <f t="shared" si="24"/>
        <v>-0.246</v>
      </c>
      <c r="AG141" s="47"/>
    </row>
    <row r="142" spans="1:33" x14ac:dyDescent="0.2">
      <c r="A142" s="45">
        <v>35479</v>
      </c>
      <c r="B142" s="40" t="s">
        <v>109</v>
      </c>
      <c r="C142" s="40" t="e">
        <f t="shared" si="25"/>
        <v>#VALUE!</v>
      </c>
      <c r="D142" s="40" t="str">
        <f t="shared" si="26"/>
        <v xml:space="preserve"> </v>
      </c>
      <c r="E142" s="40">
        <f t="shared" si="26"/>
        <v>1.964</v>
      </c>
      <c r="F142" s="40"/>
      <c r="G142" s="40"/>
      <c r="H142" s="40">
        <v>1.964</v>
      </c>
      <c r="I142" s="40">
        <v>2.069</v>
      </c>
      <c r="J142" s="40">
        <v>1.6339999999999999</v>
      </c>
      <c r="K142" s="40">
        <v>1.5289999999999999</v>
      </c>
      <c r="L142" s="40">
        <v>1.524</v>
      </c>
      <c r="M142" s="40">
        <v>1.764</v>
      </c>
      <c r="N142" s="40">
        <v>1.879</v>
      </c>
      <c r="O142" s="40" t="s">
        <v>175</v>
      </c>
      <c r="P142" s="40" t="s">
        <v>175</v>
      </c>
      <c r="Q142" s="39" t="s">
        <v>175</v>
      </c>
      <c r="R142" s="40" t="s">
        <v>175</v>
      </c>
      <c r="S142" s="40">
        <v>1.706</v>
      </c>
      <c r="T142" s="40" t="s">
        <v>175</v>
      </c>
      <c r="V142" s="47">
        <f t="shared" si="27"/>
        <v>0.10499999999999998</v>
      </c>
      <c r="W142" s="47">
        <f t="shared" si="19"/>
        <v>-0.33000000000000007</v>
      </c>
      <c r="X142" s="47">
        <f t="shared" si="20"/>
        <v>-0.43500000000000005</v>
      </c>
      <c r="Y142" s="47">
        <f t="shared" si="21"/>
        <v>-0.43999999999999995</v>
      </c>
      <c r="Z142" s="47">
        <f t="shared" si="22"/>
        <v>-0.19999999999999996</v>
      </c>
      <c r="AA142" s="47">
        <f t="shared" si="23"/>
        <v>-8.4999999999999964E-2</v>
      </c>
      <c r="AB142" s="47"/>
      <c r="AC142" s="47"/>
      <c r="AD142" s="47"/>
      <c r="AE142" s="47"/>
      <c r="AF142" s="47">
        <f t="shared" si="24"/>
        <v>-0.25800000000000001</v>
      </c>
      <c r="AG142" s="47"/>
    </row>
    <row r="143" spans="1:33" x14ac:dyDescent="0.2">
      <c r="A143" s="45">
        <v>35480</v>
      </c>
      <c r="B143" s="40" t="s">
        <v>109</v>
      </c>
      <c r="C143" s="40" t="e">
        <f t="shared" si="25"/>
        <v>#VALUE!</v>
      </c>
      <c r="D143" s="40" t="str">
        <f t="shared" si="26"/>
        <v xml:space="preserve"> </v>
      </c>
      <c r="E143" s="40">
        <f t="shared" si="26"/>
        <v>2.016</v>
      </c>
      <c r="F143" s="40"/>
      <c r="G143" s="40"/>
      <c r="H143" s="40">
        <v>2.016</v>
      </c>
      <c r="I143" s="40">
        <v>2.121</v>
      </c>
      <c r="J143" s="40">
        <v>1.6859999999999999</v>
      </c>
      <c r="K143" s="40">
        <v>1.581</v>
      </c>
      <c r="L143" s="40">
        <v>1.5760000000000001</v>
      </c>
      <c r="M143" s="40">
        <v>1.8160000000000001</v>
      </c>
      <c r="N143" s="40">
        <v>1.931</v>
      </c>
      <c r="O143" s="40" t="s">
        <v>175</v>
      </c>
      <c r="P143" s="40" t="s">
        <v>175</v>
      </c>
      <c r="Q143" s="39" t="s">
        <v>175</v>
      </c>
      <c r="R143" s="40" t="s">
        <v>175</v>
      </c>
      <c r="S143" s="40">
        <v>1.758</v>
      </c>
      <c r="T143" s="40" t="s">
        <v>175</v>
      </c>
      <c r="V143" s="47">
        <f t="shared" si="27"/>
        <v>0.10499999999999998</v>
      </c>
      <c r="W143" s="47">
        <f t="shared" si="19"/>
        <v>-0.33000000000000007</v>
      </c>
      <c r="X143" s="47">
        <f t="shared" si="20"/>
        <v>-0.43500000000000005</v>
      </c>
      <c r="Y143" s="47">
        <f t="shared" si="21"/>
        <v>-0.43999999999999995</v>
      </c>
      <c r="Z143" s="47">
        <f t="shared" si="22"/>
        <v>-0.19999999999999996</v>
      </c>
      <c r="AA143" s="47">
        <f t="shared" si="23"/>
        <v>-8.4999999999999964E-2</v>
      </c>
      <c r="AB143" s="47"/>
      <c r="AC143" s="47"/>
      <c r="AD143" s="47"/>
      <c r="AE143" s="47"/>
      <c r="AF143" s="47">
        <f t="shared" si="24"/>
        <v>-0.25800000000000001</v>
      </c>
      <c r="AG143" s="47"/>
    </row>
    <row r="144" spans="1:33" x14ac:dyDescent="0.2">
      <c r="A144" s="45">
        <v>35481</v>
      </c>
      <c r="B144" s="40" t="s">
        <v>109</v>
      </c>
      <c r="C144" s="40" t="e">
        <f t="shared" si="25"/>
        <v>#VALUE!</v>
      </c>
      <c r="D144" s="40" t="str">
        <f t="shared" si="26"/>
        <v xml:space="preserve"> </v>
      </c>
      <c r="E144" s="40">
        <f t="shared" si="26"/>
        <v>1.9219999999999999</v>
      </c>
      <c r="F144" s="40"/>
      <c r="G144" s="40"/>
      <c r="H144" s="40">
        <v>1.9219999999999999</v>
      </c>
      <c r="I144" s="40">
        <v>1.972</v>
      </c>
      <c r="J144" s="40">
        <v>1.5419999999999998</v>
      </c>
      <c r="K144" s="40">
        <v>1.462</v>
      </c>
      <c r="L144" s="40">
        <v>1.4219999999999999</v>
      </c>
      <c r="M144" s="40">
        <v>1.6669999999999998</v>
      </c>
      <c r="N144" s="40">
        <v>1.8169999999999999</v>
      </c>
      <c r="O144" s="40" t="s">
        <v>175</v>
      </c>
      <c r="P144" s="40" t="s">
        <v>175</v>
      </c>
      <c r="Q144" s="39" t="s">
        <v>175</v>
      </c>
      <c r="R144" s="40" t="s">
        <v>175</v>
      </c>
      <c r="S144" s="40">
        <v>1.64</v>
      </c>
      <c r="T144" s="40" t="s">
        <v>175</v>
      </c>
      <c r="V144" s="47">
        <f t="shared" si="27"/>
        <v>5.0000000000000044E-2</v>
      </c>
      <c r="W144" s="47">
        <f t="shared" si="19"/>
        <v>-0.38000000000000012</v>
      </c>
      <c r="X144" s="47">
        <f t="shared" si="20"/>
        <v>-0.45999999999999996</v>
      </c>
      <c r="Y144" s="47">
        <f t="shared" si="21"/>
        <v>-0.5</v>
      </c>
      <c r="Z144" s="47">
        <f t="shared" si="22"/>
        <v>-0.25500000000000012</v>
      </c>
      <c r="AA144" s="47">
        <f t="shared" si="23"/>
        <v>-0.10499999999999998</v>
      </c>
      <c r="AB144" s="47"/>
      <c r="AC144" s="47"/>
      <c r="AD144" s="47"/>
      <c r="AE144" s="47"/>
      <c r="AF144" s="47">
        <f t="shared" si="24"/>
        <v>-0.28200000000000003</v>
      </c>
      <c r="AG144" s="47"/>
    </row>
    <row r="145" spans="1:33" x14ac:dyDescent="0.2">
      <c r="A145" s="45">
        <v>35482</v>
      </c>
      <c r="B145" s="40" t="s">
        <v>109</v>
      </c>
      <c r="C145" s="40" t="e">
        <f t="shared" si="25"/>
        <v>#VALUE!</v>
      </c>
      <c r="D145" s="40" t="str">
        <f t="shared" si="26"/>
        <v xml:space="preserve"> </v>
      </c>
      <c r="E145" s="40">
        <f t="shared" si="26"/>
        <v>1.9359999999999999</v>
      </c>
      <c r="F145" s="40"/>
      <c r="G145" s="40"/>
      <c r="H145" s="40">
        <v>1.9359999999999999</v>
      </c>
      <c r="I145" s="40">
        <v>1.976</v>
      </c>
      <c r="J145" s="40">
        <v>1.5659999999999998</v>
      </c>
      <c r="K145" s="40">
        <v>1.4709999999999999</v>
      </c>
      <c r="L145" s="40">
        <v>1.421</v>
      </c>
      <c r="M145" s="40">
        <v>1.6909999999999998</v>
      </c>
      <c r="N145" s="40">
        <v>1.8359999999999999</v>
      </c>
      <c r="O145" s="40" t="s">
        <v>175</v>
      </c>
      <c r="P145" s="40" t="s">
        <v>175</v>
      </c>
      <c r="Q145" s="39" t="s">
        <v>175</v>
      </c>
      <c r="R145" s="40" t="s">
        <v>175</v>
      </c>
      <c r="S145" s="40">
        <v>1.65</v>
      </c>
      <c r="T145" s="40" t="s">
        <v>175</v>
      </c>
      <c r="V145" s="47">
        <f t="shared" si="27"/>
        <v>4.0000000000000036E-2</v>
      </c>
      <c r="W145" s="47">
        <f t="shared" si="19"/>
        <v>-0.37000000000000011</v>
      </c>
      <c r="X145" s="47">
        <f t="shared" si="20"/>
        <v>-0.46500000000000008</v>
      </c>
      <c r="Y145" s="47">
        <f t="shared" si="21"/>
        <v>-0.5149999999999999</v>
      </c>
      <c r="Z145" s="47">
        <f t="shared" si="22"/>
        <v>-0.24500000000000011</v>
      </c>
      <c r="AA145" s="47">
        <f t="shared" si="23"/>
        <v>-0.10000000000000009</v>
      </c>
      <c r="AB145" s="47"/>
      <c r="AC145" s="47"/>
      <c r="AD145" s="47"/>
      <c r="AE145" s="47"/>
      <c r="AF145" s="47">
        <f t="shared" si="24"/>
        <v>-0.28600000000000003</v>
      </c>
      <c r="AG145" s="47"/>
    </row>
    <row r="146" spans="1:33" x14ac:dyDescent="0.2">
      <c r="A146" s="45">
        <v>35485</v>
      </c>
      <c r="B146" s="40" t="s">
        <v>109</v>
      </c>
      <c r="C146" s="40" t="e">
        <f t="shared" si="25"/>
        <v>#VALUE!</v>
      </c>
      <c r="D146" s="40" t="str">
        <f t="shared" si="26"/>
        <v xml:space="preserve"> </v>
      </c>
      <c r="E146" s="40">
        <f t="shared" si="26"/>
        <v>1.78</v>
      </c>
      <c r="F146" s="40"/>
      <c r="G146" s="40">
        <v>1</v>
      </c>
      <c r="H146" s="40">
        <v>1.78</v>
      </c>
      <c r="I146" s="40">
        <v>1.83</v>
      </c>
      <c r="J146" s="40">
        <v>1.5</v>
      </c>
      <c r="K146" s="40">
        <v>1.42</v>
      </c>
      <c r="L146" s="40">
        <v>1.38</v>
      </c>
      <c r="M146" s="40">
        <v>1.61</v>
      </c>
      <c r="N146" s="40">
        <v>1.74</v>
      </c>
      <c r="O146" s="40" t="s">
        <v>175</v>
      </c>
      <c r="P146" s="40" t="s">
        <v>175</v>
      </c>
      <c r="Q146" s="39" t="s">
        <v>175</v>
      </c>
      <c r="R146" s="40" t="s">
        <v>175</v>
      </c>
      <c r="S146" s="40">
        <v>1.55</v>
      </c>
      <c r="T146" s="40" t="s">
        <v>175</v>
      </c>
      <c r="V146" s="47">
        <f t="shared" si="27"/>
        <v>5.0000000000000044E-2</v>
      </c>
      <c r="W146" s="47">
        <f t="shared" si="19"/>
        <v>-0.28000000000000003</v>
      </c>
      <c r="X146" s="47">
        <f t="shared" si="20"/>
        <v>-0.3600000000000001</v>
      </c>
      <c r="Y146" s="47">
        <f t="shared" si="21"/>
        <v>-0.40000000000000013</v>
      </c>
      <c r="Z146" s="47">
        <f t="shared" si="22"/>
        <v>-0.16999999999999993</v>
      </c>
      <c r="AA146" s="47">
        <f t="shared" si="23"/>
        <v>-4.0000000000000036E-2</v>
      </c>
      <c r="AB146" s="47"/>
      <c r="AC146" s="47"/>
      <c r="AD146" s="47"/>
      <c r="AE146" s="47"/>
      <c r="AF146" s="47">
        <f t="shared" si="24"/>
        <v>-0.22999999999999998</v>
      </c>
      <c r="AG146" s="47"/>
    </row>
    <row r="147" spans="1:33" x14ac:dyDescent="0.2">
      <c r="A147" s="45">
        <v>35486</v>
      </c>
      <c r="B147" s="40" t="s">
        <v>110</v>
      </c>
      <c r="C147" s="40" t="e">
        <f t="shared" si="25"/>
        <v>#VALUE!</v>
      </c>
      <c r="D147" s="40" t="str">
        <f t="shared" si="26"/>
        <v xml:space="preserve"> </v>
      </c>
      <c r="E147" s="40">
        <f t="shared" si="26"/>
        <v>1.865</v>
      </c>
      <c r="F147" s="40"/>
      <c r="G147" s="40"/>
      <c r="H147" s="40">
        <v>1.865</v>
      </c>
      <c r="I147" s="40">
        <v>1.895</v>
      </c>
      <c r="J147" s="40">
        <v>1.5249999999999999</v>
      </c>
      <c r="K147" s="40">
        <v>1.44</v>
      </c>
      <c r="L147" s="40">
        <v>1.4</v>
      </c>
      <c r="M147" s="40">
        <v>1.635</v>
      </c>
      <c r="N147" s="40">
        <v>1.7849999999999999</v>
      </c>
      <c r="O147" s="40" t="s">
        <v>175</v>
      </c>
      <c r="P147" s="40" t="s">
        <v>175</v>
      </c>
      <c r="Q147" s="39" t="s">
        <v>175</v>
      </c>
      <c r="R147" s="40" t="s">
        <v>175</v>
      </c>
      <c r="S147" s="40">
        <v>1.59</v>
      </c>
      <c r="T147" s="40" t="s">
        <v>175</v>
      </c>
      <c r="V147" s="47">
        <f t="shared" si="27"/>
        <v>3.0000000000000027E-2</v>
      </c>
      <c r="W147" s="47">
        <f t="shared" si="19"/>
        <v>-0.34000000000000008</v>
      </c>
      <c r="X147" s="47">
        <f t="shared" si="20"/>
        <v>-0.42500000000000004</v>
      </c>
      <c r="Y147" s="47">
        <f t="shared" si="21"/>
        <v>-0.46500000000000008</v>
      </c>
      <c r="Z147" s="47">
        <f t="shared" si="22"/>
        <v>-0.22999999999999998</v>
      </c>
      <c r="AA147" s="47">
        <f t="shared" si="23"/>
        <v>-8.0000000000000071E-2</v>
      </c>
      <c r="AB147" s="47"/>
      <c r="AC147" s="47"/>
      <c r="AD147" s="47"/>
      <c r="AE147" s="47"/>
      <c r="AF147" s="47">
        <f t="shared" si="24"/>
        <v>-0.27499999999999991</v>
      </c>
      <c r="AG147" s="47"/>
    </row>
    <row r="148" spans="1:33" x14ac:dyDescent="0.2">
      <c r="A148" s="45">
        <v>35487</v>
      </c>
      <c r="B148" s="40" t="s">
        <v>110</v>
      </c>
      <c r="C148" s="40" t="e">
        <f t="shared" si="25"/>
        <v>#VALUE!</v>
      </c>
      <c r="D148" s="40" t="str">
        <f t="shared" si="26"/>
        <v xml:space="preserve"> </v>
      </c>
      <c r="E148" s="40">
        <f t="shared" si="26"/>
        <v>1.8740000000000001</v>
      </c>
      <c r="F148" s="40"/>
      <c r="G148" s="40"/>
      <c r="H148" s="40">
        <v>1.8740000000000001</v>
      </c>
      <c r="I148" s="40">
        <v>1.9040000000000001</v>
      </c>
      <c r="J148" s="40">
        <v>1.534</v>
      </c>
      <c r="K148" s="40">
        <v>1.4490000000000001</v>
      </c>
      <c r="L148" s="40">
        <v>1.409</v>
      </c>
      <c r="M148" s="40">
        <v>1.6440000000000001</v>
      </c>
      <c r="N148" s="40">
        <v>1.794</v>
      </c>
      <c r="O148" s="40" t="s">
        <v>175</v>
      </c>
      <c r="P148" s="40" t="s">
        <v>175</v>
      </c>
      <c r="Q148" s="39" t="s">
        <v>175</v>
      </c>
      <c r="R148" s="40" t="s">
        <v>175</v>
      </c>
      <c r="S148" s="40">
        <v>1.5990000000000002</v>
      </c>
      <c r="T148" s="40" t="s">
        <v>175</v>
      </c>
      <c r="V148" s="47">
        <f t="shared" si="27"/>
        <v>3.0000000000000027E-2</v>
      </c>
      <c r="W148" s="47">
        <f t="shared" si="19"/>
        <v>-0.34000000000000008</v>
      </c>
      <c r="X148" s="47">
        <f t="shared" si="20"/>
        <v>-0.42500000000000004</v>
      </c>
      <c r="Y148" s="47">
        <f t="shared" si="21"/>
        <v>-0.46500000000000008</v>
      </c>
      <c r="Z148" s="47">
        <f t="shared" si="22"/>
        <v>-0.22999999999999998</v>
      </c>
      <c r="AA148" s="47">
        <f t="shared" si="23"/>
        <v>-8.0000000000000071E-2</v>
      </c>
      <c r="AB148" s="47"/>
      <c r="AC148" s="47"/>
      <c r="AD148" s="47"/>
      <c r="AE148" s="47"/>
      <c r="AF148" s="47">
        <f t="shared" si="24"/>
        <v>-0.27499999999999991</v>
      </c>
      <c r="AG148" s="47"/>
    </row>
    <row r="149" spans="1:33" x14ac:dyDescent="0.2">
      <c r="A149" s="45">
        <v>35488</v>
      </c>
      <c r="B149" s="40" t="s">
        <v>110</v>
      </c>
      <c r="C149" s="40" t="e">
        <f t="shared" si="25"/>
        <v>#VALUE!</v>
      </c>
      <c r="D149" s="40" t="str">
        <f t="shared" si="26"/>
        <v xml:space="preserve"> </v>
      </c>
      <c r="E149" s="40">
        <f t="shared" si="26"/>
        <v>1.8380000000000001</v>
      </c>
      <c r="F149" s="40"/>
      <c r="G149" s="40"/>
      <c r="H149" s="40">
        <v>1.8380000000000001</v>
      </c>
      <c r="I149" s="40">
        <v>1.883</v>
      </c>
      <c r="J149" s="40">
        <v>1.548</v>
      </c>
      <c r="K149" s="40">
        <v>1.468</v>
      </c>
      <c r="L149" s="40">
        <v>1.3780000000000001</v>
      </c>
      <c r="M149" s="40">
        <v>1.633</v>
      </c>
      <c r="N149" s="40">
        <v>1.7830000000000001</v>
      </c>
      <c r="O149" s="40" t="s">
        <v>175</v>
      </c>
      <c r="P149" s="40" t="s">
        <v>175</v>
      </c>
      <c r="Q149" s="39" t="s">
        <v>175</v>
      </c>
      <c r="R149" s="40" t="s">
        <v>175</v>
      </c>
      <c r="S149" s="40">
        <v>1.635</v>
      </c>
      <c r="T149" s="40" t="s">
        <v>175</v>
      </c>
      <c r="V149" s="47">
        <f t="shared" si="27"/>
        <v>4.4999999999999929E-2</v>
      </c>
      <c r="W149" s="47">
        <f t="shared" si="19"/>
        <v>-0.29000000000000004</v>
      </c>
      <c r="X149" s="47">
        <f t="shared" si="20"/>
        <v>-0.37000000000000011</v>
      </c>
      <c r="Y149" s="47">
        <f t="shared" si="21"/>
        <v>-0.45999999999999996</v>
      </c>
      <c r="Z149" s="47">
        <f t="shared" si="22"/>
        <v>-0.20500000000000007</v>
      </c>
      <c r="AA149" s="47">
        <f t="shared" si="23"/>
        <v>-5.4999999999999938E-2</v>
      </c>
      <c r="AB149" s="47"/>
      <c r="AC149" s="47"/>
      <c r="AD149" s="47"/>
      <c r="AE149" s="47"/>
      <c r="AF149" s="47">
        <f t="shared" si="24"/>
        <v>-0.20300000000000007</v>
      </c>
      <c r="AG149" s="47"/>
    </row>
    <row r="150" spans="1:33" x14ac:dyDescent="0.2">
      <c r="A150" s="45">
        <v>35489</v>
      </c>
      <c r="B150" s="40" t="s">
        <v>110</v>
      </c>
      <c r="C150" s="40" t="e">
        <f t="shared" si="25"/>
        <v>#VALUE!</v>
      </c>
      <c r="D150" s="40" t="str">
        <f t="shared" si="26"/>
        <v xml:space="preserve"> </v>
      </c>
      <c r="E150" s="40">
        <f t="shared" si="26"/>
        <v>1.821</v>
      </c>
      <c r="F150" s="40"/>
      <c r="G150" s="40"/>
      <c r="H150" s="40">
        <v>1.821</v>
      </c>
      <c r="I150" s="40">
        <v>1.871</v>
      </c>
      <c r="J150" s="40">
        <v>1.5209999999999999</v>
      </c>
      <c r="K150" s="40">
        <v>1.4710000000000001</v>
      </c>
      <c r="L150" s="40">
        <v>1.3659999999999999</v>
      </c>
      <c r="M150" s="40">
        <v>1.6259999999999999</v>
      </c>
      <c r="N150" s="40">
        <v>1.7609999999999999</v>
      </c>
      <c r="O150" s="40" t="s">
        <v>175</v>
      </c>
      <c r="P150" s="40" t="s">
        <v>175</v>
      </c>
      <c r="Q150" s="39" t="s">
        <v>175</v>
      </c>
      <c r="R150" s="40" t="s">
        <v>175</v>
      </c>
      <c r="S150" s="40">
        <v>1.62</v>
      </c>
      <c r="T150" s="40" t="s">
        <v>175</v>
      </c>
      <c r="V150" s="47">
        <f t="shared" si="27"/>
        <v>5.0000000000000044E-2</v>
      </c>
      <c r="W150" s="47">
        <f t="shared" si="19"/>
        <v>-0.30000000000000004</v>
      </c>
      <c r="X150" s="47">
        <f t="shared" si="20"/>
        <v>-0.34999999999999987</v>
      </c>
      <c r="Y150" s="47">
        <f t="shared" si="21"/>
        <v>-0.45500000000000007</v>
      </c>
      <c r="Z150" s="47">
        <f t="shared" si="22"/>
        <v>-0.19500000000000006</v>
      </c>
      <c r="AA150" s="47">
        <f t="shared" si="23"/>
        <v>-6.0000000000000053E-2</v>
      </c>
      <c r="AB150" s="47"/>
      <c r="AC150" s="47"/>
      <c r="AD150" s="47"/>
      <c r="AE150" s="47"/>
      <c r="AF150" s="47">
        <f t="shared" si="24"/>
        <v>-0.20099999999999985</v>
      </c>
      <c r="AG150" s="47"/>
    </row>
    <row r="151" spans="1:33" x14ac:dyDescent="0.2">
      <c r="A151" s="45">
        <v>35492</v>
      </c>
      <c r="B151" s="40" t="s">
        <v>110</v>
      </c>
      <c r="C151" s="40" t="e">
        <f t="shared" si="25"/>
        <v>#VALUE!</v>
      </c>
      <c r="D151" s="40" t="str">
        <f t="shared" si="26"/>
        <v xml:space="preserve"> </v>
      </c>
      <c r="E151" s="40">
        <f t="shared" si="26"/>
        <v>1.8029999999999999</v>
      </c>
      <c r="F151" s="40"/>
      <c r="G151" s="40"/>
      <c r="H151" s="40">
        <v>1.8029999999999999</v>
      </c>
      <c r="I151" s="40">
        <v>1.853</v>
      </c>
      <c r="J151" s="40">
        <v>1.5129999999999999</v>
      </c>
      <c r="K151" s="40">
        <v>1.4329999999999998</v>
      </c>
      <c r="L151" s="40">
        <v>1.363</v>
      </c>
      <c r="M151" s="40">
        <v>1.6179999999999999</v>
      </c>
      <c r="N151" s="40">
        <v>1.748</v>
      </c>
      <c r="O151" s="40" t="s">
        <v>175</v>
      </c>
      <c r="P151" s="40" t="s">
        <v>175</v>
      </c>
      <c r="Q151" s="39" t="s">
        <v>175</v>
      </c>
      <c r="R151" s="40" t="s">
        <v>175</v>
      </c>
      <c r="S151" s="40">
        <v>1.57</v>
      </c>
      <c r="T151" s="40" t="s">
        <v>175</v>
      </c>
      <c r="V151" s="47">
        <f t="shared" si="27"/>
        <v>5.0000000000000044E-2</v>
      </c>
      <c r="W151" s="47">
        <f t="shared" si="19"/>
        <v>-0.29000000000000004</v>
      </c>
      <c r="X151" s="47">
        <f t="shared" si="20"/>
        <v>-0.37000000000000011</v>
      </c>
      <c r="Y151" s="47">
        <f t="shared" si="21"/>
        <v>-0.43999999999999995</v>
      </c>
      <c r="Z151" s="47">
        <f t="shared" si="22"/>
        <v>-0.18500000000000005</v>
      </c>
      <c r="AA151" s="47">
        <f t="shared" si="23"/>
        <v>-5.4999999999999938E-2</v>
      </c>
      <c r="AB151" s="47"/>
      <c r="AC151" s="47"/>
      <c r="AD151" s="47"/>
      <c r="AE151" s="47"/>
      <c r="AF151" s="47">
        <f t="shared" si="24"/>
        <v>-0.23299999999999987</v>
      </c>
      <c r="AG151" s="47"/>
    </row>
    <row r="152" spans="1:33" x14ac:dyDescent="0.2">
      <c r="A152" s="45">
        <v>35493</v>
      </c>
      <c r="B152" s="40" t="s">
        <v>110</v>
      </c>
      <c r="C152" s="40" t="e">
        <f t="shared" si="25"/>
        <v>#VALUE!</v>
      </c>
      <c r="D152" s="40" t="str">
        <f t="shared" si="26"/>
        <v xml:space="preserve"> </v>
      </c>
      <c r="E152" s="40">
        <f t="shared" si="26"/>
        <v>1.9430000000000001</v>
      </c>
      <c r="F152" s="40"/>
      <c r="G152" s="40"/>
      <c r="H152" s="40">
        <v>1.9430000000000001</v>
      </c>
      <c r="I152" s="40">
        <v>1.9930000000000001</v>
      </c>
      <c r="J152" s="40">
        <v>1.653</v>
      </c>
      <c r="K152" s="40">
        <v>1.593</v>
      </c>
      <c r="L152" s="40">
        <v>1.4930000000000001</v>
      </c>
      <c r="M152" s="40">
        <v>1.7430000000000001</v>
      </c>
      <c r="N152" s="40">
        <v>1.8980000000000001</v>
      </c>
      <c r="O152" s="40" t="s">
        <v>175</v>
      </c>
      <c r="P152" s="40" t="s">
        <v>175</v>
      </c>
      <c r="Q152" s="39" t="s">
        <v>175</v>
      </c>
      <c r="R152" s="40" t="s">
        <v>175</v>
      </c>
      <c r="S152" s="40">
        <v>1.7130000000000001</v>
      </c>
      <c r="T152" s="40" t="s">
        <v>175</v>
      </c>
      <c r="V152" s="47">
        <f t="shared" si="27"/>
        <v>5.0000000000000044E-2</v>
      </c>
      <c r="W152" s="47">
        <f t="shared" si="19"/>
        <v>-0.29000000000000004</v>
      </c>
      <c r="X152" s="47">
        <f t="shared" si="20"/>
        <v>-0.35000000000000009</v>
      </c>
      <c r="Y152" s="47">
        <f t="shared" si="21"/>
        <v>-0.44999999999999996</v>
      </c>
      <c r="Z152" s="47">
        <f t="shared" si="22"/>
        <v>-0.19999999999999996</v>
      </c>
      <c r="AA152" s="47">
        <f t="shared" si="23"/>
        <v>-4.4999999999999929E-2</v>
      </c>
      <c r="AB152" s="47"/>
      <c r="AC152" s="47"/>
      <c r="AD152" s="47"/>
      <c r="AE152" s="47"/>
      <c r="AF152" s="47">
        <f t="shared" si="24"/>
        <v>-0.22999999999999998</v>
      </c>
      <c r="AG152" s="47"/>
    </row>
    <row r="153" spans="1:33" x14ac:dyDescent="0.2">
      <c r="A153" s="45">
        <v>35494</v>
      </c>
      <c r="B153" s="40" t="s">
        <v>110</v>
      </c>
      <c r="C153" s="40" t="e">
        <f t="shared" si="25"/>
        <v>#VALUE!</v>
      </c>
      <c r="D153" s="40" t="str">
        <f t="shared" si="26"/>
        <v xml:space="preserve"> </v>
      </c>
      <c r="E153" s="40">
        <f t="shared" si="26"/>
        <v>1.839</v>
      </c>
      <c r="F153" s="40"/>
      <c r="G153" s="40"/>
      <c r="H153" s="40">
        <v>1.839</v>
      </c>
      <c r="I153" s="40">
        <v>1.879</v>
      </c>
      <c r="J153" s="40">
        <v>1.5489999999999999</v>
      </c>
      <c r="K153" s="40">
        <v>1.4889999999999999</v>
      </c>
      <c r="L153" s="40">
        <v>1.399</v>
      </c>
      <c r="M153" s="40">
        <v>1.639</v>
      </c>
      <c r="N153" s="40">
        <v>1.794</v>
      </c>
      <c r="O153" s="40" t="s">
        <v>175</v>
      </c>
      <c r="P153" s="40" t="s">
        <v>175</v>
      </c>
      <c r="Q153" s="39" t="s">
        <v>175</v>
      </c>
      <c r="R153" s="40" t="s">
        <v>175</v>
      </c>
      <c r="S153" s="40">
        <v>1.58</v>
      </c>
      <c r="T153" s="40" t="s">
        <v>175</v>
      </c>
      <c r="V153" s="47">
        <f t="shared" si="27"/>
        <v>4.0000000000000036E-2</v>
      </c>
      <c r="W153" s="47">
        <f t="shared" si="19"/>
        <v>-0.29000000000000004</v>
      </c>
      <c r="X153" s="47">
        <f t="shared" si="20"/>
        <v>-0.35000000000000009</v>
      </c>
      <c r="Y153" s="47">
        <f t="shared" si="21"/>
        <v>-0.43999999999999995</v>
      </c>
      <c r="Z153" s="47">
        <f t="shared" si="22"/>
        <v>-0.19999999999999996</v>
      </c>
      <c r="AA153" s="47">
        <f t="shared" si="23"/>
        <v>-4.4999999999999929E-2</v>
      </c>
      <c r="AB153" s="47"/>
      <c r="AC153" s="47"/>
      <c r="AD153" s="47"/>
      <c r="AE153" s="47"/>
      <c r="AF153" s="47">
        <f t="shared" si="24"/>
        <v>-0.2589999999999999</v>
      </c>
      <c r="AG153" s="47"/>
    </row>
    <row r="154" spans="1:33" x14ac:dyDescent="0.2">
      <c r="A154" s="45">
        <v>35495</v>
      </c>
      <c r="B154" s="40" t="s">
        <v>110</v>
      </c>
      <c r="C154" s="40" t="e">
        <f t="shared" si="25"/>
        <v>#VALUE!</v>
      </c>
      <c r="D154" s="40" t="str">
        <f t="shared" si="26"/>
        <v xml:space="preserve"> </v>
      </c>
      <c r="E154" s="40">
        <f t="shared" si="26"/>
        <v>1.8859999999999999</v>
      </c>
      <c r="F154" s="40"/>
      <c r="G154" s="40"/>
      <c r="H154" s="40">
        <v>1.8859999999999999</v>
      </c>
      <c r="I154" s="40">
        <v>1.9259999999999999</v>
      </c>
      <c r="J154" s="40">
        <v>1.5859999999999999</v>
      </c>
      <c r="K154" s="40">
        <v>1.536</v>
      </c>
      <c r="L154" s="40">
        <v>1.4109999999999998</v>
      </c>
      <c r="M154" s="40">
        <v>1.696</v>
      </c>
      <c r="N154" s="40">
        <v>1.8334999999999999</v>
      </c>
      <c r="O154" s="40" t="s">
        <v>175</v>
      </c>
      <c r="P154" s="40" t="s">
        <v>175</v>
      </c>
      <c r="Q154" s="39" t="s">
        <v>175</v>
      </c>
      <c r="R154" s="40" t="s">
        <v>175</v>
      </c>
      <c r="S154" s="40">
        <v>1.65</v>
      </c>
      <c r="T154" s="40" t="s">
        <v>175</v>
      </c>
      <c r="V154" s="47">
        <f t="shared" si="27"/>
        <v>4.0000000000000036E-2</v>
      </c>
      <c r="W154" s="47">
        <f t="shared" si="19"/>
        <v>-0.30000000000000004</v>
      </c>
      <c r="X154" s="47">
        <f t="shared" si="20"/>
        <v>-0.34999999999999987</v>
      </c>
      <c r="Y154" s="47">
        <f t="shared" si="21"/>
        <v>-0.47500000000000009</v>
      </c>
      <c r="Z154" s="47">
        <f t="shared" si="22"/>
        <v>-0.18999999999999995</v>
      </c>
      <c r="AA154" s="47">
        <f t="shared" si="23"/>
        <v>-5.2499999999999991E-2</v>
      </c>
      <c r="AB154" s="47"/>
      <c r="AC154" s="47"/>
      <c r="AD154" s="47"/>
      <c r="AE154" s="47"/>
      <c r="AF154" s="47">
        <f t="shared" si="24"/>
        <v>-0.23599999999999999</v>
      </c>
      <c r="AG154" s="47"/>
    </row>
    <row r="155" spans="1:33" x14ac:dyDescent="0.2">
      <c r="A155" s="45">
        <v>35496</v>
      </c>
      <c r="B155" s="40" t="s">
        <v>110</v>
      </c>
      <c r="C155" s="40" t="e">
        <f t="shared" si="25"/>
        <v>#VALUE!</v>
      </c>
      <c r="D155" s="40" t="str">
        <f t="shared" si="26"/>
        <v xml:space="preserve"> </v>
      </c>
      <c r="E155" s="40">
        <f t="shared" si="26"/>
        <v>1.9470000000000001</v>
      </c>
      <c r="F155" s="40"/>
      <c r="G155" s="40"/>
      <c r="H155" s="40">
        <v>1.9470000000000001</v>
      </c>
      <c r="I155" s="40">
        <v>1.992</v>
      </c>
      <c r="J155" s="40">
        <v>1.647</v>
      </c>
      <c r="K155" s="40">
        <v>1.5870000000000002</v>
      </c>
      <c r="L155" s="40">
        <v>1.4770000000000001</v>
      </c>
      <c r="M155" s="40">
        <v>1.752</v>
      </c>
      <c r="N155" s="40">
        <v>1.8920000000000001</v>
      </c>
      <c r="O155" s="40" t="s">
        <v>175</v>
      </c>
      <c r="P155" s="40" t="s">
        <v>175</v>
      </c>
      <c r="Q155" s="39" t="s">
        <v>175</v>
      </c>
      <c r="R155" s="40" t="s">
        <v>175</v>
      </c>
      <c r="S155" s="40">
        <v>1.72</v>
      </c>
      <c r="T155" s="40" t="s">
        <v>175</v>
      </c>
      <c r="V155" s="47">
        <f t="shared" si="27"/>
        <v>4.4999999999999929E-2</v>
      </c>
      <c r="W155" s="47">
        <f t="shared" si="19"/>
        <v>-0.30000000000000004</v>
      </c>
      <c r="X155" s="47">
        <f t="shared" si="20"/>
        <v>-0.35999999999999988</v>
      </c>
      <c r="Y155" s="47">
        <f t="shared" si="21"/>
        <v>-0.47</v>
      </c>
      <c r="Z155" s="47">
        <f t="shared" si="22"/>
        <v>-0.19500000000000006</v>
      </c>
      <c r="AA155" s="47">
        <f t="shared" si="23"/>
        <v>-5.4999999999999938E-2</v>
      </c>
      <c r="AB155" s="47"/>
      <c r="AC155" s="47"/>
      <c r="AD155" s="47"/>
      <c r="AE155" s="47"/>
      <c r="AF155" s="47">
        <f t="shared" si="24"/>
        <v>-0.22700000000000009</v>
      </c>
      <c r="AG155" s="47"/>
    </row>
    <row r="156" spans="1:33" x14ac:dyDescent="0.2">
      <c r="A156" s="45">
        <v>35500</v>
      </c>
      <c r="B156" s="40" t="s">
        <v>110</v>
      </c>
      <c r="C156" s="40" t="e">
        <f t="shared" si="25"/>
        <v>#VALUE!</v>
      </c>
      <c r="D156" s="40" t="str">
        <f t="shared" si="26"/>
        <v xml:space="preserve"> </v>
      </c>
      <c r="E156" s="40">
        <f t="shared" si="26"/>
        <v>1.919</v>
      </c>
      <c r="F156" s="40"/>
      <c r="G156" s="40"/>
      <c r="H156" s="40">
        <v>1.919</v>
      </c>
      <c r="I156" s="40">
        <v>1.964</v>
      </c>
      <c r="J156" s="40">
        <v>1.6440000000000001</v>
      </c>
      <c r="K156" s="40">
        <v>1.5940000000000001</v>
      </c>
      <c r="L156" s="40">
        <v>1.4590000000000001</v>
      </c>
      <c r="M156" s="40">
        <v>1.7290000000000001</v>
      </c>
      <c r="N156" s="40">
        <v>1.8640000000000001</v>
      </c>
      <c r="O156" s="40" t="s">
        <v>175</v>
      </c>
      <c r="P156" s="40" t="s">
        <v>175</v>
      </c>
      <c r="Q156" s="39" t="s">
        <v>175</v>
      </c>
      <c r="R156" s="40" t="s">
        <v>175</v>
      </c>
      <c r="S156" s="40">
        <v>1.69</v>
      </c>
      <c r="T156" s="40" t="s">
        <v>175</v>
      </c>
      <c r="V156" s="47">
        <f t="shared" si="27"/>
        <v>4.4999999999999929E-2</v>
      </c>
      <c r="W156" s="47">
        <f t="shared" si="19"/>
        <v>-0.27499999999999991</v>
      </c>
      <c r="X156" s="47">
        <f t="shared" si="20"/>
        <v>-0.32499999999999996</v>
      </c>
      <c r="Y156" s="47">
        <f t="shared" si="21"/>
        <v>-0.45999999999999996</v>
      </c>
      <c r="Z156" s="47">
        <f t="shared" si="22"/>
        <v>-0.18999999999999995</v>
      </c>
      <c r="AA156" s="47">
        <f t="shared" si="23"/>
        <v>-5.4999999999999938E-2</v>
      </c>
      <c r="AB156" s="47"/>
      <c r="AC156" s="47"/>
      <c r="AD156" s="47"/>
      <c r="AE156" s="47"/>
      <c r="AF156" s="47">
        <f t="shared" si="24"/>
        <v>-0.22900000000000009</v>
      </c>
      <c r="AG156" s="47"/>
    </row>
    <row r="157" spans="1:33" x14ac:dyDescent="0.2">
      <c r="A157" s="45">
        <v>35501</v>
      </c>
      <c r="B157" s="40" t="s">
        <v>110</v>
      </c>
      <c r="C157" s="40" t="e">
        <f t="shared" si="25"/>
        <v>#VALUE!</v>
      </c>
      <c r="D157" s="40" t="str">
        <f t="shared" si="26"/>
        <v xml:space="preserve"> </v>
      </c>
      <c r="E157" s="40">
        <f t="shared" si="26"/>
        <v>1.9550000000000001</v>
      </c>
      <c r="F157" s="40"/>
      <c r="G157" s="40"/>
      <c r="H157" s="40">
        <v>1.9550000000000001</v>
      </c>
      <c r="I157" s="40">
        <v>2</v>
      </c>
      <c r="J157" s="40">
        <v>1.68</v>
      </c>
      <c r="K157" s="40">
        <v>1.62</v>
      </c>
      <c r="L157" s="40">
        <v>1.4750000000000001</v>
      </c>
      <c r="M157" s="40">
        <v>1.7649999999999999</v>
      </c>
      <c r="N157" s="40">
        <v>1.905</v>
      </c>
      <c r="O157" s="40" t="s">
        <v>175</v>
      </c>
      <c r="P157" s="40" t="s">
        <v>175</v>
      </c>
      <c r="Q157" s="39" t="s">
        <v>175</v>
      </c>
      <c r="R157" s="40" t="s">
        <v>175</v>
      </c>
      <c r="S157" s="40">
        <v>1.72</v>
      </c>
      <c r="T157" s="40" t="s">
        <v>175</v>
      </c>
      <c r="V157" s="47">
        <f t="shared" si="27"/>
        <v>4.4999999999999929E-2</v>
      </c>
      <c r="W157" s="47">
        <f t="shared" si="19"/>
        <v>-0.27500000000000013</v>
      </c>
      <c r="X157" s="47">
        <f t="shared" si="20"/>
        <v>-0.33499999999999996</v>
      </c>
      <c r="Y157" s="47">
        <f t="shared" si="21"/>
        <v>-0.48</v>
      </c>
      <c r="Z157" s="47">
        <f t="shared" si="22"/>
        <v>-0.19000000000000017</v>
      </c>
      <c r="AA157" s="47">
        <f t="shared" si="23"/>
        <v>-5.0000000000000044E-2</v>
      </c>
      <c r="AB157" s="47"/>
      <c r="AC157" s="47"/>
      <c r="AD157" s="47"/>
      <c r="AE157" s="47"/>
      <c r="AF157" s="47">
        <f t="shared" si="24"/>
        <v>-0.2350000000000001</v>
      </c>
      <c r="AG157" s="47"/>
    </row>
    <row r="158" spans="1:33" x14ac:dyDescent="0.2">
      <c r="A158" s="45">
        <v>35502</v>
      </c>
      <c r="B158" s="40" t="s">
        <v>110</v>
      </c>
      <c r="C158" s="40" t="e">
        <f t="shared" si="25"/>
        <v>#VALUE!</v>
      </c>
      <c r="D158" s="40" t="str">
        <f t="shared" si="26"/>
        <v xml:space="preserve"> </v>
      </c>
      <c r="E158" s="40">
        <f t="shared" si="26"/>
        <v>1.9419999999999999</v>
      </c>
      <c r="F158" s="40"/>
      <c r="G158" s="40"/>
      <c r="H158" s="40">
        <v>1.9419999999999999</v>
      </c>
      <c r="I158" s="40">
        <v>1.9869999999999999</v>
      </c>
      <c r="J158" s="40">
        <v>1.6719999999999999</v>
      </c>
      <c r="K158" s="40">
        <v>1.6119999999999999</v>
      </c>
      <c r="L158" s="40">
        <v>1.472</v>
      </c>
      <c r="M158" s="40">
        <v>1.752</v>
      </c>
      <c r="N158" s="40">
        <v>1.8919999999999999</v>
      </c>
      <c r="O158" s="40" t="s">
        <v>175</v>
      </c>
      <c r="P158" s="40" t="s">
        <v>175</v>
      </c>
      <c r="Q158" s="39" t="s">
        <v>175</v>
      </c>
      <c r="R158" s="40" t="s">
        <v>175</v>
      </c>
      <c r="S158" s="40">
        <v>1.7189999999999999</v>
      </c>
      <c r="T158" s="40" t="s">
        <v>175</v>
      </c>
      <c r="V158" s="47">
        <f t="shared" si="27"/>
        <v>4.4999999999999929E-2</v>
      </c>
      <c r="W158" s="47">
        <f t="shared" si="19"/>
        <v>-0.27</v>
      </c>
      <c r="X158" s="47">
        <f t="shared" si="20"/>
        <v>-0.33000000000000007</v>
      </c>
      <c r="Y158" s="47">
        <f t="shared" si="21"/>
        <v>-0.47</v>
      </c>
      <c r="Z158" s="47">
        <f t="shared" si="22"/>
        <v>-0.18999999999999995</v>
      </c>
      <c r="AA158" s="47">
        <f t="shared" si="23"/>
        <v>-5.0000000000000044E-2</v>
      </c>
      <c r="AB158" s="47"/>
      <c r="AC158" s="47"/>
      <c r="AD158" s="47"/>
      <c r="AE158" s="47"/>
      <c r="AF158" s="47">
        <f t="shared" si="24"/>
        <v>-0.22300000000000009</v>
      </c>
      <c r="AG158" s="47"/>
    </row>
    <row r="159" spans="1:33" x14ac:dyDescent="0.2">
      <c r="A159" s="45">
        <v>35503</v>
      </c>
      <c r="B159" s="40" t="s">
        <v>110</v>
      </c>
      <c r="C159" s="40" t="e">
        <f t="shared" si="25"/>
        <v>#VALUE!</v>
      </c>
      <c r="D159" s="40" t="str">
        <f t="shared" si="26"/>
        <v xml:space="preserve"> </v>
      </c>
      <c r="E159" s="40">
        <f t="shared" si="26"/>
        <v>1.96</v>
      </c>
      <c r="F159" s="40"/>
      <c r="G159" s="40"/>
      <c r="H159" s="40">
        <v>1.96</v>
      </c>
      <c r="I159" s="40">
        <v>2.0099999999999998</v>
      </c>
      <c r="J159" s="40">
        <v>1.6950000000000001</v>
      </c>
      <c r="K159" s="40">
        <v>1.6</v>
      </c>
      <c r="L159" s="40">
        <v>1.48</v>
      </c>
      <c r="M159" s="40">
        <v>1.77</v>
      </c>
      <c r="N159" s="40">
        <v>1.91</v>
      </c>
      <c r="O159" s="40" t="s">
        <v>175</v>
      </c>
      <c r="P159" s="40" t="s">
        <v>175</v>
      </c>
      <c r="Q159" s="39" t="s">
        <v>175</v>
      </c>
      <c r="R159" s="40" t="s">
        <v>175</v>
      </c>
      <c r="S159" s="40">
        <v>1.74</v>
      </c>
      <c r="T159" s="40" t="s">
        <v>175</v>
      </c>
      <c r="V159" s="47">
        <f t="shared" si="27"/>
        <v>4.9999999999999822E-2</v>
      </c>
      <c r="W159" s="47">
        <f t="shared" si="19"/>
        <v>-0.2649999999999999</v>
      </c>
      <c r="X159" s="47">
        <f t="shared" si="20"/>
        <v>-0.35999999999999988</v>
      </c>
      <c r="Y159" s="47">
        <f t="shared" si="21"/>
        <v>-0.48</v>
      </c>
      <c r="Z159" s="47">
        <f t="shared" si="22"/>
        <v>-0.18999999999999995</v>
      </c>
      <c r="AA159" s="47">
        <f t="shared" si="23"/>
        <v>-5.0000000000000044E-2</v>
      </c>
      <c r="AB159" s="47"/>
      <c r="AC159" s="47"/>
      <c r="AD159" s="47"/>
      <c r="AE159" s="47"/>
      <c r="AF159" s="47">
        <f t="shared" si="24"/>
        <v>-0.21999999999999997</v>
      </c>
      <c r="AG159" s="47"/>
    </row>
    <row r="160" spans="1:33" x14ac:dyDescent="0.2">
      <c r="A160" s="45">
        <v>35506</v>
      </c>
      <c r="B160" s="40" t="s">
        <v>110</v>
      </c>
      <c r="C160" s="40" t="e">
        <f t="shared" si="25"/>
        <v>#VALUE!</v>
      </c>
      <c r="D160" s="40" t="str">
        <f t="shared" si="26"/>
        <v xml:space="preserve"> </v>
      </c>
      <c r="E160" s="40">
        <f t="shared" si="26"/>
        <v>1.909</v>
      </c>
      <c r="F160" s="40"/>
      <c r="G160" s="40"/>
      <c r="H160" s="40">
        <v>1.909</v>
      </c>
      <c r="I160" s="40">
        <v>1.974</v>
      </c>
      <c r="J160" s="40">
        <v>1.659</v>
      </c>
      <c r="K160" s="40">
        <v>1.5940000000000001</v>
      </c>
      <c r="L160" s="40">
        <v>1.4890000000000001</v>
      </c>
      <c r="M160" s="40">
        <v>1.7390000000000001</v>
      </c>
      <c r="N160" s="40">
        <v>1.859</v>
      </c>
      <c r="O160" s="40" t="s">
        <v>175</v>
      </c>
      <c r="P160" s="40" t="s">
        <v>175</v>
      </c>
      <c r="Q160" s="39" t="s">
        <v>175</v>
      </c>
      <c r="R160" s="40" t="s">
        <v>175</v>
      </c>
      <c r="S160" s="40">
        <v>1.7050000000000001</v>
      </c>
      <c r="T160" s="40" t="s">
        <v>175</v>
      </c>
      <c r="V160" s="47">
        <f t="shared" si="27"/>
        <v>6.4999999999999947E-2</v>
      </c>
      <c r="W160" s="47">
        <f t="shared" si="19"/>
        <v>-0.25</v>
      </c>
      <c r="X160" s="47">
        <f t="shared" si="20"/>
        <v>-0.31499999999999995</v>
      </c>
      <c r="Y160" s="47">
        <f t="shared" si="21"/>
        <v>-0.41999999999999993</v>
      </c>
      <c r="Z160" s="47">
        <f t="shared" si="22"/>
        <v>-0.16999999999999993</v>
      </c>
      <c r="AA160" s="47">
        <f t="shared" si="23"/>
        <v>-5.0000000000000044E-2</v>
      </c>
      <c r="AB160" s="47"/>
      <c r="AC160" s="47"/>
      <c r="AD160" s="47"/>
      <c r="AE160" s="47"/>
      <c r="AF160" s="47">
        <f t="shared" si="24"/>
        <v>-0.20399999999999996</v>
      </c>
      <c r="AG160" s="47"/>
    </row>
    <row r="161" spans="1:33" x14ac:dyDescent="0.2">
      <c r="A161" s="45">
        <v>35507</v>
      </c>
      <c r="B161" s="40" t="s">
        <v>110</v>
      </c>
      <c r="C161" s="40" t="e">
        <f t="shared" si="25"/>
        <v>#VALUE!</v>
      </c>
      <c r="D161" s="40" t="str">
        <f t="shared" si="26"/>
        <v xml:space="preserve"> </v>
      </c>
      <c r="E161" s="40">
        <f t="shared" si="26"/>
        <v>1.897</v>
      </c>
      <c r="F161" s="40"/>
      <c r="G161" s="40"/>
      <c r="H161" s="40">
        <v>1.897</v>
      </c>
      <c r="I161" s="40">
        <v>1.962</v>
      </c>
      <c r="J161" s="40">
        <v>1.647</v>
      </c>
      <c r="K161" s="40">
        <v>1.577</v>
      </c>
      <c r="L161" s="40">
        <v>1.4370000000000001</v>
      </c>
      <c r="M161" s="40">
        <v>1.7270000000000001</v>
      </c>
      <c r="N161" s="40">
        <v>1.847</v>
      </c>
      <c r="O161" s="40" t="s">
        <v>175</v>
      </c>
      <c r="P161" s="40" t="s">
        <v>175</v>
      </c>
      <c r="Q161" s="39" t="s">
        <v>175</v>
      </c>
      <c r="R161" s="40" t="s">
        <v>175</v>
      </c>
      <c r="S161" s="40">
        <v>1.7</v>
      </c>
      <c r="T161" s="40" t="s">
        <v>175</v>
      </c>
      <c r="V161" s="47">
        <f t="shared" si="27"/>
        <v>6.4999999999999947E-2</v>
      </c>
      <c r="W161" s="47">
        <f t="shared" si="19"/>
        <v>-0.25</v>
      </c>
      <c r="X161" s="47">
        <f t="shared" si="20"/>
        <v>-0.32000000000000006</v>
      </c>
      <c r="Y161" s="47">
        <f t="shared" si="21"/>
        <v>-0.45999999999999996</v>
      </c>
      <c r="Z161" s="47">
        <f t="shared" si="22"/>
        <v>-0.16999999999999993</v>
      </c>
      <c r="AA161" s="47">
        <f t="shared" si="23"/>
        <v>-5.0000000000000044E-2</v>
      </c>
      <c r="AB161" s="47"/>
      <c r="AC161" s="47"/>
      <c r="AD161" s="47"/>
      <c r="AE161" s="47"/>
      <c r="AF161" s="47">
        <f t="shared" si="24"/>
        <v>-0.19700000000000006</v>
      </c>
      <c r="AG161" s="47"/>
    </row>
    <row r="162" spans="1:33" x14ac:dyDescent="0.2">
      <c r="A162" s="45">
        <v>35513</v>
      </c>
      <c r="B162" s="40" t="s">
        <v>110</v>
      </c>
      <c r="C162" s="40" t="e">
        <f t="shared" si="25"/>
        <v>#VALUE!</v>
      </c>
      <c r="D162" s="40" t="str">
        <f t="shared" si="26"/>
        <v xml:space="preserve"> </v>
      </c>
      <c r="E162" s="40">
        <f t="shared" si="26"/>
        <v>1.8049999999999999</v>
      </c>
      <c r="F162" s="40"/>
      <c r="G162" s="40">
        <v>1</v>
      </c>
      <c r="H162" s="40">
        <v>1.8049999999999999</v>
      </c>
      <c r="I162" s="40">
        <v>1.915</v>
      </c>
      <c r="J162" s="40">
        <v>1.63</v>
      </c>
      <c r="K162" s="40">
        <v>1.5649999999999999</v>
      </c>
      <c r="L162" s="40">
        <v>1.4450000000000001</v>
      </c>
      <c r="M162" s="40">
        <v>1.6950000000000001</v>
      </c>
      <c r="N162" s="40">
        <v>1.77</v>
      </c>
      <c r="O162" s="40" t="s">
        <v>175</v>
      </c>
      <c r="P162" s="40" t="s">
        <v>175</v>
      </c>
      <c r="Q162" s="39" t="s">
        <v>175</v>
      </c>
      <c r="R162" s="40" t="s">
        <v>175</v>
      </c>
      <c r="S162" s="40">
        <v>1.68</v>
      </c>
      <c r="T162" s="40" t="s">
        <v>175</v>
      </c>
      <c r="V162" s="47">
        <f t="shared" si="27"/>
        <v>0.1100000000000001</v>
      </c>
      <c r="W162" s="47">
        <f t="shared" si="19"/>
        <v>-0.17500000000000004</v>
      </c>
      <c r="X162" s="47">
        <f t="shared" si="20"/>
        <v>-0.24</v>
      </c>
      <c r="Y162" s="47">
        <f t="shared" si="21"/>
        <v>-0.35999999999999988</v>
      </c>
      <c r="Z162" s="47">
        <f t="shared" si="22"/>
        <v>-0.10999999999999988</v>
      </c>
      <c r="AA162" s="47">
        <f t="shared" si="23"/>
        <v>-3.499999999999992E-2</v>
      </c>
      <c r="AB162" s="47"/>
      <c r="AC162" s="47"/>
      <c r="AD162" s="47"/>
      <c r="AE162" s="47"/>
      <c r="AF162" s="47">
        <f t="shared" si="24"/>
        <v>-0.125</v>
      </c>
      <c r="AG162" s="47"/>
    </row>
    <row r="163" spans="1:33" x14ac:dyDescent="0.2">
      <c r="A163" s="45">
        <v>35514</v>
      </c>
      <c r="B163" s="40" t="s">
        <v>111</v>
      </c>
      <c r="C163" s="40" t="e">
        <f t="shared" si="25"/>
        <v>#VALUE!</v>
      </c>
      <c r="D163" s="40" t="str">
        <f t="shared" si="26"/>
        <v xml:space="preserve"> </v>
      </c>
      <c r="E163" s="40">
        <f t="shared" si="26"/>
        <v>1.8839999999999999</v>
      </c>
      <c r="F163" s="40"/>
      <c r="G163" s="40"/>
      <c r="H163" s="40">
        <v>1.8839999999999999</v>
      </c>
      <c r="I163" s="40">
        <v>1.9689999999999999</v>
      </c>
      <c r="J163" s="40">
        <v>1.6439999999999999</v>
      </c>
      <c r="K163" s="40">
        <v>1.609</v>
      </c>
      <c r="L163" s="40">
        <v>1.454</v>
      </c>
      <c r="M163" s="40">
        <v>1.724</v>
      </c>
      <c r="N163" s="40">
        <v>1.849</v>
      </c>
      <c r="O163" s="40" t="s">
        <v>175</v>
      </c>
      <c r="P163" s="40" t="s">
        <v>175</v>
      </c>
      <c r="Q163" s="39" t="s">
        <v>175</v>
      </c>
      <c r="R163" s="40" t="s">
        <v>175</v>
      </c>
      <c r="S163" s="40">
        <v>1.7</v>
      </c>
      <c r="T163" s="40" t="s">
        <v>175</v>
      </c>
      <c r="V163" s="47">
        <f t="shared" si="27"/>
        <v>8.4999999999999964E-2</v>
      </c>
      <c r="W163" s="47">
        <f t="shared" si="19"/>
        <v>-0.24</v>
      </c>
      <c r="X163" s="47">
        <f t="shared" si="20"/>
        <v>-0.27499999999999991</v>
      </c>
      <c r="Y163" s="47">
        <f t="shared" si="21"/>
        <v>-0.42999999999999994</v>
      </c>
      <c r="Z163" s="47">
        <f t="shared" si="22"/>
        <v>-0.15999999999999992</v>
      </c>
      <c r="AA163" s="47">
        <f t="shared" si="23"/>
        <v>-3.499999999999992E-2</v>
      </c>
      <c r="AB163" s="47"/>
      <c r="AC163" s="47"/>
      <c r="AD163" s="47"/>
      <c r="AE163" s="47"/>
      <c r="AF163" s="47">
        <f t="shared" si="24"/>
        <v>-0.18399999999999994</v>
      </c>
      <c r="AG163" s="47"/>
    </row>
    <row r="164" spans="1:33" x14ac:dyDescent="0.2">
      <c r="A164" s="45">
        <v>35515</v>
      </c>
      <c r="B164" s="40" t="s">
        <v>111</v>
      </c>
      <c r="C164" s="40" t="e">
        <f t="shared" si="25"/>
        <v>#VALUE!</v>
      </c>
      <c r="D164" s="40" t="str">
        <f t="shared" si="26"/>
        <v xml:space="preserve"> </v>
      </c>
      <c r="E164" s="40">
        <f t="shared" si="26"/>
        <v>1.883</v>
      </c>
      <c r="F164" s="40"/>
      <c r="G164" s="40"/>
      <c r="H164" s="40">
        <v>1.883</v>
      </c>
      <c r="I164" s="40">
        <v>1.968</v>
      </c>
      <c r="J164" s="40">
        <v>1.663</v>
      </c>
      <c r="K164" s="40">
        <v>1.6180000000000001</v>
      </c>
      <c r="L164" s="40">
        <v>1.458</v>
      </c>
      <c r="M164" s="40">
        <v>1.738</v>
      </c>
      <c r="N164" s="40">
        <v>1.853</v>
      </c>
      <c r="O164" s="40" t="s">
        <v>175</v>
      </c>
      <c r="P164" s="40" t="s">
        <v>175</v>
      </c>
      <c r="Q164" s="39" t="s">
        <v>175</v>
      </c>
      <c r="R164" s="40" t="s">
        <v>175</v>
      </c>
      <c r="S164" s="40">
        <v>1.758</v>
      </c>
      <c r="T164" s="40" t="s">
        <v>175</v>
      </c>
      <c r="V164" s="47">
        <f t="shared" si="27"/>
        <v>8.4999999999999964E-2</v>
      </c>
      <c r="W164" s="47">
        <f t="shared" si="19"/>
        <v>-0.21999999999999997</v>
      </c>
      <c r="X164" s="47">
        <f t="shared" si="20"/>
        <v>-0.2649999999999999</v>
      </c>
      <c r="Y164" s="47">
        <f t="shared" si="21"/>
        <v>-0.42500000000000004</v>
      </c>
      <c r="Z164" s="47">
        <f t="shared" si="22"/>
        <v>-0.14500000000000002</v>
      </c>
      <c r="AA164" s="47">
        <f t="shared" si="23"/>
        <v>-3.0000000000000027E-2</v>
      </c>
      <c r="AB164" s="47"/>
      <c r="AC164" s="47"/>
      <c r="AD164" s="47"/>
      <c r="AE164" s="47"/>
      <c r="AF164" s="47">
        <f t="shared" si="24"/>
        <v>-0.125</v>
      </c>
      <c r="AG164" s="47"/>
    </row>
    <row r="165" spans="1:33" x14ac:dyDescent="0.2">
      <c r="A165" s="45">
        <v>35516</v>
      </c>
      <c r="B165" s="40" t="s">
        <v>111</v>
      </c>
      <c r="C165" s="40" t="e">
        <f t="shared" si="25"/>
        <v>#VALUE!</v>
      </c>
      <c r="D165" s="40" t="str">
        <f t="shared" si="26"/>
        <v xml:space="preserve"> </v>
      </c>
      <c r="E165" s="40">
        <f t="shared" si="26"/>
        <v>1.9279999999999999</v>
      </c>
      <c r="F165" s="40"/>
      <c r="G165" s="40"/>
      <c r="H165" s="40">
        <v>1.9279999999999999</v>
      </c>
      <c r="I165" s="40">
        <v>2.0129999999999999</v>
      </c>
      <c r="J165" s="40">
        <v>1.738</v>
      </c>
      <c r="K165" s="40">
        <v>1.673</v>
      </c>
      <c r="L165" s="40">
        <v>1.5129999999999999</v>
      </c>
      <c r="M165" s="40">
        <v>1.7929999999999999</v>
      </c>
      <c r="N165" s="40">
        <v>1.903</v>
      </c>
      <c r="O165" s="40" t="s">
        <v>175</v>
      </c>
      <c r="P165" s="40" t="s">
        <v>175</v>
      </c>
      <c r="Q165" s="39" t="s">
        <v>175</v>
      </c>
      <c r="R165" s="40" t="s">
        <v>175</v>
      </c>
      <c r="S165" s="40">
        <v>1.79</v>
      </c>
      <c r="T165" s="40" t="s">
        <v>175</v>
      </c>
      <c r="V165" s="47">
        <f t="shared" si="27"/>
        <v>8.4999999999999964E-2</v>
      </c>
      <c r="W165" s="47">
        <f t="shared" si="19"/>
        <v>-0.18999999999999995</v>
      </c>
      <c r="X165" s="47">
        <f t="shared" si="20"/>
        <v>-0.25499999999999989</v>
      </c>
      <c r="Y165" s="47">
        <f t="shared" si="21"/>
        <v>-0.41500000000000004</v>
      </c>
      <c r="Z165" s="47">
        <f t="shared" si="22"/>
        <v>-0.13500000000000001</v>
      </c>
      <c r="AA165" s="47">
        <f t="shared" si="23"/>
        <v>-2.4999999999999911E-2</v>
      </c>
      <c r="AB165" s="47"/>
      <c r="AC165" s="47"/>
      <c r="AD165" s="47"/>
      <c r="AE165" s="47"/>
      <c r="AF165" s="47">
        <f t="shared" si="24"/>
        <v>-0.1379999999999999</v>
      </c>
      <c r="AG165" s="47"/>
    </row>
    <row r="166" spans="1:33" x14ac:dyDescent="0.2">
      <c r="A166" s="45">
        <v>35520</v>
      </c>
      <c r="B166" s="40" t="s">
        <v>111</v>
      </c>
      <c r="C166" s="40" t="e">
        <f t="shared" si="25"/>
        <v>#VALUE!</v>
      </c>
      <c r="D166" s="40" t="str">
        <f t="shared" si="26"/>
        <v xml:space="preserve"> </v>
      </c>
      <c r="E166" s="40">
        <f t="shared" si="26"/>
        <v>1.9259999999999999</v>
      </c>
      <c r="F166" s="40"/>
      <c r="G166" s="40"/>
      <c r="H166" s="40">
        <v>1.9259999999999999</v>
      </c>
      <c r="I166" s="40">
        <v>2.0259999999999998</v>
      </c>
      <c r="J166" s="40">
        <v>1.7009999999999998</v>
      </c>
      <c r="K166" s="40">
        <v>1.6559999999999999</v>
      </c>
      <c r="L166" s="40">
        <v>1.476</v>
      </c>
      <c r="M166" s="40">
        <v>1.7909999999999999</v>
      </c>
      <c r="N166" s="40">
        <v>1.8984999999999999</v>
      </c>
      <c r="O166" s="40" t="s">
        <v>175</v>
      </c>
      <c r="P166" s="40" t="s">
        <v>175</v>
      </c>
      <c r="Q166" s="39" t="s">
        <v>175</v>
      </c>
      <c r="R166" s="40" t="s">
        <v>175</v>
      </c>
      <c r="S166" s="40">
        <v>1.76</v>
      </c>
      <c r="T166" s="40" t="s">
        <v>175</v>
      </c>
      <c r="V166" s="47">
        <f t="shared" si="27"/>
        <v>9.9999999999999867E-2</v>
      </c>
      <c r="W166" s="47">
        <f t="shared" si="19"/>
        <v>-0.22500000000000009</v>
      </c>
      <c r="X166" s="47">
        <f t="shared" si="20"/>
        <v>-0.27</v>
      </c>
      <c r="Y166" s="47">
        <f t="shared" si="21"/>
        <v>-0.44999999999999996</v>
      </c>
      <c r="Z166" s="47">
        <f t="shared" si="22"/>
        <v>-0.13500000000000001</v>
      </c>
      <c r="AA166" s="47">
        <f t="shared" si="23"/>
        <v>-2.750000000000008E-2</v>
      </c>
      <c r="AB166" s="47"/>
      <c r="AC166" s="47"/>
      <c r="AD166" s="47"/>
      <c r="AE166" s="47"/>
      <c r="AF166" s="47">
        <f t="shared" si="24"/>
        <v>-0.16599999999999993</v>
      </c>
      <c r="AG166" s="47"/>
    </row>
    <row r="167" spans="1:33" x14ac:dyDescent="0.2">
      <c r="A167" s="45">
        <v>35522</v>
      </c>
      <c r="B167" s="40" t="s">
        <v>111</v>
      </c>
      <c r="C167" s="40" t="e">
        <f t="shared" si="25"/>
        <v>#VALUE!</v>
      </c>
      <c r="D167" s="40" t="str">
        <f t="shared" si="26"/>
        <v xml:space="preserve"> </v>
      </c>
      <c r="E167" s="40">
        <f t="shared" si="26"/>
        <v>1.867</v>
      </c>
      <c r="F167" s="40"/>
      <c r="G167" s="40"/>
      <c r="H167" s="40">
        <v>1.867</v>
      </c>
      <c r="I167" s="40">
        <v>1.9570000000000001</v>
      </c>
      <c r="J167" s="40">
        <v>1.667</v>
      </c>
      <c r="K167" s="40">
        <v>1.657</v>
      </c>
      <c r="L167" s="40">
        <v>1.4470000000000001</v>
      </c>
      <c r="M167" s="40">
        <v>1.7170000000000001</v>
      </c>
      <c r="N167" s="40">
        <v>1.8320000000000001</v>
      </c>
      <c r="O167" s="40" t="s">
        <v>175</v>
      </c>
      <c r="P167" s="40" t="s">
        <v>175</v>
      </c>
      <c r="Q167" s="39" t="s">
        <v>175</v>
      </c>
      <c r="R167" s="40" t="s">
        <v>175</v>
      </c>
      <c r="S167" s="40">
        <v>1.74</v>
      </c>
      <c r="T167" s="40" t="s">
        <v>175</v>
      </c>
      <c r="V167" s="47">
        <f t="shared" si="27"/>
        <v>9.000000000000008E-2</v>
      </c>
      <c r="W167" s="47">
        <f t="shared" si="19"/>
        <v>-0.19999999999999996</v>
      </c>
      <c r="X167" s="47">
        <f t="shared" si="20"/>
        <v>-0.20999999999999996</v>
      </c>
      <c r="Y167" s="47">
        <f t="shared" si="21"/>
        <v>-0.41999999999999993</v>
      </c>
      <c r="Z167" s="47">
        <f t="shared" si="22"/>
        <v>-0.14999999999999991</v>
      </c>
      <c r="AA167" s="47">
        <f t="shared" si="23"/>
        <v>-3.499999999999992E-2</v>
      </c>
      <c r="AB167" s="47"/>
      <c r="AC167" s="47"/>
      <c r="AD167" s="47"/>
      <c r="AE167" s="47"/>
      <c r="AF167" s="47">
        <f t="shared" si="24"/>
        <v>-0.127</v>
      </c>
      <c r="AG167" s="47"/>
    </row>
    <row r="168" spans="1:33" x14ac:dyDescent="0.2">
      <c r="A168" s="45">
        <v>35523</v>
      </c>
      <c r="B168" s="40" t="s">
        <v>111</v>
      </c>
      <c r="C168" s="40" t="e">
        <f t="shared" si="25"/>
        <v>#VALUE!</v>
      </c>
      <c r="D168" s="40" t="str">
        <f t="shared" si="26"/>
        <v xml:space="preserve"> </v>
      </c>
      <c r="E168" s="40">
        <f t="shared" si="26"/>
        <v>1.905</v>
      </c>
      <c r="F168" s="40"/>
      <c r="G168" s="40"/>
      <c r="H168" s="40">
        <v>1.905</v>
      </c>
      <c r="I168" s="40">
        <v>2</v>
      </c>
      <c r="J168" s="40">
        <v>1.7</v>
      </c>
      <c r="K168" s="40">
        <v>1.675</v>
      </c>
      <c r="L168" s="40">
        <v>1.4550000000000001</v>
      </c>
      <c r="M168" s="40">
        <v>1.7549999999999999</v>
      </c>
      <c r="N168" s="40">
        <v>1.87</v>
      </c>
      <c r="O168" s="40" t="s">
        <v>175</v>
      </c>
      <c r="P168" s="40" t="s">
        <v>175</v>
      </c>
      <c r="Q168" s="39" t="s">
        <v>175</v>
      </c>
      <c r="R168" s="40" t="s">
        <v>175</v>
      </c>
      <c r="S168" s="40">
        <v>1.76</v>
      </c>
      <c r="T168" s="40" t="s">
        <v>175</v>
      </c>
      <c r="V168" s="47">
        <f t="shared" si="27"/>
        <v>9.4999999999999973E-2</v>
      </c>
      <c r="W168" s="47">
        <f t="shared" si="19"/>
        <v>-0.20500000000000007</v>
      </c>
      <c r="X168" s="47">
        <f t="shared" si="20"/>
        <v>-0.22999999999999998</v>
      </c>
      <c r="Y168" s="47">
        <f t="shared" si="21"/>
        <v>-0.44999999999999996</v>
      </c>
      <c r="Z168" s="47">
        <f t="shared" si="22"/>
        <v>-0.15000000000000013</v>
      </c>
      <c r="AA168" s="47">
        <f t="shared" si="23"/>
        <v>-3.499999999999992E-2</v>
      </c>
      <c r="AB168" s="47"/>
      <c r="AC168" s="47"/>
      <c r="AD168" s="47"/>
      <c r="AE168" s="47"/>
      <c r="AF168" s="47">
        <f t="shared" si="24"/>
        <v>-0.14500000000000002</v>
      </c>
      <c r="AG168" s="47"/>
    </row>
    <row r="169" spans="1:33" x14ac:dyDescent="0.2">
      <c r="A169" s="45">
        <v>35524</v>
      </c>
      <c r="B169" s="40" t="s">
        <v>111</v>
      </c>
      <c r="C169" s="40" t="e">
        <f t="shared" si="25"/>
        <v>#VALUE!</v>
      </c>
      <c r="D169" s="40" t="str">
        <f t="shared" si="26"/>
        <v xml:space="preserve"> </v>
      </c>
      <c r="E169" s="40">
        <f t="shared" si="26"/>
        <v>1.9419999999999999</v>
      </c>
      <c r="F169" s="40"/>
      <c r="G169" s="40"/>
      <c r="H169" s="40">
        <v>1.9419999999999999</v>
      </c>
      <c r="I169" s="40">
        <v>2.0369999999999999</v>
      </c>
      <c r="J169" s="40">
        <v>1.7269999999999999</v>
      </c>
      <c r="K169" s="40">
        <v>1.6819999999999999</v>
      </c>
      <c r="L169" s="40">
        <v>1.452</v>
      </c>
      <c r="M169" s="40">
        <v>1.792</v>
      </c>
      <c r="N169" s="40">
        <v>1.9119999999999999</v>
      </c>
      <c r="O169" s="40" t="s">
        <v>175</v>
      </c>
      <c r="P169" s="40" t="s">
        <v>175</v>
      </c>
      <c r="Q169" s="39" t="s">
        <v>175</v>
      </c>
      <c r="R169" s="40" t="s">
        <v>175</v>
      </c>
      <c r="S169" s="40">
        <v>1.78</v>
      </c>
      <c r="T169" s="40" t="s">
        <v>175</v>
      </c>
      <c r="V169" s="47">
        <f t="shared" si="27"/>
        <v>9.4999999999999973E-2</v>
      </c>
      <c r="W169" s="47">
        <f t="shared" si="19"/>
        <v>-0.21500000000000008</v>
      </c>
      <c r="X169" s="47">
        <f t="shared" si="20"/>
        <v>-0.26</v>
      </c>
      <c r="Y169" s="47">
        <f t="shared" si="21"/>
        <v>-0.49</v>
      </c>
      <c r="Z169" s="47">
        <f t="shared" si="22"/>
        <v>-0.14999999999999991</v>
      </c>
      <c r="AA169" s="47">
        <f t="shared" si="23"/>
        <v>-3.0000000000000027E-2</v>
      </c>
      <c r="AB169" s="47"/>
      <c r="AC169" s="47"/>
      <c r="AD169" s="47"/>
      <c r="AE169" s="47"/>
      <c r="AF169" s="47">
        <f t="shared" si="24"/>
        <v>-0.16199999999999992</v>
      </c>
      <c r="AG169" s="47"/>
    </row>
    <row r="170" spans="1:33" x14ac:dyDescent="0.2">
      <c r="A170" s="45">
        <v>35527</v>
      </c>
      <c r="B170" s="40" t="s">
        <v>111</v>
      </c>
      <c r="C170" s="40" t="e">
        <f t="shared" si="25"/>
        <v>#VALUE!</v>
      </c>
      <c r="D170" s="40" t="str">
        <f t="shared" si="26"/>
        <v xml:space="preserve"> </v>
      </c>
      <c r="E170" s="40">
        <f t="shared" si="26"/>
        <v>1.946</v>
      </c>
      <c r="F170" s="40"/>
      <c r="G170" s="40"/>
      <c r="H170" s="40">
        <v>1.946</v>
      </c>
      <c r="I170" s="40">
        <v>2.0409999999999999</v>
      </c>
      <c r="J170" s="40">
        <v>1.726</v>
      </c>
      <c r="K170" s="40">
        <v>1.696</v>
      </c>
      <c r="L170" s="40">
        <v>1.486</v>
      </c>
      <c r="M170" s="40">
        <v>1.796</v>
      </c>
      <c r="N170" s="40">
        <v>1.911</v>
      </c>
      <c r="O170" s="40" t="s">
        <v>175</v>
      </c>
      <c r="P170" s="40" t="s">
        <v>175</v>
      </c>
      <c r="Q170" s="39" t="s">
        <v>175</v>
      </c>
      <c r="R170" s="40" t="s">
        <v>175</v>
      </c>
      <c r="S170" s="40">
        <v>1.7949999999999999</v>
      </c>
      <c r="T170" s="40" t="s">
        <v>175</v>
      </c>
      <c r="V170" s="47">
        <f t="shared" si="27"/>
        <v>9.4999999999999973E-2</v>
      </c>
      <c r="W170" s="47">
        <f t="shared" si="19"/>
        <v>-0.21999999999999997</v>
      </c>
      <c r="X170" s="47">
        <f t="shared" si="20"/>
        <v>-0.25</v>
      </c>
      <c r="Y170" s="47">
        <f t="shared" si="21"/>
        <v>-0.45999999999999996</v>
      </c>
      <c r="Z170" s="47">
        <f t="shared" si="22"/>
        <v>-0.14999999999999991</v>
      </c>
      <c r="AA170" s="47">
        <f t="shared" si="23"/>
        <v>-3.499999999999992E-2</v>
      </c>
      <c r="AB170" s="47"/>
      <c r="AC170" s="47"/>
      <c r="AD170" s="47"/>
      <c r="AE170" s="47"/>
      <c r="AF170" s="47">
        <f t="shared" si="24"/>
        <v>-0.15100000000000002</v>
      </c>
      <c r="AG170" s="47"/>
    </row>
    <row r="171" spans="1:33" x14ac:dyDescent="0.2">
      <c r="A171" s="45">
        <v>35528</v>
      </c>
      <c r="B171" s="40" t="s">
        <v>111</v>
      </c>
      <c r="C171" s="40" t="e">
        <f t="shared" si="25"/>
        <v>#VALUE!</v>
      </c>
      <c r="D171" s="40" t="str">
        <f t="shared" si="26"/>
        <v xml:space="preserve"> </v>
      </c>
      <c r="E171" s="40">
        <f t="shared" si="26"/>
        <v>1.9159999999999999</v>
      </c>
      <c r="F171" s="40"/>
      <c r="G171" s="40"/>
      <c r="H171" s="40">
        <v>1.9159999999999999</v>
      </c>
      <c r="I171" s="40">
        <v>1.996</v>
      </c>
      <c r="J171" s="40">
        <v>1.706</v>
      </c>
      <c r="K171" s="40">
        <v>1.6810000000000005</v>
      </c>
      <c r="L171" s="40">
        <v>1.4910000000000005</v>
      </c>
      <c r="M171" s="40">
        <v>1.7734999999999999</v>
      </c>
      <c r="N171" s="40">
        <v>1.881</v>
      </c>
      <c r="O171" s="40" t="s">
        <v>175</v>
      </c>
      <c r="P171" s="40" t="s">
        <v>175</v>
      </c>
      <c r="Q171" s="39" t="s">
        <v>175</v>
      </c>
      <c r="R171" s="40" t="s">
        <v>175</v>
      </c>
      <c r="S171" s="40">
        <v>1.7849999999999999</v>
      </c>
      <c r="T171" s="40" t="s">
        <v>175</v>
      </c>
      <c r="V171" s="47">
        <f t="shared" si="27"/>
        <v>8.0000000000000071E-2</v>
      </c>
      <c r="W171" s="47">
        <f t="shared" si="19"/>
        <v>-0.20999999999999996</v>
      </c>
      <c r="X171" s="47">
        <f t="shared" si="20"/>
        <v>-0.23499999999999943</v>
      </c>
      <c r="Y171" s="47">
        <f t="shared" si="21"/>
        <v>-0.42499999999999938</v>
      </c>
      <c r="Z171" s="47">
        <f t="shared" si="22"/>
        <v>-0.14250000000000007</v>
      </c>
      <c r="AA171" s="47">
        <f t="shared" si="23"/>
        <v>-3.499999999999992E-2</v>
      </c>
      <c r="AB171" s="47"/>
      <c r="AC171" s="47"/>
      <c r="AD171" s="47"/>
      <c r="AE171" s="47"/>
      <c r="AF171" s="47">
        <f t="shared" si="24"/>
        <v>-0.13100000000000001</v>
      </c>
      <c r="AG171" s="47"/>
    </row>
    <row r="172" spans="1:33" x14ac:dyDescent="0.2">
      <c r="A172" s="45">
        <v>35529</v>
      </c>
      <c r="B172" s="40" t="s">
        <v>111</v>
      </c>
      <c r="C172" s="40" t="e">
        <f t="shared" si="25"/>
        <v>#VALUE!</v>
      </c>
      <c r="D172" s="40" t="str">
        <f t="shared" si="26"/>
        <v xml:space="preserve"> </v>
      </c>
      <c r="E172" s="40">
        <f t="shared" si="26"/>
        <v>1.901</v>
      </c>
      <c r="F172" s="40"/>
      <c r="G172" s="40"/>
      <c r="H172" s="40">
        <v>1.901</v>
      </c>
      <c r="I172" s="40">
        <v>1.9810000000000001</v>
      </c>
      <c r="J172" s="40">
        <v>1.6910000000000001</v>
      </c>
      <c r="K172" s="40">
        <v>1.681</v>
      </c>
      <c r="L172" s="40">
        <v>1.4910000000000001</v>
      </c>
      <c r="M172" s="40">
        <v>1.7585</v>
      </c>
      <c r="N172" s="40">
        <v>1.8660000000000001</v>
      </c>
      <c r="O172" s="40" t="s">
        <v>175</v>
      </c>
      <c r="P172" s="40" t="s">
        <v>175</v>
      </c>
      <c r="Q172" s="39" t="s">
        <v>175</v>
      </c>
      <c r="R172" s="40" t="s">
        <v>175</v>
      </c>
      <c r="S172" s="40">
        <v>1.77</v>
      </c>
      <c r="T172" s="40" t="s">
        <v>175</v>
      </c>
      <c r="V172" s="47">
        <f t="shared" si="27"/>
        <v>8.0000000000000071E-2</v>
      </c>
      <c r="W172" s="47">
        <f t="shared" si="19"/>
        <v>-0.20999999999999996</v>
      </c>
      <c r="X172" s="47">
        <f t="shared" si="20"/>
        <v>-0.21999999999999997</v>
      </c>
      <c r="Y172" s="47">
        <f t="shared" si="21"/>
        <v>-0.40999999999999992</v>
      </c>
      <c r="Z172" s="47">
        <f t="shared" si="22"/>
        <v>-0.14250000000000007</v>
      </c>
      <c r="AA172" s="47">
        <f t="shared" si="23"/>
        <v>-3.499999999999992E-2</v>
      </c>
      <c r="AB172" s="47"/>
      <c r="AC172" s="47"/>
      <c r="AD172" s="47"/>
      <c r="AE172" s="47"/>
      <c r="AF172" s="47">
        <f t="shared" si="24"/>
        <v>-0.13100000000000001</v>
      </c>
      <c r="AG172" s="47"/>
    </row>
    <row r="173" spans="1:33" x14ac:dyDescent="0.2">
      <c r="A173" s="45">
        <v>35530</v>
      </c>
      <c r="B173" s="40" t="s">
        <v>111</v>
      </c>
      <c r="C173" s="40" t="e">
        <f t="shared" si="25"/>
        <v>#VALUE!</v>
      </c>
      <c r="D173" s="40" t="str">
        <f t="shared" si="26"/>
        <v xml:space="preserve"> </v>
      </c>
      <c r="E173" s="40">
        <f t="shared" si="26"/>
        <v>1.9</v>
      </c>
      <c r="F173" s="40"/>
      <c r="G173" s="40"/>
      <c r="H173" s="40">
        <v>1.9</v>
      </c>
      <c r="I173" s="40">
        <v>1.9850000000000001</v>
      </c>
      <c r="J173" s="40">
        <v>1.7050000000000001</v>
      </c>
      <c r="K173" s="40">
        <v>1.68</v>
      </c>
      <c r="L173" s="40">
        <v>1.48</v>
      </c>
      <c r="M173" s="40">
        <v>1.76</v>
      </c>
      <c r="N173" s="40">
        <v>1.865</v>
      </c>
      <c r="O173" s="40" t="s">
        <v>175</v>
      </c>
      <c r="P173" s="40" t="s">
        <v>175</v>
      </c>
      <c r="Q173" s="39" t="s">
        <v>175</v>
      </c>
      <c r="R173" s="40" t="s">
        <v>175</v>
      </c>
      <c r="S173" s="40">
        <v>1.77</v>
      </c>
      <c r="T173" s="40" t="s">
        <v>175</v>
      </c>
      <c r="V173" s="47">
        <f t="shared" si="27"/>
        <v>8.5000000000000187E-2</v>
      </c>
      <c r="W173" s="47">
        <f t="shared" si="19"/>
        <v>-0.19499999999999984</v>
      </c>
      <c r="X173" s="47">
        <f t="shared" si="20"/>
        <v>-0.21999999999999997</v>
      </c>
      <c r="Y173" s="47">
        <f t="shared" si="21"/>
        <v>-0.41999999999999993</v>
      </c>
      <c r="Z173" s="47">
        <f t="shared" si="22"/>
        <v>-0.1399999999999999</v>
      </c>
      <c r="AA173" s="47">
        <f t="shared" si="23"/>
        <v>-3.499999999999992E-2</v>
      </c>
      <c r="AB173" s="47"/>
      <c r="AC173" s="47"/>
      <c r="AD173" s="47"/>
      <c r="AE173" s="47"/>
      <c r="AF173" s="47">
        <f t="shared" si="24"/>
        <v>-0.12999999999999989</v>
      </c>
      <c r="AG173" s="47"/>
    </row>
    <row r="174" spans="1:33" x14ac:dyDescent="0.2">
      <c r="A174" s="45">
        <v>35531</v>
      </c>
      <c r="B174" s="40" t="s">
        <v>111</v>
      </c>
      <c r="C174" s="40" t="e">
        <f t="shared" si="25"/>
        <v>#VALUE!</v>
      </c>
      <c r="D174" s="40" t="str">
        <f t="shared" si="26"/>
        <v xml:space="preserve"> </v>
      </c>
      <c r="E174" s="40">
        <f t="shared" si="26"/>
        <v>1.9330000000000001</v>
      </c>
      <c r="F174" s="40"/>
      <c r="G174" s="40"/>
      <c r="H174" s="40">
        <v>1.9330000000000001</v>
      </c>
      <c r="I174" s="40">
        <v>2.0255000000000001</v>
      </c>
      <c r="J174" s="40">
        <v>1.7330000000000001</v>
      </c>
      <c r="K174" s="40">
        <v>1.7130000000000001</v>
      </c>
      <c r="L174" s="40">
        <v>1.4830000000000001</v>
      </c>
      <c r="M174" s="40">
        <v>1.7930000000000001</v>
      </c>
      <c r="N174" s="40">
        <v>1.903</v>
      </c>
      <c r="O174" s="40" t="s">
        <v>175</v>
      </c>
      <c r="P174" s="40" t="s">
        <v>175</v>
      </c>
      <c r="Q174" s="39" t="s">
        <v>175</v>
      </c>
      <c r="R174" s="40" t="s">
        <v>175</v>
      </c>
      <c r="S174" s="40">
        <v>1.7989999999999999</v>
      </c>
      <c r="T174" s="40" t="s">
        <v>175</v>
      </c>
      <c r="V174" s="47">
        <f t="shared" si="27"/>
        <v>9.2500000000000027E-2</v>
      </c>
      <c r="W174" s="47">
        <f t="shared" si="19"/>
        <v>-0.19999999999999996</v>
      </c>
      <c r="X174" s="47">
        <f t="shared" si="20"/>
        <v>-0.21999999999999997</v>
      </c>
      <c r="Y174" s="47">
        <f t="shared" si="21"/>
        <v>-0.44999999999999996</v>
      </c>
      <c r="Z174" s="47">
        <f t="shared" si="22"/>
        <v>-0.1399999999999999</v>
      </c>
      <c r="AA174" s="47">
        <f t="shared" si="23"/>
        <v>-3.0000000000000027E-2</v>
      </c>
      <c r="AB174" s="47"/>
      <c r="AC174" s="47"/>
      <c r="AD174" s="47"/>
      <c r="AE174" s="47"/>
      <c r="AF174" s="47">
        <f t="shared" si="24"/>
        <v>-0.13400000000000012</v>
      </c>
      <c r="AG174" s="47"/>
    </row>
    <row r="175" spans="1:33" x14ac:dyDescent="0.2">
      <c r="A175" s="45">
        <v>35534</v>
      </c>
      <c r="B175" s="40" t="s">
        <v>111</v>
      </c>
      <c r="C175" s="40" t="e">
        <f t="shared" si="25"/>
        <v>#VALUE!</v>
      </c>
      <c r="D175" s="40" t="str">
        <f t="shared" si="26"/>
        <v xml:space="preserve"> </v>
      </c>
      <c r="E175" s="40">
        <f t="shared" si="26"/>
        <v>1.9530000000000001</v>
      </c>
      <c r="F175" s="40"/>
      <c r="G175" s="40"/>
      <c r="H175" s="40">
        <v>1.9530000000000001</v>
      </c>
      <c r="I175" s="40">
        <v>2.0455000000000001</v>
      </c>
      <c r="J175" s="40">
        <v>1.7530000000000001</v>
      </c>
      <c r="K175" s="40">
        <v>1.7330000000000001</v>
      </c>
      <c r="L175" s="40">
        <v>1.5030000000000001</v>
      </c>
      <c r="M175" s="40">
        <v>1.8130000000000002</v>
      </c>
      <c r="N175" s="40">
        <v>1.923</v>
      </c>
      <c r="O175" s="40" t="s">
        <v>175</v>
      </c>
      <c r="P175" s="40" t="s">
        <v>175</v>
      </c>
      <c r="Q175" s="39" t="s">
        <v>175</v>
      </c>
      <c r="R175" s="40" t="s">
        <v>175</v>
      </c>
      <c r="S175" s="40">
        <v>1.819</v>
      </c>
      <c r="T175" s="40" t="s">
        <v>175</v>
      </c>
      <c r="V175" s="47">
        <f t="shared" si="27"/>
        <v>9.2500000000000027E-2</v>
      </c>
      <c r="W175" s="47">
        <f t="shared" si="19"/>
        <v>-0.19999999999999996</v>
      </c>
      <c r="X175" s="47">
        <f t="shared" si="20"/>
        <v>-0.21999999999999997</v>
      </c>
      <c r="Y175" s="47">
        <f t="shared" si="21"/>
        <v>-0.44999999999999996</v>
      </c>
      <c r="Z175" s="47">
        <f t="shared" si="22"/>
        <v>-0.1399999999999999</v>
      </c>
      <c r="AA175" s="47">
        <f t="shared" si="23"/>
        <v>-3.0000000000000027E-2</v>
      </c>
      <c r="AB175" s="47"/>
      <c r="AC175" s="47"/>
      <c r="AD175" s="47"/>
      <c r="AE175" s="47"/>
      <c r="AF175" s="47">
        <f t="shared" si="24"/>
        <v>-0.13400000000000012</v>
      </c>
      <c r="AG175" s="47"/>
    </row>
    <row r="176" spans="1:33" x14ac:dyDescent="0.2">
      <c r="A176" s="45">
        <v>35535</v>
      </c>
      <c r="B176" s="40" t="s">
        <v>111</v>
      </c>
      <c r="C176" s="40" t="e">
        <f t="shared" si="25"/>
        <v>#VALUE!</v>
      </c>
      <c r="D176" s="40" t="str">
        <f t="shared" si="26"/>
        <v xml:space="preserve"> </v>
      </c>
      <c r="E176" s="40">
        <f t="shared" si="26"/>
        <v>1.9370000000000001</v>
      </c>
      <c r="F176" s="40"/>
      <c r="G176" s="40"/>
      <c r="H176" s="40">
        <v>1.9370000000000001</v>
      </c>
      <c r="I176" s="40">
        <v>2.0369999999999999</v>
      </c>
      <c r="J176" s="40">
        <v>1.7570000000000001</v>
      </c>
      <c r="K176" s="40">
        <v>1.7370000000000001</v>
      </c>
      <c r="L176" s="40">
        <v>1.492</v>
      </c>
      <c r="M176" s="40">
        <v>1.8069999999999999</v>
      </c>
      <c r="N176" s="40">
        <v>1.9045000000000001</v>
      </c>
      <c r="O176" s="40" t="s">
        <v>175</v>
      </c>
      <c r="P176" s="40" t="s">
        <v>175</v>
      </c>
      <c r="Q176" s="39" t="s">
        <v>175</v>
      </c>
      <c r="R176" s="40" t="s">
        <v>175</v>
      </c>
      <c r="S176" s="40">
        <v>1.81</v>
      </c>
      <c r="T176" s="40" t="s">
        <v>175</v>
      </c>
      <c r="V176" s="47">
        <f t="shared" si="27"/>
        <v>9.9999999999999867E-2</v>
      </c>
      <c r="W176" s="47">
        <f t="shared" si="19"/>
        <v>-0.17999999999999994</v>
      </c>
      <c r="X176" s="47">
        <f t="shared" si="20"/>
        <v>-0.19999999999999996</v>
      </c>
      <c r="Y176" s="47">
        <f t="shared" si="21"/>
        <v>-0.44500000000000006</v>
      </c>
      <c r="Z176" s="47">
        <f t="shared" si="22"/>
        <v>-0.13000000000000012</v>
      </c>
      <c r="AA176" s="47">
        <f t="shared" si="23"/>
        <v>-3.2499999999999973E-2</v>
      </c>
      <c r="AB176" s="47"/>
      <c r="AC176" s="47"/>
      <c r="AD176" s="47"/>
      <c r="AE176" s="47"/>
      <c r="AF176" s="47">
        <f t="shared" si="24"/>
        <v>-0.127</v>
      </c>
      <c r="AG176" s="47"/>
    </row>
    <row r="177" spans="1:33" x14ac:dyDescent="0.2">
      <c r="A177" s="45">
        <v>35536</v>
      </c>
      <c r="B177" s="40" t="s">
        <v>111</v>
      </c>
      <c r="C177" s="40" t="e">
        <f t="shared" si="25"/>
        <v>#VALUE!</v>
      </c>
      <c r="D177" s="40" t="str">
        <f t="shared" si="26"/>
        <v xml:space="preserve"> </v>
      </c>
      <c r="E177" s="40">
        <f t="shared" si="26"/>
        <v>2.0049999999999999</v>
      </c>
      <c r="F177" s="40"/>
      <c r="G177" s="40"/>
      <c r="H177" s="40">
        <v>2.0049999999999999</v>
      </c>
      <c r="I177" s="40">
        <v>2.1074999999999999</v>
      </c>
      <c r="J177" s="40">
        <v>1.8325</v>
      </c>
      <c r="K177" s="40">
        <v>1.8</v>
      </c>
      <c r="L177" s="40">
        <v>1.61</v>
      </c>
      <c r="M177" s="40">
        <v>1.88</v>
      </c>
      <c r="N177" s="40">
        <v>1.9775</v>
      </c>
      <c r="O177" s="40" t="s">
        <v>175</v>
      </c>
      <c r="P177" s="40" t="s">
        <v>175</v>
      </c>
      <c r="Q177" s="39" t="s">
        <v>175</v>
      </c>
      <c r="R177" s="40" t="s">
        <v>175</v>
      </c>
      <c r="S177" s="40">
        <v>1.89</v>
      </c>
      <c r="T177" s="40" t="s">
        <v>175</v>
      </c>
      <c r="V177" s="47">
        <f t="shared" si="27"/>
        <v>0.10250000000000004</v>
      </c>
      <c r="W177" s="47">
        <f t="shared" si="19"/>
        <v>-0.17249999999999988</v>
      </c>
      <c r="X177" s="47">
        <f t="shared" si="20"/>
        <v>-0.20499999999999985</v>
      </c>
      <c r="Y177" s="47">
        <f t="shared" si="21"/>
        <v>-0.3949999999999998</v>
      </c>
      <c r="Z177" s="47">
        <f t="shared" si="22"/>
        <v>-0.125</v>
      </c>
      <c r="AA177" s="47">
        <f t="shared" si="23"/>
        <v>-2.7499999999999858E-2</v>
      </c>
      <c r="AB177" s="47"/>
      <c r="AC177" s="47"/>
      <c r="AD177" s="47"/>
      <c r="AE177" s="47"/>
      <c r="AF177" s="47">
        <f t="shared" si="24"/>
        <v>-0.11499999999999999</v>
      </c>
      <c r="AG177" s="47"/>
    </row>
    <row r="178" spans="1:33" x14ac:dyDescent="0.2">
      <c r="A178" s="45">
        <v>35537</v>
      </c>
      <c r="B178" s="40" t="s">
        <v>111</v>
      </c>
      <c r="C178" s="40" t="e">
        <f t="shared" si="25"/>
        <v>#VALUE!</v>
      </c>
      <c r="D178" s="40" t="str">
        <f t="shared" si="26"/>
        <v xml:space="preserve"> </v>
      </c>
      <c r="E178" s="40">
        <f t="shared" si="26"/>
        <v>2.069</v>
      </c>
      <c r="F178" s="40"/>
      <c r="G178" s="40"/>
      <c r="H178" s="40">
        <v>2.069</v>
      </c>
      <c r="I178" s="40">
        <v>2.1789999999999998</v>
      </c>
      <c r="J178" s="40">
        <v>1.8939999999999999</v>
      </c>
      <c r="K178" s="40">
        <v>1.879</v>
      </c>
      <c r="L178" s="40">
        <v>1.619</v>
      </c>
      <c r="M178" s="40">
        <v>1.9364999999999999</v>
      </c>
      <c r="N178" s="40">
        <v>2.0415000000000001</v>
      </c>
      <c r="O178" s="40" t="s">
        <v>175</v>
      </c>
      <c r="P178" s="40" t="s">
        <v>175</v>
      </c>
      <c r="Q178" s="39" t="s">
        <v>175</v>
      </c>
      <c r="R178" s="40" t="s">
        <v>175</v>
      </c>
      <c r="S178" s="40">
        <v>1.94</v>
      </c>
      <c r="T178" s="40" t="s">
        <v>175</v>
      </c>
      <c r="V178" s="47">
        <f t="shared" si="27"/>
        <v>0.10999999999999988</v>
      </c>
      <c r="W178" s="47">
        <f t="shared" si="19"/>
        <v>-0.17500000000000004</v>
      </c>
      <c r="X178" s="47">
        <f t="shared" si="20"/>
        <v>-0.18999999999999995</v>
      </c>
      <c r="Y178" s="47">
        <f t="shared" si="21"/>
        <v>-0.44999999999999996</v>
      </c>
      <c r="Z178" s="47">
        <f t="shared" si="22"/>
        <v>-0.13250000000000006</v>
      </c>
      <c r="AA178" s="47">
        <f t="shared" si="23"/>
        <v>-2.7499999999999858E-2</v>
      </c>
      <c r="AB178" s="47"/>
      <c r="AC178" s="47"/>
      <c r="AD178" s="47"/>
      <c r="AE178" s="47"/>
      <c r="AF178" s="47">
        <f t="shared" si="24"/>
        <v>-0.129</v>
      </c>
      <c r="AG178" s="47"/>
    </row>
    <row r="179" spans="1:33" x14ac:dyDescent="0.2">
      <c r="A179" s="45">
        <v>35538</v>
      </c>
      <c r="B179" s="40" t="s">
        <v>111</v>
      </c>
      <c r="C179" s="40" t="e">
        <f t="shared" si="25"/>
        <v>#VALUE!</v>
      </c>
      <c r="D179" s="40" t="str">
        <f t="shared" si="26"/>
        <v xml:space="preserve"> </v>
      </c>
      <c r="E179" s="40">
        <f t="shared" si="26"/>
        <v>2.081</v>
      </c>
      <c r="F179" s="40"/>
      <c r="G179" s="40"/>
      <c r="H179" s="40">
        <v>2.081</v>
      </c>
      <c r="I179" s="40">
        <v>2.181</v>
      </c>
      <c r="J179" s="40">
        <v>1.921</v>
      </c>
      <c r="K179" s="40">
        <v>1.881</v>
      </c>
      <c r="L179" s="40">
        <v>1.641</v>
      </c>
      <c r="M179" s="40">
        <v>1.9510000000000001</v>
      </c>
      <c r="N179" s="40">
        <v>2.0535000000000001</v>
      </c>
      <c r="O179" s="40" t="s">
        <v>175</v>
      </c>
      <c r="P179" s="40" t="s">
        <v>175</v>
      </c>
      <c r="Q179" s="39" t="s">
        <v>175</v>
      </c>
      <c r="R179" s="40" t="s">
        <v>175</v>
      </c>
      <c r="S179" s="40">
        <v>1.952</v>
      </c>
      <c r="T179" s="40" t="s">
        <v>175</v>
      </c>
      <c r="V179" s="47">
        <f t="shared" si="27"/>
        <v>0.10000000000000009</v>
      </c>
      <c r="W179" s="47">
        <f t="shared" si="19"/>
        <v>-0.15999999999999992</v>
      </c>
      <c r="X179" s="47">
        <f t="shared" si="20"/>
        <v>-0.19999999999999996</v>
      </c>
      <c r="Y179" s="47">
        <f t="shared" si="21"/>
        <v>-0.43999999999999995</v>
      </c>
      <c r="Z179" s="47">
        <f t="shared" si="22"/>
        <v>-0.12999999999999989</v>
      </c>
      <c r="AA179" s="47">
        <f t="shared" si="23"/>
        <v>-2.7499999999999858E-2</v>
      </c>
      <c r="AB179" s="47"/>
      <c r="AC179" s="47"/>
      <c r="AD179" s="47"/>
      <c r="AE179" s="47"/>
      <c r="AF179" s="47">
        <f t="shared" si="24"/>
        <v>-0.129</v>
      </c>
      <c r="AG179" s="47"/>
    </row>
    <row r="180" spans="1:33" x14ac:dyDescent="0.2">
      <c r="A180" s="45">
        <v>35541</v>
      </c>
      <c r="B180" s="40" t="s">
        <v>111</v>
      </c>
      <c r="C180" s="40" t="e">
        <f t="shared" si="25"/>
        <v>#VALUE!</v>
      </c>
      <c r="D180" s="40" t="str">
        <f t="shared" si="26"/>
        <v xml:space="preserve"> </v>
      </c>
      <c r="E180" s="40">
        <f t="shared" si="26"/>
        <v>2.0640000000000001</v>
      </c>
      <c r="F180" s="40"/>
      <c r="G180" s="40"/>
      <c r="H180" s="40">
        <v>2.0640000000000001</v>
      </c>
      <c r="I180" s="40">
        <v>2.1715</v>
      </c>
      <c r="J180" s="40">
        <v>1.9040000000000001</v>
      </c>
      <c r="K180" s="40">
        <v>1.8840000000000001</v>
      </c>
      <c r="L180" s="40">
        <v>1.599</v>
      </c>
      <c r="M180" s="40">
        <v>1.9340000000000002</v>
      </c>
      <c r="N180" s="40">
        <v>2.0365000000000002</v>
      </c>
      <c r="O180" s="40" t="s">
        <v>175</v>
      </c>
      <c r="P180" s="40" t="s">
        <v>175</v>
      </c>
      <c r="Q180" s="39" t="s">
        <v>175</v>
      </c>
      <c r="R180" s="40" t="s">
        <v>175</v>
      </c>
      <c r="S180" s="40">
        <v>1.93</v>
      </c>
      <c r="T180" s="40" t="s">
        <v>175</v>
      </c>
      <c r="V180" s="47">
        <f t="shared" si="27"/>
        <v>0.10749999999999993</v>
      </c>
      <c r="W180" s="47">
        <f t="shared" si="19"/>
        <v>-0.15999999999999992</v>
      </c>
      <c r="X180" s="47">
        <f t="shared" si="20"/>
        <v>-0.17999999999999994</v>
      </c>
      <c r="Y180" s="47">
        <f t="shared" si="21"/>
        <v>-0.46500000000000008</v>
      </c>
      <c r="Z180" s="47">
        <f t="shared" si="22"/>
        <v>-0.12999999999999989</v>
      </c>
      <c r="AA180" s="47">
        <f t="shared" si="23"/>
        <v>-2.7499999999999858E-2</v>
      </c>
      <c r="AB180" s="47"/>
      <c r="AC180" s="47"/>
      <c r="AD180" s="47"/>
      <c r="AE180" s="47"/>
      <c r="AF180" s="47">
        <f t="shared" si="24"/>
        <v>-0.13400000000000012</v>
      </c>
      <c r="AG180" s="47"/>
    </row>
    <row r="181" spans="1:33" x14ac:dyDescent="0.2">
      <c r="A181" s="45">
        <v>35542</v>
      </c>
      <c r="B181" s="40" t="s">
        <v>111</v>
      </c>
      <c r="C181" s="40" t="e">
        <f t="shared" si="25"/>
        <v>#VALUE!</v>
      </c>
      <c r="D181" s="40" t="str">
        <f t="shared" si="26"/>
        <v xml:space="preserve"> </v>
      </c>
      <c r="E181" s="40">
        <f t="shared" si="26"/>
        <v>2.1139999999999999</v>
      </c>
      <c r="F181" s="40"/>
      <c r="G181" s="40"/>
      <c r="H181" s="40">
        <v>2.1139999999999999</v>
      </c>
      <c r="I181" s="40">
        <v>2.2214999999999998</v>
      </c>
      <c r="J181" s="40">
        <v>1.964</v>
      </c>
      <c r="K181" s="40">
        <v>1.9689999999999999</v>
      </c>
      <c r="L181" s="40">
        <v>1.6689999999999998</v>
      </c>
      <c r="M181" s="40">
        <v>1.9814999999999998</v>
      </c>
      <c r="N181" s="40">
        <v>2.0865</v>
      </c>
      <c r="O181" s="40" t="s">
        <v>175</v>
      </c>
      <c r="P181" s="40" t="s">
        <v>175</v>
      </c>
      <c r="Q181" s="39" t="s">
        <v>175</v>
      </c>
      <c r="R181" s="40" t="s">
        <v>175</v>
      </c>
      <c r="S181" s="40">
        <v>2.02</v>
      </c>
      <c r="T181" s="40" t="s">
        <v>175</v>
      </c>
      <c r="V181" s="47">
        <f t="shared" si="27"/>
        <v>0.10749999999999993</v>
      </c>
      <c r="W181" s="47">
        <f t="shared" si="19"/>
        <v>-0.14999999999999991</v>
      </c>
      <c r="X181" s="47">
        <f t="shared" si="20"/>
        <v>-0.14500000000000002</v>
      </c>
      <c r="Y181" s="47">
        <f t="shared" si="21"/>
        <v>-0.44500000000000006</v>
      </c>
      <c r="Z181" s="47">
        <f t="shared" si="22"/>
        <v>-0.13250000000000006</v>
      </c>
      <c r="AA181" s="47">
        <f t="shared" si="23"/>
        <v>-2.7499999999999858E-2</v>
      </c>
      <c r="AB181" s="47"/>
      <c r="AC181" s="47"/>
      <c r="AD181" s="47"/>
      <c r="AE181" s="47"/>
      <c r="AF181" s="47">
        <f t="shared" si="24"/>
        <v>-9.3999999999999861E-2</v>
      </c>
      <c r="AG181" s="47"/>
    </row>
    <row r="182" spans="1:33" x14ac:dyDescent="0.2">
      <c r="A182" s="45">
        <v>35543</v>
      </c>
      <c r="B182" s="40" t="s">
        <v>111</v>
      </c>
      <c r="C182" s="40" t="e">
        <f t="shared" si="25"/>
        <v>#VALUE!</v>
      </c>
      <c r="D182" s="40" t="str">
        <f t="shared" si="26"/>
        <v xml:space="preserve"> </v>
      </c>
      <c r="E182" s="40">
        <f t="shared" si="26"/>
        <v>2.06</v>
      </c>
      <c r="F182" s="40"/>
      <c r="G182" s="40"/>
      <c r="H182" s="40">
        <v>2.06</v>
      </c>
      <c r="I182" s="40">
        <v>2.17</v>
      </c>
      <c r="J182" s="40">
        <v>1.9350000000000001</v>
      </c>
      <c r="K182" s="40">
        <v>1.925</v>
      </c>
      <c r="L182" s="40">
        <v>1.655</v>
      </c>
      <c r="M182" s="40">
        <v>1.9350000000000001</v>
      </c>
      <c r="N182" s="40">
        <v>2.0350000000000001</v>
      </c>
      <c r="O182" s="40" t="s">
        <v>175</v>
      </c>
      <c r="P182" s="40" t="s">
        <v>175</v>
      </c>
      <c r="Q182" s="39" t="s">
        <v>175</v>
      </c>
      <c r="R182" s="40" t="s">
        <v>175</v>
      </c>
      <c r="S182" s="40">
        <v>1.95</v>
      </c>
      <c r="T182" s="40" t="s">
        <v>175</v>
      </c>
      <c r="V182" s="47">
        <f t="shared" si="27"/>
        <v>0.10999999999999988</v>
      </c>
      <c r="W182" s="47">
        <f t="shared" si="19"/>
        <v>-0.125</v>
      </c>
      <c r="X182" s="47">
        <f t="shared" si="20"/>
        <v>-0.13500000000000001</v>
      </c>
      <c r="Y182" s="47">
        <f t="shared" si="21"/>
        <v>-0.40500000000000003</v>
      </c>
      <c r="Z182" s="47">
        <f t="shared" si="22"/>
        <v>-0.125</v>
      </c>
      <c r="AA182" s="47">
        <f t="shared" si="23"/>
        <v>-2.4999999999999911E-2</v>
      </c>
      <c r="AB182" s="47"/>
      <c r="AC182" s="47"/>
      <c r="AD182" s="47"/>
      <c r="AE182" s="47"/>
      <c r="AF182" s="47">
        <f t="shared" si="24"/>
        <v>-0.1100000000000001</v>
      </c>
      <c r="AG182" s="47"/>
    </row>
    <row r="183" spans="1:33" x14ac:dyDescent="0.2">
      <c r="A183" s="45">
        <v>35544</v>
      </c>
      <c r="B183" s="40" t="s">
        <v>111</v>
      </c>
      <c r="C183" s="40" t="e">
        <f t="shared" si="25"/>
        <v>#VALUE!</v>
      </c>
      <c r="D183" s="40" t="str">
        <f t="shared" si="26"/>
        <v xml:space="preserve"> </v>
      </c>
      <c r="E183" s="40">
        <f t="shared" si="26"/>
        <v>2.1219999999999999</v>
      </c>
      <c r="F183" s="40"/>
      <c r="G183" s="40">
        <v>1</v>
      </c>
      <c r="H183" s="40">
        <v>2.1219999999999999</v>
      </c>
      <c r="I183" s="40">
        <v>2.2319999999999998</v>
      </c>
      <c r="J183" s="40">
        <v>1.9019999999999999</v>
      </c>
      <c r="K183" s="40">
        <v>1.8819999999999999</v>
      </c>
      <c r="L183" s="40">
        <v>1.6419999999999999</v>
      </c>
      <c r="M183" s="40">
        <v>2.0069999999999997</v>
      </c>
      <c r="N183" s="40">
        <v>2.0920000000000001</v>
      </c>
      <c r="O183" s="40" t="s">
        <v>175</v>
      </c>
      <c r="P183" s="40" t="s">
        <v>175</v>
      </c>
      <c r="Q183" s="39" t="s">
        <v>175</v>
      </c>
      <c r="R183" s="40" t="s">
        <v>175</v>
      </c>
      <c r="S183" s="40">
        <v>1.9550000000000001</v>
      </c>
      <c r="T183" s="40" t="s">
        <v>175</v>
      </c>
      <c r="V183" s="47">
        <f t="shared" si="27"/>
        <v>0.10999999999999988</v>
      </c>
      <c r="W183" s="47">
        <f t="shared" si="19"/>
        <v>-0.21999999999999997</v>
      </c>
      <c r="X183" s="47">
        <f t="shared" si="20"/>
        <v>-0.24</v>
      </c>
      <c r="Y183" s="47">
        <f t="shared" si="21"/>
        <v>-0.48</v>
      </c>
      <c r="Z183" s="47">
        <f t="shared" si="22"/>
        <v>-0.11500000000000021</v>
      </c>
      <c r="AA183" s="47">
        <f t="shared" si="23"/>
        <v>-2.9999999999999805E-2</v>
      </c>
      <c r="AB183" s="47"/>
      <c r="AC183" s="47"/>
      <c r="AD183" s="47"/>
      <c r="AE183" s="47"/>
      <c r="AF183" s="47">
        <f t="shared" si="24"/>
        <v>-0.16699999999999982</v>
      </c>
      <c r="AG183" s="47"/>
    </row>
    <row r="184" spans="1:33" x14ac:dyDescent="0.2">
      <c r="A184" s="45">
        <v>35545</v>
      </c>
      <c r="B184" s="40" t="s">
        <v>112</v>
      </c>
      <c r="C184" s="40" t="e">
        <f t="shared" si="25"/>
        <v>#VALUE!</v>
      </c>
      <c r="D184" s="40" t="str">
        <f t="shared" si="26"/>
        <v xml:space="preserve"> </v>
      </c>
      <c r="E184" s="40">
        <f t="shared" si="26"/>
        <v>2.1259999999999999</v>
      </c>
      <c r="F184" s="40"/>
      <c r="G184" s="40"/>
      <c r="H184" s="40">
        <v>2.1259999999999999</v>
      </c>
      <c r="I184" s="40">
        <v>2.2309999999999999</v>
      </c>
      <c r="J184" s="40">
        <v>1.9259999999999999</v>
      </c>
      <c r="K184" s="40">
        <v>1.8859999999999999</v>
      </c>
      <c r="L184" s="40">
        <v>1.6409999999999998</v>
      </c>
      <c r="M184" s="40">
        <v>1.9809999999999999</v>
      </c>
      <c r="N184" s="40">
        <v>2.0960000000000001</v>
      </c>
      <c r="O184" s="40" t="s">
        <v>175</v>
      </c>
      <c r="P184" s="40" t="s">
        <v>175</v>
      </c>
      <c r="Q184" s="39" t="s">
        <v>175</v>
      </c>
      <c r="R184" s="40" t="s">
        <v>175</v>
      </c>
      <c r="S184" s="40">
        <v>1.99</v>
      </c>
      <c r="T184" s="40" t="s">
        <v>175</v>
      </c>
      <c r="V184" s="47">
        <f t="shared" si="27"/>
        <v>0.10499999999999998</v>
      </c>
      <c r="W184" s="47">
        <f t="shared" si="19"/>
        <v>-0.19999999999999996</v>
      </c>
      <c r="X184" s="47">
        <f t="shared" si="20"/>
        <v>-0.24</v>
      </c>
      <c r="Y184" s="47">
        <f t="shared" si="21"/>
        <v>-0.4850000000000001</v>
      </c>
      <c r="Z184" s="47">
        <f t="shared" si="22"/>
        <v>-0.14500000000000002</v>
      </c>
      <c r="AA184" s="47">
        <f t="shared" si="23"/>
        <v>-2.9999999999999805E-2</v>
      </c>
      <c r="AB184" s="47"/>
      <c r="AC184" s="47"/>
      <c r="AD184" s="47"/>
      <c r="AE184" s="47"/>
      <c r="AF184" s="47">
        <f t="shared" si="24"/>
        <v>-0.1359999999999999</v>
      </c>
      <c r="AG184" s="47"/>
    </row>
    <row r="185" spans="1:33" x14ac:dyDescent="0.2">
      <c r="A185" s="45">
        <v>35548</v>
      </c>
      <c r="B185" s="40" t="s">
        <v>112</v>
      </c>
      <c r="C185" s="40" t="e">
        <f t="shared" si="25"/>
        <v>#VALUE!</v>
      </c>
      <c r="D185" s="40" t="str">
        <f t="shared" si="26"/>
        <v xml:space="preserve"> </v>
      </c>
      <c r="E185" s="40">
        <f t="shared" si="26"/>
        <v>2.081</v>
      </c>
      <c r="F185" s="40"/>
      <c r="G185" s="40"/>
      <c r="H185" s="40">
        <v>2.081</v>
      </c>
      <c r="I185" s="40">
        <v>2.161</v>
      </c>
      <c r="J185" s="40">
        <v>1.861</v>
      </c>
      <c r="K185" s="40">
        <v>1.841</v>
      </c>
      <c r="L185" s="40">
        <v>1.6259999999999999</v>
      </c>
      <c r="M185" s="40">
        <v>1.9159999999999999</v>
      </c>
      <c r="N185" s="40">
        <v>2.0510000000000002</v>
      </c>
      <c r="O185" s="40" t="s">
        <v>175</v>
      </c>
      <c r="P185" s="40" t="s">
        <v>175</v>
      </c>
      <c r="Q185" s="39" t="s">
        <v>175</v>
      </c>
      <c r="R185" s="40" t="s">
        <v>175</v>
      </c>
      <c r="S185" s="40">
        <v>1.97</v>
      </c>
      <c r="T185" s="40" t="s">
        <v>175</v>
      </c>
      <c r="V185" s="47">
        <f t="shared" si="27"/>
        <v>8.0000000000000071E-2</v>
      </c>
      <c r="W185" s="47">
        <f t="shared" si="19"/>
        <v>-0.21999999999999997</v>
      </c>
      <c r="X185" s="47">
        <f t="shared" si="20"/>
        <v>-0.24</v>
      </c>
      <c r="Y185" s="47">
        <f t="shared" si="21"/>
        <v>-0.45500000000000007</v>
      </c>
      <c r="Z185" s="47">
        <f t="shared" si="22"/>
        <v>-0.16500000000000004</v>
      </c>
      <c r="AA185" s="47">
        <f t="shared" si="23"/>
        <v>-2.9999999999999805E-2</v>
      </c>
      <c r="AB185" s="47"/>
      <c r="AC185" s="47"/>
      <c r="AD185" s="47"/>
      <c r="AE185" s="47"/>
      <c r="AF185" s="47">
        <f t="shared" si="24"/>
        <v>-0.11099999999999999</v>
      </c>
      <c r="AG185" s="47"/>
    </row>
    <row r="186" spans="1:33" x14ac:dyDescent="0.2">
      <c r="A186" s="45">
        <v>35549</v>
      </c>
      <c r="B186" s="40" t="s">
        <v>112</v>
      </c>
      <c r="C186" s="40" t="e">
        <f t="shared" si="25"/>
        <v>#VALUE!</v>
      </c>
      <c r="D186" s="40" t="str">
        <f t="shared" si="26"/>
        <v xml:space="preserve"> </v>
      </c>
      <c r="E186" s="40">
        <f t="shared" si="26"/>
        <v>2.1419999999999999</v>
      </c>
      <c r="F186" s="40"/>
      <c r="G186" s="40"/>
      <c r="H186" s="40">
        <v>2.1419999999999999</v>
      </c>
      <c r="I186" s="40">
        <v>2.2119999999999997</v>
      </c>
      <c r="J186" s="40">
        <v>1.9219999999999999</v>
      </c>
      <c r="K186" s="40">
        <v>1.8719999999999999</v>
      </c>
      <c r="L186" s="40">
        <v>1.6419999999999999</v>
      </c>
      <c r="M186" s="40">
        <v>1.9669999999999999</v>
      </c>
      <c r="N186" s="40">
        <v>2.1094999999999997</v>
      </c>
      <c r="O186" s="40" t="s">
        <v>175</v>
      </c>
      <c r="P186" s="40" t="s">
        <v>175</v>
      </c>
      <c r="Q186" s="39" t="s">
        <v>175</v>
      </c>
      <c r="R186" s="40" t="s">
        <v>175</v>
      </c>
      <c r="S186" s="40">
        <v>1.98</v>
      </c>
      <c r="T186" s="40" t="s">
        <v>175</v>
      </c>
      <c r="V186" s="47">
        <f t="shared" si="27"/>
        <v>6.999999999999984E-2</v>
      </c>
      <c r="W186" s="47">
        <f t="shared" si="19"/>
        <v>-0.21999999999999997</v>
      </c>
      <c r="X186" s="47">
        <f t="shared" si="20"/>
        <v>-0.27</v>
      </c>
      <c r="Y186" s="47">
        <f t="shared" si="21"/>
        <v>-0.5</v>
      </c>
      <c r="Z186" s="47">
        <f t="shared" si="22"/>
        <v>-0.17500000000000004</v>
      </c>
      <c r="AA186" s="47">
        <f t="shared" si="23"/>
        <v>-3.2500000000000195E-2</v>
      </c>
      <c r="AB186" s="47"/>
      <c r="AC186" s="47"/>
      <c r="AD186" s="47"/>
      <c r="AE186" s="47"/>
      <c r="AF186" s="47">
        <f t="shared" si="24"/>
        <v>-0.16199999999999992</v>
      </c>
      <c r="AG186" s="47"/>
    </row>
    <row r="187" spans="1:33" x14ac:dyDescent="0.2">
      <c r="A187" s="45">
        <v>35550</v>
      </c>
      <c r="B187" s="40" t="s">
        <v>112</v>
      </c>
      <c r="C187" s="40" t="e">
        <f t="shared" si="25"/>
        <v>#VALUE!</v>
      </c>
      <c r="D187" s="40" t="str">
        <f t="shared" si="26"/>
        <v xml:space="preserve"> </v>
      </c>
      <c r="E187" s="40">
        <f t="shared" si="26"/>
        <v>2.1840000000000002</v>
      </c>
      <c r="F187" s="40"/>
      <c r="G187" s="40"/>
      <c r="H187" s="40">
        <v>2.1840000000000002</v>
      </c>
      <c r="I187" s="40">
        <v>2.2640000000000002</v>
      </c>
      <c r="J187" s="40">
        <v>1.9490000000000003</v>
      </c>
      <c r="K187" s="40">
        <v>1.8940000000000001</v>
      </c>
      <c r="L187" s="40">
        <v>1.6440000000000001</v>
      </c>
      <c r="M187" s="40">
        <v>2.004</v>
      </c>
      <c r="N187" s="40">
        <v>2.149</v>
      </c>
      <c r="O187" s="40" t="s">
        <v>175</v>
      </c>
      <c r="P187" s="40" t="s">
        <v>175</v>
      </c>
      <c r="Q187" s="39" t="s">
        <v>175</v>
      </c>
      <c r="R187" s="40" t="s">
        <v>175</v>
      </c>
      <c r="S187" s="40">
        <v>2.0169999999999999</v>
      </c>
      <c r="T187" s="40" t="s">
        <v>175</v>
      </c>
      <c r="V187" s="47">
        <f t="shared" si="27"/>
        <v>8.0000000000000071E-2</v>
      </c>
      <c r="W187" s="47">
        <f t="shared" si="19"/>
        <v>-0.23499999999999988</v>
      </c>
      <c r="X187" s="47">
        <f t="shared" si="20"/>
        <v>-0.29000000000000004</v>
      </c>
      <c r="Y187" s="47">
        <f t="shared" si="21"/>
        <v>-0.54</v>
      </c>
      <c r="Z187" s="47">
        <f t="shared" si="22"/>
        <v>-0.18000000000000016</v>
      </c>
      <c r="AA187" s="47">
        <f t="shared" si="23"/>
        <v>-3.5000000000000142E-2</v>
      </c>
      <c r="AB187" s="47"/>
      <c r="AC187" s="47"/>
      <c r="AD187" s="47"/>
      <c r="AE187" s="47"/>
      <c r="AF187" s="47">
        <f t="shared" si="24"/>
        <v>-0.16700000000000026</v>
      </c>
      <c r="AG187" s="47"/>
    </row>
    <row r="188" spans="1:33" x14ac:dyDescent="0.2">
      <c r="A188" s="45">
        <v>35551</v>
      </c>
      <c r="B188" s="40" t="s">
        <v>112</v>
      </c>
      <c r="C188" s="40" t="e">
        <f t="shared" si="25"/>
        <v>#VALUE!</v>
      </c>
      <c r="D188" s="40" t="str">
        <f t="shared" si="26"/>
        <v xml:space="preserve"> </v>
      </c>
      <c r="E188" s="40">
        <f t="shared" si="26"/>
        <v>2.2429999999999999</v>
      </c>
      <c r="F188" s="40"/>
      <c r="G188" s="40"/>
      <c r="H188" s="40">
        <v>2.2429999999999999</v>
      </c>
      <c r="I188" s="40">
        <v>2.323</v>
      </c>
      <c r="J188" s="40">
        <v>2.0329999999999999</v>
      </c>
      <c r="K188" s="40">
        <v>1.9629999999999999</v>
      </c>
      <c r="L188" s="40">
        <v>1.6729999999999998</v>
      </c>
      <c r="M188" s="40">
        <v>2.0654999999999997</v>
      </c>
      <c r="N188" s="40">
        <v>2.2079999999999997</v>
      </c>
      <c r="O188" s="40" t="s">
        <v>175</v>
      </c>
      <c r="P188" s="40" t="s">
        <v>175</v>
      </c>
      <c r="Q188" s="39" t="s">
        <v>175</v>
      </c>
      <c r="R188" s="40" t="s">
        <v>175</v>
      </c>
      <c r="S188" s="40">
        <v>2.08</v>
      </c>
      <c r="T188" s="40" t="s">
        <v>175</v>
      </c>
      <c r="V188" s="47">
        <f t="shared" si="27"/>
        <v>8.0000000000000071E-2</v>
      </c>
      <c r="W188" s="47">
        <f t="shared" si="19"/>
        <v>-0.20999999999999996</v>
      </c>
      <c r="X188" s="47">
        <f t="shared" si="20"/>
        <v>-0.28000000000000003</v>
      </c>
      <c r="Y188" s="47">
        <f t="shared" si="21"/>
        <v>-0.57000000000000006</v>
      </c>
      <c r="Z188" s="47">
        <f t="shared" si="22"/>
        <v>-0.17750000000000021</v>
      </c>
      <c r="AA188" s="47">
        <f t="shared" si="23"/>
        <v>-3.5000000000000142E-2</v>
      </c>
      <c r="AB188" s="47"/>
      <c r="AC188" s="47"/>
      <c r="AD188" s="47"/>
      <c r="AE188" s="47"/>
      <c r="AF188" s="47">
        <f t="shared" si="24"/>
        <v>-0.16299999999999981</v>
      </c>
      <c r="AG188" s="47"/>
    </row>
    <row r="189" spans="1:33" x14ac:dyDescent="0.2">
      <c r="A189" s="45">
        <v>35552</v>
      </c>
      <c r="B189" s="40" t="s">
        <v>112</v>
      </c>
      <c r="C189" s="40" t="e">
        <f t="shared" si="25"/>
        <v>#VALUE!</v>
      </c>
      <c r="D189" s="40" t="str">
        <f t="shared" si="26"/>
        <v xml:space="preserve"> </v>
      </c>
      <c r="E189" s="40">
        <f t="shared" si="26"/>
        <v>2.2669999999999999</v>
      </c>
      <c r="F189" s="40"/>
      <c r="G189" s="40"/>
      <c r="H189" s="40">
        <v>2.2669999999999999</v>
      </c>
      <c r="I189" s="40">
        <v>2.3369999999999997</v>
      </c>
      <c r="J189" s="40">
        <v>2.0469999999999997</v>
      </c>
      <c r="K189" s="40">
        <v>1.9769999999999999</v>
      </c>
      <c r="L189" s="40">
        <v>1.6870000000000001</v>
      </c>
      <c r="M189" s="40">
        <v>2.0869999999999997</v>
      </c>
      <c r="N189" s="40">
        <v>2.2319999999999998</v>
      </c>
      <c r="O189" s="40" t="s">
        <v>175</v>
      </c>
      <c r="P189" s="40" t="s">
        <v>175</v>
      </c>
      <c r="Q189" s="39" t="s">
        <v>175</v>
      </c>
      <c r="R189" s="40" t="s">
        <v>175</v>
      </c>
      <c r="S189" s="40">
        <v>2.097</v>
      </c>
      <c r="T189" s="40" t="s">
        <v>175</v>
      </c>
      <c r="V189" s="47">
        <f t="shared" si="27"/>
        <v>6.999999999999984E-2</v>
      </c>
      <c r="W189" s="47">
        <f t="shared" si="19"/>
        <v>-0.2200000000000002</v>
      </c>
      <c r="X189" s="47">
        <f t="shared" si="20"/>
        <v>-0.29000000000000004</v>
      </c>
      <c r="Y189" s="47">
        <f t="shared" si="21"/>
        <v>-0.57999999999999985</v>
      </c>
      <c r="Z189" s="47">
        <f t="shared" si="22"/>
        <v>-0.18000000000000016</v>
      </c>
      <c r="AA189" s="47">
        <f t="shared" si="23"/>
        <v>-3.5000000000000142E-2</v>
      </c>
      <c r="AB189" s="47"/>
      <c r="AC189" s="47"/>
      <c r="AD189" s="47"/>
      <c r="AE189" s="47"/>
      <c r="AF189" s="47">
        <f t="shared" si="24"/>
        <v>-0.16999999999999993</v>
      </c>
      <c r="AG189" s="47"/>
    </row>
    <row r="190" spans="1:33" x14ac:dyDescent="0.2">
      <c r="A190" s="45">
        <v>35555</v>
      </c>
      <c r="B190" s="40" t="s">
        <v>112</v>
      </c>
      <c r="C190" s="40" t="e">
        <f t="shared" si="25"/>
        <v>#VALUE!</v>
      </c>
      <c r="D190" s="40" t="str">
        <f t="shared" si="26"/>
        <v xml:space="preserve"> </v>
      </c>
      <c r="E190" s="40">
        <f t="shared" si="26"/>
        <v>2.2200000000000002</v>
      </c>
      <c r="F190" s="40"/>
      <c r="G190" s="40"/>
      <c r="H190" s="40">
        <v>2.2200000000000002</v>
      </c>
      <c r="I190" s="40">
        <v>2.29</v>
      </c>
      <c r="J190" s="40">
        <v>2.0049999999999999</v>
      </c>
      <c r="K190" s="40">
        <v>1.95</v>
      </c>
      <c r="L190" s="40">
        <v>1.66</v>
      </c>
      <c r="M190" s="40">
        <v>2.0499999999999998</v>
      </c>
      <c r="N190" s="40">
        <v>2.1850000000000001</v>
      </c>
      <c r="O190" s="40" t="s">
        <v>175</v>
      </c>
      <c r="P190" s="40" t="s">
        <v>175</v>
      </c>
      <c r="Q190" s="39" t="s">
        <v>175</v>
      </c>
      <c r="R190" s="40" t="s">
        <v>175</v>
      </c>
      <c r="S190" s="40">
        <v>2.06</v>
      </c>
      <c r="T190" s="40" t="s">
        <v>175</v>
      </c>
      <c r="V190" s="47">
        <f t="shared" si="27"/>
        <v>6.999999999999984E-2</v>
      </c>
      <c r="W190" s="47">
        <f t="shared" si="19"/>
        <v>-0.2150000000000003</v>
      </c>
      <c r="X190" s="47">
        <f t="shared" si="20"/>
        <v>-0.27000000000000024</v>
      </c>
      <c r="Y190" s="47">
        <f t="shared" si="21"/>
        <v>-0.56000000000000028</v>
      </c>
      <c r="Z190" s="47">
        <f t="shared" si="22"/>
        <v>-0.17000000000000037</v>
      </c>
      <c r="AA190" s="47">
        <f t="shared" si="23"/>
        <v>-3.5000000000000142E-2</v>
      </c>
      <c r="AB190" s="47"/>
      <c r="AC190" s="47"/>
      <c r="AD190" s="47"/>
      <c r="AE190" s="47"/>
      <c r="AF190" s="47">
        <f t="shared" si="24"/>
        <v>-0.16000000000000014</v>
      </c>
      <c r="AG190" s="47"/>
    </row>
    <row r="191" spans="1:33" x14ac:dyDescent="0.2">
      <c r="A191" s="45">
        <v>35556</v>
      </c>
      <c r="B191" s="40" t="s">
        <v>112</v>
      </c>
      <c r="C191" s="40" t="e">
        <f t="shared" si="25"/>
        <v>#VALUE!</v>
      </c>
      <c r="D191" s="40" t="str">
        <f t="shared" si="26"/>
        <v xml:space="preserve"> </v>
      </c>
      <c r="E191" s="40">
        <f t="shared" si="26"/>
        <v>2.3090000000000002</v>
      </c>
      <c r="F191" s="40"/>
      <c r="G191" s="40"/>
      <c r="H191" s="40">
        <v>2.3090000000000002</v>
      </c>
      <c r="I191" s="40">
        <v>2.399</v>
      </c>
      <c r="J191" s="40">
        <v>2.069</v>
      </c>
      <c r="K191" s="40">
        <v>2.0090000000000003</v>
      </c>
      <c r="L191" s="40">
        <v>1.7090000000000003</v>
      </c>
      <c r="M191" s="40">
        <v>2.1240000000000001</v>
      </c>
      <c r="N191" s="40">
        <v>2.2665000000000002</v>
      </c>
      <c r="O191" s="40" t="s">
        <v>175</v>
      </c>
      <c r="P191" s="40" t="s">
        <v>175</v>
      </c>
      <c r="Q191" s="39" t="s">
        <v>175</v>
      </c>
      <c r="R191" s="40" t="s">
        <v>175</v>
      </c>
      <c r="S191" s="40">
        <v>2.1360000000000001</v>
      </c>
      <c r="T191" s="40" t="s">
        <v>175</v>
      </c>
      <c r="V191" s="47">
        <f t="shared" si="27"/>
        <v>8.9999999999999858E-2</v>
      </c>
      <c r="W191" s="47">
        <f t="shared" si="19"/>
        <v>-0.24000000000000021</v>
      </c>
      <c r="X191" s="47">
        <f t="shared" si="20"/>
        <v>-0.29999999999999982</v>
      </c>
      <c r="Y191" s="47">
        <f t="shared" si="21"/>
        <v>-0.59999999999999987</v>
      </c>
      <c r="Z191" s="47">
        <f t="shared" si="22"/>
        <v>-0.18500000000000005</v>
      </c>
      <c r="AA191" s="47">
        <f t="shared" si="23"/>
        <v>-4.2499999999999982E-2</v>
      </c>
      <c r="AB191" s="47"/>
      <c r="AC191" s="47"/>
      <c r="AD191" s="47"/>
      <c r="AE191" s="47"/>
      <c r="AF191" s="47">
        <f t="shared" si="24"/>
        <v>-0.17300000000000004</v>
      </c>
      <c r="AG191" s="47"/>
    </row>
    <row r="192" spans="1:33" x14ac:dyDescent="0.2">
      <c r="A192" s="45">
        <v>35557</v>
      </c>
      <c r="B192" s="40" t="s">
        <v>112</v>
      </c>
      <c r="C192" s="40" t="e">
        <f t="shared" si="25"/>
        <v>#VALUE!</v>
      </c>
      <c r="D192" s="40" t="str">
        <f t="shared" si="26"/>
        <v xml:space="preserve"> </v>
      </c>
      <c r="E192" s="40">
        <f t="shared" si="26"/>
        <v>2.3530000000000002</v>
      </c>
      <c r="F192" s="40"/>
      <c r="G192" s="40"/>
      <c r="H192" s="40">
        <v>2.3530000000000002</v>
      </c>
      <c r="I192" s="40">
        <v>2.4430000000000001</v>
      </c>
      <c r="J192" s="40">
        <v>2.113</v>
      </c>
      <c r="K192" s="40">
        <v>2.0530000000000004</v>
      </c>
      <c r="L192" s="40">
        <v>1.7530000000000003</v>
      </c>
      <c r="M192" s="40">
        <v>2.1680000000000001</v>
      </c>
      <c r="N192" s="40">
        <v>2.3105000000000002</v>
      </c>
      <c r="O192" s="40" t="s">
        <v>175</v>
      </c>
      <c r="P192" s="40" t="s">
        <v>175</v>
      </c>
      <c r="Q192" s="39" t="s">
        <v>175</v>
      </c>
      <c r="R192" s="40" t="s">
        <v>175</v>
      </c>
      <c r="S192" s="40">
        <v>2.1800000000000002</v>
      </c>
      <c r="T192" s="40" t="s">
        <v>175</v>
      </c>
      <c r="V192" s="47">
        <f t="shared" si="27"/>
        <v>8.9999999999999858E-2</v>
      </c>
      <c r="W192" s="47">
        <f t="shared" si="19"/>
        <v>-0.24000000000000021</v>
      </c>
      <c r="X192" s="47">
        <f t="shared" si="20"/>
        <v>-0.29999999999999982</v>
      </c>
      <c r="Y192" s="47">
        <f t="shared" si="21"/>
        <v>-0.59999999999999987</v>
      </c>
      <c r="Z192" s="47">
        <f t="shared" si="22"/>
        <v>-0.18500000000000005</v>
      </c>
      <c r="AA192" s="47">
        <f t="shared" si="23"/>
        <v>-4.2499999999999982E-2</v>
      </c>
      <c r="AB192" s="47"/>
      <c r="AC192" s="47"/>
      <c r="AD192" s="47"/>
      <c r="AE192" s="47"/>
      <c r="AF192" s="47">
        <f t="shared" si="24"/>
        <v>-0.17300000000000004</v>
      </c>
      <c r="AG192" s="47"/>
    </row>
    <row r="193" spans="1:33" x14ac:dyDescent="0.2">
      <c r="A193" s="45">
        <v>35558</v>
      </c>
      <c r="B193" s="40" t="s">
        <v>112</v>
      </c>
      <c r="C193" s="40" t="e">
        <f t="shared" si="25"/>
        <v>#VALUE!</v>
      </c>
      <c r="D193" s="40" t="str">
        <f t="shared" si="26"/>
        <v xml:space="preserve"> </v>
      </c>
      <c r="E193" s="40">
        <f t="shared" si="26"/>
        <v>2.2730000000000001</v>
      </c>
      <c r="F193" s="40"/>
      <c r="G193" s="40"/>
      <c r="H193" s="40">
        <v>2.2730000000000001</v>
      </c>
      <c r="I193" s="40">
        <v>2.363</v>
      </c>
      <c r="J193" s="40">
        <v>2.0630000000000002</v>
      </c>
      <c r="K193" s="40">
        <v>2.0329999999999999</v>
      </c>
      <c r="L193" s="40">
        <v>1.7030000000000001</v>
      </c>
      <c r="M193" s="40">
        <v>2.0980000000000003</v>
      </c>
      <c r="N193" s="40">
        <v>2.2305000000000001</v>
      </c>
      <c r="O193" s="40" t="s">
        <v>175</v>
      </c>
      <c r="P193" s="40" t="s">
        <v>175</v>
      </c>
      <c r="Q193" s="39" t="s">
        <v>175</v>
      </c>
      <c r="R193" s="40" t="s">
        <v>175</v>
      </c>
      <c r="S193" s="40">
        <v>2.1430000000000002</v>
      </c>
      <c r="T193" s="40" t="s">
        <v>175</v>
      </c>
      <c r="V193" s="47">
        <f t="shared" si="27"/>
        <v>8.9999999999999858E-2</v>
      </c>
      <c r="W193" s="47">
        <f t="shared" si="19"/>
        <v>-0.20999999999999996</v>
      </c>
      <c r="X193" s="47">
        <f t="shared" si="20"/>
        <v>-0.24000000000000021</v>
      </c>
      <c r="Y193" s="47">
        <f t="shared" si="21"/>
        <v>-0.57000000000000006</v>
      </c>
      <c r="Z193" s="47">
        <f t="shared" si="22"/>
        <v>-0.17499999999999982</v>
      </c>
      <c r="AA193" s="47">
        <f t="shared" si="23"/>
        <v>-4.2499999999999982E-2</v>
      </c>
      <c r="AB193" s="47"/>
      <c r="AC193" s="47"/>
      <c r="AD193" s="47"/>
      <c r="AE193" s="47"/>
      <c r="AF193" s="47">
        <f t="shared" si="24"/>
        <v>-0.12999999999999989</v>
      </c>
      <c r="AG193" s="47"/>
    </row>
    <row r="194" spans="1:33" x14ac:dyDescent="0.2">
      <c r="A194" s="45">
        <v>35559</v>
      </c>
      <c r="B194" s="40" t="s">
        <v>112</v>
      </c>
      <c r="C194" s="40" t="e">
        <f t="shared" si="25"/>
        <v>#VALUE!</v>
      </c>
      <c r="D194" s="40" t="str">
        <f t="shared" si="26"/>
        <v xml:space="preserve"> </v>
      </c>
      <c r="E194" s="40">
        <f t="shared" si="26"/>
        <v>2.242</v>
      </c>
      <c r="F194" s="40"/>
      <c r="G194" s="40"/>
      <c r="H194" s="40">
        <v>2.242</v>
      </c>
      <c r="I194" s="40">
        <v>2.3220000000000001</v>
      </c>
      <c r="J194" s="40">
        <v>2.0419999999999998</v>
      </c>
      <c r="K194" s="40">
        <v>1.9769999999999999</v>
      </c>
      <c r="L194" s="40">
        <v>1.6620000000000001</v>
      </c>
      <c r="M194" s="40">
        <v>2.0720000000000001</v>
      </c>
      <c r="N194" s="40">
        <v>2.2044999999999999</v>
      </c>
      <c r="O194" s="40" t="s">
        <v>175</v>
      </c>
      <c r="P194" s="40" t="s">
        <v>175</v>
      </c>
      <c r="Q194" s="39" t="s">
        <v>175</v>
      </c>
      <c r="R194" s="40" t="s">
        <v>175</v>
      </c>
      <c r="S194" s="40">
        <v>2.09</v>
      </c>
      <c r="T194" s="40" t="s">
        <v>175</v>
      </c>
      <c r="V194" s="47">
        <f t="shared" si="27"/>
        <v>8.0000000000000071E-2</v>
      </c>
      <c r="W194" s="47">
        <f t="shared" si="19"/>
        <v>-0.20000000000000018</v>
      </c>
      <c r="X194" s="47">
        <f t="shared" si="20"/>
        <v>-0.26500000000000012</v>
      </c>
      <c r="Y194" s="47">
        <f t="shared" si="21"/>
        <v>-0.57999999999999985</v>
      </c>
      <c r="Z194" s="47">
        <f t="shared" si="22"/>
        <v>-0.16999999999999993</v>
      </c>
      <c r="AA194" s="47">
        <f t="shared" si="23"/>
        <v>-3.7500000000000089E-2</v>
      </c>
      <c r="AB194" s="47"/>
      <c r="AC194" s="47"/>
      <c r="AD194" s="47"/>
      <c r="AE194" s="47"/>
      <c r="AF194" s="47">
        <f t="shared" si="24"/>
        <v>-0.15200000000000014</v>
      </c>
      <c r="AG194" s="47"/>
    </row>
    <row r="195" spans="1:33" x14ac:dyDescent="0.2">
      <c r="A195" s="45">
        <v>35562</v>
      </c>
      <c r="B195" s="40" t="s">
        <v>112</v>
      </c>
      <c r="C195" s="40" t="e">
        <f t="shared" si="25"/>
        <v>#VALUE!</v>
      </c>
      <c r="D195" s="40" t="str">
        <f t="shared" si="26"/>
        <v xml:space="preserve"> </v>
      </c>
      <c r="E195" s="40">
        <f t="shared" si="26"/>
        <v>2.2240000000000002</v>
      </c>
      <c r="F195" s="40"/>
      <c r="G195" s="40"/>
      <c r="H195" s="40">
        <v>2.2240000000000002</v>
      </c>
      <c r="I195" s="40">
        <v>2.3040000000000003</v>
      </c>
      <c r="J195" s="40">
        <v>2.0140000000000002</v>
      </c>
      <c r="K195" s="40">
        <v>1.9640000000000002</v>
      </c>
      <c r="L195" s="40">
        <v>1.6140000000000001</v>
      </c>
      <c r="M195" s="40">
        <v>2.0515000000000003</v>
      </c>
      <c r="N195" s="40">
        <v>2.1790000000000003</v>
      </c>
      <c r="O195" s="40" t="s">
        <v>175</v>
      </c>
      <c r="P195" s="40" t="s">
        <v>175</v>
      </c>
      <c r="Q195" s="39" t="s">
        <v>175</v>
      </c>
      <c r="R195" s="40" t="s">
        <v>175</v>
      </c>
      <c r="S195" s="40">
        <v>2.08</v>
      </c>
      <c r="T195" s="40" t="s">
        <v>175</v>
      </c>
      <c r="V195" s="47">
        <f t="shared" si="27"/>
        <v>8.0000000000000071E-2</v>
      </c>
      <c r="W195" s="47">
        <f t="shared" si="19"/>
        <v>-0.20999999999999996</v>
      </c>
      <c r="X195" s="47">
        <f t="shared" si="20"/>
        <v>-0.26</v>
      </c>
      <c r="Y195" s="47">
        <f t="shared" si="21"/>
        <v>-0.6100000000000001</v>
      </c>
      <c r="Z195" s="47">
        <f t="shared" si="22"/>
        <v>-0.17249999999999988</v>
      </c>
      <c r="AA195" s="47">
        <f t="shared" si="23"/>
        <v>-4.4999999999999929E-2</v>
      </c>
      <c r="AB195" s="47"/>
      <c r="AC195" s="47"/>
      <c r="AD195" s="47"/>
      <c r="AE195" s="47"/>
      <c r="AF195" s="47">
        <f t="shared" si="24"/>
        <v>-0.14400000000000013</v>
      </c>
      <c r="AG195" s="47"/>
    </row>
    <row r="196" spans="1:33" x14ac:dyDescent="0.2">
      <c r="A196" s="45">
        <v>35563</v>
      </c>
      <c r="B196" s="40" t="s">
        <v>112</v>
      </c>
      <c r="C196" s="40" t="e">
        <f t="shared" si="25"/>
        <v>#VALUE!</v>
      </c>
      <c r="D196" s="40" t="str">
        <f t="shared" si="26"/>
        <v xml:space="preserve"> </v>
      </c>
      <c r="E196" s="40">
        <f t="shared" si="26"/>
        <v>2.1890000000000001</v>
      </c>
      <c r="F196" s="40"/>
      <c r="G196" s="40"/>
      <c r="H196" s="40">
        <v>2.1890000000000001</v>
      </c>
      <c r="I196" s="40">
        <v>2.274</v>
      </c>
      <c r="J196" s="40">
        <v>1.9790000000000001</v>
      </c>
      <c r="K196" s="40">
        <v>1.9540000000000002</v>
      </c>
      <c r="L196" s="40">
        <v>1.5840000000000001</v>
      </c>
      <c r="M196" s="40">
        <v>2.0115000000000003</v>
      </c>
      <c r="N196" s="40">
        <v>2.1415000000000002</v>
      </c>
      <c r="O196" s="40" t="s">
        <v>175</v>
      </c>
      <c r="P196" s="40" t="s">
        <v>175</v>
      </c>
      <c r="Q196" s="39" t="s">
        <v>175</v>
      </c>
      <c r="R196" s="40" t="s">
        <v>175</v>
      </c>
      <c r="S196" s="40">
        <v>2.0260000000000002</v>
      </c>
      <c r="T196" s="40" t="s">
        <v>175</v>
      </c>
      <c r="V196" s="47">
        <f t="shared" si="27"/>
        <v>8.4999999999999964E-2</v>
      </c>
      <c r="W196" s="47">
        <f t="shared" si="19"/>
        <v>-0.20999999999999996</v>
      </c>
      <c r="X196" s="47">
        <f t="shared" si="20"/>
        <v>-0.23499999999999988</v>
      </c>
      <c r="Y196" s="47">
        <f t="shared" si="21"/>
        <v>-0.60499999999999998</v>
      </c>
      <c r="Z196" s="47">
        <f t="shared" si="22"/>
        <v>-0.17749999999999977</v>
      </c>
      <c r="AA196" s="47">
        <f t="shared" si="23"/>
        <v>-4.7499999999999876E-2</v>
      </c>
      <c r="AB196" s="47"/>
      <c r="AC196" s="47"/>
      <c r="AD196" s="47"/>
      <c r="AE196" s="47"/>
      <c r="AF196" s="47">
        <f t="shared" si="24"/>
        <v>-0.16299999999999981</v>
      </c>
      <c r="AG196" s="47"/>
    </row>
    <row r="197" spans="1:33" x14ac:dyDescent="0.2">
      <c r="A197" s="45">
        <v>35564</v>
      </c>
      <c r="B197" s="40" t="s">
        <v>112</v>
      </c>
      <c r="C197" s="40" t="e">
        <f t="shared" si="25"/>
        <v>#VALUE!</v>
      </c>
      <c r="D197" s="40" t="str">
        <f t="shared" si="26"/>
        <v xml:space="preserve"> </v>
      </c>
      <c r="E197" s="40">
        <f t="shared" si="26"/>
        <v>2.2759999999999998</v>
      </c>
      <c r="F197" s="40"/>
      <c r="G197" s="40"/>
      <c r="H197" s="40">
        <v>2.2759999999999998</v>
      </c>
      <c r="I197" s="40">
        <v>2.3659999999999997</v>
      </c>
      <c r="J197" s="40">
        <v>2.0459999999999998</v>
      </c>
      <c r="K197" s="40">
        <v>2.0059999999999998</v>
      </c>
      <c r="L197" s="40">
        <v>1.5759999999999998</v>
      </c>
      <c r="M197" s="40">
        <v>2.0909999999999997</v>
      </c>
      <c r="N197" s="40">
        <v>2.2284999999999999</v>
      </c>
      <c r="O197" s="40" t="s">
        <v>175</v>
      </c>
      <c r="P197" s="40" t="s">
        <v>175</v>
      </c>
      <c r="Q197" s="39" t="s">
        <v>175</v>
      </c>
      <c r="R197" s="40" t="s">
        <v>175</v>
      </c>
      <c r="S197" s="40">
        <v>2.1</v>
      </c>
      <c r="T197" s="40" t="s">
        <v>175</v>
      </c>
      <c r="V197" s="47">
        <f t="shared" si="27"/>
        <v>8.9999999999999858E-2</v>
      </c>
      <c r="W197" s="47">
        <f t="shared" ref="W197:W260" si="28">J197-$H197</f>
        <v>-0.22999999999999998</v>
      </c>
      <c r="X197" s="47">
        <f t="shared" ref="X197:X260" si="29">K197-$H197</f>
        <v>-0.27</v>
      </c>
      <c r="Y197" s="47">
        <f t="shared" ref="Y197:Y260" si="30">L197-$H197</f>
        <v>-0.7</v>
      </c>
      <c r="Z197" s="47">
        <f t="shared" ref="Z197:Z260" si="31">M197-$H197</f>
        <v>-0.18500000000000005</v>
      </c>
      <c r="AA197" s="47">
        <f t="shared" ref="AA197:AA260" si="32">N197-$H197</f>
        <v>-4.7499999999999876E-2</v>
      </c>
      <c r="AB197" s="47"/>
      <c r="AC197" s="47"/>
      <c r="AD197" s="47"/>
      <c r="AE197" s="47"/>
      <c r="AF197" s="47">
        <f t="shared" ref="AF197:AF260" si="33">S197-$H197</f>
        <v>-0.17599999999999971</v>
      </c>
      <c r="AG197" s="47"/>
    </row>
    <row r="198" spans="1:33" x14ac:dyDescent="0.2">
      <c r="A198" s="45">
        <v>35565</v>
      </c>
      <c r="B198" s="40" t="s">
        <v>112</v>
      </c>
      <c r="C198" s="40" t="e">
        <f t="shared" ref="C198:C261" si="34">IF(SWAPFIXED="FIXED",D198,D198-E198)</f>
        <v>#VALUE!</v>
      </c>
      <c r="D198" s="40" t="str">
        <f t="shared" ref="D198:E261" si="35">VLOOKUP($A198,SWAPLOOK,HLOOKUP(D$2,SWAPLOOK,2,FALSE),FALSE)</f>
        <v xml:space="preserve"> </v>
      </c>
      <c r="E198" s="40">
        <f t="shared" si="35"/>
        <v>2.1949999999999998</v>
      </c>
      <c r="F198" s="40"/>
      <c r="G198" s="40"/>
      <c r="H198" s="40">
        <v>2.1949999999999998</v>
      </c>
      <c r="I198" s="40">
        <v>2.2850000000000001</v>
      </c>
      <c r="J198" s="40">
        <v>1.9850000000000001</v>
      </c>
      <c r="K198" s="40">
        <v>1.9550000000000001</v>
      </c>
      <c r="L198" s="40">
        <v>1.585</v>
      </c>
      <c r="M198" s="40">
        <v>2.02</v>
      </c>
      <c r="N198" s="40">
        <v>2.15</v>
      </c>
      <c r="O198" s="40" t="s">
        <v>175</v>
      </c>
      <c r="P198" s="40" t="s">
        <v>175</v>
      </c>
      <c r="Q198" s="39" t="s">
        <v>175</v>
      </c>
      <c r="R198" s="40" t="s">
        <v>175</v>
      </c>
      <c r="S198" s="40">
        <v>2.0579999999999994</v>
      </c>
      <c r="T198" s="40" t="s">
        <v>175</v>
      </c>
      <c r="V198" s="47">
        <f t="shared" ref="V198:V261" si="36">I198-$H198</f>
        <v>9.0000000000000302E-2</v>
      </c>
      <c r="W198" s="47">
        <f t="shared" si="28"/>
        <v>-0.20999999999999974</v>
      </c>
      <c r="X198" s="47">
        <f t="shared" si="29"/>
        <v>-0.23999999999999977</v>
      </c>
      <c r="Y198" s="47">
        <f t="shared" si="30"/>
        <v>-0.60999999999999988</v>
      </c>
      <c r="Z198" s="47">
        <f t="shared" si="31"/>
        <v>-0.17499999999999982</v>
      </c>
      <c r="AA198" s="47">
        <f t="shared" si="32"/>
        <v>-4.4999999999999929E-2</v>
      </c>
      <c r="AB198" s="47"/>
      <c r="AC198" s="47"/>
      <c r="AD198" s="47"/>
      <c r="AE198" s="47"/>
      <c r="AF198" s="47">
        <f t="shared" si="33"/>
        <v>-0.13700000000000045</v>
      </c>
      <c r="AG198" s="47"/>
    </row>
    <row r="199" spans="1:33" x14ac:dyDescent="0.2">
      <c r="A199" s="45">
        <v>35566</v>
      </c>
      <c r="B199" s="40" t="s">
        <v>112</v>
      </c>
      <c r="C199" s="40" t="e">
        <f t="shared" si="34"/>
        <v>#VALUE!</v>
      </c>
      <c r="D199" s="40" t="str">
        <f t="shared" si="35"/>
        <v xml:space="preserve"> </v>
      </c>
      <c r="E199" s="40">
        <f t="shared" si="35"/>
        <v>2.2490000000000001</v>
      </c>
      <c r="F199" s="40"/>
      <c r="G199" s="40"/>
      <c r="H199" s="40">
        <v>2.2490000000000001</v>
      </c>
      <c r="I199" s="40">
        <v>2.339</v>
      </c>
      <c r="J199" s="40">
        <v>2.0390000000000001</v>
      </c>
      <c r="K199" s="40">
        <v>1.9990000000000001</v>
      </c>
      <c r="L199" s="40">
        <v>1.5990000000000002</v>
      </c>
      <c r="M199" s="40">
        <v>2.069</v>
      </c>
      <c r="N199" s="40">
        <v>2.2065000000000001</v>
      </c>
      <c r="O199" s="40" t="s">
        <v>175</v>
      </c>
      <c r="P199" s="40" t="s">
        <v>175</v>
      </c>
      <c r="Q199" s="39" t="s">
        <v>175</v>
      </c>
      <c r="R199" s="40" t="s">
        <v>175</v>
      </c>
      <c r="S199" s="40">
        <v>2.0699999999999998</v>
      </c>
      <c r="T199" s="40" t="s">
        <v>175</v>
      </c>
      <c r="V199" s="47">
        <f t="shared" si="36"/>
        <v>8.9999999999999858E-2</v>
      </c>
      <c r="W199" s="47">
        <f t="shared" si="28"/>
        <v>-0.20999999999999996</v>
      </c>
      <c r="X199" s="47">
        <f t="shared" si="29"/>
        <v>-0.25</v>
      </c>
      <c r="Y199" s="47">
        <f t="shared" si="30"/>
        <v>-0.64999999999999991</v>
      </c>
      <c r="Z199" s="47">
        <f t="shared" si="31"/>
        <v>-0.18000000000000016</v>
      </c>
      <c r="AA199" s="47">
        <f t="shared" si="32"/>
        <v>-4.2499999999999982E-2</v>
      </c>
      <c r="AB199" s="47"/>
      <c r="AC199" s="47"/>
      <c r="AD199" s="47"/>
      <c r="AE199" s="47"/>
      <c r="AF199" s="47">
        <f t="shared" si="33"/>
        <v>-0.17900000000000027</v>
      </c>
      <c r="AG199" s="47"/>
    </row>
    <row r="200" spans="1:33" x14ac:dyDescent="0.2">
      <c r="A200" s="45">
        <v>35569</v>
      </c>
      <c r="B200" s="40" t="s">
        <v>112</v>
      </c>
      <c r="C200" s="40" t="e">
        <f t="shared" si="34"/>
        <v>#VALUE!</v>
      </c>
      <c r="D200" s="40" t="str">
        <f t="shared" si="35"/>
        <v xml:space="preserve"> </v>
      </c>
      <c r="E200" s="40">
        <f t="shared" si="35"/>
        <v>2.2149999999999999</v>
      </c>
      <c r="F200" s="40"/>
      <c r="G200" s="40"/>
      <c r="H200" s="40">
        <v>2.2149999999999999</v>
      </c>
      <c r="I200" s="40">
        <v>2.2999999999999998</v>
      </c>
      <c r="J200" s="40">
        <v>2.0099999999999998</v>
      </c>
      <c r="K200" s="40">
        <v>1.98</v>
      </c>
      <c r="L200" s="40">
        <v>1.4850000000000001</v>
      </c>
      <c r="M200" s="40">
        <v>2.0425</v>
      </c>
      <c r="N200" s="40">
        <v>2.1749999999999998</v>
      </c>
      <c r="O200" s="40" t="s">
        <v>175</v>
      </c>
      <c r="P200" s="40" t="s">
        <v>175</v>
      </c>
      <c r="Q200" s="39" t="s">
        <v>175</v>
      </c>
      <c r="R200" s="40" t="s">
        <v>175</v>
      </c>
      <c r="S200" s="40">
        <v>2.0309999999999997</v>
      </c>
      <c r="T200" s="40" t="s">
        <v>175</v>
      </c>
      <c r="V200" s="47">
        <f t="shared" si="36"/>
        <v>8.4999999999999964E-2</v>
      </c>
      <c r="W200" s="47">
        <f t="shared" si="28"/>
        <v>-0.20500000000000007</v>
      </c>
      <c r="X200" s="47">
        <f t="shared" si="29"/>
        <v>-0.23499999999999988</v>
      </c>
      <c r="Y200" s="47">
        <f t="shared" si="30"/>
        <v>-0.72999999999999976</v>
      </c>
      <c r="Z200" s="47">
        <f t="shared" si="31"/>
        <v>-0.17249999999999988</v>
      </c>
      <c r="AA200" s="47">
        <f t="shared" si="32"/>
        <v>-4.0000000000000036E-2</v>
      </c>
      <c r="AB200" s="47"/>
      <c r="AC200" s="47"/>
      <c r="AD200" s="47"/>
      <c r="AE200" s="47"/>
      <c r="AF200" s="47">
        <f t="shared" si="33"/>
        <v>-0.18400000000000016</v>
      </c>
      <c r="AG200" s="47"/>
    </row>
    <row r="201" spans="1:33" x14ac:dyDescent="0.2">
      <c r="A201" s="45">
        <v>35570</v>
      </c>
      <c r="B201" s="40" t="s">
        <v>112</v>
      </c>
      <c r="C201" s="40" t="e">
        <f t="shared" si="34"/>
        <v>#VALUE!</v>
      </c>
      <c r="D201" s="40" t="str">
        <f t="shared" si="35"/>
        <v xml:space="preserve"> </v>
      </c>
      <c r="E201" s="40">
        <f t="shared" si="35"/>
        <v>2.1909999999999998</v>
      </c>
      <c r="F201" s="40"/>
      <c r="G201" s="40"/>
      <c r="H201" s="40">
        <v>2.1909999999999998</v>
      </c>
      <c r="I201" s="40">
        <v>2.2759999999999998</v>
      </c>
      <c r="J201" s="40">
        <v>1.9909999999999999</v>
      </c>
      <c r="K201" s="40">
        <v>1.9759999999999998</v>
      </c>
      <c r="L201" s="40">
        <v>1.5309999999999999</v>
      </c>
      <c r="M201" s="40">
        <v>2.016</v>
      </c>
      <c r="N201" s="40">
        <v>2.1584999999999996</v>
      </c>
      <c r="O201" s="40" t="s">
        <v>175</v>
      </c>
      <c r="P201" s="40" t="s">
        <v>175</v>
      </c>
      <c r="Q201" s="39" t="s">
        <v>175</v>
      </c>
      <c r="R201" s="40" t="s">
        <v>175</v>
      </c>
      <c r="S201" s="40">
        <v>2.0449999999999999</v>
      </c>
      <c r="T201" s="40" t="s">
        <v>175</v>
      </c>
      <c r="V201" s="47">
        <f t="shared" si="36"/>
        <v>8.4999999999999964E-2</v>
      </c>
      <c r="W201" s="47">
        <f t="shared" si="28"/>
        <v>-0.19999999999999996</v>
      </c>
      <c r="X201" s="47">
        <f t="shared" si="29"/>
        <v>-0.21500000000000008</v>
      </c>
      <c r="Y201" s="47">
        <f t="shared" si="30"/>
        <v>-0.65999999999999992</v>
      </c>
      <c r="Z201" s="47">
        <f t="shared" si="31"/>
        <v>-0.17499999999999982</v>
      </c>
      <c r="AA201" s="47">
        <f t="shared" si="32"/>
        <v>-3.2500000000000195E-2</v>
      </c>
      <c r="AB201" s="47"/>
      <c r="AC201" s="47"/>
      <c r="AD201" s="47"/>
      <c r="AE201" s="47"/>
      <c r="AF201" s="47">
        <f t="shared" si="33"/>
        <v>-0.14599999999999991</v>
      </c>
      <c r="AG201" s="47"/>
    </row>
    <row r="202" spans="1:33" x14ac:dyDescent="0.2">
      <c r="A202" s="45">
        <v>35571</v>
      </c>
      <c r="B202" s="40" t="s">
        <v>112</v>
      </c>
      <c r="C202" s="40" t="e">
        <f t="shared" si="34"/>
        <v>#VALUE!</v>
      </c>
      <c r="D202" s="40" t="str">
        <f t="shared" si="35"/>
        <v xml:space="preserve"> </v>
      </c>
      <c r="E202" s="40">
        <f t="shared" si="35"/>
        <v>2.206</v>
      </c>
      <c r="F202" s="40"/>
      <c r="G202" s="40"/>
      <c r="H202" s="40">
        <v>2.206</v>
      </c>
      <c r="I202" s="40">
        <v>2.2835000000000001</v>
      </c>
      <c r="J202" s="40">
        <v>2.0059999999999998</v>
      </c>
      <c r="K202" s="40">
        <v>1.976</v>
      </c>
      <c r="L202" s="40">
        <v>1.486</v>
      </c>
      <c r="M202" s="40">
        <v>2.0459999999999998</v>
      </c>
      <c r="N202" s="40">
        <v>2.1760000000000002</v>
      </c>
      <c r="O202" s="40" t="s">
        <v>175</v>
      </c>
      <c r="P202" s="40" t="s">
        <v>175</v>
      </c>
      <c r="Q202" s="39" t="s">
        <v>175</v>
      </c>
      <c r="R202" s="40" t="s">
        <v>175</v>
      </c>
      <c r="S202" s="40">
        <v>2.0699999999999998</v>
      </c>
      <c r="T202" s="40" t="s">
        <v>175</v>
      </c>
      <c r="V202" s="47">
        <f t="shared" si="36"/>
        <v>7.7500000000000124E-2</v>
      </c>
      <c r="W202" s="47">
        <f t="shared" si="28"/>
        <v>-0.20000000000000018</v>
      </c>
      <c r="X202" s="47">
        <f t="shared" si="29"/>
        <v>-0.22999999999999998</v>
      </c>
      <c r="Y202" s="47">
        <f t="shared" si="30"/>
        <v>-0.72</v>
      </c>
      <c r="Z202" s="47">
        <f t="shared" si="31"/>
        <v>-0.16000000000000014</v>
      </c>
      <c r="AA202" s="47">
        <f t="shared" si="32"/>
        <v>-2.9999999999999805E-2</v>
      </c>
      <c r="AB202" s="47"/>
      <c r="AC202" s="47"/>
      <c r="AD202" s="47"/>
      <c r="AE202" s="47"/>
      <c r="AF202" s="47">
        <f t="shared" si="33"/>
        <v>-0.13600000000000012</v>
      </c>
      <c r="AG202" s="47"/>
    </row>
    <row r="203" spans="1:33" x14ac:dyDescent="0.2">
      <c r="A203" s="45">
        <v>35572</v>
      </c>
      <c r="B203" s="40" t="s">
        <v>112</v>
      </c>
      <c r="C203" s="40" t="e">
        <f t="shared" si="34"/>
        <v>#VALUE!</v>
      </c>
      <c r="D203" s="40" t="str">
        <f t="shared" si="35"/>
        <v xml:space="preserve"> </v>
      </c>
      <c r="E203" s="40">
        <f t="shared" si="35"/>
        <v>2.1960000000000002</v>
      </c>
      <c r="F203" s="40"/>
      <c r="G203" s="40"/>
      <c r="H203" s="40">
        <v>2.1960000000000002</v>
      </c>
      <c r="I203" s="40">
        <v>2.2685</v>
      </c>
      <c r="J203" s="40">
        <v>1.9860000000000002</v>
      </c>
      <c r="K203" s="40">
        <v>1.9560000000000002</v>
      </c>
      <c r="L203" s="40">
        <v>1.4760000000000002</v>
      </c>
      <c r="M203" s="40">
        <v>2.0260000000000002</v>
      </c>
      <c r="N203" s="40">
        <v>2.1660000000000004</v>
      </c>
      <c r="O203" s="40" t="s">
        <v>175</v>
      </c>
      <c r="P203" s="40" t="s">
        <v>175</v>
      </c>
      <c r="Q203" s="39" t="s">
        <v>175</v>
      </c>
      <c r="R203" s="40" t="s">
        <v>175</v>
      </c>
      <c r="S203" s="40">
        <v>2.0449999999999999</v>
      </c>
      <c r="T203" s="40" t="s">
        <v>175</v>
      </c>
      <c r="V203" s="47">
        <f t="shared" si="36"/>
        <v>7.2499999999999787E-2</v>
      </c>
      <c r="W203" s="47">
        <f t="shared" si="28"/>
        <v>-0.20999999999999996</v>
      </c>
      <c r="X203" s="47">
        <f t="shared" si="29"/>
        <v>-0.24</v>
      </c>
      <c r="Y203" s="47">
        <f t="shared" si="30"/>
        <v>-0.72</v>
      </c>
      <c r="Z203" s="47">
        <f t="shared" si="31"/>
        <v>-0.16999999999999993</v>
      </c>
      <c r="AA203" s="47">
        <f t="shared" si="32"/>
        <v>-2.9999999999999805E-2</v>
      </c>
      <c r="AB203" s="47"/>
      <c r="AC203" s="47"/>
      <c r="AD203" s="47"/>
      <c r="AE203" s="47"/>
      <c r="AF203" s="47">
        <f t="shared" si="33"/>
        <v>-0.15100000000000025</v>
      </c>
      <c r="AG203" s="47"/>
    </row>
    <row r="204" spans="1:33" x14ac:dyDescent="0.2">
      <c r="A204" s="45">
        <v>35573</v>
      </c>
      <c r="B204" s="40" t="s">
        <v>112</v>
      </c>
      <c r="C204" s="40" t="e">
        <f t="shared" si="34"/>
        <v>#VALUE!</v>
      </c>
      <c r="D204" s="40" t="str">
        <f t="shared" si="35"/>
        <v xml:space="preserve"> </v>
      </c>
      <c r="E204" s="40">
        <f t="shared" si="35"/>
        <v>2.2850000000000001</v>
      </c>
      <c r="F204" s="40"/>
      <c r="G204" s="40"/>
      <c r="H204" s="40">
        <v>2.2850000000000001</v>
      </c>
      <c r="I204" s="40">
        <v>2.355</v>
      </c>
      <c r="J204" s="40">
        <v>2.0699999999999998</v>
      </c>
      <c r="K204" s="40">
        <v>2.0099999999999998</v>
      </c>
      <c r="L204" s="40">
        <v>1.51</v>
      </c>
      <c r="M204" s="40">
        <v>2.11</v>
      </c>
      <c r="N204" s="40">
        <v>2.25</v>
      </c>
      <c r="O204" s="40" t="s">
        <v>175</v>
      </c>
      <c r="P204" s="40" t="s">
        <v>175</v>
      </c>
      <c r="Q204" s="39" t="s">
        <v>175</v>
      </c>
      <c r="R204" s="40" t="s">
        <v>175</v>
      </c>
      <c r="S204" s="40">
        <v>2.11</v>
      </c>
      <c r="T204" s="40" t="s">
        <v>175</v>
      </c>
      <c r="V204" s="47">
        <f t="shared" si="36"/>
        <v>6.999999999999984E-2</v>
      </c>
      <c r="W204" s="47">
        <f t="shared" si="28"/>
        <v>-0.2150000000000003</v>
      </c>
      <c r="X204" s="47">
        <f t="shared" si="29"/>
        <v>-0.27500000000000036</v>
      </c>
      <c r="Y204" s="47">
        <f t="shared" si="30"/>
        <v>-0.77500000000000013</v>
      </c>
      <c r="Z204" s="47">
        <f t="shared" si="31"/>
        <v>-0.17500000000000027</v>
      </c>
      <c r="AA204" s="47">
        <f t="shared" si="32"/>
        <v>-3.5000000000000142E-2</v>
      </c>
      <c r="AB204" s="47"/>
      <c r="AC204" s="47"/>
      <c r="AD204" s="47"/>
      <c r="AE204" s="47"/>
      <c r="AF204" s="47">
        <f t="shared" si="33"/>
        <v>-0.17500000000000027</v>
      </c>
      <c r="AG204" s="47"/>
    </row>
    <row r="205" spans="1:33" x14ac:dyDescent="0.2">
      <c r="A205" s="45">
        <v>35577</v>
      </c>
      <c r="B205" s="40" t="s">
        <v>112</v>
      </c>
      <c r="C205" s="40" t="e">
        <f t="shared" si="34"/>
        <v>#VALUE!</v>
      </c>
      <c r="D205" s="40" t="str">
        <f t="shared" si="35"/>
        <v xml:space="preserve"> </v>
      </c>
      <c r="E205" s="40">
        <f t="shared" si="35"/>
        <v>2.363</v>
      </c>
      <c r="F205" s="40"/>
      <c r="G205" s="40"/>
      <c r="H205" s="40">
        <v>2.363</v>
      </c>
      <c r="I205" s="40">
        <v>2.4279999999999999</v>
      </c>
      <c r="J205" s="40">
        <v>2.1230000000000002</v>
      </c>
      <c r="K205" s="40">
        <v>2.0529999999999999</v>
      </c>
      <c r="L205" s="40">
        <v>1.5429999999999999</v>
      </c>
      <c r="M205" s="40">
        <v>2.1629999999999998</v>
      </c>
      <c r="N205" s="40">
        <v>2.3205</v>
      </c>
      <c r="O205" s="40" t="s">
        <v>175</v>
      </c>
      <c r="P205" s="40" t="s">
        <v>175</v>
      </c>
      <c r="Q205" s="39" t="s">
        <v>175</v>
      </c>
      <c r="R205" s="40" t="s">
        <v>175</v>
      </c>
      <c r="S205" s="40">
        <v>2.206</v>
      </c>
      <c r="T205" s="40" t="s">
        <v>175</v>
      </c>
      <c r="V205" s="47">
        <f t="shared" si="36"/>
        <v>6.4999999999999947E-2</v>
      </c>
      <c r="W205" s="47">
        <f t="shared" si="28"/>
        <v>-0.23999999999999977</v>
      </c>
      <c r="X205" s="47">
        <f t="shared" si="29"/>
        <v>-0.31000000000000005</v>
      </c>
      <c r="Y205" s="47">
        <f t="shared" si="30"/>
        <v>-0.82000000000000006</v>
      </c>
      <c r="Z205" s="47">
        <f t="shared" si="31"/>
        <v>-0.20000000000000018</v>
      </c>
      <c r="AA205" s="47">
        <f t="shared" si="32"/>
        <v>-4.2499999999999982E-2</v>
      </c>
      <c r="AB205" s="47"/>
      <c r="AC205" s="47"/>
      <c r="AD205" s="47"/>
      <c r="AE205" s="47"/>
      <c r="AF205" s="47">
        <f t="shared" si="33"/>
        <v>-0.15700000000000003</v>
      </c>
      <c r="AG205" s="47"/>
    </row>
    <row r="206" spans="1:33" x14ac:dyDescent="0.2">
      <c r="A206" s="45">
        <v>35578</v>
      </c>
      <c r="B206" s="40" t="s">
        <v>112</v>
      </c>
      <c r="C206" s="40" t="e">
        <f t="shared" si="34"/>
        <v>#VALUE!</v>
      </c>
      <c r="D206" s="40" t="str">
        <f t="shared" si="35"/>
        <v xml:space="preserve"> </v>
      </c>
      <c r="E206" s="40">
        <f t="shared" si="35"/>
        <v>2.3460000000000001</v>
      </c>
      <c r="F206" s="40"/>
      <c r="G206" s="40">
        <v>1</v>
      </c>
      <c r="H206" s="40">
        <v>2.3460000000000001</v>
      </c>
      <c r="I206" s="40">
        <v>2.3959999999999999</v>
      </c>
      <c r="J206" s="40">
        <v>2.081</v>
      </c>
      <c r="K206" s="40">
        <v>2.0260000000000002</v>
      </c>
      <c r="L206" s="40">
        <v>1.4560000000000002</v>
      </c>
      <c r="M206" s="40">
        <v>2.141</v>
      </c>
      <c r="N206" s="40">
        <v>2.3010000000000002</v>
      </c>
      <c r="O206" s="40" t="s">
        <v>175</v>
      </c>
      <c r="P206" s="40" t="s">
        <v>175</v>
      </c>
      <c r="Q206" s="39" t="s">
        <v>175</v>
      </c>
      <c r="R206" s="40" t="s">
        <v>175</v>
      </c>
      <c r="S206" s="40">
        <v>2.206</v>
      </c>
      <c r="T206" s="40" t="s">
        <v>175</v>
      </c>
      <c r="V206" s="47">
        <f t="shared" si="36"/>
        <v>4.9999999999999822E-2</v>
      </c>
      <c r="W206" s="47">
        <f t="shared" si="28"/>
        <v>-0.26500000000000012</v>
      </c>
      <c r="X206" s="47">
        <f t="shared" si="29"/>
        <v>-0.31999999999999984</v>
      </c>
      <c r="Y206" s="47">
        <f t="shared" si="30"/>
        <v>-0.8899999999999999</v>
      </c>
      <c r="Z206" s="47">
        <f t="shared" si="31"/>
        <v>-0.20500000000000007</v>
      </c>
      <c r="AA206" s="47">
        <f t="shared" si="32"/>
        <v>-4.4999999999999929E-2</v>
      </c>
      <c r="AB206" s="47"/>
      <c r="AC206" s="47"/>
      <c r="AD206" s="47"/>
      <c r="AE206" s="47"/>
      <c r="AF206" s="47">
        <f t="shared" si="33"/>
        <v>-0.14000000000000012</v>
      </c>
      <c r="AG206" s="47"/>
    </row>
    <row r="207" spans="1:33" x14ac:dyDescent="0.2">
      <c r="A207" s="45">
        <v>35579</v>
      </c>
      <c r="B207" s="40" t="s">
        <v>113</v>
      </c>
      <c r="C207" s="40" t="e">
        <f t="shared" si="34"/>
        <v>#VALUE!</v>
      </c>
      <c r="D207" s="40" t="str">
        <f t="shared" si="35"/>
        <v xml:space="preserve"> </v>
      </c>
      <c r="E207" s="40">
        <f t="shared" si="35"/>
        <v>2.25</v>
      </c>
      <c r="F207" s="40"/>
      <c r="G207" s="40"/>
      <c r="H207" s="40">
        <v>2.25</v>
      </c>
      <c r="I207" s="40">
        <v>2.31</v>
      </c>
      <c r="J207" s="40">
        <v>2.04</v>
      </c>
      <c r="K207" s="40">
        <v>2.0049999999999999</v>
      </c>
      <c r="L207" s="40">
        <v>1.56</v>
      </c>
      <c r="M207" s="40">
        <v>2.0699999999999998</v>
      </c>
      <c r="N207" s="40">
        <v>2.2200000000000002</v>
      </c>
      <c r="O207" s="40" t="s">
        <v>175</v>
      </c>
      <c r="P207" s="40" t="s">
        <v>175</v>
      </c>
      <c r="Q207" s="39" t="s">
        <v>175</v>
      </c>
      <c r="R207" s="40" t="s">
        <v>175</v>
      </c>
      <c r="S207" s="40">
        <v>2.1070000000000002</v>
      </c>
      <c r="T207" s="40" t="s">
        <v>175</v>
      </c>
      <c r="V207" s="47">
        <f t="shared" si="36"/>
        <v>6.0000000000000053E-2</v>
      </c>
      <c r="W207" s="47">
        <f t="shared" si="28"/>
        <v>-0.20999999999999996</v>
      </c>
      <c r="X207" s="47">
        <f t="shared" si="29"/>
        <v>-0.24500000000000011</v>
      </c>
      <c r="Y207" s="47">
        <f t="shared" si="30"/>
        <v>-0.69</v>
      </c>
      <c r="Z207" s="47">
        <f t="shared" si="31"/>
        <v>-0.18000000000000016</v>
      </c>
      <c r="AA207" s="47">
        <f t="shared" si="32"/>
        <v>-2.9999999999999805E-2</v>
      </c>
      <c r="AB207" s="47"/>
      <c r="AC207" s="47"/>
      <c r="AD207" s="47"/>
      <c r="AE207" s="47"/>
      <c r="AF207" s="47">
        <f t="shared" si="33"/>
        <v>-0.14299999999999979</v>
      </c>
      <c r="AG207" s="47"/>
    </row>
    <row r="208" spans="1:33" x14ac:dyDescent="0.2">
      <c r="A208" s="45">
        <v>35580</v>
      </c>
      <c r="B208" s="40" t="s">
        <v>113</v>
      </c>
      <c r="C208" s="40" t="e">
        <f t="shared" si="34"/>
        <v>#VALUE!</v>
      </c>
      <c r="D208" s="40" t="str">
        <f t="shared" si="35"/>
        <v xml:space="preserve"> </v>
      </c>
      <c r="E208" s="40">
        <f t="shared" si="35"/>
        <v>2.2389999999999999</v>
      </c>
      <c r="F208" s="40"/>
      <c r="G208" s="40"/>
      <c r="H208" s="40">
        <v>2.2389999999999999</v>
      </c>
      <c r="I208" s="40">
        <v>2.2989999999999999</v>
      </c>
      <c r="J208" s="40">
        <v>2.0389999999999997</v>
      </c>
      <c r="K208" s="40">
        <v>2.0089999999999999</v>
      </c>
      <c r="L208" s="40">
        <v>1.5589999999999999</v>
      </c>
      <c r="M208" s="40">
        <v>2.069</v>
      </c>
      <c r="N208" s="40">
        <v>2.2090000000000001</v>
      </c>
      <c r="O208" s="40" t="s">
        <v>175</v>
      </c>
      <c r="P208" s="40" t="s">
        <v>175</v>
      </c>
      <c r="Q208" s="39" t="s">
        <v>175</v>
      </c>
      <c r="R208" s="40" t="s">
        <v>175</v>
      </c>
      <c r="S208" s="40">
        <v>2.1039999999999996</v>
      </c>
      <c r="T208" s="40" t="s">
        <v>175</v>
      </c>
      <c r="V208" s="47">
        <f t="shared" si="36"/>
        <v>6.0000000000000053E-2</v>
      </c>
      <c r="W208" s="47">
        <f t="shared" si="28"/>
        <v>-0.20000000000000018</v>
      </c>
      <c r="X208" s="47">
        <f t="shared" si="29"/>
        <v>-0.22999999999999998</v>
      </c>
      <c r="Y208" s="47">
        <f t="shared" si="30"/>
        <v>-0.67999999999999994</v>
      </c>
      <c r="Z208" s="47">
        <f t="shared" si="31"/>
        <v>-0.16999999999999993</v>
      </c>
      <c r="AA208" s="47">
        <f t="shared" si="32"/>
        <v>-2.9999999999999805E-2</v>
      </c>
      <c r="AB208" s="47"/>
      <c r="AC208" s="47"/>
      <c r="AD208" s="47"/>
      <c r="AE208" s="47"/>
      <c r="AF208" s="47">
        <f t="shared" si="33"/>
        <v>-0.13500000000000023</v>
      </c>
      <c r="AG208" s="47"/>
    </row>
    <row r="209" spans="1:33" x14ac:dyDescent="0.2">
      <c r="A209" s="45">
        <v>35583</v>
      </c>
      <c r="B209" s="40" t="s">
        <v>113</v>
      </c>
      <c r="C209" s="40" t="e">
        <f t="shared" si="34"/>
        <v>#VALUE!</v>
      </c>
      <c r="D209" s="40" t="str">
        <f t="shared" si="35"/>
        <v xml:space="preserve"> </v>
      </c>
      <c r="E209" s="40">
        <f t="shared" si="35"/>
        <v>2.11</v>
      </c>
      <c r="F209" s="40"/>
      <c r="G209" s="40"/>
      <c r="H209" s="40">
        <v>2.11</v>
      </c>
      <c r="I209" s="40">
        <v>2.17</v>
      </c>
      <c r="J209" s="40">
        <v>1.91</v>
      </c>
      <c r="K209" s="40">
        <v>1.88</v>
      </c>
      <c r="L209" s="40">
        <v>1.49</v>
      </c>
      <c r="M209" s="40">
        <v>1.9450000000000001</v>
      </c>
      <c r="N209" s="40">
        <v>2.0825</v>
      </c>
      <c r="O209" s="40" t="s">
        <v>175</v>
      </c>
      <c r="P209" s="40" t="s">
        <v>175</v>
      </c>
      <c r="Q209" s="39" t="s">
        <v>175</v>
      </c>
      <c r="R209" s="40" t="s">
        <v>175</v>
      </c>
      <c r="S209" s="40">
        <v>1.9850000000000001</v>
      </c>
      <c r="T209" s="40" t="s">
        <v>175</v>
      </c>
      <c r="V209" s="47">
        <f t="shared" si="36"/>
        <v>6.0000000000000053E-2</v>
      </c>
      <c r="W209" s="47">
        <f t="shared" si="28"/>
        <v>-0.19999999999999996</v>
      </c>
      <c r="X209" s="47">
        <f t="shared" si="29"/>
        <v>-0.22999999999999998</v>
      </c>
      <c r="Y209" s="47">
        <f t="shared" si="30"/>
        <v>-0.61999999999999988</v>
      </c>
      <c r="Z209" s="47">
        <f t="shared" si="31"/>
        <v>-0.16499999999999981</v>
      </c>
      <c r="AA209" s="47">
        <f t="shared" si="32"/>
        <v>-2.7499999999999858E-2</v>
      </c>
      <c r="AB209" s="47"/>
      <c r="AC209" s="47"/>
      <c r="AD209" s="47"/>
      <c r="AE209" s="47"/>
      <c r="AF209" s="47">
        <f t="shared" si="33"/>
        <v>-0.12499999999999978</v>
      </c>
      <c r="AG209" s="47"/>
    </row>
    <row r="210" spans="1:33" x14ac:dyDescent="0.2">
      <c r="A210" s="45">
        <v>35584</v>
      </c>
      <c r="B210" s="40" t="s">
        <v>113</v>
      </c>
      <c r="C210" s="40" t="e">
        <f t="shared" si="34"/>
        <v>#VALUE!</v>
      </c>
      <c r="D210" s="40" t="str">
        <f t="shared" si="35"/>
        <v xml:space="preserve"> </v>
      </c>
      <c r="E210" s="40">
        <f t="shared" si="35"/>
        <v>2.1030000000000002</v>
      </c>
      <c r="F210" s="40"/>
      <c r="G210" s="40"/>
      <c r="H210" s="40">
        <v>2.1030000000000002</v>
      </c>
      <c r="I210" s="40">
        <v>2.1630000000000003</v>
      </c>
      <c r="J210" s="40">
        <v>1.9130000000000003</v>
      </c>
      <c r="K210" s="40">
        <v>1.8830000000000002</v>
      </c>
      <c r="L210" s="40">
        <v>1.4730000000000001</v>
      </c>
      <c r="M210" s="40">
        <v>1.9430000000000003</v>
      </c>
      <c r="N210" s="40">
        <v>2.0755000000000003</v>
      </c>
      <c r="O210" s="40" t="s">
        <v>175</v>
      </c>
      <c r="P210" s="40" t="s">
        <v>175</v>
      </c>
      <c r="Q210" s="39" t="s">
        <v>175</v>
      </c>
      <c r="R210" s="40" t="s">
        <v>175</v>
      </c>
      <c r="S210" s="40">
        <v>1.962</v>
      </c>
      <c r="T210" s="40" t="s">
        <v>175</v>
      </c>
      <c r="V210" s="47">
        <f t="shared" si="36"/>
        <v>6.0000000000000053E-2</v>
      </c>
      <c r="W210" s="47">
        <f t="shared" si="28"/>
        <v>-0.18999999999999995</v>
      </c>
      <c r="X210" s="47">
        <f t="shared" si="29"/>
        <v>-0.21999999999999997</v>
      </c>
      <c r="Y210" s="47">
        <f t="shared" si="30"/>
        <v>-0.63000000000000012</v>
      </c>
      <c r="Z210" s="47">
        <f t="shared" si="31"/>
        <v>-0.15999999999999992</v>
      </c>
      <c r="AA210" s="47">
        <f t="shared" si="32"/>
        <v>-2.7499999999999858E-2</v>
      </c>
      <c r="AB210" s="47"/>
      <c r="AC210" s="47"/>
      <c r="AD210" s="47"/>
      <c r="AE210" s="47"/>
      <c r="AF210" s="47">
        <f t="shared" si="33"/>
        <v>-0.14100000000000024</v>
      </c>
      <c r="AG210" s="47"/>
    </row>
    <row r="211" spans="1:33" x14ac:dyDescent="0.2">
      <c r="A211" s="45">
        <v>35585</v>
      </c>
      <c r="B211" s="40" t="s">
        <v>113</v>
      </c>
      <c r="C211" s="40" t="e">
        <f t="shared" si="34"/>
        <v>#VALUE!</v>
      </c>
      <c r="D211" s="40" t="str">
        <f t="shared" si="35"/>
        <v xml:space="preserve"> </v>
      </c>
      <c r="E211" s="40">
        <f t="shared" si="35"/>
        <v>2.157</v>
      </c>
      <c r="F211" s="40"/>
      <c r="G211" s="40"/>
      <c r="H211" s="40">
        <v>2.157</v>
      </c>
      <c r="I211" s="40">
        <v>2.2120000000000002</v>
      </c>
      <c r="J211" s="40">
        <v>1.9470000000000001</v>
      </c>
      <c r="K211" s="40">
        <v>1.9195</v>
      </c>
      <c r="L211" s="40">
        <v>1.4770000000000001</v>
      </c>
      <c r="M211" s="40">
        <v>1.9870000000000001</v>
      </c>
      <c r="N211" s="40">
        <v>2.1295000000000002</v>
      </c>
      <c r="O211" s="40" t="s">
        <v>175</v>
      </c>
      <c r="P211" s="40" t="s">
        <v>175</v>
      </c>
      <c r="Q211" s="39" t="s">
        <v>175</v>
      </c>
      <c r="R211" s="40" t="s">
        <v>175</v>
      </c>
      <c r="S211" s="40">
        <v>2.0099999999999998</v>
      </c>
      <c r="T211" s="40" t="s">
        <v>175</v>
      </c>
      <c r="V211" s="47">
        <f t="shared" si="36"/>
        <v>5.500000000000016E-2</v>
      </c>
      <c r="W211" s="47">
        <f t="shared" si="28"/>
        <v>-0.20999999999999996</v>
      </c>
      <c r="X211" s="47">
        <f t="shared" si="29"/>
        <v>-0.23750000000000004</v>
      </c>
      <c r="Y211" s="47">
        <f t="shared" si="30"/>
        <v>-0.67999999999999994</v>
      </c>
      <c r="Z211" s="47">
        <f t="shared" si="31"/>
        <v>-0.16999999999999993</v>
      </c>
      <c r="AA211" s="47">
        <f t="shared" si="32"/>
        <v>-2.7499999999999858E-2</v>
      </c>
      <c r="AB211" s="47"/>
      <c r="AC211" s="47"/>
      <c r="AD211" s="47"/>
      <c r="AE211" s="47"/>
      <c r="AF211" s="47">
        <f t="shared" si="33"/>
        <v>-0.14700000000000024</v>
      </c>
      <c r="AG211" s="47"/>
    </row>
    <row r="212" spans="1:33" x14ac:dyDescent="0.2">
      <c r="A212" s="45">
        <v>35586</v>
      </c>
      <c r="B212" s="40" t="s">
        <v>113</v>
      </c>
      <c r="C212" s="40" t="e">
        <f t="shared" si="34"/>
        <v>#VALUE!</v>
      </c>
      <c r="D212" s="40" t="str">
        <f t="shared" si="35"/>
        <v xml:space="preserve"> </v>
      </c>
      <c r="E212" s="40">
        <f t="shared" si="35"/>
        <v>2.177</v>
      </c>
      <c r="F212" s="40"/>
      <c r="G212" s="40"/>
      <c r="H212" s="40">
        <v>2.177</v>
      </c>
      <c r="I212" s="40">
        <v>2.2320000000000002</v>
      </c>
      <c r="J212" s="40">
        <v>1.982</v>
      </c>
      <c r="K212" s="40">
        <v>1.9370000000000001</v>
      </c>
      <c r="L212" s="40">
        <v>1.4870000000000001</v>
      </c>
      <c r="M212" s="40">
        <v>2.012</v>
      </c>
      <c r="N212" s="40">
        <v>2.1495000000000002</v>
      </c>
      <c r="O212" s="40" t="s">
        <v>175</v>
      </c>
      <c r="P212" s="40" t="s">
        <v>175</v>
      </c>
      <c r="Q212" s="39" t="s">
        <v>175</v>
      </c>
      <c r="R212" s="40" t="s">
        <v>175</v>
      </c>
      <c r="S212" s="40">
        <v>2.0499999999999998</v>
      </c>
      <c r="T212" s="40" t="s">
        <v>175</v>
      </c>
      <c r="V212" s="47">
        <f t="shared" si="36"/>
        <v>5.500000000000016E-2</v>
      </c>
      <c r="W212" s="47">
        <f t="shared" si="28"/>
        <v>-0.19500000000000006</v>
      </c>
      <c r="X212" s="47">
        <f t="shared" si="29"/>
        <v>-0.24</v>
      </c>
      <c r="Y212" s="47">
        <f t="shared" si="30"/>
        <v>-0.69</v>
      </c>
      <c r="Z212" s="47">
        <f t="shared" si="31"/>
        <v>-0.16500000000000004</v>
      </c>
      <c r="AA212" s="47">
        <f t="shared" si="32"/>
        <v>-2.7499999999999858E-2</v>
      </c>
      <c r="AB212" s="47"/>
      <c r="AC212" s="47"/>
      <c r="AD212" s="47"/>
      <c r="AE212" s="47"/>
      <c r="AF212" s="47">
        <f t="shared" si="33"/>
        <v>-0.12700000000000022</v>
      </c>
      <c r="AG212" s="47"/>
    </row>
    <row r="213" spans="1:33" x14ac:dyDescent="0.2">
      <c r="A213" s="45">
        <v>35587</v>
      </c>
      <c r="B213" s="40" t="s">
        <v>113</v>
      </c>
      <c r="C213" s="40" t="e">
        <f t="shared" si="34"/>
        <v>#VALUE!</v>
      </c>
      <c r="D213" s="40" t="str">
        <f t="shared" si="35"/>
        <v xml:space="preserve"> </v>
      </c>
      <c r="E213" s="40">
        <f t="shared" si="35"/>
        <v>2.1880000000000002</v>
      </c>
      <c r="F213" s="40"/>
      <c r="G213" s="40"/>
      <c r="H213" s="40">
        <v>2.1880000000000002</v>
      </c>
      <c r="I213" s="40">
        <v>2.2430000000000003</v>
      </c>
      <c r="J213" s="40">
        <v>1.9930000000000001</v>
      </c>
      <c r="K213" s="40">
        <v>1.9480000000000002</v>
      </c>
      <c r="L213" s="40">
        <v>1.4980000000000002</v>
      </c>
      <c r="M213" s="40">
        <v>2.0230000000000001</v>
      </c>
      <c r="N213" s="40">
        <v>2.1605000000000003</v>
      </c>
      <c r="O213" s="40" t="s">
        <v>175</v>
      </c>
      <c r="P213" s="40" t="s">
        <v>175</v>
      </c>
      <c r="Q213" s="39" t="s">
        <v>175</v>
      </c>
      <c r="R213" s="40" t="s">
        <v>175</v>
      </c>
      <c r="S213" s="40">
        <v>2.0609999999999999</v>
      </c>
      <c r="T213" s="40" t="s">
        <v>175</v>
      </c>
      <c r="V213" s="47">
        <f t="shared" si="36"/>
        <v>5.500000000000016E-2</v>
      </c>
      <c r="W213" s="47">
        <f t="shared" si="28"/>
        <v>-0.19500000000000006</v>
      </c>
      <c r="X213" s="47">
        <f t="shared" si="29"/>
        <v>-0.24</v>
      </c>
      <c r="Y213" s="47">
        <f t="shared" si="30"/>
        <v>-0.69</v>
      </c>
      <c r="Z213" s="47">
        <f t="shared" si="31"/>
        <v>-0.16500000000000004</v>
      </c>
      <c r="AA213" s="47">
        <f t="shared" si="32"/>
        <v>-2.7499999999999858E-2</v>
      </c>
      <c r="AB213" s="47"/>
      <c r="AC213" s="47"/>
      <c r="AD213" s="47"/>
      <c r="AE213" s="47"/>
      <c r="AF213" s="47">
        <f t="shared" si="33"/>
        <v>-0.12700000000000022</v>
      </c>
      <c r="AG213" s="47"/>
    </row>
    <row r="214" spans="1:33" x14ac:dyDescent="0.2">
      <c r="A214" s="45">
        <v>35590</v>
      </c>
      <c r="B214" s="40" t="s">
        <v>113</v>
      </c>
      <c r="C214" s="40" t="e">
        <f t="shared" si="34"/>
        <v>#VALUE!</v>
      </c>
      <c r="D214" s="40" t="str">
        <f t="shared" si="35"/>
        <v xml:space="preserve"> </v>
      </c>
      <c r="E214" s="40">
        <f t="shared" si="35"/>
        <v>2.14</v>
      </c>
      <c r="F214" s="40"/>
      <c r="G214" s="40"/>
      <c r="H214" s="40">
        <v>2.14</v>
      </c>
      <c r="I214" s="40">
        <v>2.19</v>
      </c>
      <c r="J214" s="40">
        <v>1.94</v>
      </c>
      <c r="K214" s="40">
        <v>1.9</v>
      </c>
      <c r="L214" s="40">
        <v>1.5049999999999999</v>
      </c>
      <c r="M214" s="40">
        <v>1.97</v>
      </c>
      <c r="N214" s="40">
        <v>2.1124999999999998</v>
      </c>
      <c r="O214" s="40" t="s">
        <v>175</v>
      </c>
      <c r="P214" s="40" t="s">
        <v>175</v>
      </c>
      <c r="Q214" s="39" t="s">
        <v>175</v>
      </c>
      <c r="R214" s="40" t="s">
        <v>175</v>
      </c>
      <c r="S214" s="40">
        <v>2.0150000000000001</v>
      </c>
      <c r="T214" s="40" t="s">
        <v>175</v>
      </c>
      <c r="V214" s="47">
        <f t="shared" si="36"/>
        <v>4.9999999999999822E-2</v>
      </c>
      <c r="W214" s="47">
        <f t="shared" si="28"/>
        <v>-0.20000000000000018</v>
      </c>
      <c r="X214" s="47">
        <f t="shared" si="29"/>
        <v>-0.24000000000000021</v>
      </c>
      <c r="Y214" s="47">
        <f t="shared" si="30"/>
        <v>-0.63500000000000023</v>
      </c>
      <c r="Z214" s="47">
        <f t="shared" si="31"/>
        <v>-0.17000000000000015</v>
      </c>
      <c r="AA214" s="47">
        <f t="shared" si="32"/>
        <v>-2.7500000000000302E-2</v>
      </c>
      <c r="AB214" s="47"/>
      <c r="AC214" s="47"/>
      <c r="AD214" s="47"/>
      <c r="AE214" s="47"/>
      <c r="AF214" s="47">
        <f t="shared" si="33"/>
        <v>-0.125</v>
      </c>
      <c r="AG214" s="47"/>
    </row>
    <row r="215" spans="1:33" x14ac:dyDescent="0.2">
      <c r="A215" s="45">
        <v>35591</v>
      </c>
      <c r="B215" s="40" t="s">
        <v>113</v>
      </c>
      <c r="C215" s="40" t="e">
        <f t="shared" si="34"/>
        <v>#VALUE!</v>
      </c>
      <c r="D215" s="40" t="str">
        <f t="shared" si="35"/>
        <v xml:space="preserve"> </v>
      </c>
      <c r="E215" s="40">
        <f t="shared" si="35"/>
        <v>2.1219999999999999</v>
      </c>
      <c r="F215" s="40"/>
      <c r="G215" s="40"/>
      <c r="H215" s="40">
        <v>2.1219999999999999</v>
      </c>
      <c r="I215" s="40">
        <v>2.1719999999999997</v>
      </c>
      <c r="J215" s="40">
        <v>1.9244999999999999</v>
      </c>
      <c r="K215" s="40">
        <v>1.8919999999999999</v>
      </c>
      <c r="L215" s="40">
        <v>1.5119999999999998</v>
      </c>
      <c r="M215" s="40">
        <v>1.952</v>
      </c>
      <c r="N215" s="40">
        <v>2.097</v>
      </c>
      <c r="O215" s="40" t="s">
        <v>175</v>
      </c>
      <c r="P215" s="40" t="s">
        <v>175</v>
      </c>
      <c r="Q215" s="39" t="s">
        <v>175</v>
      </c>
      <c r="R215" s="40" t="s">
        <v>175</v>
      </c>
      <c r="S215" s="40">
        <v>1.9850000352859496</v>
      </c>
      <c r="T215" s="40" t="s">
        <v>175</v>
      </c>
      <c r="V215" s="47">
        <f t="shared" si="36"/>
        <v>4.9999999999999822E-2</v>
      </c>
      <c r="W215" s="47">
        <f t="shared" si="28"/>
        <v>-0.19750000000000001</v>
      </c>
      <c r="X215" s="47">
        <f t="shared" si="29"/>
        <v>-0.22999999999999998</v>
      </c>
      <c r="Y215" s="47">
        <f t="shared" si="30"/>
        <v>-0.6100000000000001</v>
      </c>
      <c r="Z215" s="47">
        <f t="shared" si="31"/>
        <v>-0.16999999999999993</v>
      </c>
      <c r="AA215" s="47">
        <f t="shared" si="32"/>
        <v>-2.4999999999999911E-2</v>
      </c>
      <c r="AB215" s="47"/>
      <c r="AC215" s="47"/>
      <c r="AD215" s="47"/>
      <c r="AE215" s="47"/>
      <c r="AF215" s="47">
        <f t="shared" si="33"/>
        <v>-0.13699996471405029</v>
      </c>
      <c r="AG215" s="47"/>
    </row>
    <row r="216" spans="1:33" x14ac:dyDescent="0.2">
      <c r="A216" s="45">
        <v>35592</v>
      </c>
      <c r="B216" s="40" t="s">
        <v>113</v>
      </c>
      <c r="C216" s="40" t="e">
        <f t="shared" si="34"/>
        <v>#VALUE!</v>
      </c>
      <c r="D216" s="40" t="str">
        <f t="shared" si="35"/>
        <v xml:space="preserve"> </v>
      </c>
      <c r="E216" s="40">
        <f t="shared" si="35"/>
        <v>2.0710000000000002</v>
      </c>
      <c r="F216" s="40"/>
      <c r="G216" s="40"/>
      <c r="H216" s="40">
        <v>2.0710000000000002</v>
      </c>
      <c r="I216" s="40">
        <v>2.1160000000000001</v>
      </c>
      <c r="J216" s="40">
        <v>1.8710000000000002</v>
      </c>
      <c r="K216" s="40">
        <v>1.8410000000000002</v>
      </c>
      <c r="L216" s="40">
        <v>1.5510000000000002</v>
      </c>
      <c r="M216" s="40">
        <v>1.9035000000000002</v>
      </c>
      <c r="N216" s="40">
        <v>2.0460000000000003</v>
      </c>
      <c r="O216" s="40" t="s">
        <v>175</v>
      </c>
      <c r="P216" s="40" t="s">
        <v>175</v>
      </c>
      <c r="Q216" s="39" t="s">
        <v>175</v>
      </c>
      <c r="R216" s="40" t="s">
        <v>175</v>
      </c>
      <c r="S216" s="40">
        <v>1.9379998550415041</v>
      </c>
      <c r="T216" s="40" t="s">
        <v>175</v>
      </c>
      <c r="V216" s="47">
        <f t="shared" si="36"/>
        <v>4.4999999999999929E-2</v>
      </c>
      <c r="W216" s="47">
        <f t="shared" si="28"/>
        <v>-0.19999999999999996</v>
      </c>
      <c r="X216" s="47">
        <f t="shared" si="29"/>
        <v>-0.22999999999999998</v>
      </c>
      <c r="Y216" s="47">
        <f t="shared" si="30"/>
        <v>-0.52</v>
      </c>
      <c r="Z216" s="47">
        <f t="shared" si="31"/>
        <v>-0.16749999999999998</v>
      </c>
      <c r="AA216" s="47">
        <f t="shared" si="32"/>
        <v>-2.4999999999999911E-2</v>
      </c>
      <c r="AB216" s="47"/>
      <c r="AC216" s="47"/>
      <c r="AD216" s="47"/>
      <c r="AE216" s="47"/>
      <c r="AF216" s="47">
        <f t="shared" si="33"/>
        <v>-0.1330001449584961</v>
      </c>
      <c r="AG216" s="47"/>
    </row>
    <row r="217" spans="1:33" x14ac:dyDescent="0.2">
      <c r="A217" s="45">
        <v>35593</v>
      </c>
      <c r="B217" s="40" t="s">
        <v>113</v>
      </c>
      <c r="C217" s="40" t="e">
        <f t="shared" si="34"/>
        <v>#VALUE!</v>
      </c>
      <c r="D217" s="40" t="str">
        <f t="shared" si="35"/>
        <v xml:space="preserve"> </v>
      </c>
      <c r="E217" s="40">
        <f t="shared" si="35"/>
        <v>2.08</v>
      </c>
      <c r="F217" s="40"/>
      <c r="G217" s="40"/>
      <c r="H217" s="40">
        <v>2.08</v>
      </c>
      <c r="I217" s="40">
        <v>2.125</v>
      </c>
      <c r="J217" s="40">
        <v>1.88</v>
      </c>
      <c r="K217" s="40">
        <v>1.845</v>
      </c>
      <c r="L217" s="40">
        <v>1.575</v>
      </c>
      <c r="M217" s="40">
        <v>1.9175</v>
      </c>
      <c r="N217" s="40">
        <v>2.0550000000000002</v>
      </c>
      <c r="O217" s="40" t="s">
        <v>175</v>
      </c>
      <c r="P217" s="40" t="s">
        <v>175</v>
      </c>
      <c r="Q217" s="39" t="s">
        <v>175</v>
      </c>
      <c r="R217" s="40" t="s">
        <v>175</v>
      </c>
      <c r="S217" s="40">
        <v>1.9400001239776612</v>
      </c>
      <c r="T217" s="40" t="s">
        <v>175</v>
      </c>
      <c r="V217" s="47">
        <f t="shared" si="36"/>
        <v>4.4999999999999929E-2</v>
      </c>
      <c r="W217" s="47">
        <f t="shared" si="28"/>
        <v>-0.20000000000000018</v>
      </c>
      <c r="X217" s="47">
        <f t="shared" si="29"/>
        <v>-0.2350000000000001</v>
      </c>
      <c r="Y217" s="47">
        <f t="shared" si="30"/>
        <v>-0.50500000000000012</v>
      </c>
      <c r="Z217" s="47">
        <f t="shared" si="31"/>
        <v>-0.16250000000000009</v>
      </c>
      <c r="AA217" s="47">
        <f t="shared" si="32"/>
        <v>-2.4999999999999911E-2</v>
      </c>
      <c r="AB217" s="47"/>
      <c r="AC217" s="47"/>
      <c r="AD217" s="47"/>
      <c r="AE217" s="47"/>
      <c r="AF217" s="47">
        <f t="shared" si="33"/>
        <v>-0.13999987602233888</v>
      </c>
      <c r="AG217" s="47"/>
    </row>
    <row r="218" spans="1:33" x14ac:dyDescent="0.2">
      <c r="A218" s="45">
        <v>35594</v>
      </c>
      <c r="B218" s="40" t="s">
        <v>113</v>
      </c>
      <c r="C218" s="40" t="e">
        <f t="shared" si="34"/>
        <v>#VALUE!</v>
      </c>
      <c r="D218" s="40" t="str">
        <f t="shared" si="35"/>
        <v xml:space="preserve"> </v>
      </c>
      <c r="E218" s="40">
        <f t="shared" si="35"/>
        <v>2.149</v>
      </c>
      <c r="F218" s="40"/>
      <c r="G218" s="40"/>
      <c r="H218" s="40">
        <v>2.149</v>
      </c>
      <c r="I218" s="40">
        <v>2.1915</v>
      </c>
      <c r="J218" s="40">
        <v>1.9390000000000001</v>
      </c>
      <c r="K218" s="40">
        <v>1.909</v>
      </c>
      <c r="L218" s="40">
        <v>1.609</v>
      </c>
      <c r="M218" s="40">
        <v>1.9815</v>
      </c>
      <c r="N218" s="40">
        <v>2.1240000000000001</v>
      </c>
      <c r="O218" s="40" t="s">
        <v>175</v>
      </c>
      <c r="P218" s="40" t="s">
        <v>175</v>
      </c>
      <c r="Q218" s="39" t="s">
        <v>175</v>
      </c>
      <c r="R218" s="40" t="s">
        <v>175</v>
      </c>
      <c r="S218" s="40">
        <v>2.0030000820159914</v>
      </c>
      <c r="T218" s="40" t="s">
        <v>175</v>
      </c>
      <c r="V218" s="47">
        <f t="shared" si="36"/>
        <v>4.2499999999999982E-2</v>
      </c>
      <c r="W218" s="47">
        <f t="shared" si="28"/>
        <v>-0.20999999999999996</v>
      </c>
      <c r="X218" s="47">
        <f t="shared" si="29"/>
        <v>-0.24</v>
      </c>
      <c r="Y218" s="47">
        <f t="shared" si="30"/>
        <v>-0.54</v>
      </c>
      <c r="Z218" s="47">
        <f t="shared" si="31"/>
        <v>-0.16749999999999998</v>
      </c>
      <c r="AA218" s="47">
        <f t="shared" si="32"/>
        <v>-2.4999999999999911E-2</v>
      </c>
      <c r="AB218" s="47"/>
      <c r="AC218" s="47"/>
      <c r="AD218" s="47"/>
      <c r="AE218" s="47"/>
      <c r="AF218" s="47">
        <f t="shared" si="33"/>
        <v>-0.14599991798400858</v>
      </c>
      <c r="AG218" s="47"/>
    </row>
    <row r="219" spans="1:33" x14ac:dyDescent="0.2">
      <c r="A219" s="45">
        <v>35597</v>
      </c>
      <c r="B219" s="40" t="s">
        <v>113</v>
      </c>
      <c r="C219" s="40" t="e">
        <f t="shared" si="34"/>
        <v>#VALUE!</v>
      </c>
      <c r="D219" s="40" t="str">
        <f t="shared" si="35"/>
        <v xml:space="preserve"> </v>
      </c>
      <c r="E219" s="40">
        <f t="shared" si="35"/>
        <v>2.1469999999999998</v>
      </c>
      <c r="F219" s="40"/>
      <c r="G219" s="40"/>
      <c r="H219" s="40">
        <v>2.1469999999999998</v>
      </c>
      <c r="I219" s="40">
        <v>2.1869999999999998</v>
      </c>
      <c r="J219" s="40">
        <v>1.9469999999999998</v>
      </c>
      <c r="K219" s="40">
        <v>1.9019999999999997</v>
      </c>
      <c r="L219" s="40">
        <v>1.5969999999999998</v>
      </c>
      <c r="M219" s="40">
        <v>1.9794999999999998</v>
      </c>
      <c r="N219" s="40">
        <v>2.1244999999999998</v>
      </c>
      <c r="O219" s="40" t="s">
        <v>175</v>
      </c>
      <c r="P219" s="40" t="s">
        <v>175</v>
      </c>
      <c r="Q219" s="39" t="s">
        <v>175</v>
      </c>
      <c r="R219" s="40" t="s">
        <v>175</v>
      </c>
      <c r="S219" s="40">
        <v>2.00999991607666</v>
      </c>
      <c r="T219" s="40" t="s">
        <v>175</v>
      </c>
      <c r="V219" s="47">
        <f t="shared" si="36"/>
        <v>4.0000000000000036E-2</v>
      </c>
      <c r="W219" s="47">
        <f t="shared" si="28"/>
        <v>-0.19999999999999996</v>
      </c>
      <c r="X219" s="47">
        <f t="shared" si="29"/>
        <v>-0.24500000000000011</v>
      </c>
      <c r="Y219" s="47">
        <f t="shared" si="30"/>
        <v>-0.55000000000000004</v>
      </c>
      <c r="Z219" s="47">
        <f t="shared" si="31"/>
        <v>-0.16749999999999998</v>
      </c>
      <c r="AA219" s="47">
        <f t="shared" si="32"/>
        <v>-2.2499999999999964E-2</v>
      </c>
      <c r="AB219" s="47"/>
      <c r="AC219" s="47"/>
      <c r="AD219" s="47"/>
      <c r="AE219" s="47"/>
      <c r="AF219" s="47">
        <f t="shared" si="33"/>
        <v>-0.13700008392333984</v>
      </c>
      <c r="AG219" s="47"/>
    </row>
    <row r="220" spans="1:33" x14ac:dyDescent="0.2">
      <c r="A220" s="45">
        <v>35598</v>
      </c>
      <c r="B220" s="40" t="s">
        <v>113</v>
      </c>
      <c r="C220" s="40" t="e">
        <f t="shared" si="34"/>
        <v>#VALUE!</v>
      </c>
      <c r="D220" s="40" t="str">
        <f t="shared" si="35"/>
        <v xml:space="preserve"> </v>
      </c>
      <c r="E220" s="40">
        <f t="shared" si="35"/>
        <v>2.1589999999999998</v>
      </c>
      <c r="F220" s="40"/>
      <c r="G220" s="40"/>
      <c r="H220" s="40">
        <v>2.1589999999999998</v>
      </c>
      <c r="I220" s="40">
        <v>2.1989999999999998</v>
      </c>
      <c r="J220" s="40">
        <v>1.9539999999999997</v>
      </c>
      <c r="K220" s="40">
        <v>1.9089999999999998</v>
      </c>
      <c r="L220" s="40">
        <v>1.5939999999999999</v>
      </c>
      <c r="M220" s="40">
        <v>1.9889999999999999</v>
      </c>
      <c r="N220" s="40">
        <v>2.1364999999999998</v>
      </c>
      <c r="O220" s="40" t="s">
        <v>175</v>
      </c>
      <c r="P220" s="40" t="s">
        <v>175</v>
      </c>
      <c r="Q220" s="39" t="s">
        <v>175</v>
      </c>
      <c r="R220" s="40" t="s">
        <v>175</v>
      </c>
      <c r="S220" s="40">
        <v>2.018999895095825</v>
      </c>
      <c r="T220" s="40" t="s">
        <v>175</v>
      </c>
      <c r="V220" s="47">
        <f t="shared" si="36"/>
        <v>4.0000000000000036E-2</v>
      </c>
      <c r="W220" s="47">
        <f t="shared" si="28"/>
        <v>-0.20500000000000007</v>
      </c>
      <c r="X220" s="47">
        <f t="shared" si="29"/>
        <v>-0.25</v>
      </c>
      <c r="Y220" s="47">
        <f t="shared" si="30"/>
        <v>-0.56499999999999995</v>
      </c>
      <c r="Z220" s="47">
        <f t="shared" si="31"/>
        <v>-0.16999999999999993</v>
      </c>
      <c r="AA220" s="47">
        <f t="shared" si="32"/>
        <v>-2.2499999999999964E-2</v>
      </c>
      <c r="AB220" s="47"/>
      <c r="AC220" s="47"/>
      <c r="AD220" s="47"/>
      <c r="AE220" s="47"/>
      <c r="AF220" s="47">
        <f t="shared" si="33"/>
        <v>-0.1400001049041748</v>
      </c>
      <c r="AG220" s="47"/>
    </row>
    <row r="221" spans="1:33" x14ac:dyDescent="0.2">
      <c r="A221" s="45">
        <v>35599</v>
      </c>
      <c r="B221" s="40" t="s">
        <v>113</v>
      </c>
      <c r="C221" s="40" t="e">
        <f t="shared" si="34"/>
        <v>#VALUE!</v>
      </c>
      <c r="D221" s="40" t="str">
        <f t="shared" si="35"/>
        <v xml:space="preserve"> </v>
      </c>
      <c r="E221" s="40">
        <f t="shared" si="35"/>
        <v>2.1709999999999998</v>
      </c>
      <c r="F221" s="40"/>
      <c r="G221" s="40"/>
      <c r="H221" s="40">
        <v>2.1709999999999998</v>
      </c>
      <c r="I221" s="40">
        <v>2.2159999999999997</v>
      </c>
      <c r="J221" s="40">
        <v>1.9684999999999997</v>
      </c>
      <c r="K221" s="40">
        <v>1.9159999999999999</v>
      </c>
      <c r="L221" s="40">
        <v>1.6009999999999998</v>
      </c>
      <c r="M221" s="40">
        <v>1.9984999999999999</v>
      </c>
      <c r="N221" s="40">
        <v>2.1484999999999999</v>
      </c>
      <c r="O221" s="40" t="s">
        <v>175</v>
      </c>
      <c r="P221" s="40" t="s">
        <v>175</v>
      </c>
      <c r="Q221" s="39" t="s">
        <v>175</v>
      </c>
      <c r="R221" s="40" t="s">
        <v>175</v>
      </c>
      <c r="S221" s="40">
        <v>2.0199999771118162</v>
      </c>
      <c r="T221" s="40" t="s">
        <v>175</v>
      </c>
      <c r="V221" s="47">
        <f t="shared" si="36"/>
        <v>4.4999999999999929E-2</v>
      </c>
      <c r="W221" s="47">
        <f t="shared" si="28"/>
        <v>-0.20250000000000012</v>
      </c>
      <c r="X221" s="47">
        <f t="shared" si="29"/>
        <v>-0.25499999999999989</v>
      </c>
      <c r="Y221" s="47">
        <f t="shared" si="30"/>
        <v>-0.57000000000000006</v>
      </c>
      <c r="Z221" s="47">
        <f t="shared" si="31"/>
        <v>-0.17249999999999988</v>
      </c>
      <c r="AA221" s="47">
        <f t="shared" si="32"/>
        <v>-2.2499999999999964E-2</v>
      </c>
      <c r="AB221" s="47"/>
      <c r="AC221" s="47"/>
      <c r="AD221" s="47"/>
      <c r="AE221" s="47"/>
      <c r="AF221" s="47">
        <f t="shared" si="33"/>
        <v>-0.15100002288818359</v>
      </c>
      <c r="AG221" s="47"/>
    </row>
    <row r="222" spans="1:33" x14ac:dyDescent="0.2">
      <c r="A222" s="45">
        <v>35600</v>
      </c>
      <c r="B222" s="40" t="s">
        <v>113</v>
      </c>
      <c r="C222" s="40" t="e">
        <f t="shared" si="34"/>
        <v>#VALUE!</v>
      </c>
      <c r="D222" s="40" t="str">
        <f t="shared" si="35"/>
        <v xml:space="preserve"> </v>
      </c>
      <c r="E222" s="40">
        <f t="shared" si="35"/>
        <v>2.2210000000000001</v>
      </c>
      <c r="F222" s="40"/>
      <c r="G222" s="40"/>
      <c r="H222" s="40">
        <v>2.2210000000000001</v>
      </c>
      <c r="I222" s="40">
        <v>2.266</v>
      </c>
      <c r="J222" s="40">
        <v>2.016</v>
      </c>
      <c r="K222" s="40">
        <v>1.9860000000000002</v>
      </c>
      <c r="L222" s="40">
        <v>1.5810000000000002</v>
      </c>
      <c r="M222" s="40">
        <v>2.0485000000000002</v>
      </c>
      <c r="N222" s="40">
        <v>2.1985000000000001</v>
      </c>
      <c r="O222" s="40" t="s">
        <v>175</v>
      </c>
      <c r="P222" s="40" t="s">
        <v>175</v>
      </c>
      <c r="Q222" s="39" t="s">
        <v>175</v>
      </c>
      <c r="R222" s="40" t="s">
        <v>175</v>
      </c>
      <c r="S222" s="40">
        <v>2.0899999580383302</v>
      </c>
      <c r="T222" s="40" t="s">
        <v>175</v>
      </c>
      <c r="V222" s="47">
        <f t="shared" si="36"/>
        <v>4.4999999999999929E-2</v>
      </c>
      <c r="W222" s="47">
        <f t="shared" si="28"/>
        <v>-0.20500000000000007</v>
      </c>
      <c r="X222" s="47">
        <f t="shared" si="29"/>
        <v>-0.23499999999999988</v>
      </c>
      <c r="Y222" s="47">
        <f t="shared" si="30"/>
        <v>-0.6399999999999999</v>
      </c>
      <c r="Z222" s="47">
        <f t="shared" si="31"/>
        <v>-0.17249999999999988</v>
      </c>
      <c r="AA222" s="47">
        <f t="shared" si="32"/>
        <v>-2.2499999999999964E-2</v>
      </c>
      <c r="AB222" s="47"/>
      <c r="AC222" s="47"/>
      <c r="AD222" s="47"/>
      <c r="AE222" s="47"/>
      <c r="AF222" s="47">
        <f t="shared" si="33"/>
        <v>-0.13100004196166992</v>
      </c>
      <c r="AG222" s="47"/>
    </row>
    <row r="223" spans="1:33" x14ac:dyDescent="0.2">
      <c r="A223" s="45">
        <v>35601</v>
      </c>
      <c r="B223" s="40" t="s">
        <v>113</v>
      </c>
      <c r="C223" s="40" t="e">
        <f t="shared" si="34"/>
        <v>#VALUE!</v>
      </c>
      <c r="D223" s="40" t="str">
        <f t="shared" si="35"/>
        <v xml:space="preserve"> </v>
      </c>
      <c r="E223" s="40">
        <f t="shared" si="35"/>
        <v>2.2349999999999999</v>
      </c>
      <c r="F223" s="40"/>
      <c r="G223" s="40"/>
      <c r="H223" s="40">
        <v>2.2349999999999999</v>
      </c>
      <c r="I223" s="40">
        <v>2.2799999999999998</v>
      </c>
      <c r="J223" s="40">
        <v>2.0350000000000001</v>
      </c>
      <c r="K223" s="40">
        <v>1.98</v>
      </c>
      <c r="L223" s="40">
        <v>1.625</v>
      </c>
      <c r="M223" s="40">
        <v>2.0625</v>
      </c>
      <c r="N223" s="40">
        <v>2.2124999999999999</v>
      </c>
      <c r="O223" s="40" t="s">
        <v>175</v>
      </c>
      <c r="P223" s="40" t="s">
        <v>175</v>
      </c>
      <c r="Q223" s="39" t="s">
        <v>175</v>
      </c>
      <c r="R223" s="40" t="s">
        <v>175</v>
      </c>
      <c r="S223" s="40">
        <v>2.1</v>
      </c>
      <c r="T223" s="40" t="s">
        <v>175</v>
      </c>
      <c r="V223" s="47">
        <f t="shared" si="36"/>
        <v>4.4999999999999929E-2</v>
      </c>
      <c r="W223" s="47">
        <f t="shared" si="28"/>
        <v>-0.19999999999999973</v>
      </c>
      <c r="X223" s="47">
        <f t="shared" si="29"/>
        <v>-0.25499999999999989</v>
      </c>
      <c r="Y223" s="47">
        <f t="shared" si="30"/>
        <v>-0.60999999999999988</v>
      </c>
      <c r="Z223" s="47">
        <f t="shared" si="31"/>
        <v>-0.17249999999999988</v>
      </c>
      <c r="AA223" s="47">
        <f t="shared" si="32"/>
        <v>-2.2499999999999964E-2</v>
      </c>
      <c r="AB223" s="47"/>
      <c r="AC223" s="47"/>
      <c r="AD223" s="47"/>
      <c r="AE223" s="47"/>
      <c r="AF223" s="47">
        <f t="shared" si="33"/>
        <v>-0.13499999999999979</v>
      </c>
      <c r="AG223" s="47"/>
    </row>
    <row r="224" spans="1:33" x14ac:dyDescent="0.2">
      <c r="A224" s="45">
        <v>35604</v>
      </c>
      <c r="B224" s="40" t="s">
        <v>113</v>
      </c>
      <c r="C224" s="40" t="e">
        <f t="shared" si="34"/>
        <v>#VALUE!</v>
      </c>
      <c r="D224" s="40" t="str">
        <f t="shared" si="35"/>
        <v xml:space="preserve"> </v>
      </c>
      <c r="E224" s="40">
        <f t="shared" si="35"/>
        <v>2.246</v>
      </c>
      <c r="F224" s="40"/>
      <c r="G224" s="40"/>
      <c r="H224" s="40">
        <v>2.246</v>
      </c>
      <c r="I224" s="40">
        <v>2.2909999999999999</v>
      </c>
      <c r="J224" s="40">
        <v>2.0459999999999998</v>
      </c>
      <c r="K224" s="40">
        <v>2.0009999999999999</v>
      </c>
      <c r="L224" s="40">
        <v>1.526</v>
      </c>
      <c r="M224" s="40">
        <v>2.0735000000000001</v>
      </c>
      <c r="N224" s="40">
        <v>2.2210000000000001</v>
      </c>
      <c r="O224" s="40" t="s">
        <v>175</v>
      </c>
      <c r="P224" s="40" t="s">
        <v>175</v>
      </c>
      <c r="Q224" s="39" t="s">
        <v>175</v>
      </c>
      <c r="R224" s="40" t="s">
        <v>175</v>
      </c>
      <c r="S224" s="40">
        <v>2.1199998340606689</v>
      </c>
      <c r="T224" s="40" t="s">
        <v>175</v>
      </c>
      <c r="V224" s="47">
        <f t="shared" si="36"/>
        <v>4.4999999999999929E-2</v>
      </c>
      <c r="W224" s="47">
        <f t="shared" si="28"/>
        <v>-0.20000000000000018</v>
      </c>
      <c r="X224" s="47">
        <f t="shared" si="29"/>
        <v>-0.24500000000000011</v>
      </c>
      <c r="Y224" s="47">
        <f t="shared" si="30"/>
        <v>-0.72</v>
      </c>
      <c r="Z224" s="47">
        <f t="shared" si="31"/>
        <v>-0.17249999999999988</v>
      </c>
      <c r="AA224" s="47">
        <f t="shared" si="32"/>
        <v>-2.4999999999999911E-2</v>
      </c>
      <c r="AB224" s="47"/>
      <c r="AC224" s="47"/>
      <c r="AD224" s="47"/>
      <c r="AE224" s="47"/>
      <c r="AF224" s="47">
        <f t="shared" si="33"/>
        <v>-0.12600016593933105</v>
      </c>
      <c r="AG224" s="47"/>
    </row>
    <row r="225" spans="1:33" x14ac:dyDescent="0.2">
      <c r="A225" s="45">
        <v>35605</v>
      </c>
      <c r="B225" s="40" t="s">
        <v>113</v>
      </c>
      <c r="C225" s="40" t="e">
        <f t="shared" si="34"/>
        <v>#VALUE!</v>
      </c>
      <c r="D225" s="40" t="str">
        <f t="shared" si="35"/>
        <v xml:space="preserve"> </v>
      </c>
      <c r="E225" s="40">
        <f t="shared" si="35"/>
        <v>2.286</v>
      </c>
      <c r="F225" s="40"/>
      <c r="G225" s="40"/>
      <c r="H225" s="40">
        <v>2.286</v>
      </c>
      <c r="I225" s="40">
        <v>2.331</v>
      </c>
      <c r="J225" s="40">
        <v>2.0760000000000001</v>
      </c>
      <c r="K225" s="40">
        <v>2.0209999999999999</v>
      </c>
      <c r="L225" s="40">
        <v>1.506</v>
      </c>
      <c r="M225" s="40">
        <v>2.1110000000000002</v>
      </c>
      <c r="N225" s="40">
        <v>2.2610000000000001</v>
      </c>
      <c r="O225" s="40" t="s">
        <v>175</v>
      </c>
      <c r="P225" s="40" t="s">
        <v>175</v>
      </c>
      <c r="Q225" s="39" t="s">
        <v>175</v>
      </c>
      <c r="R225" s="40" t="s">
        <v>175</v>
      </c>
      <c r="S225" s="40">
        <v>2.1489999160766602</v>
      </c>
      <c r="T225" s="40" t="s">
        <v>175</v>
      </c>
      <c r="V225" s="47">
        <f t="shared" si="36"/>
        <v>4.4999999999999929E-2</v>
      </c>
      <c r="W225" s="47">
        <f t="shared" si="28"/>
        <v>-0.20999999999999996</v>
      </c>
      <c r="X225" s="47">
        <f t="shared" si="29"/>
        <v>-0.26500000000000012</v>
      </c>
      <c r="Y225" s="47">
        <f t="shared" si="30"/>
        <v>-0.78</v>
      </c>
      <c r="Z225" s="47">
        <f t="shared" si="31"/>
        <v>-0.17499999999999982</v>
      </c>
      <c r="AA225" s="47">
        <f t="shared" si="32"/>
        <v>-2.4999999999999911E-2</v>
      </c>
      <c r="AB225" s="47"/>
      <c r="AC225" s="47"/>
      <c r="AD225" s="47"/>
      <c r="AE225" s="47"/>
      <c r="AF225" s="47">
        <f t="shared" si="33"/>
        <v>-0.13700008392333984</v>
      </c>
      <c r="AG225" s="47"/>
    </row>
    <row r="226" spans="1:33" x14ac:dyDescent="0.2">
      <c r="A226" s="45">
        <v>35606</v>
      </c>
      <c r="B226" s="40" t="s">
        <v>113</v>
      </c>
      <c r="C226" s="40" t="e">
        <f t="shared" si="34"/>
        <v>#VALUE!</v>
      </c>
      <c r="D226" s="40" t="str">
        <f t="shared" si="35"/>
        <v xml:space="preserve"> </v>
      </c>
      <c r="E226" s="40">
        <f t="shared" si="35"/>
        <v>2.2269999999999999</v>
      </c>
      <c r="F226" s="40"/>
      <c r="G226" s="40"/>
      <c r="H226" s="40">
        <v>2.2269999999999999</v>
      </c>
      <c r="I226" s="40">
        <v>2.2595000000000001</v>
      </c>
      <c r="J226" s="40">
        <v>2.0269999999999997</v>
      </c>
      <c r="K226" s="40">
        <v>1.9569999999999999</v>
      </c>
      <c r="L226" s="40">
        <v>1.4569999999999999</v>
      </c>
      <c r="M226" s="40">
        <v>2.052</v>
      </c>
      <c r="N226" s="40">
        <v>2.1995</v>
      </c>
      <c r="O226" s="40" t="s">
        <v>175</v>
      </c>
      <c r="P226" s="40" t="s">
        <v>175</v>
      </c>
      <c r="Q226" s="39" t="s">
        <v>175</v>
      </c>
      <c r="R226" s="40" t="s">
        <v>175</v>
      </c>
      <c r="S226" s="40">
        <v>2.1329998989105223</v>
      </c>
      <c r="T226" s="40" t="s">
        <v>175</v>
      </c>
      <c r="V226" s="47">
        <f t="shared" si="36"/>
        <v>3.2500000000000195E-2</v>
      </c>
      <c r="W226" s="47">
        <f t="shared" si="28"/>
        <v>-0.20000000000000018</v>
      </c>
      <c r="X226" s="47">
        <f t="shared" si="29"/>
        <v>-0.27</v>
      </c>
      <c r="Y226" s="47">
        <f t="shared" si="30"/>
        <v>-0.77</v>
      </c>
      <c r="Z226" s="47">
        <f t="shared" si="31"/>
        <v>-0.17499999999999982</v>
      </c>
      <c r="AA226" s="47">
        <f t="shared" si="32"/>
        <v>-2.7499999999999858E-2</v>
      </c>
      <c r="AB226" s="47"/>
      <c r="AC226" s="47"/>
      <c r="AD226" s="47"/>
      <c r="AE226" s="47"/>
      <c r="AF226" s="47">
        <f t="shared" si="33"/>
        <v>-9.4000101089477539E-2</v>
      </c>
      <c r="AG226" s="47"/>
    </row>
    <row r="227" spans="1:33" x14ac:dyDescent="0.2">
      <c r="A227" s="45">
        <v>35607</v>
      </c>
      <c r="B227" s="40" t="s">
        <v>113</v>
      </c>
      <c r="C227" s="40" t="e">
        <f t="shared" si="34"/>
        <v>#VALUE!</v>
      </c>
      <c r="D227" s="40" t="str">
        <f t="shared" si="35"/>
        <v xml:space="preserve"> </v>
      </c>
      <c r="E227" s="40">
        <f t="shared" si="35"/>
        <v>2.145</v>
      </c>
      <c r="F227" s="40"/>
      <c r="G227" s="40">
        <v>1</v>
      </c>
      <c r="H227" s="40">
        <v>2.145</v>
      </c>
      <c r="I227" s="40">
        <v>2.1800000000000002</v>
      </c>
      <c r="J227" s="40">
        <v>1.99</v>
      </c>
      <c r="K227" s="40">
        <v>1.915</v>
      </c>
      <c r="L227" s="40">
        <v>1.4450000000000001</v>
      </c>
      <c r="M227" s="40">
        <v>1.9924999999999999</v>
      </c>
      <c r="N227" s="40">
        <v>2.15</v>
      </c>
      <c r="O227" s="40" t="s">
        <v>175</v>
      </c>
      <c r="P227" s="40" t="s">
        <v>175</v>
      </c>
      <c r="Q227" s="39" t="s">
        <v>175</v>
      </c>
      <c r="R227" s="40" t="s">
        <v>175</v>
      </c>
      <c r="S227" s="40">
        <v>2.1329999160766602</v>
      </c>
      <c r="T227" s="40" t="s">
        <v>175</v>
      </c>
      <c r="V227" s="47">
        <f t="shared" si="36"/>
        <v>3.5000000000000142E-2</v>
      </c>
      <c r="W227" s="47">
        <f t="shared" si="28"/>
        <v>-0.15500000000000003</v>
      </c>
      <c r="X227" s="47">
        <f t="shared" si="29"/>
        <v>-0.22999999999999998</v>
      </c>
      <c r="Y227" s="47">
        <f t="shared" si="30"/>
        <v>-0.7</v>
      </c>
      <c r="Z227" s="47">
        <f t="shared" si="31"/>
        <v>-0.15250000000000008</v>
      </c>
      <c r="AA227" s="47">
        <f t="shared" si="32"/>
        <v>4.9999999999998934E-3</v>
      </c>
      <c r="AB227" s="47"/>
      <c r="AC227" s="47"/>
      <c r="AD227" s="47"/>
      <c r="AE227" s="47"/>
      <c r="AF227" s="47">
        <f t="shared" si="33"/>
        <v>-1.2000083923339844E-2</v>
      </c>
      <c r="AG227" s="47"/>
    </row>
    <row r="228" spans="1:33" x14ac:dyDescent="0.2">
      <c r="A228" s="45">
        <v>35608</v>
      </c>
      <c r="B228" s="40" t="s">
        <v>114</v>
      </c>
      <c r="C228" s="40" t="e">
        <f t="shared" si="34"/>
        <v>#VALUE!</v>
      </c>
      <c r="D228" s="40" t="str">
        <f t="shared" si="35"/>
        <v xml:space="preserve"> </v>
      </c>
      <c r="E228" s="40">
        <f t="shared" si="35"/>
        <v>2.1389999999999998</v>
      </c>
      <c r="F228" s="40"/>
      <c r="G228" s="40"/>
      <c r="H228" s="40">
        <v>2.1389999999999998</v>
      </c>
      <c r="I228" s="40">
        <v>2.1809999999999996</v>
      </c>
      <c r="J228" s="40">
        <v>1.9439999999999997</v>
      </c>
      <c r="K228" s="40">
        <v>1.9039999999999999</v>
      </c>
      <c r="L228" s="40">
        <v>1.4789999999999999</v>
      </c>
      <c r="M228" s="40">
        <v>1.9689999999999999</v>
      </c>
      <c r="N228" s="40">
        <v>2.117</v>
      </c>
      <c r="O228" s="40" t="s">
        <v>175</v>
      </c>
      <c r="P228" s="40" t="s">
        <v>175</v>
      </c>
      <c r="Q228" s="39" t="s">
        <v>175</v>
      </c>
      <c r="R228" s="40" t="s">
        <v>175</v>
      </c>
      <c r="S228" s="40">
        <v>2.0150001659393308</v>
      </c>
      <c r="T228" s="40" t="s">
        <v>175</v>
      </c>
      <c r="V228" s="47">
        <f t="shared" si="36"/>
        <v>4.1999999999999815E-2</v>
      </c>
      <c r="W228" s="47">
        <f t="shared" si="28"/>
        <v>-0.19500000000000006</v>
      </c>
      <c r="X228" s="47">
        <f t="shared" si="29"/>
        <v>-0.23499999999999988</v>
      </c>
      <c r="Y228" s="47">
        <f t="shared" si="30"/>
        <v>-0.65999999999999992</v>
      </c>
      <c r="Z228" s="47">
        <f t="shared" si="31"/>
        <v>-0.16999999999999993</v>
      </c>
      <c r="AA228" s="47">
        <f t="shared" si="32"/>
        <v>-2.1999999999999797E-2</v>
      </c>
      <c r="AB228" s="47"/>
      <c r="AC228" s="47"/>
      <c r="AD228" s="47"/>
      <c r="AE228" s="47"/>
      <c r="AF228" s="47">
        <f t="shared" si="33"/>
        <v>-0.12399983406066895</v>
      </c>
      <c r="AG228" s="47"/>
    </row>
    <row r="229" spans="1:33" x14ac:dyDescent="0.2">
      <c r="A229" s="45">
        <v>35611</v>
      </c>
      <c r="B229" s="40" t="s">
        <v>114</v>
      </c>
      <c r="C229" s="40" t="e">
        <f t="shared" si="34"/>
        <v>#VALUE!</v>
      </c>
      <c r="D229" s="40" t="str">
        <f t="shared" si="35"/>
        <v xml:space="preserve"> </v>
      </c>
      <c r="E229" s="40">
        <f t="shared" si="35"/>
        <v>2.1389999999999998</v>
      </c>
      <c r="F229" s="40"/>
      <c r="G229" s="40"/>
      <c r="H229" s="40">
        <v>2.1389999999999998</v>
      </c>
      <c r="I229" s="40">
        <v>2.1809999999999996</v>
      </c>
      <c r="J229" s="40">
        <v>1.9389999999999998</v>
      </c>
      <c r="K229" s="40">
        <v>1.9189999999999998</v>
      </c>
      <c r="L229" s="40">
        <v>1.4489999999999998</v>
      </c>
      <c r="M229" s="40">
        <v>1.9689999999999999</v>
      </c>
      <c r="N229" s="40">
        <v>2.117</v>
      </c>
      <c r="O229" s="40" t="s">
        <v>175</v>
      </c>
      <c r="P229" s="40" t="s">
        <v>175</v>
      </c>
      <c r="Q229" s="39" t="s">
        <v>175</v>
      </c>
      <c r="R229" s="40" t="s">
        <v>175</v>
      </c>
      <c r="S229" s="40">
        <v>2.0200000419616697</v>
      </c>
      <c r="T229" s="40" t="s">
        <v>175</v>
      </c>
      <c r="V229" s="47">
        <f t="shared" si="36"/>
        <v>4.1999999999999815E-2</v>
      </c>
      <c r="W229" s="47">
        <f t="shared" si="28"/>
        <v>-0.19999999999999996</v>
      </c>
      <c r="X229" s="47">
        <f t="shared" si="29"/>
        <v>-0.21999999999999997</v>
      </c>
      <c r="Y229" s="47">
        <f t="shared" si="30"/>
        <v>-0.69</v>
      </c>
      <c r="Z229" s="47">
        <f t="shared" si="31"/>
        <v>-0.16999999999999993</v>
      </c>
      <c r="AA229" s="47">
        <f t="shared" si="32"/>
        <v>-2.1999999999999797E-2</v>
      </c>
      <c r="AB229" s="47"/>
      <c r="AC229" s="47"/>
      <c r="AD229" s="47"/>
      <c r="AE229" s="47"/>
      <c r="AF229" s="47">
        <f t="shared" si="33"/>
        <v>-0.11899995803833008</v>
      </c>
      <c r="AG229" s="47"/>
    </row>
    <row r="230" spans="1:33" x14ac:dyDescent="0.2">
      <c r="A230" s="45">
        <v>35612</v>
      </c>
      <c r="B230" s="40" t="s">
        <v>114</v>
      </c>
      <c r="C230" s="40" t="e">
        <f t="shared" si="34"/>
        <v>#VALUE!</v>
      </c>
      <c r="D230" s="40" t="str">
        <f t="shared" si="35"/>
        <v xml:space="preserve"> </v>
      </c>
      <c r="E230" s="40">
        <f t="shared" si="35"/>
        <v>2.11</v>
      </c>
      <c r="F230" s="40"/>
      <c r="G230" s="40"/>
      <c r="H230" s="40">
        <v>2.11</v>
      </c>
      <c r="I230" s="40">
        <v>2.1549999999999998</v>
      </c>
      <c r="J230" s="40">
        <v>1.925</v>
      </c>
      <c r="K230" s="40">
        <v>1.91</v>
      </c>
      <c r="L230" s="40">
        <v>1.39</v>
      </c>
      <c r="M230" s="40">
        <v>1.9450000000000001</v>
      </c>
      <c r="N230" s="40">
        <v>2.0924999999999998</v>
      </c>
      <c r="O230" s="40" t="s">
        <v>175</v>
      </c>
      <c r="P230" s="40" t="s">
        <v>175</v>
      </c>
      <c r="Q230" s="39" t="s">
        <v>175</v>
      </c>
      <c r="R230" s="40" t="s">
        <v>175</v>
      </c>
      <c r="S230" s="40">
        <v>1.9820000982284545</v>
      </c>
      <c r="T230" s="40" t="s">
        <v>175</v>
      </c>
      <c r="V230" s="47">
        <f t="shared" si="36"/>
        <v>4.4999999999999929E-2</v>
      </c>
      <c r="W230" s="47">
        <f t="shared" si="28"/>
        <v>-0.18499999999999983</v>
      </c>
      <c r="X230" s="47">
        <f t="shared" si="29"/>
        <v>-0.19999999999999996</v>
      </c>
      <c r="Y230" s="47">
        <f t="shared" si="30"/>
        <v>-0.72</v>
      </c>
      <c r="Z230" s="47">
        <f t="shared" si="31"/>
        <v>-0.16499999999999981</v>
      </c>
      <c r="AA230" s="47">
        <f t="shared" si="32"/>
        <v>-1.7500000000000071E-2</v>
      </c>
      <c r="AB230" s="47"/>
      <c r="AC230" s="47"/>
      <c r="AD230" s="47"/>
      <c r="AE230" s="47"/>
      <c r="AF230" s="47">
        <f t="shared" si="33"/>
        <v>-0.12799990177154541</v>
      </c>
      <c r="AG230" s="47"/>
    </row>
    <row r="231" spans="1:33" x14ac:dyDescent="0.2">
      <c r="A231" s="45">
        <v>35613</v>
      </c>
      <c r="B231" s="40" t="s">
        <v>114</v>
      </c>
      <c r="C231" s="40" t="e">
        <f t="shared" si="34"/>
        <v>#VALUE!</v>
      </c>
      <c r="D231" s="40" t="str">
        <f t="shared" si="35"/>
        <v xml:space="preserve"> </v>
      </c>
      <c r="E231" s="40">
        <f t="shared" si="35"/>
        <v>2.0670000000000002</v>
      </c>
      <c r="F231" s="40"/>
      <c r="G231" s="40"/>
      <c r="H231" s="40">
        <v>2.0670000000000002</v>
      </c>
      <c r="I231" s="40">
        <v>2.1145</v>
      </c>
      <c r="J231" s="40">
        <v>1.8845000000000001</v>
      </c>
      <c r="K231" s="40">
        <v>1.8470000000000002</v>
      </c>
      <c r="L231" s="40">
        <v>1.3520000000000001</v>
      </c>
      <c r="M231" s="40">
        <v>1.9020000000000001</v>
      </c>
      <c r="N231" s="40">
        <v>2.0495000000000001</v>
      </c>
      <c r="O231" s="40" t="s">
        <v>175</v>
      </c>
      <c r="P231" s="40" t="s">
        <v>175</v>
      </c>
      <c r="Q231" s="39" t="s">
        <v>175</v>
      </c>
      <c r="R231" s="40" t="s">
        <v>175</v>
      </c>
      <c r="S231" s="40">
        <v>1.9500001354217531</v>
      </c>
      <c r="T231" s="40" t="s">
        <v>175</v>
      </c>
      <c r="V231" s="47">
        <f t="shared" si="36"/>
        <v>4.7499999999999876E-2</v>
      </c>
      <c r="W231" s="47">
        <f t="shared" si="28"/>
        <v>-0.18250000000000011</v>
      </c>
      <c r="X231" s="47">
        <f t="shared" si="29"/>
        <v>-0.21999999999999997</v>
      </c>
      <c r="Y231" s="47">
        <f t="shared" si="30"/>
        <v>-0.71500000000000008</v>
      </c>
      <c r="Z231" s="47">
        <f t="shared" si="31"/>
        <v>-0.16500000000000004</v>
      </c>
      <c r="AA231" s="47">
        <f t="shared" si="32"/>
        <v>-1.7500000000000071E-2</v>
      </c>
      <c r="AB231" s="47"/>
      <c r="AC231" s="47"/>
      <c r="AD231" s="47"/>
      <c r="AE231" s="47"/>
      <c r="AF231" s="47">
        <f t="shared" si="33"/>
        <v>-0.11699986457824707</v>
      </c>
      <c r="AG231" s="47"/>
    </row>
    <row r="232" spans="1:33" x14ac:dyDescent="0.2">
      <c r="A232" s="45">
        <v>35614</v>
      </c>
      <c r="B232" s="40" t="s">
        <v>114</v>
      </c>
      <c r="C232" s="40" t="e">
        <f t="shared" si="34"/>
        <v>#VALUE!</v>
      </c>
      <c r="D232" s="40" t="str">
        <f t="shared" si="35"/>
        <v xml:space="preserve"> </v>
      </c>
      <c r="E232" s="40">
        <f t="shared" si="35"/>
        <v>2.1030000000000002</v>
      </c>
      <c r="F232" s="40"/>
      <c r="G232" s="40"/>
      <c r="H232" s="40">
        <v>2.1030000000000002</v>
      </c>
      <c r="I232" s="40">
        <v>2.1505000000000001</v>
      </c>
      <c r="J232" s="40">
        <v>1.9280000000000002</v>
      </c>
      <c r="K232" s="40">
        <v>1.8880000000000001</v>
      </c>
      <c r="L232" s="40">
        <v>1.3530000000000002</v>
      </c>
      <c r="M232" s="40">
        <v>1.9405000000000001</v>
      </c>
      <c r="N232" s="40">
        <v>2.0855000000000001</v>
      </c>
      <c r="O232" s="40" t="s">
        <v>175</v>
      </c>
      <c r="P232" s="40" t="s">
        <v>175</v>
      </c>
      <c r="Q232" s="39" t="s">
        <v>175</v>
      </c>
      <c r="R232" s="40" t="s">
        <v>175</v>
      </c>
      <c r="S232" s="40">
        <v>1.9720000772476198</v>
      </c>
      <c r="T232" s="40" t="s">
        <v>175</v>
      </c>
      <c r="V232" s="47">
        <f t="shared" si="36"/>
        <v>4.7499999999999876E-2</v>
      </c>
      <c r="W232" s="47">
        <f t="shared" si="28"/>
        <v>-0.17500000000000004</v>
      </c>
      <c r="X232" s="47">
        <f t="shared" si="29"/>
        <v>-0.21500000000000008</v>
      </c>
      <c r="Y232" s="47">
        <f t="shared" si="30"/>
        <v>-0.75</v>
      </c>
      <c r="Z232" s="47">
        <f t="shared" si="31"/>
        <v>-0.16250000000000009</v>
      </c>
      <c r="AA232" s="47">
        <f t="shared" si="32"/>
        <v>-1.7500000000000071E-2</v>
      </c>
      <c r="AB232" s="47"/>
      <c r="AC232" s="47"/>
      <c r="AD232" s="47"/>
      <c r="AE232" s="47"/>
      <c r="AF232" s="47">
        <f t="shared" si="33"/>
        <v>-0.13099992275238037</v>
      </c>
      <c r="AG232" s="47"/>
    </row>
    <row r="233" spans="1:33" x14ac:dyDescent="0.2">
      <c r="A233" s="45">
        <v>35618</v>
      </c>
      <c r="B233" s="40" t="s">
        <v>114</v>
      </c>
      <c r="C233" s="40" t="e">
        <f t="shared" si="34"/>
        <v>#VALUE!</v>
      </c>
      <c r="D233" s="40" t="str">
        <f t="shared" si="35"/>
        <v xml:space="preserve"> </v>
      </c>
      <c r="E233" s="40">
        <f t="shared" si="35"/>
        <v>2.0680000000000001</v>
      </c>
      <c r="F233" s="40"/>
      <c r="G233" s="40"/>
      <c r="H233" s="40">
        <v>2.0680000000000001</v>
      </c>
      <c r="I233" s="40">
        <v>2.1154999999999999</v>
      </c>
      <c r="J233" s="40">
        <v>1.893</v>
      </c>
      <c r="K233" s="40">
        <v>1.8580000000000001</v>
      </c>
      <c r="L233" s="40">
        <v>1.3630000000000002</v>
      </c>
      <c r="M233" s="40">
        <v>1.903</v>
      </c>
      <c r="N233" s="40">
        <v>2.0505</v>
      </c>
      <c r="O233" s="40" t="s">
        <v>175</v>
      </c>
      <c r="P233" s="40" t="s">
        <v>175</v>
      </c>
      <c r="Q233" s="39" t="s">
        <v>175</v>
      </c>
      <c r="R233" s="40" t="s">
        <v>175</v>
      </c>
      <c r="S233" s="40">
        <v>1.9549999647140504</v>
      </c>
      <c r="T233" s="40" t="s">
        <v>175</v>
      </c>
      <c r="V233" s="47">
        <f t="shared" si="36"/>
        <v>4.7499999999999876E-2</v>
      </c>
      <c r="W233" s="47">
        <f t="shared" si="28"/>
        <v>-0.17500000000000004</v>
      </c>
      <c r="X233" s="47">
        <f t="shared" si="29"/>
        <v>-0.20999999999999996</v>
      </c>
      <c r="Y233" s="47">
        <f t="shared" si="30"/>
        <v>-0.70499999999999985</v>
      </c>
      <c r="Z233" s="47">
        <f t="shared" si="31"/>
        <v>-0.16500000000000004</v>
      </c>
      <c r="AA233" s="47">
        <f t="shared" si="32"/>
        <v>-1.7500000000000071E-2</v>
      </c>
      <c r="AB233" s="47"/>
      <c r="AC233" s="47"/>
      <c r="AD233" s="47"/>
      <c r="AE233" s="47"/>
      <c r="AF233" s="47">
        <f t="shared" si="33"/>
        <v>-0.11300003528594971</v>
      </c>
      <c r="AG233" s="47"/>
    </row>
    <row r="234" spans="1:33" x14ac:dyDescent="0.2">
      <c r="A234" s="45">
        <v>35619</v>
      </c>
      <c r="B234" s="40" t="s">
        <v>114</v>
      </c>
      <c r="C234" s="40" t="e">
        <f t="shared" si="34"/>
        <v>#VALUE!</v>
      </c>
      <c r="D234" s="40" t="str">
        <f t="shared" si="35"/>
        <v xml:space="preserve"> </v>
      </c>
      <c r="E234" s="40">
        <f t="shared" si="35"/>
        <v>2.1160000000000001</v>
      </c>
      <c r="F234" s="40"/>
      <c r="G234" s="40"/>
      <c r="H234" s="40">
        <v>2.1160000000000001</v>
      </c>
      <c r="I234" s="40">
        <v>2.1659999999999999</v>
      </c>
      <c r="J234" s="40">
        <v>1.931</v>
      </c>
      <c r="K234" s="40">
        <v>1.901</v>
      </c>
      <c r="L234" s="40">
        <v>1.3760000000000001</v>
      </c>
      <c r="M234" s="40">
        <v>1.9560000000000002</v>
      </c>
      <c r="N234" s="40">
        <v>2.1030000000000002</v>
      </c>
      <c r="O234" s="40" t="s">
        <v>175</v>
      </c>
      <c r="P234" s="40" t="s">
        <v>175</v>
      </c>
      <c r="Q234" s="39" t="s">
        <v>175</v>
      </c>
      <c r="R234" s="40" t="s">
        <v>175</v>
      </c>
      <c r="S234" s="40">
        <v>2.005000177383423</v>
      </c>
      <c r="T234" s="40" t="s">
        <v>175</v>
      </c>
      <c r="V234" s="47">
        <f t="shared" si="36"/>
        <v>4.9999999999999822E-2</v>
      </c>
      <c r="W234" s="47">
        <f t="shared" si="28"/>
        <v>-0.18500000000000005</v>
      </c>
      <c r="X234" s="47">
        <f t="shared" si="29"/>
        <v>-0.21500000000000008</v>
      </c>
      <c r="Y234" s="47">
        <f t="shared" si="30"/>
        <v>-0.74</v>
      </c>
      <c r="Z234" s="47">
        <f t="shared" si="31"/>
        <v>-0.15999999999999992</v>
      </c>
      <c r="AA234" s="47">
        <f t="shared" si="32"/>
        <v>-1.2999999999999901E-2</v>
      </c>
      <c r="AB234" s="47"/>
      <c r="AC234" s="47"/>
      <c r="AD234" s="47"/>
      <c r="AE234" s="47"/>
      <c r="AF234" s="47">
        <f t="shared" si="33"/>
        <v>-0.11099982261657715</v>
      </c>
      <c r="AG234" s="47"/>
    </row>
    <row r="235" spans="1:33" x14ac:dyDescent="0.2">
      <c r="A235" s="45">
        <v>35620</v>
      </c>
      <c r="B235" s="40" t="s">
        <v>114</v>
      </c>
      <c r="C235" s="40" t="e">
        <f t="shared" si="34"/>
        <v>#VALUE!</v>
      </c>
      <c r="D235" s="40" t="str">
        <f t="shared" si="35"/>
        <v xml:space="preserve"> </v>
      </c>
      <c r="E235" s="40">
        <f t="shared" si="35"/>
        <v>2.0979999999999999</v>
      </c>
      <c r="F235" s="40"/>
      <c r="G235" s="40"/>
      <c r="H235" s="40">
        <v>2.0979999999999999</v>
      </c>
      <c r="I235" s="40">
        <v>2.1505000000000001</v>
      </c>
      <c r="J235" s="40">
        <v>1.9229999999999998</v>
      </c>
      <c r="K235" s="40">
        <v>1.9029999999999998</v>
      </c>
      <c r="L235" s="40">
        <v>1.393</v>
      </c>
      <c r="M235" s="40">
        <v>1.9379999999999999</v>
      </c>
      <c r="N235" s="40">
        <v>2.0854999999999997</v>
      </c>
      <c r="O235" s="40" t="s">
        <v>175</v>
      </c>
      <c r="P235" s="40" t="s">
        <v>175</v>
      </c>
      <c r="Q235" s="39" t="s">
        <v>175</v>
      </c>
      <c r="R235" s="40" t="s">
        <v>175</v>
      </c>
      <c r="S235" s="40">
        <v>1.9899999599456786</v>
      </c>
      <c r="T235" s="40" t="s">
        <v>175</v>
      </c>
      <c r="V235" s="47">
        <f t="shared" si="36"/>
        <v>5.2500000000000213E-2</v>
      </c>
      <c r="W235" s="47">
        <f t="shared" si="28"/>
        <v>-0.17500000000000004</v>
      </c>
      <c r="X235" s="47">
        <f t="shared" si="29"/>
        <v>-0.19500000000000006</v>
      </c>
      <c r="Y235" s="47">
        <f t="shared" si="30"/>
        <v>-0.70499999999999985</v>
      </c>
      <c r="Z235" s="47">
        <f t="shared" si="31"/>
        <v>-0.15999999999999992</v>
      </c>
      <c r="AA235" s="47">
        <f t="shared" si="32"/>
        <v>-1.2500000000000178E-2</v>
      </c>
      <c r="AB235" s="47"/>
      <c r="AC235" s="47"/>
      <c r="AD235" s="47"/>
      <c r="AE235" s="47"/>
      <c r="AF235" s="47">
        <f t="shared" si="33"/>
        <v>-0.10800004005432129</v>
      </c>
      <c r="AG235" s="47"/>
    </row>
    <row r="236" spans="1:33" x14ac:dyDescent="0.2">
      <c r="A236" s="45">
        <v>35621</v>
      </c>
      <c r="B236" s="40" t="s">
        <v>114</v>
      </c>
      <c r="C236" s="40" t="e">
        <f t="shared" si="34"/>
        <v>#VALUE!</v>
      </c>
      <c r="D236" s="40" t="str">
        <f t="shared" si="35"/>
        <v xml:space="preserve"> </v>
      </c>
      <c r="E236" s="40">
        <f t="shared" si="35"/>
        <v>2.1150000000000002</v>
      </c>
      <c r="F236" s="40"/>
      <c r="G236" s="40"/>
      <c r="H236" s="40">
        <v>2.1150000000000002</v>
      </c>
      <c r="I236" s="40">
        <v>2.1675</v>
      </c>
      <c r="J236" s="40">
        <v>1.95</v>
      </c>
      <c r="K236" s="40">
        <v>1.93</v>
      </c>
      <c r="L236" s="40">
        <v>1.4450000000000001</v>
      </c>
      <c r="M236" s="40">
        <v>1.96</v>
      </c>
      <c r="N236" s="40">
        <v>2.1</v>
      </c>
      <c r="O236" s="40" t="s">
        <v>175</v>
      </c>
      <c r="P236" s="40" t="s">
        <v>175</v>
      </c>
      <c r="Q236" s="39" t="s">
        <v>175</v>
      </c>
      <c r="R236" s="40" t="s">
        <v>175</v>
      </c>
      <c r="S236" s="40">
        <v>2.005000104904175</v>
      </c>
      <c r="T236" s="40" t="s">
        <v>175</v>
      </c>
      <c r="V236" s="47">
        <f t="shared" si="36"/>
        <v>5.2499999999999769E-2</v>
      </c>
      <c r="W236" s="47">
        <f t="shared" si="28"/>
        <v>-0.16500000000000026</v>
      </c>
      <c r="X236" s="47">
        <f t="shared" si="29"/>
        <v>-0.18500000000000028</v>
      </c>
      <c r="Y236" s="47">
        <f t="shared" si="30"/>
        <v>-0.67000000000000015</v>
      </c>
      <c r="Z236" s="47">
        <f t="shared" si="31"/>
        <v>-0.15500000000000025</v>
      </c>
      <c r="AA236" s="47">
        <f t="shared" si="32"/>
        <v>-1.5000000000000124E-2</v>
      </c>
      <c r="AB236" s="47"/>
      <c r="AC236" s="47"/>
      <c r="AD236" s="47"/>
      <c r="AE236" s="47"/>
      <c r="AF236" s="47">
        <f t="shared" si="33"/>
        <v>-0.1099998950958252</v>
      </c>
      <c r="AG236" s="47"/>
    </row>
    <row r="237" spans="1:33" x14ac:dyDescent="0.2">
      <c r="A237" s="45">
        <v>35622</v>
      </c>
      <c r="B237" s="40" t="s">
        <v>114</v>
      </c>
      <c r="C237" s="40" t="e">
        <f t="shared" si="34"/>
        <v>#VALUE!</v>
      </c>
      <c r="D237" s="40" t="str">
        <f t="shared" si="35"/>
        <v xml:space="preserve"> </v>
      </c>
      <c r="E237" s="40">
        <f t="shared" si="35"/>
        <v>2.0939999999999999</v>
      </c>
      <c r="F237" s="40"/>
      <c r="G237" s="40"/>
      <c r="H237" s="40">
        <v>2.0939999999999999</v>
      </c>
      <c r="I237" s="40">
        <v>2.1465000000000001</v>
      </c>
      <c r="J237" s="40">
        <v>1.9264999999999999</v>
      </c>
      <c r="K237" s="40">
        <v>1.9089999999999998</v>
      </c>
      <c r="L237" s="40">
        <v>1.474</v>
      </c>
      <c r="M237" s="40">
        <v>1.9389999999999998</v>
      </c>
      <c r="N237" s="40">
        <v>2.0789999999999997</v>
      </c>
      <c r="O237" s="40" t="s">
        <v>175</v>
      </c>
      <c r="P237" s="40" t="s">
        <v>175</v>
      </c>
      <c r="Q237" s="39" t="s">
        <v>175</v>
      </c>
      <c r="R237" s="40" t="s">
        <v>175</v>
      </c>
      <c r="S237" s="40">
        <v>1.9919998826980589</v>
      </c>
      <c r="T237" s="40" t="s">
        <v>175</v>
      </c>
      <c r="V237" s="47">
        <f t="shared" si="36"/>
        <v>5.2500000000000213E-2</v>
      </c>
      <c r="W237" s="47">
        <f t="shared" si="28"/>
        <v>-0.16749999999999998</v>
      </c>
      <c r="X237" s="47">
        <f t="shared" si="29"/>
        <v>-0.18500000000000005</v>
      </c>
      <c r="Y237" s="47">
        <f t="shared" si="30"/>
        <v>-0.61999999999999988</v>
      </c>
      <c r="Z237" s="47">
        <f t="shared" si="31"/>
        <v>-0.15500000000000003</v>
      </c>
      <c r="AA237" s="47">
        <f t="shared" si="32"/>
        <v>-1.5000000000000124E-2</v>
      </c>
      <c r="AB237" s="47"/>
      <c r="AC237" s="47"/>
      <c r="AD237" s="47"/>
      <c r="AE237" s="47"/>
      <c r="AF237" s="47">
        <f t="shared" si="33"/>
        <v>-0.10200011730194092</v>
      </c>
      <c r="AG237" s="47"/>
    </row>
    <row r="238" spans="1:33" x14ac:dyDescent="0.2">
      <c r="A238" s="45">
        <v>35625</v>
      </c>
      <c r="B238" s="40" t="s">
        <v>114</v>
      </c>
      <c r="C238" s="40" t="e">
        <f t="shared" si="34"/>
        <v>#VALUE!</v>
      </c>
      <c r="D238" s="40" t="str">
        <f t="shared" si="35"/>
        <v xml:space="preserve"> </v>
      </c>
      <c r="E238" s="40">
        <f t="shared" si="35"/>
        <v>2.1509999999999998</v>
      </c>
      <c r="F238" s="40"/>
      <c r="G238" s="40"/>
      <c r="H238" s="40">
        <v>2.1509999999999998</v>
      </c>
      <c r="I238" s="40">
        <v>2.2035</v>
      </c>
      <c r="J238" s="40">
        <v>1.9909999999999999</v>
      </c>
      <c r="K238" s="40">
        <v>1.9659999999999997</v>
      </c>
      <c r="L238" s="40">
        <v>1.4959999999999998</v>
      </c>
      <c r="M238" s="40">
        <v>1.9984999999999997</v>
      </c>
      <c r="N238" s="40">
        <v>2.1359999999999997</v>
      </c>
      <c r="O238" s="40" t="s">
        <v>175</v>
      </c>
      <c r="P238" s="40" t="s">
        <v>175</v>
      </c>
      <c r="Q238" s="39" t="s">
        <v>175</v>
      </c>
      <c r="R238" s="40" t="s">
        <v>175</v>
      </c>
      <c r="S238" s="40">
        <v>2.0499999294281004</v>
      </c>
      <c r="T238" s="40" t="s">
        <v>175</v>
      </c>
      <c r="V238" s="47">
        <f t="shared" si="36"/>
        <v>5.2500000000000213E-2</v>
      </c>
      <c r="W238" s="47">
        <f t="shared" si="28"/>
        <v>-0.15999999999999992</v>
      </c>
      <c r="X238" s="47">
        <f t="shared" si="29"/>
        <v>-0.18500000000000005</v>
      </c>
      <c r="Y238" s="47">
        <f t="shared" si="30"/>
        <v>-0.65500000000000003</v>
      </c>
      <c r="Z238" s="47">
        <f t="shared" si="31"/>
        <v>-0.15250000000000008</v>
      </c>
      <c r="AA238" s="47">
        <f t="shared" si="32"/>
        <v>-1.5000000000000124E-2</v>
      </c>
      <c r="AB238" s="47"/>
      <c r="AC238" s="47"/>
      <c r="AD238" s="47"/>
      <c r="AE238" s="47"/>
      <c r="AF238" s="47">
        <f t="shared" si="33"/>
        <v>-0.10100007057189941</v>
      </c>
      <c r="AG238" s="47"/>
    </row>
    <row r="239" spans="1:33" x14ac:dyDescent="0.2">
      <c r="A239" s="45">
        <v>35626</v>
      </c>
      <c r="B239" s="40" t="s">
        <v>114</v>
      </c>
      <c r="C239" s="40" t="e">
        <f t="shared" si="34"/>
        <v>#VALUE!</v>
      </c>
      <c r="D239" s="40" t="str">
        <f t="shared" si="35"/>
        <v xml:space="preserve"> </v>
      </c>
      <c r="E239" s="40">
        <f t="shared" si="35"/>
        <v>2.1619999999999999</v>
      </c>
      <c r="F239" s="40"/>
      <c r="G239" s="40"/>
      <c r="H239" s="40">
        <v>2.1619999999999999</v>
      </c>
      <c r="I239" s="40">
        <v>2.2195</v>
      </c>
      <c r="J239" s="40">
        <v>1.9944999999999999</v>
      </c>
      <c r="K239" s="40">
        <v>1.9695</v>
      </c>
      <c r="L239" s="40">
        <v>1.4570000000000001</v>
      </c>
      <c r="M239" s="40">
        <v>2.012</v>
      </c>
      <c r="N239" s="40">
        <v>2.1469999999999998</v>
      </c>
      <c r="O239" s="40" t="s">
        <v>175</v>
      </c>
      <c r="P239" s="40" t="s">
        <v>175</v>
      </c>
      <c r="Q239" s="39" t="s">
        <v>175</v>
      </c>
      <c r="R239" s="40" t="s">
        <v>175</v>
      </c>
      <c r="S239" s="40">
        <v>2.0600000019073486</v>
      </c>
      <c r="T239" s="40" t="s">
        <v>175</v>
      </c>
      <c r="V239" s="47">
        <f t="shared" si="36"/>
        <v>5.7500000000000107E-2</v>
      </c>
      <c r="W239" s="47">
        <f t="shared" si="28"/>
        <v>-0.16749999999999998</v>
      </c>
      <c r="X239" s="47">
        <f t="shared" si="29"/>
        <v>-0.19249999999999989</v>
      </c>
      <c r="Y239" s="47">
        <f t="shared" si="30"/>
        <v>-0.70499999999999985</v>
      </c>
      <c r="Z239" s="47">
        <f t="shared" si="31"/>
        <v>-0.14999999999999991</v>
      </c>
      <c r="AA239" s="47">
        <f t="shared" si="32"/>
        <v>-1.5000000000000124E-2</v>
      </c>
      <c r="AB239" s="47"/>
      <c r="AC239" s="47"/>
      <c r="AD239" s="47"/>
      <c r="AE239" s="47"/>
      <c r="AF239" s="47">
        <f t="shared" si="33"/>
        <v>-0.10199999809265137</v>
      </c>
      <c r="AG239" s="47"/>
    </row>
    <row r="240" spans="1:33" x14ac:dyDescent="0.2">
      <c r="A240" s="45">
        <v>35627</v>
      </c>
      <c r="B240" s="40" t="s">
        <v>114</v>
      </c>
      <c r="C240" s="40" t="e">
        <f t="shared" si="34"/>
        <v>#VALUE!</v>
      </c>
      <c r="D240" s="40" t="str">
        <f t="shared" si="35"/>
        <v xml:space="preserve"> </v>
      </c>
      <c r="E240" s="40">
        <f t="shared" si="35"/>
        <v>2.1739999999999999</v>
      </c>
      <c r="F240" s="40"/>
      <c r="G240" s="40"/>
      <c r="H240" s="40">
        <v>2.1739999999999999</v>
      </c>
      <c r="I240" s="40">
        <v>2.2315</v>
      </c>
      <c r="J240" s="40">
        <v>2.0139999999999998</v>
      </c>
      <c r="K240" s="40">
        <v>1.984</v>
      </c>
      <c r="L240" s="40">
        <v>1.444</v>
      </c>
      <c r="M240" s="40">
        <v>2.024</v>
      </c>
      <c r="N240" s="40">
        <v>2.1589999999999998</v>
      </c>
      <c r="O240" s="40" t="s">
        <v>175</v>
      </c>
      <c r="P240" s="40" t="s">
        <v>175</v>
      </c>
      <c r="Q240" s="39" t="s">
        <v>175</v>
      </c>
      <c r="R240" s="40" t="s">
        <v>175</v>
      </c>
      <c r="S240" s="40">
        <v>2.0699998989105226</v>
      </c>
      <c r="T240" s="40" t="s">
        <v>175</v>
      </c>
      <c r="V240" s="47">
        <f t="shared" si="36"/>
        <v>5.7500000000000107E-2</v>
      </c>
      <c r="W240" s="47">
        <f t="shared" si="28"/>
        <v>-0.16000000000000014</v>
      </c>
      <c r="X240" s="47">
        <f t="shared" si="29"/>
        <v>-0.18999999999999995</v>
      </c>
      <c r="Y240" s="47">
        <f t="shared" si="30"/>
        <v>-0.73</v>
      </c>
      <c r="Z240" s="47">
        <f t="shared" si="31"/>
        <v>-0.14999999999999991</v>
      </c>
      <c r="AA240" s="47">
        <f t="shared" si="32"/>
        <v>-1.5000000000000124E-2</v>
      </c>
      <c r="AB240" s="47"/>
      <c r="AC240" s="47"/>
      <c r="AD240" s="47"/>
      <c r="AE240" s="47"/>
      <c r="AF240" s="47">
        <f t="shared" si="33"/>
        <v>-0.10400010108947733</v>
      </c>
      <c r="AG240" s="47"/>
    </row>
    <row r="241" spans="1:33" x14ac:dyDescent="0.2">
      <c r="A241" s="45">
        <v>35628</v>
      </c>
      <c r="B241" s="40" t="s">
        <v>114</v>
      </c>
      <c r="C241" s="40" t="e">
        <f t="shared" si="34"/>
        <v>#VALUE!</v>
      </c>
      <c r="D241" s="40" t="str">
        <f t="shared" si="35"/>
        <v xml:space="preserve"> </v>
      </c>
      <c r="E241" s="40">
        <f t="shared" si="35"/>
        <v>2.1749999999999998</v>
      </c>
      <c r="F241" s="40"/>
      <c r="G241" s="40"/>
      <c r="H241" s="40">
        <v>2.1749999999999998</v>
      </c>
      <c r="I241" s="40">
        <v>2.2250000000000001</v>
      </c>
      <c r="J241" s="40">
        <v>2.02</v>
      </c>
      <c r="K241" s="40">
        <v>1.9850000000000001</v>
      </c>
      <c r="L241" s="40">
        <v>1.44</v>
      </c>
      <c r="M241" s="40">
        <v>2.02</v>
      </c>
      <c r="N241" s="40">
        <v>2.16</v>
      </c>
      <c r="O241" s="40" t="s">
        <v>175</v>
      </c>
      <c r="P241" s="40" t="s">
        <v>175</v>
      </c>
      <c r="Q241" s="39" t="s">
        <v>175</v>
      </c>
      <c r="R241" s="40" t="s">
        <v>175</v>
      </c>
      <c r="S241" s="40">
        <v>2.0699999713897705</v>
      </c>
      <c r="T241" s="40" t="s">
        <v>175</v>
      </c>
      <c r="V241" s="47">
        <f t="shared" si="36"/>
        <v>5.0000000000000266E-2</v>
      </c>
      <c r="W241" s="47">
        <f t="shared" si="28"/>
        <v>-0.1549999999999998</v>
      </c>
      <c r="X241" s="47">
        <f t="shared" si="29"/>
        <v>-0.18999999999999972</v>
      </c>
      <c r="Y241" s="47">
        <f t="shared" si="30"/>
        <v>-0.73499999999999988</v>
      </c>
      <c r="Z241" s="47">
        <f t="shared" si="31"/>
        <v>-0.1549999999999998</v>
      </c>
      <c r="AA241" s="47">
        <f t="shared" si="32"/>
        <v>-1.499999999999968E-2</v>
      </c>
      <c r="AB241" s="47"/>
      <c r="AC241" s="47"/>
      <c r="AD241" s="47"/>
      <c r="AE241" s="47"/>
      <c r="AF241" s="47">
        <f t="shared" si="33"/>
        <v>-0.10500002861022928</v>
      </c>
      <c r="AG241" s="47"/>
    </row>
    <row r="242" spans="1:33" x14ac:dyDescent="0.2">
      <c r="A242" s="45">
        <v>35629</v>
      </c>
      <c r="B242" s="40" t="s">
        <v>114</v>
      </c>
      <c r="C242" s="40" t="e">
        <f t="shared" si="34"/>
        <v>#VALUE!</v>
      </c>
      <c r="D242" s="40" t="str">
        <f t="shared" si="35"/>
        <v xml:space="preserve"> </v>
      </c>
      <c r="E242" s="40">
        <f t="shared" si="35"/>
        <v>2.1680000000000001</v>
      </c>
      <c r="F242" s="40"/>
      <c r="G242" s="40"/>
      <c r="H242" s="40">
        <v>2.1680000000000001</v>
      </c>
      <c r="I242" s="40">
        <v>2.2205000000000004</v>
      </c>
      <c r="J242" s="40">
        <v>2.0130000000000003</v>
      </c>
      <c r="K242" s="40">
        <v>1.9830000000000001</v>
      </c>
      <c r="L242" s="40">
        <v>1.4380000000000002</v>
      </c>
      <c r="M242" s="40">
        <v>2.0155000000000003</v>
      </c>
      <c r="N242" s="40">
        <v>2.153</v>
      </c>
      <c r="O242" s="40" t="s">
        <v>175</v>
      </c>
      <c r="P242" s="40" t="s">
        <v>175</v>
      </c>
      <c r="Q242" s="39" t="s">
        <v>175</v>
      </c>
      <c r="R242" s="40" t="s">
        <v>175</v>
      </c>
      <c r="S242" s="40">
        <v>2.0680000858306888</v>
      </c>
      <c r="T242" s="40" t="s">
        <v>175</v>
      </c>
      <c r="V242" s="47">
        <f t="shared" si="36"/>
        <v>5.2500000000000213E-2</v>
      </c>
      <c r="W242" s="47">
        <f t="shared" si="28"/>
        <v>-0.1549999999999998</v>
      </c>
      <c r="X242" s="47">
        <f t="shared" si="29"/>
        <v>-0.18500000000000005</v>
      </c>
      <c r="Y242" s="47">
        <f t="shared" si="30"/>
        <v>-0.73</v>
      </c>
      <c r="Z242" s="47">
        <f t="shared" si="31"/>
        <v>-0.15249999999999986</v>
      </c>
      <c r="AA242" s="47">
        <f t="shared" si="32"/>
        <v>-1.5000000000000124E-2</v>
      </c>
      <c r="AB242" s="47"/>
      <c r="AC242" s="47"/>
      <c r="AD242" s="47"/>
      <c r="AE242" s="47"/>
      <c r="AF242" s="47">
        <f t="shared" si="33"/>
        <v>-9.999991416931131E-2</v>
      </c>
      <c r="AG242" s="47"/>
    </row>
    <row r="243" spans="1:33" x14ac:dyDescent="0.2">
      <c r="A243" s="45">
        <v>35632</v>
      </c>
      <c r="B243" s="40" t="s">
        <v>114</v>
      </c>
      <c r="C243" s="40" t="e">
        <f t="shared" si="34"/>
        <v>#VALUE!</v>
      </c>
      <c r="D243" s="40" t="str">
        <f t="shared" si="35"/>
        <v xml:space="preserve"> </v>
      </c>
      <c r="E243" s="40">
        <f t="shared" si="35"/>
        <v>2.085</v>
      </c>
      <c r="F243" s="40"/>
      <c r="G243" s="40"/>
      <c r="H243" s="40">
        <v>2.085</v>
      </c>
      <c r="I243" s="40">
        <v>2.1375000000000002</v>
      </c>
      <c r="J243" s="40">
        <v>1.9524999999999999</v>
      </c>
      <c r="K243" s="40">
        <v>1.9225000000000001</v>
      </c>
      <c r="L243" s="40">
        <v>1.42</v>
      </c>
      <c r="M243" s="40">
        <v>1.9450000000000001</v>
      </c>
      <c r="N243" s="40">
        <v>2.0750000000000002</v>
      </c>
      <c r="O243" s="40" t="s">
        <v>175</v>
      </c>
      <c r="P243" s="40" t="s">
        <v>175</v>
      </c>
      <c r="Q243" s="39" t="s">
        <v>175</v>
      </c>
      <c r="R243" s="40" t="s">
        <v>175</v>
      </c>
      <c r="S243" s="40">
        <v>1.9969999313354492</v>
      </c>
      <c r="T243" s="40" t="s">
        <v>175</v>
      </c>
      <c r="V243" s="47">
        <f t="shared" si="36"/>
        <v>5.2500000000000213E-2</v>
      </c>
      <c r="W243" s="47">
        <f t="shared" si="28"/>
        <v>-0.13250000000000006</v>
      </c>
      <c r="X243" s="47">
        <f t="shared" si="29"/>
        <v>-0.16249999999999987</v>
      </c>
      <c r="Y243" s="47">
        <f t="shared" si="30"/>
        <v>-0.66500000000000004</v>
      </c>
      <c r="Z243" s="47">
        <f t="shared" si="31"/>
        <v>-0.1399999999999999</v>
      </c>
      <c r="AA243" s="47">
        <f t="shared" si="32"/>
        <v>-9.9999999999997868E-3</v>
      </c>
      <c r="AB243" s="47"/>
      <c r="AC243" s="47"/>
      <c r="AD243" s="47"/>
      <c r="AE243" s="47"/>
      <c r="AF243" s="47">
        <f t="shared" si="33"/>
        <v>-8.800006866455079E-2</v>
      </c>
      <c r="AG243" s="47"/>
    </row>
    <row r="244" spans="1:33" x14ac:dyDescent="0.2">
      <c r="A244" s="45">
        <v>35633</v>
      </c>
      <c r="B244" s="40" t="s">
        <v>114</v>
      </c>
      <c r="C244" s="40" t="e">
        <f t="shared" si="34"/>
        <v>#VALUE!</v>
      </c>
      <c r="D244" s="40" t="str">
        <f t="shared" si="35"/>
        <v xml:space="preserve"> </v>
      </c>
      <c r="E244" s="40">
        <f t="shared" si="35"/>
        <v>2.117</v>
      </c>
      <c r="F244" s="40"/>
      <c r="G244" s="40"/>
      <c r="H244" s="40">
        <v>2.117</v>
      </c>
      <c r="I244" s="40">
        <v>2.1745000000000001</v>
      </c>
      <c r="J244" s="40">
        <v>1.9795</v>
      </c>
      <c r="K244" s="40">
        <v>1.9550000000000001</v>
      </c>
      <c r="L244" s="40">
        <v>1.4370000000000001</v>
      </c>
      <c r="M244" s="40">
        <v>1.9795</v>
      </c>
      <c r="N244" s="40">
        <v>2.1044999999999998</v>
      </c>
      <c r="O244" s="40" t="s">
        <v>175</v>
      </c>
      <c r="P244" s="40" t="s">
        <v>175</v>
      </c>
      <c r="Q244" s="39" t="s">
        <v>175</v>
      </c>
      <c r="R244" s="40" t="s">
        <v>175</v>
      </c>
      <c r="S244" s="40">
        <v>2.0259999103546145</v>
      </c>
      <c r="T244" s="40" t="s">
        <v>175</v>
      </c>
      <c r="V244" s="47">
        <f t="shared" si="36"/>
        <v>5.7500000000000107E-2</v>
      </c>
      <c r="W244" s="47">
        <f t="shared" si="28"/>
        <v>-0.13749999999999996</v>
      </c>
      <c r="X244" s="47">
        <f t="shared" si="29"/>
        <v>-0.16199999999999992</v>
      </c>
      <c r="Y244" s="47">
        <f t="shared" si="30"/>
        <v>-0.67999999999999994</v>
      </c>
      <c r="Z244" s="47">
        <f t="shared" si="31"/>
        <v>-0.13749999999999996</v>
      </c>
      <c r="AA244" s="47">
        <f t="shared" si="32"/>
        <v>-1.2500000000000178E-2</v>
      </c>
      <c r="AB244" s="47"/>
      <c r="AC244" s="47"/>
      <c r="AD244" s="47"/>
      <c r="AE244" s="47"/>
      <c r="AF244" s="47">
        <f t="shared" si="33"/>
        <v>-9.1000089645385529E-2</v>
      </c>
      <c r="AG244" s="47"/>
    </row>
    <row r="245" spans="1:33" x14ac:dyDescent="0.2">
      <c r="A245" s="45">
        <v>35634</v>
      </c>
      <c r="B245" s="40" t="s">
        <v>114</v>
      </c>
      <c r="C245" s="40" t="e">
        <f t="shared" si="34"/>
        <v>#VALUE!</v>
      </c>
      <c r="D245" s="40" t="str">
        <f t="shared" si="35"/>
        <v xml:space="preserve"> </v>
      </c>
      <c r="E245" s="40">
        <f t="shared" si="35"/>
        <v>2.1480000000000001</v>
      </c>
      <c r="F245" s="40"/>
      <c r="G245" s="40"/>
      <c r="H245" s="40">
        <v>2.1480000000000001</v>
      </c>
      <c r="I245" s="40">
        <v>2.2055000000000002</v>
      </c>
      <c r="J245" s="40">
        <v>2.008</v>
      </c>
      <c r="K245" s="40">
        <v>1.9780000000000002</v>
      </c>
      <c r="L245" s="40">
        <v>1.4480000000000002</v>
      </c>
      <c r="M245" s="40">
        <v>2.0105</v>
      </c>
      <c r="N245" s="40">
        <v>2.1405000000000003</v>
      </c>
      <c r="O245" s="40" t="s">
        <v>175</v>
      </c>
      <c r="P245" s="40" t="s">
        <v>175</v>
      </c>
      <c r="Q245" s="39" t="s">
        <v>175</v>
      </c>
      <c r="R245" s="40" t="s">
        <v>175</v>
      </c>
      <c r="S245" s="40">
        <v>2.0550000553131107</v>
      </c>
      <c r="T245" s="40" t="s">
        <v>175</v>
      </c>
      <c r="V245" s="47">
        <f t="shared" si="36"/>
        <v>5.7500000000000107E-2</v>
      </c>
      <c r="W245" s="47">
        <f t="shared" si="28"/>
        <v>-0.14000000000000012</v>
      </c>
      <c r="X245" s="47">
        <f t="shared" si="29"/>
        <v>-0.16999999999999993</v>
      </c>
      <c r="Y245" s="47">
        <f t="shared" si="30"/>
        <v>-0.7</v>
      </c>
      <c r="Z245" s="47">
        <f t="shared" si="31"/>
        <v>-0.13750000000000018</v>
      </c>
      <c r="AA245" s="47">
        <f t="shared" si="32"/>
        <v>-7.4999999999998401E-3</v>
      </c>
      <c r="AB245" s="47"/>
      <c r="AC245" s="47"/>
      <c r="AD245" s="47"/>
      <c r="AE245" s="47"/>
      <c r="AF245" s="47">
        <f t="shared" si="33"/>
        <v>-9.2999944686889435E-2</v>
      </c>
      <c r="AG245" s="47"/>
    </row>
    <row r="246" spans="1:33" x14ac:dyDescent="0.2">
      <c r="A246" s="45">
        <v>35635</v>
      </c>
      <c r="B246" s="40" t="s">
        <v>114</v>
      </c>
      <c r="C246" s="40" t="e">
        <f t="shared" si="34"/>
        <v>#VALUE!</v>
      </c>
      <c r="D246" s="40" t="str">
        <f t="shared" si="35"/>
        <v xml:space="preserve"> </v>
      </c>
      <c r="E246" s="40">
        <f t="shared" si="35"/>
        <v>2.1749999999999998</v>
      </c>
      <c r="F246" s="40"/>
      <c r="G246" s="40"/>
      <c r="H246" s="40">
        <v>2.1749999999999998</v>
      </c>
      <c r="I246" s="40">
        <v>2.2275</v>
      </c>
      <c r="J246" s="40">
        <v>2.0419999999999998</v>
      </c>
      <c r="K246" s="40">
        <v>2</v>
      </c>
      <c r="L246" s="40">
        <v>1.4550000000000001</v>
      </c>
      <c r="M246" s="40">
        <v>2.0519999999999996</v>
      </c>
      <c r="N246" s="40">
        <v>2.1749999999999998</v>
      </c>
      <c r="O246" s="40" t="s">
        <v>175</v>
      </c>
      <c r="P246" s="40" t="s">
        <v>175</v>
      </c>
      <c r="Q246" s="39" t="s">
        <v>175</v>
      </c>
      <c r="R246" s="40" t="s">
        <v>175</v>
      </c>
      <c r="S246" s="40">
        <v>2.0899999523162842</v>
      </c>
      <c r="T246" s="40" t="s">
        <v>175</v>
      </c>
      <c r="V246" s="47">
        <f t="shared" si="36"/>
        <v>5.2500000000000213E-2</v>
      </c>
      <c r="W246" s="47">
        <f t="shared" si="28"/>
        <v>-0.13300000000000001</v>
      </c>
      <c r="X246" s="47">
        <f t="shared" si="29"/>
        <v>-0.17499999999999982</v>
      </c>
      <c r="Y246" s="47">
        <f t="shared" si="30"/>
        <v>-0.71999999999999975</v>
      </c>
      <c r="Z246" s="47">
        <f t="shared" si="31"/>
        <v>-0.12300000000000022</v>
      </c>
      <c r="AA246" s="47">
        <f t="shared" si="32"/>
        <v>0</v>
      </c>
      <c r="AB246" s="47"/>
      <c r="AC246" s="47"/>
      <c r="AD246" s="47"/>
      <c r="AE246" s="47"/>
      <c r="AF246" s="47">
        <f t="shared" si="33"/>
        <v>-8.5000047683715607E-2</v>
      </c>
      <c r="AG246" s="47"/>
    </row>
    <row r="247" spans="1:33" x14ac:dyDescent="0.2">
      <c r="A247" s="45">
        <v>35636</v>
      </c>
      <c r="B247" s="40" t="s">
        <v>114</v>
      </c>
      <c r="C247" s="40" t="e">
        <f t="shared" si="34"/>
        <v>#VALUE!</v>
      </c>
      <c r="D247" s="40" t="str">
        <f t="shared" si="35"/>
        <v xml:space="preserve"> </v>
      </c>
      <c r="E247" s="40">
        <f t="shared" si="35"/>
        <v>2.1459999999999999</v>
      </c>
      <c r="F247" s="40"/>
      <c r="G247" s="40"/>
      <c r="H247" s="40">
        <v>2.1459999999999999</v>
      </c>
      <c r="I247" s="40">
        <v>2.2035</v>
      </c>
      <c r="J247" s="40">
        <v>2.0234999999999999</v>
      </c>
      <c r="K247" s="40">
        <v>1.9909999999999999</v>
      </c>
      <c r="L247" s="40">
        <v>1.446</v>
      </c>
      <c r="M247" s="40">
        <v>2.0234999999999999</v>
      </c>
      <c r="N247" s="40">
        <v>2.1484999999999999</v>
      </c>
      <c r="O247" s="40" t="s">
        <v>175</v>
      </c>
      <c r="P247" s="40" t="s">
        <v>175</v>
      </c>
      <c r="Q247" s="39" t="s">
        <v>175</v>
      </c>
      <c r="R247" s="40" t="s">
        <v>175</v>
      </c>
      <c r="S247" s="40">
        <v>2.085000120162964</v>
      </c>
      <c r="T247" s="40" t="s">
        <v>175</v>
      </c>
      <c r="V247" s="47">
        <f t="shared" si="36"/>
        <v>5.7500000000000107E-2</v>
      </c>
      <c r="W247" s="47">
        <f t="shared" si="28"/>
        <v>-0.12250000000000005</v>
      </c>
      <c r="X247" s="47">
        <f t="shared" si="29"/>
        <v>-0.15500000000000003</v>
      </c>
      <c r="Y247" s="47">
        <f t="shared" si="30"/>
        <v>-0.7</v>
      </c>
      <c r="Z247" s="47">
        <f t="shared" si="31"/>
        <v>-0.12250000000000005</v>
      </c>
      <c r="AA247" s="47">
        <f t="shared" si="32"/>
        <v>2.4999999999999467E-3</v>
      </c>
      <c r="AB247" s="47"/>
      <c r="AC247" s="47"/>
      <c r="AD247" s="47"/>
      <c r="AE247" s="47"/>
      <c r="AF247" s="47">
        <f t="shared" si="33"/>
        <v>-6.099987983703592E-2</v>
      </c>
      <c r="AG247" s="47"/>
    </row>
    <row r="248" spans="1:33" x14ac:dyDescent="0.2">
      <c r="A248" s="45">
        <v>35639</v>
      </c>
      <c r="B248" s="40" t="s">
        <v>114</v>
      </c>
      <c r="C248" s="40" t="e">
        <f t="shared" si="34"/>
        <v>#VALUE!</v>
      </c>
      <c r="D248" s="40" t="str">
        <f t="shared" si="35"/>
        <v xml:space="preserve"> </v>
      </c>
      <c r="E248" s="40">
        <f t="shared" si="35"/>
        <v>2.1829999999999998</v>
      </c>
      <c r="F248" s="40"/>
      <c r="G248" s="40"/>
      <c r="H248" s="40">
        <v>2.1829999999999998</v>
      </c>
      <c r="I248" s="40">
        <v>2.2355</v>
      </c>
      <c r="J248" s="40">
        <v>2.0529999999999999</v>
      </c>
      <c r="K248" s="40">
        <v>2.0129999999999999</v>
      </c>
      <c r="L248" s="40">
        <v>1.4029999999999998</v>
      </c>
      <c r="M248" s="40">
        <v>2.0629999999999997</v>
      </c>
      <c r="N248" s="40">
        <v>2.1829999999999998</v>
      </c>
      <c r="O248" s="40" t="s">
        <v>175</v>
      </c>
      <c r="P248" s="40" t="s">
        <v>175</v>
      </c>
      <c r="Q248" s="39" t="s">
        <v>175</v>
      </c>
      <c r="R248" s="40" t="s">
        <v>175</v>
      </c>
      <c r="S248" s="40">
        <v>2.1099998073577879</v>
      </c>
      <c r="T248" s="40" t="s">
        <v>175</v>
      </c>
      <c r="V248" s="47">
        <f t="shared" si="36"/>
        <v>5.2500000000000213E-2</v>
      </c>
      <c r="W248" s="47">
        <f t="shared" si="28"/>
        <v>-0.12999999999999989</v>
      </c>
      <c r="X248" s="47">
        <f t="shared" si="29"/>
        <v>-0.16999999999999993</v>
      </c>
      <c r="Y248" s="47">
        <f t="shared" si="30"/>
        <v>-0.78</v>
      </c>
      <c r="Z248" s="47">
        <f t="shared" si="31"/>
        <v>-0.12000000000000011</v>
      </c>
      <c r="AA248" s="47">
        <f t="shared" si="32"/>
        <v>0</v>
      </c>
      <c r="AB248" s="47"/>
      <c r="AC248" s="47"/>
      <c r="AD248" s="47"/>
      <c r="AE248" s="47"/>
      <c r="AF248" s="47">
        <f t="shared" si="33"/>
        <v>-7.3000192642211914E-2</v>
      </c>
      <c r="AG248" s="47"/>
    </row>
    <row r="249" spans="1:33" x14ac:dyDescent="0.2">
      <c r="A249" s="45">
        <v>35640</v>
      </c>
      <c r="B249" s="40" t="s">
        <v>114</v>
      </c>
      <c r="C249" s="40" t="e">
        <f t="shared" si="34"/>
        <v>#VALUE!</v>
      </c>
      <c r="D249" s="40" t="str">
        <f t="shared" si="35"/>
        <v xml:space="preserve"> </v>
      </c>
      <c r="E249" s="40">
        <f t="shared" si="35"/>
        <v>2.161</v>
      </c>
      <c r="F249" s="40"/>
      <c r="G249" s="40">
        <v>1</v>
      </c>
      <c r="H249" s="40">
        <v>2.161</v>
      </c>
      <c r="I249" s="40">
        <v>2.2160000000000002</v>
      </c>
      <c r="J249" s="40">
        <v>2.0409999999999999</v>
      </c>
      <c r="K249" s="40">
        <v>2.0009999999999999</v>
      </c>
      <c r="L249" s="40">
        <v>1.401</v>
      </c>
      <c r="M249" s="40">
        <v>2.0310000000000001</v>
      </c>
      <c r="N249" s="40">
        <v>2.161</v>
      </c>
      <c r="O249" s="40" t="s">
        <v>175</v>
      </c>
      <c r="P249" s="40" t="s">
        <v>175</v>
      </c>
      <c r="Q249" s="39" t="s">
        <v>175</v>
      </c>
      <c r="R249" s="40" t="s">
        <v>175</v>
      </c>
      <c r="S249" s="40">
        <v>2.1180000171661377</v>
      </c>
      <c r="T249" s="40" t="s">
        <v>175</v>
      </c>
      <c r="V249" s="47">
        <f t="shared" si="36"/>
        <v>5.500000000000016E-2</v>
      </c>
      <c r="W249" s="47">
        <f t="shared" si="28"/>
        <v>-0.12000000000000011</v>
      </c>
      <c r="X249" s="47">
        <f t="shared" si="29"/>
        <v>-0.16000000000000014</v>
      </c>
      <c r="Y249" s="47">
        <f t="shared" si="30"/>
        <v>-0.76</v>
      </c>
      <c r="Z249" s="47">
        <f t="shared" si="31"/>
        <v>-0.12999999999999989</v>
      </c>
      <c r="AA249" s="47">
        <f t="shared" si="32"/>
        <v>0</v>
      </c>
      <c r="AB249" s="47"/>
      <c r="AC249" s="47"/>
      <c r="AD249" s="47"/>
      <c r="AE249" s="47"/>
      <c r="AF249" s="47">
        <f t="shared" si="33"/>
        <v>-4.2999982833862305E-2</v>
      </c>
      <c r="AG249" s="47"/>
    </row>
    <row r="250" spans="1:33" x14ac:dyDescent="0.2">
      <c r="A250" s="45">
        <v>35641</v>
      </c>
      <c r="B250" s="40" t="s">
        <v>115</v>
      </c>
      <c r="C250" s="40" t="e">
        <f t="shared" si="34"/>
        <v>#VALUE!</v>
      </c>
      <c r="D250" s="40" t="str">
        <f t="shared" si="35"/>
        <v xml:space="preserve"> </v>
      </c>
      <c r="E250" s="40">
        <f t="shared" si="35"/>
        <v>2.161</v>
      </c>
      <c r="F250" s="40"/>
      <c r="G250" s="40"/>
      <c r="H250" s="40">
        <v>2.161</v>
      </c>
      <c r="I250" s="40">
        <v>2.2210000000000001</v>
      </c>
      <c r="J250" s="40">
        <v>2.016</v>
      </c>
      <c r="K250" s="40">
        <v>1.9610000000000001</v>
      </c>
      <c r="L250" s="40">
        <v>1.466</v>
      </c>
      <c r="M250" s="40">
        <v>2.016</v>
      </c>
      <c r="N250" s="40">
        <v>2.1484999999999999</v>
      </c>
      <c r="O250" s="40" t="s">
        <v>175</v>
      </c>
      <c r="P250" s="40" t="s">
        <v>175</v>
      </c>
      <c r="Q250" s="39" t="s">
        <v>175</v>
      </c>
      <c r="R250" s="40" t="s">
        <v>175</v>
      </c>
      <c r="S250" s="40">
        <v>2.0650000438690186</v>
      </c>
      <c r="T250" s="40" t="s">
        <v>175</v>
      </c>
      <c r="V250" s="47">
        <f t="shared" si="36"/>
        <v>6.0000000000000053E-2</v>
      </c>
      <c r="W250" s="47">
        <f t="shared" si="28"/>
        <v>-0.14500000000000002</v>
      </c>
      <c r="X250" s="47">
        <f t="shared" si="29"/>
        <v>-0.19999999999999996</v>
      </c>
      <c r="Y250" s="47">
        <f t="shared" si="30"/>
        <v>-0.69500000000000006</v>
      </c>
      <c r="Z250" s="47">
        <f t="shared" si="31"/>
        <v>-0.14500000000000002</v>
      </c>
      <c r="AA250" s="47">
        <f t="shared" si="32"/>
        <v>-1.2500000000000178E-2</v>
      </c>
      <c r="AB250" s="47"/>
      <c r="AC250" s="47"/>
      <c r="AD250" s="47"/>
      <c r="AE250" s="47"/>
      <c r="AF250" s="47">
        <f t="shared" si="33"/>
        <v>-9.5999956130981445E-2</v>
      </c>
      <c r="AG250" s="47"/>
    </row>
    <row r="251" spans="1:33" x14ac:dyDescent="0.2">
      <c r="A251" s="45">
        <v>35642</v>
      </c>
      <c r="B251" s="40" t="s">
        <v>115</v>
      </c>
      <c r="C251" s="40" t="e">
        <f t="shared" si="34"/>
        <v>#VALUE!</v>
      </c>
      <c r="D251" s="40" t="str">
        <f t="shared" si="35"/>
        <v xml:space="preserve"> </v>
      </c>
      <c r="E251" s="40">
        <f t="shared" si="35"/>
        <v>2.177</v>
      </c>
      <c r="F251" s="40"/>
      <c r="G251" s="40"/>
      <c r="H251" s="40">
        <v>2.177</v>
      </c>
      <c r="I251" s="40">
        <v>2.2345000000000002</v>
      </c>
      <c r="J251" s="40">
        <v>2.0169999999999999</v>
      </c>
      <c r="K251" s="40">
        <v>1.9670000000000001</v>
      </c>
      <c r="L251" s="40">
        <v>1.4670000000000001</v>
      </c>
      <c r="M251" s="40">
        <v>2.0345</v>
      </c>
      <c r="N251" s="40">
        <v>2.1644999999999999</v>
      </c>
      <c r="O251" s="40" t="s">
        <v>175</v>
      </c>
      <c r="P251" s="40" t="s">
        <v>175</v>
      </c>
      <c r="Q251" s="39" t="s">
        <v>175</v>
      </c>
      <c r="R251" s="40" t="s">
        <v>175</v>
      </c>
      <c r="S251" s="40">
        <v>2.0650000114440918</v>
      </c>
      <c r="T251" s="40" t="s">
        <v>175</v>
      </c>
      <c r="V251" s="47">
        <f t="shared" si="36"/>
        <v>5.7500000000000107E-2</v>
      </c>
      <c r="W251" s="47">
        <f t="shared" si="28"/>
        <v>-0.16000000000000014</v>
      </c>
      <c r="X251" s="47">
        <f t="shared" si="29"/>
        <v>-0.20999999999999996</v>
      </c>
      <c r="Y251" s="47">
        <f t="shared" si="30"/>
        <v>-0.71</v>
      </c>
      <c r="Z251" s="47">
        <f t="shared" si="31"/>
        <v>-0.14250000000000007</v>
      </c>
      <c r="AA251" s="47">
        <f t="shared" si="32"/>
        <v>-1.2500000000000178E-2</v>
      </c>
      <c r="AB251" s="47"/>
      <c r="AC251" s="47"/>
      <c r="AD251" s="47"/>
      <c r="AE251" s="47"/>
      <c r="AF251" s="47">
        <f t="shared" si="33"/>
        <v>-0.1119999885559082</v>
      </c>
      <c r="AG251" s="47"/>
    </row>
    <row r="252" spans="1:33" x14ac:dyDescent="0.2">
      <c r="A252" s="45">
        <v>35643</v>
      </c>
      <c r="B252" s="40" t="s">
        <v>115</v>
      </c>
      <c r="C252" s="40" t="e">
        <f t="shared" si="34"/>
        <v>#VALUE!</v>
      </c>
      <c r="D252" s="40" t="str">
        <f t="shared" si="35"/>
        <v xml:space="preserve"> </v>
      </c>
      <c r="E252" s="40">
        <f t="shared" si="35"/>
        <v>2.2389999999999999</v>
      </c>
      <c r="F252" s="40"/>
      <c r="G252" s="40"/>
      <c r="H252" s="40">
        <v>2.2389999999999999</v>
      </c>
      <c r="I252" s="40">
        <v>2.2965</v>
      </c>
      <c r="J252" s="40">
        <v>2.0614999999999997</v>
      </c>
      <c r="K252" s="40">
        <v>2.0189999999999997</v>
      </c>
      <c r="L252" s="40">
        <v>1.4489999999999998</v>
      </c>
      <c r="M252" s="40">
        <v>2.0939999999999999</v>
      </c>
      <c r="N252" s="40">
        <v>2.2239999999999998</v>
      </c>
      <c r="O252" s="40" t="s">
        <v>175</v>
      </c>
      <c r="P252" s="40" t="s">
        <v>175</v>
      </c>
      <c r="Q252" s="39" t="s">
        <v>175</v>
      </c>
      <c r="R252" s="40" t="s">
        <v>175</v>
      </c>
      <c r="S252" s="40">
        <v>2.1149999275207518</v>
      </c>
      <c r="T252" s="40" t="s">
        <v>175</v>
      </c>
      <c r="V252" s="47">
        <f t="shared" si="36"/>
        <v>5.7500000000000107E-2</v>
      </c>
      <c r="W252" s="47">
        <f t="shared" si="28"/>
        <v>-0.17750000000000021</v>
      </c>
      <c r="X252" s="47">
        <f t="shared" si="29"/>
        <v>-0.2200000000000002</v>
      </c>
      <c r="Y252" s="47">
        <f t="shared" si="30"/>
        <v>-0.79</v>
      </c>
      <c r="Z252" s="47">
        <f t="shared" si="31"/>
        <v>-0.14500000000000002</v>
      </c>
      <c r="AA252" s="47">
        <f t="shared" si="32"/>
        <v>-1.5000000000000124E-2</v>
      </c>
      <c r="AB252" s="47"/>
      <c r="AC252" s="47"/>
      <c r="AD252" s="47"/>
      <c r="AE252" s="47"/>
      <c r="AF252" s="47">
        <f t="shared" si="33"/>
        <v>-0.12400007247924805</v>
      </c>
      <c r="AG252" s="47"/>
    </row>
    <row r="253" spans="1:33" x14ac:dyDescent="0.2">
      <c r="A253" s="45">
        <v>35646</v>
      </c>
      <c r="B253" s="40" t="s">
        <v>115</v>
      </c>
      <c r="C253" s="40" t="e">
        <f t="shared" si="34"/>
        <v>#VALUE!</v>
      </c>
      <c r="D253" s="40" t="str">
        <f t="shared" si="35"/>
        <v xml:space="preserve"> </v>
      </c>
      <c r="E253" s="40">
        <f t="shared" si="35"/>
        <v>2.3740000000000001</v>
      </c>
      <c r="F253" s="40"/>
      <c r="G253" s="40"/>
      <c r="H253" s="40">
        <v>2.3740000000000001</v>
      </c>
      <c r="I253" s="40">
        <v>2.4315000000000002</v>
      </c>
      <c r="J253" s="40">
        <v>2.1739999999999999</v>
      </c>
      <c r="K253" s="40">
        <v>2.1240000000000001</v>
      </c>
      <c r="L253" s="40">
        <v>1.5040000000000002</v>
      </c>
      <c r="M253" s="40">
        <v>2.2090000000000001</v>
      </c>
      <c r="N253" s="40">
        <v>2.3540000000000001</v>
      </c>
      <c r="O253" s="40" t="s">
        <v>175</v>
      </c>
      <c r="P253" s="40" t="s">
        <v>175</v>
      </c>
      <c r="Q253" s="39" t="s">
        <v>175</v>
      </c>
      <c r="R253" s="40" t="s">
        <v>175</v>
      </c>
      <c r="S253" s="40">
        <v>2.2199999561309816</v>
      </c>
      <c r="T253" s="40" t="s">
        <v>175</v>
      </c>
      <c r="V253" s="47">
        <f t="shared" si="36"/>
        <v>5.7500000000000107E-2</v>
      </c>
      <c r="W253" s="47">
        <f t="shared" si="28"/>
        <v>-0.20000000000000018</v>
      </c>
      <c r="X253" s="47">
        <f t="shared" si="29"/>
        <v>-0.25</v>
      </c>
      <c r="Y253" s="47">
        <f t="shared" si="30"/>
        <v>-0.86999999999999988</v>
      </c>
      <c r="Z253" s="47">
        <f t="shared" si="31"/>
        <v>-0.16500000000000004</v>
      </c>
      <c r="AA253" s="47">
        <f t="shared" si="32"/>
        <v>-2.0000000000000018E-2</v>
      </c>
      <c r="AB253" s="47"/>
      <c r="AC253" s="47"/>
      <c r="AD253" s="47"/>
      <c r="AE253" s="47"/>
      <c r="AF253" s="47">
        <f t="shared" si="33"/>
        <v>-0.15400004386901855</v>
      </c>
      <c r="AG253" s="47"/>
    </row>
    <row r="254" spans="1:33" x14ac:dyDescent="0.2">
      <c r="A254" s="45">
        <v>35647</v>
      </c>
      <c r="B254" s="40" t="s">
        <v>115</v>
      </c>
      <c r="C254" s="40" t="e">
        <f t="shared" si="34"/>
        <v>#VALUE!</v>
      </c>
      <c r="D254" s="40" t="str">
        <f t="shared" si="35"/>
        <v xml:space="preserve"> </v>
      </c>
      <c r="E254" s="40">
        <f t="shared" si="35"/>
        <v>2.3740000000000001</v>
      </c>
      <c r="F254" s="40"/>
      <c r="G254" s="40"/>
      <c r="H254" s="40">
        <v>2.3740000000000001</v>
      </c>
      <c r="I254" s="40">
        <v>2.4315000000000002</v>
      </c>
      <c r="J254" s="40">
        <v>2.1915</v>
      </c>
      <c r="K254" s="40">
        <v>2.1390000000000002</v>
      </c>
      <c r="L254" s="40">
        <v>1.554</v>
      </c>
      <c r="M254" s="40">
        <v>2.2164999999999999</v>
      </c>
      <c r="N254" s="40">
        <v>2.3540000000000001</v>
      </c>
      <c r="O254" s="40" t="s">
        <v>175</v>
      </c>
      <c r="P254" s="40" t="s">
        <v>175</v>
      </c>
      <c r="Q254" s="39" t="s">
        <v>175</v>
      </c>
      <c r="R254" s="40" t="s">
        <v>175</v>
      </c>
      <c r="S254" s="40">
        <v>2.2499999275207521</v>
      </c>
      <c r="T254" s="40" t="s">
        <v>175</v>
      </c>
      <c r="V254" s="47">
        <f t="shared" si="36"/>
        <v>5.7500000000000107E-2</v>
      </c>
      <c r="W254" s="47">
        <f t="shared" si="28"/>
        <v>-0.18250000000000011</v>
      </c>
      <c r="X254" s="47">
        <f t="shared" si="29"/>
        <v>-0.23499999999999988</v>
      </c>
      <c r="Y254" s="47">
        <f t="shared" si="30"/>
        <v>-0.82000000000000006</v>
      </c>
      <c r="Z254" s="47">
        <f t="shared" si="31"/>
        <v>-0.1575000000000002</v>
      </c>
      <c r="AA254" s="47">
        <f t="shared" si="32"/>
        <v>-2.0000000000000018E-2</v>
      </c>
      <c r="AB254" s="47"/>
      <c r="AC254" s="47"/>
      <c r="AD254" s="47"/>
      <c r="AE254" s="47"/>
      <c r="AF254" s="47">
        <f t="shared" si="33"/>
        <v>-0.12400007247924805</v>
      </c>
      <c r="AG254" s="47"/>
    </row>
    <row r="255" spans="1:33" x14ac:dyDescent="0.2">
      <c r="A255" s="45">
        <v>35648</v>
      </c>
      <c r="B255" s="40" t="s">
        <v>115</v>
      </c>
      <c r="C255" s="40" t="e">
        <f t="shared" si="34"/>
        <v>#VALUE!</v>
      </c>
      <c r="D255" s="40" t="str">
        <f t="shared" si="35"/>
        <v xml:space="preserve"> </v>
      </c>
      <c r="E255" s="40">
        <f t="shared" si="35"/>
        <v>2.351</v>
      </c>
      <c r="F255" s="40"/>
      <c r="G255" s="40"/>
      <c r="H255" s="40">
        <v>2.351</v>
      </c>
      <c r="I255" s="40">
        <v>2.4085000000000001</v>
      </c>
      <c r="J255" s="40">
        <v>2.1684999999999999</v>
      </c>
      <c r="K255" s="40">
        <v>2.1160000000000001</v>
      </c>
      <c r="L255" s="40">
        <v>1.5309999999999999</v>
      </c>
      <c r="M255" s="40">
        <v>2.1934999999999998</v>
      </c>
      <c r="N255" s="40">
        <v>2.331</v>
      </c>
      <c r="O255" s="40" t="s">
        <v>175</v>
      </c>
      <c r="P255" s="40" t="s">
        <v>175</v>
      </c>
      <c r="Q255" s="39" t="s">
        <v>175</v>
      </c>
      <c r="R255" s="40" t="s">
        <v>175</v>
      </c>
      <c r="S255" s="40">
        <v>2.2650000343322754</v>
      </c>
      <c r="T255" s="40" t="s">
        <v>175</v>
      </c>
      <c r="V255" s="47">
        <f t="shared" si="36"/>
        <v>5.7500000000000107E-2</v>
      </c>
      <c r="W255" s="47">
        <f t="shared" si="28"/>
        <v>-0.18250000000000011</v>
      </c>
      <c r="X255" s="47">
        <f t="shared" si="29"/>
        <v>-0.23499999999999988</v>
      </c>
      <c r="Y255" s="47">
        <f t="shared" si="30"/>
        <v>-0.82000000000000006</v>
      </c>
      <c r="Z255" s="47">
        <f t="shared" si="31"/>
        <v>-0.1575000000000002</v>
      </c>
      <c r="AA255" s="47">
        <f t="shared" si="32"/>
        <v>-2.0000000000000018E-2</v>
      </c>
      <c r="AB255" s="47"/>
      <c r="AC255" s="47"/>
      <c r="AD255" s="47"/>
      <c r="AE255" s="47"/>
      <c r="AF255" s="47">
        <f t="shared" si="33"/>
        <v>-8.5999965667724609E-2</v>
      </c>
      <c r="AG255" s="47"/>
    </row>
    <row r="256" spans="1:33" x14ac:dyDescent="0.2">
      <c r="A256" s="45">
        <v>35649</v>
      </c>
      <c r="B256" s="40" t="s">
        <v>115</v>
      </c>
      <c r="C256" s="40" t="e">
        <f t="shared" si="34"/>
        <v>#VALUE!</v>
      </c>
      <c r="D256" s="40" t="str">
        <f t="shared" si="35"/>
        <v xml:space="preserve"> </v>
      </c>
      <c r="E256" s="40">
        <f t="shared" si="35"/>
        <v>2.444</v>
      </c>
      <c r="F256" s="40"/>
      <c r="G256" s="40"/>
      <c r="H256" s="40">
        <v>2.444</v>
      </c>
      <c r="I256" s="40">
        <v>2.5089999999999999</v>
      </c>
      <c r="J256" s="40">
        <v>2.274</v>
      </c>
      <c r="K256" s="40">
        <v>2.234</v>
      </c>
      <c r="L256" s="40">
        <v>1.554</v>
      </c>
      <c r="M256" s="40">
        <v>2.294</v>
      </c>
      <c r="N256" s="40">
        <v>2.4289999999999998</v>
      </c>
      <c r="O256" s="40" t="s">
        <v>175</v>
      </c>
      <c r="P256" s="40" t="s">
        <v>175</v>
      </c>
      <c r="Q256" s="39" t="s">
        <v>175</v>
      </c>
      <c r="R256" s="40" t="s">
        <v>175</v>
      </c>
      <c r="S256" s="40">
        <v>2.3399999084472656</v>
      </c>
      <c r="T256" s="40" t="s">
        <v>175</v>
      </c>
      <c r="V256" s="47">
        <f t="shared" si="36"/>
        <v>6.4999999999999947E-2</v>
      </c>
      <c r="W256" s="47">
        <f t="shared" si="28"/>
        <v>-0.16999999999999993</v>
      </c>
      <c r="X256" s="47">
        <f t="shared" si="29"/>
        <v>-0.20999999999999996</v>
      </c>
      <c r="Y256" s="47">
        <f t="shared" si="30"/>
        <v>-0.8899999999999999</v>
      </c>
      <c r="Z256" s="47">
        <f t="shared" si="31"/>
        <v>-0.14999999999999991</v>
      </c>
      <c r="AA256" s="47">
        <f t="shared" si="32"/>
        <v>-1.5000000000000124E-2</v>
      </c>
      <c r="AB256" s="47"/>
      <c r="AC256" s="47"/>
      <c r="AD256" s="47"/>
      <c r="AE256" s="47"/>
      <c r="AF256" s="47">
        <f t="shared" si="33"/>
        <v>-0.10400009155273438</v>
      </c>
      <c r="AG256" s="47"/>
    </row>
    <row r="257" spans="1:33" x14ac:dyDescent="0.2">
      <c r="A257" s="45">
        <v>35650</v>
      </c>
      <c r="B257" s="40" t="s">
        <v>115</v>
      </c>
      <c r="C257" s="40" t="e">
        <f t="shared" si="34"/>
        <v>#VALUE!</v>
      </c>
      <c r="D257" s="40" t="str">
        <f t="shared" si="35"/>
        <v xml:space="preserve"> </v>
      </c>
      <c r="E257" s="40">
        <f t="shared" si="35"/>
        <v>2.5030000000000001</v>
      </c>
      <c r="F257" s="40"/>
      <c r="G257" s="40"/>
      <c r="H257" s="40">
        <v>2.5030000000000001</v>
      </c>
      <c r="I257" s="40">
        <v>2.5630000000000002</v>
      </c>
      <c r="J257" s="40">
        <v>2.3330000000000002</v>
      </c>
      <c r="K257" s="40">
        <v>2.2829999999999999</v>
      </c>
      <c r="L257" s="40">
        <v>1.623</v>
      </c>
      <c r="M257" s="40">
        <v>2.3580000000000001</v>
      </c>
      <c r="N257" s="40">
        <v>2.488</v>
      </c>
      <c r="O257" s="40" t="s">
        <v>175</v>
      </c>
      <c r="P257" s="40" t="s">
        <v>175</v>
      </c>
      <c r="Q257" s="39" t="s">
        <v>175</v>
      </c>
      <c r="R257" s="40" t="s">
        <v>175</v>
      </c>
      <c r="S257" s="40">
        <v>2.4049999504089357</v>
      </c>
      <c r="T257" s="40" t="s">
        <v>175</v>
      </c>
      <c r="V257" s="47">
        <f t="shared" si="36"/>
        <v>6.0000000000000053E-2</v>
      </c>
      <c r="W257" s="47">
        <f t="shared" si="28"/>
        <v>-0.16999999999999993</v>
      </c>
      <c r="X257" s="47">
        <f t="shared" si="29"/>
        <v>-0.2200000000000002</v>
      </c>
      <c r="Y257" s="47">
        <f t="shared" si="30"/>
        <v>-0.88000000000000012</v>
      </c>
      <c r="Z257" s="47">
        <f t="shared" si="31"/>
        <v>-0.14500000000000002</v>
      </c>
      <c r="AA257" s="47">
        <f t="shared" si="32"/>
        <v>-1.5000000000000124E-2</v>
      </c>
      <c r="AB257" s="47"/>
      <c r="AC257" s="47"/>
      <c r="AD257" s="47"/>
      <c r="AE257" s="47"/>
      <c r="AF257" s="47">
        <f t="shared" si="33"/>
        <v>-9.8000049591064453E-2</v>
      </c>
      <c r="AG257" s="47"/>
    </row>
    <row r="258" spans="1:33" x14ac:dyDescent="0.2">
      <c r="A258" s="45">
        <v>35653</v>
      </c>
      <c r="B258" s="40" t="s">
        <v>115</v>
      </c>
      <c r="C258" s="40" t="e">
        <f t="shared" si="34"/>
        <v>#VALUE!</v>
      </c>
      <c r="D258" s="40" t="str">
        <f t="shared" si="35"/>
        <v xml:space="preserve"> </v>
      </c>
      <c r="E258" s="40">
        <f t="shared" si="35"/>
        <v>2.5859999999999999</v>
      </c>
      <c r="F258" s="40"/>
      <c r="G258" s="40"/>
      <c r="H258" s="40">
        <v>2.5859999999999999</v>
      </c>
      <c r="I258" s="40">
        <v>2.6509999999999998</v>
      </c>
      <c r="J258" s="40">
        <v>2.4209999999999998</v>
      </c>
      <c r="K258" s="40">
        <v>2.3459999999999996</v>
      </c>
      <c r="L258" s="40">
        <v>1.631</v>
      </c>
      <c r="M258" s="40">
        <v>2.4409999999999998</v>
      </c>
      <c r="N258" s="40">
        <v>2.5709999999999997</v>
      </c>
      <c r="O258" s="40" t="s">
        <v>175</v>
      </c>
      <c r="P258" s="40" t="s">
        <v>175</v>
      </c>
      <c r="Q258" s="39" t="s">
        <v>175</v>
      </c>
      <c r="R258" s="40" t="s">
        <v>175</v>
      </c>
      <c r="S258" s="40">
        <v>2.4800000534057616</v>
      </c>
      <c r="T258" s="40" t="s">
        <v>175</v>
      </c>
      <c r="V258" s="47">
        <f t="shared" si="36"/>
        <v>6.4999999999999947E-2</v>
      </c>
      <c r="W258" s="47">
        <f t="shared" si="28"/>
        <v>-0.16500000000000004</v>
      </c>
      <c r="X258" s="47">
        <f t="shared" si="29"/>
        <v>-0.24000000000000021</v>
      </c>
      <c r="Y258" s="47">
        <f t="shared" si="30"/>
        <v>-0.95499999999999985</v>
      </c>
      <c r="Z258" s="47">
        <f t="shared" si="31"/>
        <v>-0.14500000000000002</v>
      </c>
      <c r="AA258" s="47">
        <f t="shared" si="32"/>
        <v>-1.5000000000000124E-2</v>
      </c>
      <c r="AB258" s="47"/>
      <c r="AC258" s="47"/>
      <c r="AD258" s="47"/>
      <c r="AE258" s="47"/>
      <c r="AF258" s="47">
        <f t="shared" si="33"/>
        <v>-0.10599994659423828</v>
      </c>
      <c r="AG258" s="47"/>
    </row>
    <row r="259" spans="1:33" x14ac:dyDescent="0.2">
      <c r="A259" s="45">
        <v>35654</v>
      </c>
      <c r="B259" s="40" t="s">
        <v>115</v>
      </c>
      <c r="C259" s="40" t="e">
        <f t="shared" si="34"/>
        <v>#VALUE!</v>
      </c>
      <c r="D259" s="40" t="str">
        <f t="shared" si="35"/>
        <v xml:space="preserve"> </v>
      </c>
      <c r="E259" s="40">
        <f t="shared" si="35"/>
        <v>2.4750000000000001</v>
      </c>
      <c r="F259" s="40"/>
      <c r="G259" s="40"/>
      <c r="H259" s="40">
        <v>2.4750000000000001</v>
      </c>
      <c r="I259" s="40">
        <v>2.5449999999999999</v>
      </c>
      <c r="J259" s="40">
        <v>2.3149999999999999</v>
      </c>
      <c r="K259" s="40">
        <v>2.2549999999999999</v>
      </c>
      <c r="L259" s="40">
        <v>1.5249999999999999</v>
      </c>
      <c r="M259" s="40">
        <v>2.3325</v>
      </c>
      <c r="N259" s="40">
        <v>2.46</v>
      </c>
      <c r="O259" s="40" t="s">
        <v>175</v>
      </c>
      <c r="P259" s="40" t="s">
        <v>175</v>
      </c>
      <c r="Q259" s="39" t="s">
        <v>175</v>
      </c>
      <c r="R259" s="40" t="s">
        <v>175</v>
      </c>
      <c r="S259" s="40">
        <v>2.3750000953674317</v>
      </c>
      <c r="T259" s="40" t="s">
        <v>175</v>
      </c>
      <c r="V259" s="47">
        <f t="shared" si="36"/>
        <v>6.999999999999984E-2</v>
      </c>
      <c r="W259" s="47">
        <f t="shared" si="28"/>
        <v>-0.16000000000000014</v>
      </c>
      <c r="X259" s="47">
        <f t="shared" si="29"/>
        <v>-0.2200000000000002</v>
      </c>
      <c r="Y259" s="47">
        <f t="shared" si="30"/>
        <v>-0.95000000000000018</v>
      </c>
      <c r="Z259" s="47">
        <f t="shared" si="31"/>
        <v>-0.14250000000000007</v>
      </c>
      <c r="AA259" s="47">
        <f t="shared" si="32"/>
        <v>-1.5000000000000124E-2</v>
      </c>
      <c r="AB259" s="47"/>
      <c r="AC259" s="47"/>
      <c r="AD259" s="47"/>
      <c r="AE259" s="47"/>
      <c r="AF259" s="47">
        <f t="shared" si="33"/>
        <v>-9.9999904632568359E-2</v>
      </c>
      <c r="AG259" s="47"/>
    </row>
    <row r="260" spans="1:33" x14ac:dyDescent="0.2">
      <c r="A260" s="45">
        <v>35655</v>
      </c>
      <c r="B260" s="40" t="s">
        <v>115</v>
      </c>
      <c r="C260" s="40" t="e">
        <f t="shared" si="34"/>
        <v>#VALUE!</v>
      </c>
      <c r="D260" s="40" t="str">
        <f t="shared" si="35"/>
        <v xml:space="preserve"> </v>
      </c>
      <c r="E260" s="40">
        <f t="shared" si="35"/>
        <v>2.472</v>
      </c>
      <c r="F260" s="40"/>
      <c r="G260" s="40"/>
      <c r="H260" s="40">
        <v>2.472</v>
      </c>
      <c r="I260" s="40">
        <v>2.5470000000000002</v>
      </c>
      <c r="J260" s="40">
        <v>2.3170000000000002</v>
      </c>
      <c r="K260" s="40">
        <v>2.242</v>
      </c>
      <c r="L260" s="40">
        <v>1.492</v>
      </c>
      <c r="M260" s="40">
        <v>2.3319999999999999</v>
      </c>
      <c r="N260" s="40">
        <v>2.4569999999999999</v>
      </c>
      <c r="O260" s="40" t="s">
        <v>175</v>
      </c>
      <c r="P260" s="40" t="s">
        <v>175</v>
      </c>
      <c r="Q260" s="39" t="s">
        <v>175</v>
      </c>
      <c r="R260" s="40" t="s">
        <v>175</v>
      </c>
      <c r="S260" s="40">
        <v>2.3950000972747802</v>
      </c>
      <c r="T260" s="40" t="s">
        <v>175</v>
      </c>
      <c r="V260" s="47">
        <f t="shared" si="36"/>
        <v>7.5000000000000178E-2</v>
      </c>
      <c r="W260" s="47">
        <f t="shared" si="28"/>
        <v>-0.1549999999999998</v>
      </c>
      <c r="X260" s="47">
        <f t="shared" si="29"/>
        <v>-0.22999999999999998</v>
      </c>
      <c r="Y260" s="47">
        <f t="shared" si="30"/>
        <v>-0.98</v>
      </c>
      <c r="Z260" s="47">
        <f t="shared" si="31"/>
        <v>-0.14000000000000012</v>
      </c>
      <c r="AA260" s="47">
        <f t="shared" si="32"/>
        <v>-1.5000000000000124E-2</v>
      </c>
      <c r="AB260" s="47"/>
      <c r="AC260" s="47"/>
      <c r="AD260" s="47"/>
      <c r="AE260" s="47"/>
      <c r="AF260" s="47">
        <f t="shared" si="33"/>
        <v>-7.6999902725219727E-2</v>
      </c>
      <c r="AG260" s="47"/>
    </row>
    <row r="261" spans="1:33" x14ac:dyDescent="0.2">
      <c r="A261" s="45">
        <v>35656</v>
      </c>
      <c r="B261" s="40" t="s">
        <v>115</v>
      </c>
      <c r="C261" s="40" t="e">
        <f t="shared" si="34"/>
        <v>#VALUE!</v>
      </c>
      <c r="D261" s="40" t="str">
        <f t="shared" si="35"/>
        <v xml:space="preserve"> </v>
      </c>
      <c r="E261" s="40">
        <f t="shared" si="35"/>
        <v>2.4279999999999999</v>
      </c>
      <c r="F261" s="40"/>
      <c r="G261" s="40"/>
      <c r="H261" s="40">
        <v>2.4279999999999999</v>
      </c>
      <c r="I261" s="40">
        <v>2.5030000000000001</v>
      </c>
      <c r="J261" s="40">
        <v>2.2730000000000001</v>
      </c>
      <c r="K261" s="40">
        <v>2.2079999999999997</v>
      </c>
      <c r="L261" s="40">
        <v>1.5079999999999998</v>
      </c>
      <c r="M261" s="40">
        <v>2.2930000000000001</v>
      </c>
      <c r="N261" s="40">
        <v>2.423</v>
      </c>
      <c r="O261" s="40" t="s">
        <v>175</v>
      </c>
      <c r="P261" s="40" t="s">
        <v>175</v>
      </c>
      <c r="Q261" s="39" t="s">
        <v>175</v>
      </c>
      <c r="R261" s="40" t="s">
        <v>175</v>
      </c>
      <c r="S261" s="40">
        <v>2.3399999408721923</v>
      </c>
      <c r="T261" s="40" t="s">
        <v>175</v>
      </c>
      <c r="V261" s="47">
        <f t="shared" si="36"/>
        <v>7.5000000000000178E-2</v>
      </c>
      <c r="W261" s="47">
        <f t="shared" ref="W261:W324" si="37">J261-$H261</f>
        <v>-0.1549999999999998</v>
      </c>
      <c r="X261" s="47">
        <f t="shared" ref="X261:X324" si="38">K261-$H261</f>
        <v>-0.2200000000000002</v>
      </c>
      <c r="Y261" s="47">
        <f t="shared" ref="Y261:Y324" si="39">L261-$H261</f>
        <v>-0.92000000000000015</v>
      </c>
      <c r="Z261" s="47">
        <f t="shared" ref="Z261:Z324" si="40">M261-$H261</f>
        <v>-0.13499999999999979</v>
      </c>
      <c r="AA261" s="47">
        <f t="shared" ref="AA261:AA324" si="41">N261-$H261</f>
        <v>-4.9999999999998934E-3</v>
      </c>
      <c r="AB261" s="47"/>
      <c r="AC261" s="47"/>
      <c r="AD261" s="47"/>
      <c r="AE261" s="47"/>
      <c r="AF261" s="47">
        <f t="shared" ref="AF261:AF324" si="42">S261-$H261</f>
        <v>-8.8000059127807617E-2</v>
      </c>
      <c r="AG261" s="47"/>
    </row>
    <row r="262" spans="1:33" x14ac:dyDescent="0.2">
      <c r="A262" s="45">
        <v>35657</v>
      </c>
      <c r="B262" s="40" t="s">
        <v>115</v>
      </c>
      <c r="C262" s="40" t="e">
        <f t="shared" ref="C262:C325" si="43">IF(SWAPFIXED="FIXED",D262,D262-E262)</f>
        <v>#VALUE!</v>
      </c>
      <c r="D262" s="40" t="str">
        <f t="shared" ref="D262:E325" si="44">VLOOKUP($A262,SWAPLOOK,HLOOKUP(D$2,SWAPLOOK,2,FALSE),FALSE)</f>
        <v xml:space="preserve"> </v>
      </c>
      <c r="E262" s="40">
        <f t="shared" si="44"/>
        <v>2.4319999999999999</v>
      </c>
      <c r="F262" s="40"/>
      <c r="G262" s="40"/>
      <c r="H262" s="40">
        <v>2.4319999999999999</v>
      </c>
      <c r="I262" s="40">
        <v>2.5070000000000001</v>
      </c>
      <c r="J262" s="40">
        <v>2.282</v>
      </c>
      <c r="K262" s="40">
        <v>2.2119999999999997</v>
      </c>
      <c r="L262" s="40">
        <v>1.5119999999999998</v>
      </c>
      <c r="M262" s="40">
        <v>2.2970000000000002</v>
      </c>
      <c r="N262" s="40">
        <v>2.427</v>
      </c>
      <c r="O262" s="40" t="s">
        <v>175</v>
      </c>
      <c r="P262" s="40" t="s">
        <v>175</v>
      </c>
      <c r="Q262" s="39" t="s">
        <v>175</v>
      </c>
      <c r="R262" s="40" t="s">
        <v>175</v>
      </c>
      <c r="S262" s="40">
        <v>2.3450001068115234</v>
      </c>
      <c r="T262" s="40" t="s">
        <v>175</v>
      </c>
      <c r="V262" s="47">
        <f t="shared" ref="V262:V325" si="45">I262-$H262</f>
        <v>7.5000000000000178E-2</v>
      </c>
      <c r="W262" s="47">
        <f t="shared" si="37"/>
        <v>-0.14999999999999991</v>
      </c>
      <c r="X262" s="47">
        <f t="shared" si="38"/>
        <v>-0.2200000000000002</v>
      </c>
      <c r="Y262" s="47">
        <f t="shared" si="39"/>
        <v>-0.92000000000000015</v>
      </c>
      <c r="Z262" s="47">
        <f t="shared" si="40"/>
        <v>-0.13499999999999979</v>
      </c>
      <c r="AA262" s="47">
        <f t="shared" si="41"/>
        <v>-4.9999999999998934E-3</v>
      </c>
      <c r="AB262" s="47"/>
      <c r="AC262" s="47"/>
      <c r="AD262" s="47"/>
      <c r="AE262" s="47"/>
      <c r="AF262" s="47">
        <f t="shared" si="42"/>
        <v>-8.6999893188476563E-2</v>
      </c>
      <c r="AG262" s="47"/>
    </row>
    <row r="263" spans="1:33" x14ac:dyDescent="0.2">
      <c r="A263" s="45">
        <v>35660</v>
      </c>
      <c r="B263" s="40" t="s">
        <v>115</v>
      </c>
      <c r="C263" s="40" t="e">
        <f t="shared" si="43"/>
        <v>#VALUE!</v>
      </c>
      <c r="D263" s="40" t="str">
        <f t="shared" si="44"/>
        <v xml:space="preserve"> </v>
      </c>
      <c r="E263" s="40">
        <f t="shared" si="44"/>
        <v>2.4260000000000002</v>
      </c>
      <c r="F263" s="40"/>
      <c r="G263" s="40"/>
      <c r="H263" s="40">
        <v>2.4260000000000002</v>
      </c>
      <c r="I263" s="40">
        <v>2.5035000000000003</v>
      </c>
      <c r="J263" s="40">
        <v>2.2810000000000001</v>
      </c>
      <c r="K263" s="40">
        <v>2.2010000000000001</v>
      </c>
      <c r="L263" s="40">
        <v>1.5160000000000002</v>
      </c>
      <c r="M263" s="40">
        <v>2.2960000000000003</v>
      </c>
      <c r="N263" s="40">
        <v>2.4210000000000003</v>
      </c>
      <c r="O263" s="40" t="s">
        <v>175</v>
      </c>
      <c r="P263" s="40" t="s">
        <v>175</v>
      </c>
      <c r="Q263" s="39" t="s">
        <v>175</v>
      </c>
      <c r="R263" s="40" t="s">
        <v>175</v>
      </c>
      <c r="S263" s="40">
        <v>2.3549999008178713</v>
      </c>
      <c r="T263" s="40" t="s">
        <v>175</v>
      </c>
      <c r="V263" s="47">
        <f t="shared" si="45"/>
        <v>7.7500000000000124E-2</v>
      </c>
      <c r="W263" s="47">
        <f t="shared" si="37"/>
        <v>-0.14500000000000002</v>
      </c>
      <c r="X263" s="47">
        <f t="shared" si="38"/>
        <v>-0.22500000000000009</v>
      </c>
      <c r="Y263" s="47">
        <f t="shared" si="39"/>
        <v>-0.90999999999999992</v>
      </c>
      <c r="Z263" s="47">
        <f t="shared" si="40"/>
        <v>-0.12999999999999989</v>
      </c>
      <c r="AA263" s="47">
        <f t="shared" si="41"/>
        <v>-4.9999999999998934E-3</v>
      </c>
      <c r="AB263" s="47"/>
      <c r="AC263" s="47"/>
      <c r="AD263" s="47"/>
      <c r="AE263" s="47"/>
      <c r="AF263" s="47">
        <f t="shared" si="42"/>
        <v>-7.1000099182128906E-2</v>
      </c>
      <c r="AG263" s="47"/>
    </row>
    <row r="264" spans="1:33" x14ac:dyDescent="0.2">
      <c r="A264" s="45">
        <v>35661</v>
      </c>
      <c r="B264" s="40" t="s">
        <v>115</v>
      </c>
      <c r="C264" s="40" t="e">
        <f t="shared" si="43"/>
        <v>#VALUE!</v>
      </c>
      <c r="D264" s="40" t="str">
        <f t="shared" si="44"/>
        <v xml:space="preserve"> </v>
      </c>
      <c r="E264" s="40">
        <f t="shared" si="44"/>
        <v>2.528</v>
      </c>
      <c r="F264" s="40"/>
      <c r="G264" s="40"/>
      <c r="H264" s="40">
        <v>2.528</v>
      </c>
      <c r="I264" s="40">
        <v>2.6030000000000002</v>
      </c>
      <c r="J264" s="40">
        <v>2.3780000000000001</v>
      </c>
      <c r="K264" s="40">
        <v>2.2879999999999998</v>
      </c>
      <c r="L264" s="40">
        <v>1.528</v>
      </c>
      <c r="M264" s="40">
        <v>2.3980000000000001</v>
      </c>
      <c r="N264" s="40">
        <v>2.5305</v>
      </c>
      <c r="O264" s="40" t="s">
        <v>175</v>
      </c>
      <c r="P264" s="40" t="s">
        <v>175</v>
      </c>
      <c r="Q264" s="39" t="s">
        <v>175</v>
      </c>
      <c r="R264" s="40" t="s">
        <v>175</v>
      </c>
      <c r="S264" s="40">
        <v>2.4649997978210449</v>
      </c>
      <c r="T264" s="40" t="s">
        <v>175</v>
      </c>
      <c r="V264" s="47">
        <f t="shared" si="45"/>
        <v>7.5000000000000178E-2</v>
      </c>
      <c r="W264" s="47">
        <f t="shared" si="37"/>
        <v>-0.14999999999999991</v>
      </c>
      <c r="X264" s="47">
        <f t="shared" si="38"/>
        <v>-0.24000000000000021</v>
      </c>
      <c r="Y264" s="47">
        <f t="shared" si="39"/>
        <v>-1</v>
      </c>
      <c r="Z264" s="47">
        <f t="shared" si="40"/>
        <v>-0.12999999999999989</v>
      </c>
      <c r="AA264" s="47">
        <f t="shared" si="41"/>
        <v>2.4999999999999467E-3</v>
      </c>
      <c r="AB264" s="47"/>
      <c r="AC264" s="47"/>
      <c r="AD264" s="47"/>
      <c r="AE264" s="47"/>
      <c r="AF264" s="47">
        <f t="shared" si="42"/>
        <v>-6.3000202178955078E-2</v>
      </c>
      <c r="AG264" s="47"/>
    </row>
    <row r="265" spans="1:33" x14ac:dyDescent="0.2">
      <c r="A265" s="45">
        <v>35662</v>
      </c>
      <c r="B265" s="40" t="s">
        <v>115</v>
      </c>
      <c r="C265" s="40" t="e">
        <f t="shared" si="43"/>
        <v>#VALUE!</v>
      </c>
      <c r="D265" s="40" t="str">
        <f t="shared" si="44"/>
        <v xml:space="preserve"> </v>
      </c>
      <c r="E265" s="40">
        <f t="shared" si="44"/>
        <v>2.4489999999999998</v>
      </c>
      <c r="F265" s="40"/>
      <c r="G265" s="40"/>
      <c r="H265" s="40">
        <v>2.4489999999999998</v>
      </c>
      <c r="I265" s="40">
        <v>2.5289999999999999</v>
      </c>
      <c r="J265" s="40">
        <v>2.3165</v>
      </c>
      <c r="K265" s="40">
        <v>2.2439999999999998</v>
      </c>
      <c r="L265" s="40">
        <v>1.5189999999999999</v>
      </c>
      <c r="M265" s="40">
        <v>2.3214999999999999</v>
      </c>
      <c r="N265" s="40">
        <v>2.4564999999999997</v>
      </c>
      <c r="O265" s="40" t="s">
        <v>175</v>
      </c>
      <c r="P265" s="40" t="s">
        <v>175</v>
      </c>
      <c r="Q265" s="39" t="s">
        <v>175</v>
      </c>
      <c r="R265" s="40" t="s">
        <v>175</v>
      </c>
      <c r="S265" s="40">
        <v>2.380000232696533</v>
      </c>
      <c r="T265" s="40" t="s">
        <v>175</v>
      </c>
      <c r="V265" s="47">
        <f t="shared" si="45"/>
        <v>8.0000000000000071E-2</v>
      </c>
      <c r="W265" s="47">
        <f t="shared" si="37"/>
        <v>-0.13249999999999984</v>
      </c>
      <c r="X265" s="47">
        <f t="shared" si="38"/>
        <v>-0.20500000000000007</v>
      </c>
      <c r="Y265" s="47">
        <f t="shared" si="39"/>
        <v>-0.92999999999999994</v>
      </c>
      <c r="Z265" s="47">
        <f t="shared" si="40"/>
        <v>-0.12749999999999995</v>
      </c>
      <c r="AA265" s="47">
        <f t="shared" si="41"/>
        <v>7.4999999999998401E-3</v>
      </c>
      <c r="AB265" s="47"/>
      <c r="AC265" s="47"/>
      <c r="AD265" s="47"/>
      <c r="AE265" s="47"/>
      <c r="AF265" s="47">
        <f t="shared" si="42"/>
        <v>-6.8999767303466797E-2</v>
      </c>
      <c r="AG265" s="47"/>
    </row>
    <row r="266" spans="1:33" x14ac:dyDescent="0.2">
      <c r="A266" s="45">
        <v>35663</v>
      </c>
      <c r="B266" s="40" t="s">
        <v>115</v>
      </c>
      <c r="C266" s="40" t="e">
        <f t="shared" si="43"/>
        <v>#VALUE!</v>
      </c>
      <c r="D266" s="40" t="str">
        <f t="shared" si="44"/>
        <v xml:space="preserve"> </v>
      </c>
      <c r="E266" s="40">
        <f t="shared" si="44"/>
        <v>2.367</v>
      </c>
      <c r="F266" s="40"/>
      <c r="G266" s="40"/>
      <c r="H266" s="40">
        <v>2.367</v>
      </c>
      <c r="I266" s="40">
        <v>2.452</v>
      </c>
      <c r="J266" s="40">
        <v>2.2345000000000002</v>
      </c>
      <c r="K266" s="40">
        <v>2.1869999999999998</v>
      </c>
      <c r="L266" s="40">
        <v>1.5269999999999999</v>
      </c>
      <c r="M266" s="40">
        <v>2.2469999999999999</v>
      </c>
      <c r="N266" s="40">
        <v>2.3744999999999998</v>
      </c>
      <c r="O266" s="40" t="s">
        <v>175</v>
      </c>
      <c r="P266" s="40" t="s">
        <v>175</v>
      </c>
      <c r="Q266" s="39" t="s">
        <v>175</v>
      </c>
      <c r="R266" s="40" t="s">
        <v>175</v>
      </c>
      <c r="S266" s="40">
        <v>2.304999963760376</v>
      </c>
      <c r="T266" s="40" t="s">
        <v>175</v>
      </c>
      <c r="V266" s="47">
        <f t="shared" si="45"/>
        <v>8.4999999999999964E-2</v>
      </c>
      <c r="W266" s="47">
        <f t="shared" si="37"/>
        <v>-0.13249999999999984</v>
      </c>
      <c r="X266" s="47">
        <f t="shared" si="38"/>
        <v>-0.18000000000000016</v>
      </c>
      <c r="Y266" s="47">
        <f t="shared" si="39"/>
        <v>-0.84000000000000008</v>
      </c>
      <c r="Z266" s="47">
        <f t="shared" si="40"/>
        <v>-0.12000000000000011</v>
      </c>
      <c r="AA266" s="47">
        <f t="shared" si="41"/>
        <v>7.4999999999998401E-3</v>
      </c>
      <c r="AB266" s="47"/>
      <c r="AC266" s="47"/>
      <c r="AD266" s="47"/>
      <c r="AE266" s="47"/>
      <c r="AF266" s="47">
        <f t="shared" si="42"/>
        <v>-6.2000036239624023E-2</v>
      </c>
      <c r="AG266" s="47"/>
    </row>
    <row r="267" spans="1:33" x14ac:dyDescent="0.2">
      <c r="A267" s="45">
        <v>35664</v>
      </c>
      <c r="B267" s="40" t="s">
        <v>115</v>
      </c>
      <c r="C267" s="40" t="e">
        <f t="shared" si="43"/>
        <v>#VALUE!</v>
      </c>
      <c r="D267" s="40" t="str">
        <f t="shared" si="44"/>
        <v xml:space="preserve"> </v>
      </c>
      <c r="E267" s="40">
        <f t="shared" si="44"/>
        <v>2.4529999999999998</v>
      </c>
      <c r="F267" s="40"/>
      <c r="G267" s="40"/>
      <c r="H267" s="40">
        <v>2.4529999999999998</v>
      </c>
      <c r="I267" s="40">
        <v>2.5404999999999998</v>
      </c>
      <c r="J267" s="40">
        <v>2.323</v>
      </c>
      <c r="K267" s="40">
        <v>2.258</v>
      </c>
      <c r="L267" s="40">
        <v>1.5429999999999999</v>
      </c>
      <c r="M267" s="40">
        <v>2.3329999999999997</v>
      </c>
      <c r="N267" s="40">
        <v>2.4604999999999997</v>
      </c>
      <c r="O267" s="40" t="s">
        <v>175</v>
      </c>
      <c r="P267" s="40" t="s">
        <v>175</v>
      </c>
      <c r="Q267" s="39" t="s">
        <v>175</v>
      </c>
      <c r="R267" s="40" t="s">
        <v>175</v>
      </c>
      <c r="S267" s="40">
        <v>2.3849999217987059</v>
      </c>
      <c r="T267" s="40" t="s">
        <v>175</v>
      </c>
      <c r="V267" s="47">
        <f t="shared" si="45"/>
        <v>8.7499999999999911E-2</v>
      </c>
      <c r="W267" s="47">
        <f t="shared" si="37"/>
        <v>-0.12999999999999989</v>
      </c>
      <c r="X267" s="47">
        <f t="shared" si="38"/>
        <v>-0.19499999999999984</v>
      </c>
      <c r="Y267" s="47">
        <f t="shared" si="39"/>
        <v>-0.90999999999999992</v>
      </c>
      <c r="Z267" s="47">
        <f t="shared" si="40"/>
        <v>-0.12000000000000011</v>
      </c>
      <c r="AA267" s="47">
        <f t="shared" si="41"/>
        <v>7.4999999999998401E-3</v>
      </c>
      <c r="AB267" s="47"/>
      <c r="AC267" s="47"/>
      <c r="AD267" s="47"/>
      <c r="AE267" s="47"/>
      <c r="AF267" s="47">
        <f t="shared" si="42"/>
        <v>-6.8000078201293945E-2</v>
      </c>
      <c r="AG267" s="47"/>
    </row>
    <row r="268" spans="1:33" x14ac:dyDescent="0.2">
      <c r="A268" s="45">
        <v>35667</v>
      </c>
      <c r="B268" s="40" t="s">
        <v>115</v>
      </c>
      <c r="C268" s="40" t="e">
        <f t="shared" si="43"/>
        <v>#VALUE!</v>
      </c>
      <c r="D268" s="40" t="str">
        <f t="shared" si="44"/>
        <v xml:space="preserve"> </v>
      </c>
      <c r="E268" s="40">
        <f t="shared" si="44"/>
        <v>2.4889999999999999</v>
      </c>
      <c r="F268" s="40"/>
      <c r="G268" s="40"/>
      <c r="H268" s="40">
        <v>2.4889999999999999</v>
      </c>
      <c r="I268" s="40">
        <v>2.5840000000000001</v>
      </c>
      <c r="J268" s="40">
        <v>2.3639999999999999</v>
      </c>
      <c r="K268" s="40">
        <v>2.2965</v>
      </c>
      <c r="L268" s="40">
        <v>1.4989999999999999</v>
      </c>
      <c r="M268" s="40">
        <v>2.379</v>
      </c>
      <c r="N268" s="40">
        <v>2.4939999999999998</v>
      </c>
      <c r="O268" s="40" t="s">
        <v>175</v>
      </c>
      <c r="P268" s="40" t="s">
        <v>175</v>
      </c>
      <c r="Q268" s="39" t="s">
        <v>175</v>
      </c>
      <c r="R268" s="40" t="s">
        <v>175</v>
      </c>
      <c r="S268" s="40">
        <v>2.4249998703002928</v>
      </c>
      <c r="T268" s="40" t="s">
        <v>175</v>
      </c>
      <c r="V268" s="47">
        <f t="shared" si="45"/>
        <v>9.5000000000000195E-2</v>
      </c>
      <c r="W268" s="47">
        <f t="shared" si="37"/>
        <v>-0.125</v>
      </c>
      <c r="X268" s="47">
        <f t="shared" si="38"/>
        <v>-0.19249999999999989</v>
      </c>
      <c r="Y268" s="47">
        <f t="shared" si="39"/>
        <v>-0.99</v>
      </c>
      <c r="Z268" s="47">
        <f t="shared" si="40"/>
        <v>-0.10999999999999988</v>
      </c>
      <c r="AA268" s="47">
        <f t="shared" si="41"/>
        <v>4.9999999999998934E-3</v>
      </c>
      <c r="AB268" s="47"/>
      <c r="AC268" s="47"/>
      <c r="AD268" s="47"/>
      <c r="AE268" s="47"/>
      <c r="AF268" s="47">
        <f t="shared" si="42"/>
        <v>-6.4000129699707031E-2</v>
      </c>
      <c r="AG268" s="47"/>
    </row>
    <row r="269" spans="1:33" x14ac:dyDescent="0.2">
      <c r="A269" s="45">
        <v>35668</v>
      </c>
      <c r="B269" s="40" t="s">
        <v>115</v>
      </c>
      <c r="C269" s="40" t="e">
        <f t="shared" si="43"/>
        <v>#VALUE!</v>
      </c>
      <c r="D269" s="40" t="str">
        <f t="shared" si="44"/>
        <v xml:space="preserve"> </v>
      </c>
      <c r="E269" s="40">
        <f t="shared" si="44"/>
        <v>2.5139999999999998</v>
      </c>
      <c r="F269" s="40"/>
      <c r="G269" s="40"/>
      <c r="H269" s="40">
        <v>2.5139999999999998</v>
      </c>
      <c r="I269" s="40">
        <v>2.5939999999999999</v>
      </c>
      <c r="J269" s="40">
        <v>2.379</v>
      </c>
      <c r="K269" s="40">
        <v>2.3039999999999998</v>
      </c>
      <c r="L269" s="40">
        <v>1.5839999999999999</v>
      </c>
      <c r="M269" s="40">
        <v>2.3989999999999996</v>
      </c>
      <c r="N269" s="40">
        <v>2.5139999999999998</v>
      </c>
      <c r="O269" s="40" t="s">
        <v>175</v>
      </c>
      <c r="P269" s="40" t="s">
        <v>175</v>
      </c>
      <c r="Q269" s="39" t="s">
        <v>175</v>
      </c>
      <c r="R269" s="40" t="s">
        <v>175</v>
      </c>
      <c r="S269" s="40">
        <v>2.440000118255615</v>
      </c>
      <c r="T269" s="40" t="s">
        <v>175</v>
      </c>
      <c r="V269" s="47">
        <f t="shared" si="45"/>
        <v>8.0000000000000071E-2</v>
      </c>
      <c r="W269" s="47">
        <f t="shared" si="37"/>
        <v>-0.13499999999999979</v>
      </c>
      <c r="X269" s="47">
        <f t="shared" si="38"/>
        <v>-0.20999999999999996</v>
      </c>
      <c r="Y269" s="47">
        <f t="shared" si="39"/>
        <v>-0.92999999999999994</v>
      </c>
      <c r="Z269" s="47">
        <f t="shared" si="40"/>
        <v>-0.11500000000000021</v>
      </c>
      <c r="AA269" s="47">
        <f t="shared" si="41"/>
        <v>0</v>
      </c>
      <c r="AB269" s="47"/>
      <c r="AC269" s="47"/>
      <c r="AD269" s="47"/>
      <c r="AE269" s="47"/>
      <c r="AF269" s="47">
        <f t="shared" si="42"/>
        <v>-7.3999881744384766E-2</v>
      </c>
      <c r="AG269" s="47"/>
    </row>
    <row r="270" spans="1:33" x14ac:dyDescent="0.2">
      <c r="A270" s="45">
        <v>35669</v>
      </c>
      <c r="B270" s="40" t="s">
        <v>115</v>
      </c>
      <c r="C270" s="40" t="e">
        <f t="shared" si="43"/>
        <v>#VALUE!</v>
      </c>
      <c r="D270" s="40" t="str">
        <f t="shared" si="44"/>
        <v xml:space="preserve"> </v>
      </c>
      <c r="E270" s="40">
        <f t="shared" si="44"/>
        <v>2.5150000000000001</v>
      </c>
      <c r="F270" s="40"/>
      <c r="G270" s="40">
        <v>1</v>
      </c>
      <c r="H270" s="40">
        <v>2.5150000000000001</v>
      </c>
      <c r="I270" s="40">
        <v>2.5975000000000001</v>
      </c>
      <c r="J270" s="40">
        <v>2.3450000000000002</v>
      </c>
      <c r="K270" s="40">
        <v>2.31</v>
      </c>
      <c r="L270" s="40">
        <v>1.4750000000000001</v>
      </c>
      <c r="M270" s="40">
        <v>2.38</v>
      </c>
      <c r="N270" s="40">
        <v>2.5099999999999998</v>
      </c>
      <c r="O270" s="40" t="s">
        <v>175</v>
      </c>
      <c r="P270" s="40" t="s">
        <v>175</v>
      </c>
      <c r="Q270" s="39" t="s">
        <v>175</v>
      </c>
      <c r="R270" s="40" t="s">
        <v>175</v>
      </c>
      <c r="S270" s="40">
        <v>2.399999990463257</v>
      </c>
      <c r="T270" s="39" t="s">
        <v>175</v>
      </c>
      <c r="V270" s="47">
        <f t="shared" si="45"/>
        <v>8.2500000000000018E-2</v>
      </c>
      <c r="W270" s="47">
        <f t="shared" si="37"/>
        <v>-0.16999999999999993</v>
      </c>
      <c r="X270" s="47">
        <f t="shared" si="38"/>
        <v>-0.20500000000000007</v>
      </c>
      <c r="Y270" s="47">
        <f t="shared" si="39"/>
        <v>-1.04</v>
      </c>
      <c r="Z270" s="47">
        <f t="shared" si="40"/>
        <v>-0.13500000000000023</v>
      </c>
      <c r="AA270" s="47">
        <f t="shared" si="41"/>
        <v>-5.0000000000003375E-3</v>
      </c>
      <c r="AB270" s="47"/>
      <c r="AC270" s="47"/>
      <c r="AD270" s="47"/>
      <c r="AE270" s="47"/>
      <c r="AF270" s="47">
        <f t="shared" si="42"/>
        <v>-0.11500000953674316</v>
      </c>
      <c r="AG270" s="47"/>
    </row>
    <row r="271" spans="1:33" x14ac:dyDescent="0.2">
      <c r="A271" s="45">
        <v>35670</v>
      </c>
      <c r="B271" s="40" t="s">
        <v>116</v>
      </c>
      <c r="C271" s="40" t="e">
        <f t="shared" si="43"/>
        <v>#VALUE!</v>
      </c>
      <c r="D271" s="40" t="str">
        <f t="shared" si="44"/>
        <v xml:space="preserve"> </v>
      </c>
      <c r="E271" s="40">
        <f t="shared" si="44"/>
        <v>2.6560000000000001</v>
      </c>
      <c r="F271" s="40"/>
      <c r="G271" s="40"/>
      <c r="H271" s="40">
        <v>2.6560000000000001</v>
      </c>
      <c r="I271" s="40">
        <v>2.7560000000000002</v>
      </c>
      <c r="J271" s="40">
        <v>2.4860000000000002</v>
      </c>
      <c r="K271" s="40">
        <v>2.3759999999999999</v>
      </c>
      <c r="L271" s="40">
        <v>1.8660000000000001</v>
      </c>
      <c r="M271" s="40">
        <v>2.5060000000000002</v>
      </c>
      <c r="N271" s="40">
        <v>2.641</v>
      </c>
      <c r="O271" s="40" t="s">
        <v>175</v>
      </c>
      <c r="P271" s="40" t="s">
        <v>175</v>
      </c>
      <c r="Q271" s="39" t="s">
        <v>175</v>
      </c>
      <c r="R271" s="40" t="s">
        <v>175</v>
      </c>
      <c r="S271" s="40">
        <v>2.5259998855590822</v>
      </c>
      <c r="T271" s="39" t="s">
        <v>175</v>
      </c>
      <c r="V271" s="47">
        <f t="shared" si="45"/>
        <v>0.10000000000000009</v>
      </c>
      <c r="W271" s="47">
        <f t="shared" si="37"/>
        <v>-0.16999999999999993</v>
      </c>
      <c r="X271" s="47">
        <f t="shared" si="38"/>
        <v>-0.28000000000000025</v>
      </c>
      <c r="Y271" s="47">
        <f t="shared" si="39"/>
        <v>-0.79</v>
      </c>
      <c r="Z271" s="47">
        <f t="shared" si="40"/>
        <v>-0.14999999999999991</v>
      </c>
      <c r="AA271" s="47">
        <f t="shared" si="41"/>
        <v>-1.5000000000000124E-2</v>
      </c>
      <c r="AB271" s="47"/>
      <c r="AC271" s="47"/>
      <c r="AD271" s="47"/>
      <c r="AE271" s="47"/>
      <c r="AF271" s="47">
        <f t="shared" si="42"/>
        <v>-0.13000011444091797</v>
      </c>
      <c r="AG271" s="47"/>
    </row>
    <row r="272" spans="1:33" x14ac:dyDescent="0.2">
      <c r="A272" s="45">
        <v>35671</v>
      </c>
      <c r="B272" s="40" t="s">
        <v>116</v>
      </c>
      <c r="C272" s="40" t="e">
        <f t="shared" si="43"/>
        <v>#VALUE!</v>
      </c>
      <c r="D272" s="40" t="str">
        <f t="shared" si="44"/>
        <v xml:space="preserve"> </v>
      </c>
      <c r="E272" s="40">
        <f t="shared" si="44"/>
        <v>2.714</v>
      </c>
      <c r="F272" s="40"/>
      <c r="G272" s="40"/>
      <c r="H272" s="40">
        <v>2.714</v>
      </c>
      <c r="I272" s="40">
        <v>2.8264999999999998</v>
      </c>
      <c r="J272" s="40">
        <v>2.5339999999999998</v>
      </c>
      <c r="K272" s="40">
        <v>2.444</v>
      </c>
      <c r="L272" s="40">
        <v>1.784</v>
      </c>
      <c r="M272" s="40">
        <v>2.569</v>
      </c>
      <c r="N272" s="40">
        <v>2.6964999999999999</v>
      </c>
      <c r="O272" s="40" t="s">
        <v>175</v>
      </c>
      <c r="P272" s="40" t="s">
        <v>175</v>
      </c>
      <c r="Q272" s="39" t="s">
        <v>175</v>
      </c>
      <c r="R272" s="40" t="s">
        <v>175</v>
      </c>
      <c r="S272" s="40">
        <v>2.6039998664855957</v>
      </c>
      <c r="T272" s="39" t="s">
        <v>175</v>
      </c>
      <c r="V272" s="47">
        <f t="shared" si="45"/>
        <v>0.11249999999999982</v>
      </c>
      <c r="W272" s="47">
        <f t="shared" si="37"/>
        <v>-0.18000000000000016</v>
      </c>
      <c r="X272" s="47">
        <f t="shared" si="38"/>
        <v>-0.27</v>
      </c>
      <c r="Y272" s="47">
        <f t="shared" si="39"/>
        <v>-0.92999999999999994</v>
      </c>
      <c r="Z272" s="47">
        <f t="shared" si="40"/>
        <v>-0.14500000000000002</v>
      </c>
      <c r="AA272" s="47">
        <f t="shared" si="41"/>
        <v>-1.7500000000000071E-2</v>
      </c>
      <c r="AB272" s="47"/>
      <c r="AC272" s="47"/>
      <c r="AD272" s="47"/>
      <c r="AE272" s="47"/>
      <c r="AF272" s="47">
        <f t="shared" si="42"/>
        <v>-0.1100001335144043</v>
      </c>
      <c r="AG272" s="47"/>
    </row>
    <row r="273" spans="1:33" x14ac:dyDescent="0.2">
      <c r="A273" s="45">
        <v>35675</v>
      </c>
      <c r="B273" s="40" t="s">
        <v>116</v>
      </c>
      <c r="C273" s="40" t="e">
        <f t="shared" si="43"/>
        <v>#VALUE!</v>
      </c>
      <c r="D273" s="40" t="str">
        <f t="shared" si="44"/>
        <v xml:space="preserve"> </v>
      </c>
      <c r="E273" s="40">
        <f t="shared" si="44"/>
        <v>2.7930000000000001</v>
      </c>
      <c r="F273" s="40"/>
      <c r="G273" s="40"/>
      <c r="H273" s="40">
        <v>2.7930000000000001</v>
      </c>
      <c r="I273" s="40">
        <v>2.8930000000000002</v>
      </c>
      <c r="J273" s="40">
        <v>2.5830000000000002</v>
      </c>
      <c r="K273" s="40">
        <v>2.4930000000000003</v>
      </c>
      <c r="L273" s="40">
        <v>1.8030000000000002</v>
      </c>
      <c r="M273" s="40">
        <v>2.6480000000000001</v>
      </c>
      <c r="N273" s="40">
        <v>2.778</v>
      </c>
      <c r="O273" s="40" t="s">
        <v>175</v>
      </c>
      <c r="P273" s="40" t="s">
        <v>175</v>
      </c>
      <c r="Q273" s="39" t="s">
        <v>175</v>
      </c>
      <c r="R273" s="40" t="s">
        <v>175</v>
      </c>
      <c r="S273" s="40">
        <v>2.7049999599456789</v>
      </c>
      <c r="T273" s="39" t="s">
        <v>175</v>
      </c>
      <c r="V273" s="47">
        <f t="shared" si="45"/>
        <v>0.10000000000000009</v>
      </c>
      <c r="W273" s="47">
        <f t="shared" si="37"/>
        <v>-0.20999999999999996</v>
      </c>
      <c r="X273" s="47">
        <f t="shared" si="38"/>
        <v>-0.29999999999999982</v>
      </c>
      <c r="Y273" s="47">
        <f t="shared" si="39"/>
        <v>-0.99</v>
      </c>
      <c r="Z273" s="47">
        <f t="shared" si="40"/>
        <v>-0.14500000000000002</v>
      </c>
      <c r="AA273" s="47">
        <f t="shared" si="41"/>
        <v>-1.5000000000000124E-2</v>
      </c>
      <c r="AB273" s="47"/>
      <c r="AC273" s="47"/>
      <c r="AD273" s="47"/>
      <c r="AE273" s="47"/>
      <c r="AF273" s="47">
        <f t="shared" si="42"/>
        <v>-8.8000040054321271E-2</v>
      </c>
      <c r="AG273" s="47"/>
    </row>
    <row r="274" spans="1:33" x14ac:dyDescent="0.2">
      <c r="A274" s="45">
        <v>35676</v>
      </c>
      <c r="B274" s="40" t="s">
        <v>116</v>
      </c>
      <c r="C274" s="40" t="e">
        <f t="shared" si="43"/>
        <v>#VALUE!</v>
      </c>
      <c r="D274" s="40" t="str">
        <f t="shared" si="44"/>
        <v xml:space="preserve"> </v>
      </c>
      <c r="E274" s="40">
        <f t="shared" si="44"/>
        <v>2.8069999999999999</v>
      </c>
      <c r="F274" s="40"/>
      <c r="G274" s="40"/>
      <c r="H274" s="40">
        <v>2.8069999999999999</v>
      </c>
      <c r="I274" s="40">
        <v>2.9194999999999998</v>
      </c>
      <c r="J274" s="40">
        <v>2.6219999999999999</v>
      </c>
      <c r="K274" s="40">
        <v>2.5369999999999999</v>
      </c>
      <c r="L274" s="40">
        <v>1.837</v>
      </c>
      <c r="M274" s="40">
        <v>2.6694999999999998</v>
      </c>
      <c r="N274" s="40">
        <v>2.7894999999999999</v>
      </c>
      <c r="O274" s="40" t="s">
        <v>175</v>
      </c>
      <c r="P274" s="40" t="s">
        <v>175</v>
      </c>
      <c r="Q274" s="39" t="s">
        <v>175</v>
      </c>
      <c r="R274" s="40" t="s">
        <v>175</v>
      </c>
      <c r="S274" s="40">
        <v>2.7200001258850097</v>
      </c>
      <c r="T274" s="39" t="s">
        <v>175</v>
      </c>
      <c r="V274" s="47">
        <f t="shared" si="45"/>
        <v>0.11249999999999982</v>
      </c>
      <c r="W274" s="47">
        <f t="shared" si="37"/>
        <v>-0.18500000000000005</v>
      </c>
      <c r="X274" s="47">
        <f t="shared" si="38"/>
        <v>-0.27</v>
      </c>
      <c r="Y274" s="47">
        <f t="shared" si="39"/>
        <v>-0.97</v>
      </c>
      <c r="Z274" s="47">
        <f t="shared" si="40"/>
        <v>-0.13750000000000018</v>
      </c>
      <c r="AA274" s="47">
        <f t="shared" si="41"/>
        <v>-1.7500000000000071E-2</v>
      </c>
      <c r="AB274" s="47"/>
      <c r="AC274" s="47"/>
      <c r="AD274" s="47"/>
      <c r="AE274" s="47"/>
      <c r="AF274" s="47">
        <f t="shared" si="42"/>
        <v>-8.6999874114990217E-2</v>
      </c>
      <c r="AG274" s="47"/>
    </row>
    <row r="275" spans="1:33" x14ac:dyDescent="0.2">
      <c r="A275" s="45">
        <v>35677</v>
      </c>
      <c r="B275" s="40" t="s">
        <v>116</v>
      </c>
      <c r="C275" s="40" t="e">
        <f t="shared" si="43"/>
        <v>#VALUE!</v>
      </c>
      <c r="D275" s="40" t="str">
        <f t="shared" si="44"/>
        <v xml:space="preserve"> </v>
      </c>
      <c r="E275" s="40">
        <f t="shared" si="44"/>
        <v>2.677</v>
      </c>
      <c r="F275" s="40"/>
      <c r="G275" s="40"/>
      <c r="H275" s="40">
        <v>2.677</v>
      </c>
      <c r="I275" s="40">
        <v>2.7869999999999999</v>
      </c>
      <c r="J275" s="40">
        <v>2.5070000000000001</v>
      </c>
      <c r="K275" s="40">
        <v>2.4119999999999999</v>
      </c>
      <c r="L275" s="40">
        <v>1.7370000000000001</v>
      </c>
      <c r="M275" s="40">
        <v>2.5470000000000002</v>
      </c>
      <c r="N275" s="40">
        <v>2.6644999999999999</v>
      </c>
      <c r="O275" s="40" t="s">
        <v>175</v>
      </c>
      <c r="P275" s="40" t="s">
        <v>175</v>
      </c>
      <c r="Q275" s="39" t="s">
        <v>175</v>
      </c>
      <c r="R275" s="40" t="s">
        <v>175</v>
      </c>
      <c r="S275" s="40">
        <v>2.5999998779296876</v>
      </c>
      <c r="T275" s="39" t="s">
        <v>175</v>
      </c>
      <c r="V275" s="47">
        <f t="shared" si="45"/>
        <v>0.10999999999999988</v>
      </c>
      <c r="W275" s="47">
        <f t="shared" si="37"/>
        <v>-0.16999999999999993</v>
      </c>
      <c r="X275" s="47">
        <f t="shared" si="38"/>
        <v>-0.26500000000000012</v>
      </c>
      <c r="Y275" s="47">
        <f t="shared" si="39"/>
        <v>-0.94</v>
      </c>
      <c r="Z275" s="47">
        <f t="shared" si="40"/>
        <v>-0.12999999999999989</v>
      </c>
      <c r="AA275" s="47">
        <f t="shared" si="41"/>
        <v>-1.2500000000000178E-2</v>
      </c>
      <c r="AB275" s="47"/>
      <c r="AC275" s="47"/>
      <c r="AD275" s="47"/>
      <c r="AE275" s="47"/>
      <c r="AF275" s="47">
        <f t="shared" si="42"/>
        <v>-7.7000122070312482E-2</v>
      </c>
      <c r="AG275" s="47"/>
    </row>
    <row r="276" spans="1:33" x14ac:dyDescent="0.2">
      <c r="A276" s="45">
        <v>35678</v>
      </c>
      <c r="B276" s="40" t="s">
        <v>116</v>
      </c>
      <c r="C276" s="40" t="e">
        <f t="shared" si="43"/>
        <v>#VALUE!</v>
      </c>
      <c r="D276" s="40" t="str">
        <f t="shared" si="44"/>
        <v xml:space="preserve"> </v>
      </c>
      <c r="E276" s="40">
        <f t="shared" si="44"/>
        <v>2.6970000000000001</v>
      </c>
      <c r="F276" s="40"/>
      <c r="G276" s="40"/>
      <c r="H276" s="40">
        <v>2.6970000000000001</v>
      </c>
      <c r="I276" s="40">
        <v>2.8319999999999999</v>
      </c>
      <c r="J276" s="40">
        <v>2.532</v>
      </c>
      <c r="K276" s="40">
        <v>2.4495</v>
      </c>
      <c r="L276" s="40">
        <v>1.7870000000000001</v>
      </c>
      <c r="M276" s="40">
        <v>2.577</v>
      </c>
      <c r="N276" s="40">
        <v>2.6844999999999999</v>
      </c>
      <c r="O276" s="40" t="s">
        <v>175</v>
      </c>
      <c r="P276" s="40" t="s">
        <v>175</v>
      </c>
      <c r="Q276" s="39" t="s">
        <v>175</v>
      </c>
      <c r="R276" s="40" t="s">
        <v>175</v>
      </c>
      <c r="S276" s="40">
        <v>2.6349999828338624</v>
      </c>
      <c r="T276" s="39" t="s">
        <v>175</v>
      </c>
      <c r="V276" s="47">
        <f t="shared" si="45"/>
        <v>0.13499999999999979</v>
      </c>
      <c r="W276" s="47">
        <f t="shared" si="37"/>
        <v>-0.16500000000000004</v>
      </c>
      <c r="X276" s="47">
        <f t="shared" si="38"/>
        <v>-0.24750000000000005</v>
      </c>
      <c r="Y276" s="47">
        <f t="shared" si="39"/>
        <v>-0.90999999999999992</v>
      </c>
      <c r="Z276" s="47">
        <f t="shared" si="40"/>
        <v>-0.12000000000000011</v>
      </c>
      <c r="AA276" s="47">
        <f t="shared" si="41"/>
        <v>-1.2500000000000178E-2</v>
      </c>
      <c r="AB276" s="47"/>
      <c r="AC276" s="47"/>
      <c r="AD276" s="47"/>
      <c r="AE276" s="47"/>
      <c r="AF276" s="47">
        <f t="shared" si="42"/>
        <v>-6.2000017166137678E-2</v>
      </c>
      <c r="AG276" s="47"/>
    </row>
    <row r="277" spans="1:33" x14ac:dyDescent="0.2">
      <c r="A277" s="45">
        <v>35681</v>
      </c>
      <c r="B277" s="40" t="s">
        <v>116</v>
      </c>
      <c r="C277" s="40" t="e">
        <f t="shared" si="43"/>
        <v>#VALUE!</v>
      </c>
      <c r="D277" s="40" t="str">
        <f t="shared" si="44"/>
        <v xml:space="preserve"> </v>
      </c>
      <c r="E277" s="40">
        <f t="shared" si="44"/>
        <v>2.6880000000000002</v>
      </c>
      <c r="F277" s="40"/>
      <c r="G277" s="40"/>
      <c r="H277" s="40">
        <v>2.6880000000000002</v>
      </c>
      <c r="I277" s="40">
        <v>2.8130000000000002</v>
      </c>
      <c r="J277" s="40">
        <v>2.5330000000000004</v>
      </c>
      <c r="K277" s="40">
        <v>2.4530000000000003</v>
      </c>
      <c r="L277" s="40">
        <v>1.8230000000000002</v>
      </c>
      <c r="M277" s="40">
        <v>2.5705</v>
      </c>
      <c r="N277" s="40">
        <v>2.6755</v>
      </c>
      <c r="O277" s="40" t="s">
        <v>175</v>
      </c>
      <c r="P277" s="40" t="s">
        <v>175</v>
      </c>
      <c r="Q277" s="39" t="s">
        <v>175</v>
      </c>
      <c r="R277" s="40" t="s">
        <v>175</v>
      </c>
      <c r="S277" s="40">
        <v>2.6199999408721926</v>
      </c>
      <c r="T277" s="39" t="s">
        <v>175</v>
      </c>
      <c r="V277" s="47">
        <f t="shared" si="45"/>
        <v>0.125</v>
      </c>
      <c r="W277" s="47">
        <f t="shared" si="37"/>
        <v>-0.1549999999999998</v>
      </c>
      <c r="X277" s="47">
        <f t="shared" si="38"/>
        <v>-0.23499999999999988</v>
      </c>
      <c r="Y277" s="47">
        <f t="shared" si="39"/>
        <v>-0.86499999999999999</v>
      </c>
      <c r="Z277" s="47">
        <f t="shared" si="40"/>
        <v>-0.11750000000000016</v>
      </c>
      <c r="AA277" s="47">
        <f t="shared" si="41"/>
        <v>-1.2500000000000178E-2</v>
      </c>
      <c r="AB277" s="47"/>
      <c r="AC277" s="47"/>
      <c r="AD277" s="47"/>
      <c r="AE277" s="47"/>
      <c r="AF277" s="47">
        <f t="shared" si="42"/>
        <v>-6.8000059127807599E-2</v>
      </c>
      <c r="AG277" s="47"/>
    </row>
    <row r="278" spans="1:33" x14ac:dyDescent="0.2">
      <c r="A278" s="45">
        <v>35682</v>
      </c>
      <c r="B278" s="40" t="s">
        <v>116</v>
      </c>
      <c r="C278" s="40" t="e">
        <f t="shared" si="43"/>
        <v>#VALUE!</v>
      </c>
      <c r="D278" s="40" t="str">
        <f t="shared" si="44"/>
        <v xml:space="preserve"> </v>
      </c>
      <c r="E278" s="40">
        <f t="shared" si="44"/>
        <v>2.6989999999999998</v>
      </c>
      <c r="F278" s="40"/>
      <c r="G278" s="40"/>
      <c r="H278" s="40">
        <v>2.6989999999999998</v>
      </c>
      <c r="I278" s="40">
        <v>2.8239999999999998</v>
      </c>
      <c r="J278" s="40">
        <v>2.5640000000000001</v>
      </c>
      <c r="K278" s="40">
        <v>2.4739999999999998</v>
      </c>
      <c r="L278" s="40">
        <v>1.869</v>
      </c>
      <c r="M278" s="40">
        <v>2.5939999999999999</v>
      </c>
      <c r="N278" s="40">
        <v>2.6890000000000001</v>
      </c>
      <c r="O278" s="40" t="s">
        <v>175</v>
      </c>
      <c r="P278" s="40" t="s">
        <v>175</v>
      </c>
      <c r="Q278" s="39" t="s">
        <v>175</v>
      </c>
      <c r="R278" s="40" t="s">
        <v>175</v>
      </c>
      <c r="S278" s="40">
        <v>2.6250001182556151</v>
      </c>
      <c r="T278" s="39" t="s">
        <v>175</v>
      </c>
      <c r="V278" s="47">
        <f t="shared" si="45"/>
        <v>0.125</v>
      </c>
      <c r="W278" s="47">
        <f t="shared" si="37"/>
        <v>-0.13499999999999979</v>
      </c>
      <c r="X278" s="47">
        <f t="shared" si="38"/>
        <v>-0.22500000000000009</v>
      </c>
      <c r="Y278" s="47">
        <f t="shared" si="39"/>
        <v>-0.82999999999999985</v>
      </c>
      <c r="Z278" s="47">
        <f t="shared" si="40"/>
        <v>-0.10499999999999998</v>
      </c>
      <c r="AA278" s="47">
        <f t="shared" si="41"/>
        <v>-9.9999999999997868E-3</v>
      </c>
      <c r="AB278" s="47"/>
      <c r="AC278" s="47"/>
      <c r="AD278" s="47"/>
      <c r="AE278" s="47"/>
      <c r="AF278" s="47">
        <f t="shared" si="42"/>
        <v>-7.3999881744384766E-2</v>
      </c>
      <c r="AG278" s="47"/>
    </row>
    <row r="279" spans="1:33" x14ac:dyDescent="0.2">
      <c r="A279" s="45">
        <v>35683</v>
      </c>
      <c r="B279" s="40" t="s">
        <v>116</v>
      </c>
      <c r="C279" s="40" t="e">
        <f t="shared" si="43"/>
        <v>#VALUE!</v>
      </c>
      <c r="D279" s="40" t="str">
        <f t="shared" si="44"/>
        <v xml:space="preserve"> </v>
      </c>
      <c r="E279" s="40">
        <f t="shared" si="44"/>
        <v>2.702</v>
      </c>
      <c r="F279" s="40"/>
      <c r="G279" s="40"/>
      <c r="H279" s="40">
        <v>2.702</v>
      </c>
      <c r="I279" s="40">
        <v>2.8369999999999997</v>
      </c>
      <c r="J279" s="40">
        <v>2.5670000000000002</v>
      </c>
      <c r="K279" s="40">
        <v>2.4845000000000002</v>
      </c>
      <c r="L279" s="40">
        <v>1.8619999999999999</v>
      </c>
      <c r="M279" s="40">
        <v>2.6095000000000002</v>
      </c>
      <c r="N279" s="40">
        <v>2.6970000000000001</v>
      </c>
      <c r="O279" s="40" t="s">
        <v>175</v>
      </c>
      <c r="P279" s="40" t="s">
        <v>175</v>
      </c>
      <c r="Q279" s="39" t="s">
        <v>175</v>
      </c>
      <c r="R279" s="40" t="s">
        <v>175</v>
      </c>
      <c r="S279" s="40">
        <v>2.640000202178955</v>
      </c>
      <c r="T279" s="39" t="s">
        <v>175</v>
      </c>
      <c r="V279" s="47">
        <f t="shared" si="45"/>
        <v>0.13499999999999979</v>
      </c>
      <c r="W279" s="47">
        <f t="shared" si="37"/>
        <v>-0.13499999999999979</v>
      </c>
      <c r="X279" s="47">
        <f t="shared" si="38"/>
        <v>-0.2174999999999998</v>
      </c>
      <c r="Y279" s="47">
        <f t="shared" si="39"/>
        <v>-0.84000000000000008</v>
      </c>
      <c r="Z279" s="47">
        <f t="shared" si="40"/>
        <v>-9.2499999999999805E-2</v>
      </c>
      <c r="AA279" s="47">
        <f t="shared" si="41"/>
        <v>-4.9999999999998934E-3</v>
      </c>
      <c r="AB279" s="47"/>
      <c r="AC279" s="47"/>
      <c r="AD279" s="47"/>
      <c r="AE279" s="47"/>
      <c r="AF279" s="47">
        <f t="shared" si="42"/>
        <v>-6.1999797821044922E-2</v>
      </c>
      <c r="AG279" s="47"/>
    </row>
    <row r="280" spans="1:33" x14ac:dyDescent="0.2">
      <c r="A280" s="45">
        <v>35684</v>
      </c>
      <c r="B280" s="40" t="s">
        <v>116</v>
      </c>
      <c r="C280" s="40" t="e">
        <f t="shared" si="43"/>
        <v>#VALUE!</v>
      </c>
      <c r="D280" s="40" t="str">
        <f t="shared" si="44"/>
        <v xml:space="preserve"> </v>
      </c>
      <c r="E280" s="40">
        <f t="shared" si="44"/>
        <v>2.766</v>
      </c>
      <c r="F280" s="40"/>
      <c r="G280" s="40"/>
      <c r="H280" s="40">
        <v>2.766</v>
      </c>
      <c r="I280" s="40">
        <v>2.9009999999999998</v>
      </c>
      <c r="J280" s="40">
        <v>2.6310000000000002</v>
      </c>
      <c r="K280" s="40">
        <v>2.5434999999999999</v>
      </c>
      <c r="L280" s="40">
        <v>1.9160000000000001</v>
      </c>
      <c r="M280" s="40">
        <v>2.6659999999999999</v>
      </c>
      <c r="N280" s="40">
        <v>2.7597499999999999</v>
      </c>
      <c r="O280" s="40" t="s">
        <v>175</v>
      </c>
      <c r="P280" s="40" t="s">
        <v>175</v>
      </c>
      <c r="Q280" s="39" t="s">
        <v>175</v>
      </c>
      <c r="R280" s="40" t="s">
        <v>175</v>
      </c>
      <c r="S280" s="40">
        <v>2.7000000152587891</v>
      </c>
      <c r="T280" s="39" t="s">
        <v>175</v>
      </c>
      <c r="V280" s="47">
        <f t="shared" si="45"/>
        <v>0.13499999999999979</v>
      </c>
      <c r="W280" s="47">
        <f t="shared" si="37"/>
        <v>-0.13499999999999979</v>
      </c>
      <c r="X280" s="47">
        <f t="shared" si="38"/>
        <v>-0.22250000000000014</v>
      </c>
      <c r="Y280" s="47">
        <f t="shared" si="39"/>
        <v>-0.84999999999999987</v>
      </c>
      <c r="Z280" s="47">
        <f t="shared" si="40"/>
        <v>-0.10000000000000009</v>
      </c>
      <c r="AA280" s="47">
        <f t="shared" si="41"/>
        <v>-6.2500000000000888E-3</v>
      </c>
      <c r="AB280" s="47"/>
      <c r="AC280" s="47"/>
      <c r="AD280" s="47"/>
      <c r="AE280" s="47"/>
      <c r="AF280" s="47">
        <f t="shared" si="42"/>
        <v>-6.5999984741210938E-2</v>
      </c>
      <c r="AG280" s="47"/>
    </row>
    <row r="281" spans="1:33" x14ac:dyDescent="0.2">
      <c r="A281" s="45">
        <v>35685</v>
      </c>
      <c r="B281" s="40" t="s">
        <v>116</v>
      </c>
      <c r="C281" s="40" t="e">
        <f t="shared" si="43"/>
        <v>#VALUE!</v>
      </c>
      <c r="D281" s="40" t="str">
        <f t="shared" si="44"/>
        <v xml:space="preserve"> </v>
      </c>
      <c r="E281" s="40">
        <f t="shared" si="44"/>
        <v>2.7949999999999999</v>
      </c>
      <c r="F281" s="40"/>
      <c r="G281" s="40"/>
      <c r="H281" s="40">
        <v>2.7949999999999999</v>
      </c>
      <c r="I281" s="40">
        <v>2.9325000000000001</v>
      </c>
      <c r="J281" s="40">
        <v>2.6549999999999998</v>
      </c>
      <c r="K281" s="40">
        <v>2.5550000000000002</v>
      </c>
      <c r="L281" s="40">
        <v>1.9650000000000001</v>
      </c>
      <c r="M281" s="40">
        <v>2.6949999999999998</v>
      </c>
      <c r="N281" s="40">
        <v>2.79</v>
      </c>
      <c r="O281" s="40" t="s">
        <v>175</v>
      </c>
      <c r="P281" s="40" t="s">
        <v>175</v>
      </c>
      <c r="Q281" s="39" t="s">
        <v>175</v>
      </c>
      <c r="R281" s="40" t="s">
        <v>175</v>
      </c>
      <c r="S281" s="40">
        <v>2.7299999427795409</v>
      </c>
      <c r="T281" s="39" t="s">
        <v>175</v>
      </c>
      <c r="V281" s="47">
        <f t="shared" si="45"/>
        <v>0.13750000000000018</v>
      </c>
      <c r="W281" s="47">
        <f t="shared" si="37"/>
        <v>-0.14000000000000012</v>
      </c>
      <c r="X281" s="47">
        <f t="shared" si="38"/>
        <v>-0.23999999999999977</v>
      </c>
      <c r="Y281" s="47">
        <f t="shared" si="39"/>
        <v>-0.82999999999999985</v>
      </c>
      <c r="Z281" s="47">
        <f t="shared" si="40"/>
        <v>-0.10000000000000009</v>
      </c>
      <c r="AA281" s="47">
        <f t="shared" si="41"/>
        <v>-4.9999999999998934E-3</v>
      </c>
      <c r="AB281" s="47"/>
      <c r="AC281" s="47"/>
      <c r="AD281" s="47"/>
      <c r="AE281" s="47"/>
      <c r="AF281" s="47">
        <f t="shared" si="42"/>
        <v>-6.5000057220458984E-2</v>
      </c>
      <c r="AG281" s="47"/>
    </row>
    <row r="282" spans="1:33" x14ac:dyDescent="0.2">
      <c r="A282" s="45">
        <v>35688</v>
      </c>
      <c r="B282" s="40" t="s">
        <v>116</v>
      </c>
      <c r="C282" s="40" t="e">
        <f t="shared" si="43"/>
        <v>#VALUE!</v>
      </c>
      <c r="D282" s="40" t="str">
        <f t="shared" si="44"/>
        <v xml:space="preserve"> </v>
      </c>
      <c r="E282" s="40">
        <f t="shared" si="44"/>
        <v>2.786</v>
      </c>
      <c r="F282" s="40"/>
      <c r="G282" s="40"/>
      <c r="H282" s="40">
        <v>2.786</v>
      </c>
      <c r="I282" s="40">
        <v>2.9285000000000001</v>
      </c>
      <c r="J282" s="40">
        <v>2.6510000000000002</v>
      </c>
      <c r="K282" s="40">
        <v>2.556</v>
      </c>
      <c r="L282" s="40">
        <v>1.9909999999999999</v>
      </c>
      <c r="M282" s="40">
        <v>2.6835</v>
      </c>
      <c r="N282" s="40">
        <v>2.7847499999999998</v>
      </c>
      <c r="O282" s="40" t="s">
        <v>175</v>
      </c>
      <c r="P282" s="40" t="s">
        <v>175</v>
      </c>
      <c r="Q282" s="39" t="s">
        <v>175</v>
      </c>
      <c r="R282" s="40" t="s">
        <v>175</v>
      </c>
      <c r="S282" s="40">
        <v>2.7000000343322754</v>
      </c>
      <c r="T282" s="39" t="s">
        <v>175</v>
      </c>
      <c r="V282" s="47">
        <f t="shared" si="45"/>
        <v>0.14250000000000007</v>
      </c>
      <c r="W282" s="47">
        <f t="shared" si="37"/>
        <v>-0.13499999999999979</v>
      </c>
      <c r="X282" s="47">
        <f t="shared" si="38"/>
        <v>-0.22999999999999998</v>
      </c>
      <c r="Y282" s="47">
        <f t="shared" si="39"/>
        <v>-0.79500000000000015</v>
      </c>
      <c r="Z282" s="47">
        <f t="shared" si="40"/>
        <v>-0.10250000000000004</v>
      </c>
      <c r="AA282" s="47">
        <f t="shared" si="41"/>
        <v>-1.2500000000001954E-3</v>
      </c>
      <c r="AB282" s="47"/>
      <c r="AC282" s="47"/>
      <c r="AD282" s="47"/>
      <c r="AE282" s="47"/>
      <c r="AF282" s="47">
        <f t="shared" si="42"/>
        <v>-8.5999965667724609E-2</v>
      </c>
      <c r="AG282" s="47"/>
    </row>
    <row r="283" spans="1:33" x14ac:dyDescent="0.2">
      <c r="A283" s="45">
        <v>35689</v>
      </c>
      <c r="B283" s="40" t="s">
        <v>116</v>
      </c>
      <c r="C283" s="40">
        <f t="shared" si="43"/>
        <v>-9.9999999999997868E-3</v>
      </c>
      <c r="D283" s="40">
        <f t="shared" si="44"/>
        <v>2.7120000000000002</v>
      </c>
      <c r="E283" s="40">
        <f t="shared" si="44"/>
        <v>2.722</v>
      </c>
      <c r="F283" s="40"/>
      <c r="G283" s="40"/>
      <c r="H283" s="40">
        <v>2.722</v>
      </c>
      <c r="I283" s="40">
        <v>2.8519999999999999</v>
      </c>
      <c r="J283" s="40">
        <v>2.5819999999999999</v>
      </c>
      <c r="K283" s="40">
        <v>2.5070000000000001</v>
      </c>
      <c r="L283" s="40">
        <v>1.9295</v>
      </c>
      <c r="M283" s="40">
        <v>2.6194999999999999</v>
      </c>
      <c r="N283" s="40">
        <v>2.7195</v>
      </c>
      <c r="O283" s="40">
        <v>2.7120000000000002</v>
      </c>
      <c r="P283" s="40" t="s">
        <v>175</v>
      </c>
      <c r="Q283" s="39" t="s">
        <v>175</v>
      </c>
      <c r="R283" s="40" t="s">
        <v>175</v>
      </c>
      <c r="S283" s="40">
        <v>2.6470001907348633</v>
      </c>
      <c r="T283" s="39" t="s">
        <v>175</v>
      </c>
      <c r="V283" s="47">
        <f t="shared" si="45"/>
        <v>0.12999999999999989</v>
      </c>
      <c r="W283" s="47">
        <f t="shared" si="37"/>
        <v>-0.14000000000000012</v>
      </c>
      <c r="X283" s="47">
        <f t="shared" si="38"/>
        <v>-0.21499999999999986</v>
      </c>
      <c r="Y283" s="47">
        <f t="shared" si="39"/>
        <v>-0.79249999999999998</v>
      </c>
      <c r="Z283" s="47">
        <f t="shared" si="40"/>
        <v>-0.10250000000000004</v>
      </c>
      <c r="AA283" s="47">
        <f t="shared" si="41"/>
        <v>-2.4999999999999467E-3</v>
      </c>
      <c r="AB283" s="47">
        <f t="shared" ref="AB283:AB324" si="46">O283-$H283</f>
        <v>-9.9999999999997868E-3</v>
      </c>
      <c r="AC283" s="47"/>
      <c r="AD283" s="47"/>
      <c r="AE283" s="47"/>
      <c r="AF283" s="47">
        <f t="shared" si="42"/>
        <v>-7.4999809265136719E-2</v>
      </c>
      <c r="AG283" s="47"/>
    </row>
    <row r="284" spans="1:33" x14ac:dyDescent="0.2">
      <c r="A284" s="45">
        <v>35690</v>
      </c>
      <c r="B284" s="40" t="s">
        <v>116</v>
      </c>
      <c r="C284" s="40">
        <f t="shared" si="43"/>
        <v>-1.5000000000000124E-2</v>
      </c>
      <c r="D284" s="40">
        <f t="shared" si="44"/>
        <v>2.6679999999999997</v>
      </c>
      <c r="E284" s="40">
        <f t="shared" si="44"/>
        <v>2.6829999999999998</v>
      </c>
      <c r="F284" s="40"/>
      <c r="G284" s="40"/>
      <c r="H284" s="40">
        <v>2.6829999999999998</v>
      </c>
      <c r="I284" s="40">
        <v>2.8129999999999997</v>
      </c>
      <c r="J284" s="40">
        <v>2.5489999999999999</v>
      </c>
      <c r="K284" s="40">
        <v>2.4629999999999996</v>
      </c>
      <c r="L284" s="40">
        <v>1.9079999999999997</v>
      </c>
      <c r="M284" s="40">
        <v>2.5854999999999997</v>
      </c>
      <c r="N284" s="40">
        <v>2.6779999999999999</v>
      </c>
      <c r="O284" s="40">
        <v>2.6679999999999997</v>
      </c>
      <c r="P284" s="40" t="s">
        <v>175</v>
      </c>
      <c r="Q284" s="39" t="s">
        <v>175</v>
      </c>
      <c r="R284" s="40" t="s">
        <v>175</v>
      </c>
      <c r="S284" s="40">
        <v>2.6249999122619627</v>
      </c>
      <c r="T284" s="39" t="s">
        <v>175</v>
      </c>
      <c r="V284" s="47">
        <f t="shared" si="45"/>
        <v>0.12999999999999989</v>
      </c>
      <c r="W284" s="47">
        <f t="shared" si="37"/>
        <v>-0.1339999999999999</v>
      </c>
      <c r="X284" s="47">
        <f t="shared" si="38"/>
        <v>-0.2200000000000002</v>
      </c>
      <c r="Y284" s="47">
        <f t="shared" si="39"/>
        <v>-0.77500000000000013</v>
      </c>
      <c r="Z284" s="47">
        <f t="shared" si="40"/>
        <v>-9.7500000000000142E-2</v>
      </c>
      <c r="AA284" s="47">
        <f t="shared" si="41"/>
        <v>-4.9999999999998934E-3</v>
      </c>
      <c r="AB284" s="47">
        <f t="shared" si="46"/>
        <v>-1.5000000000000124E-2</v>
      </c>
      <c r="AC284" s="47"/>
      <c r="AD284" s="47"/>
      <c r="AE284" s="47"/>
      <c r="AF284" s="47">
        <f t="shared" si="42"/>
        <v>-5.8000087738037109E-2</v>
      </c>
      <c r="AG284" s="47"/>
    </row>
    <row r="285" spans="1:33" x14ac:dyDescent="0.2">
      <c r="A285" s="46">
        <v>35691</v>
      </c>
      <c r="B285" s="40" t="s">
        <v>116</v>
      </c>
      <c r="C285" s="40">
        <f t="shared" si="43"/>
        <v>-2.9999999999999805E-2</v>
      </c>
      <c r="D285" s="40">
        <f t="shared" si="44"/>
        <v>2.8570000000000002</v>
      </c>
      <c r="E285" s="40">
        <f t="shared" si="44"/>
        <v>2.887</v>
      </c>
      <c r="F285" s="40"/>
      <c r="G285" s="40"/>
      <c r="H285" s="40">
        <v>2.887</v>
      </c>
      <c r="I285" s="40">
        <v>3.032</v>
      </c>
      <c r="J285" s="40">
        <v>2.742</v>
      </c>
      <c r="K285" s="40">
        <v>2.6595</v>
      </c>
      <c r="L285" s="40">
        <v>2.0469999999999997</v>
      </c>
      <c r="M285" s="40">
        <v>2.7845</v>
      </c>
      <c r="N285" s="40">
        <v>2.8845000000000001</v>
      </c>
      <c r="O285" s="40">
        <v>2.8570000000000002</v>
      </c>
      <c r="P285" s="40" t="s">
        <v>175</v>
      </c>
      <c r="Q285" s="39" t="s">
        <v>175</v>
      </c>
      <c r="R285" s="40" t="s">
        <v>175</v>
      </c>
      <c r="S285" s="40">
        <v>2.8099998588562012</v>
      </c>
      <c r="T285" s="39" t="s">
        <v>175</v>
      </c>
      <c r="V285" s="47">
        <f t="shared" si="45"/>
        <v>0.14500000000000002</v>
      </c>
      <c r="W285" s="47">
        <f t="shared" si="37"/>
        <v>-0.14500000000000002</v>
      </c>
      <c r="X285" s="47">
        <f t="shared" si="38"/>
        <v>-0.22750000000000004</v>
      </c>
      <c r="Y285" s="47">
        <f t="shared" si="39"/>
        <v>-0.8400000000000003</v>
      </c>
      <c r="Z285" s="47">
        <f t="shared" si="40"/>
        <v>-0.10250000000000004</v>
      </c>
      <c r="AA285" s="47">
        <f t="shared" si="41"/>
        <v>-2.4999999999999467E-3</v>
      </c>
      <c r="AB285" s="47">
        <f t="shared" si="46"/>
        <v>-2.9999999999999805E-2</v>
      </c>
      <c r="AC285" s="47"/>
      <c r="AD285" s="47"/>
      <c r="AE285" s="47"/>
      <c r="AF285" s="47">
        <f t="shared" si="42"/>
        <v>-7.7000141143798828E-2</v>
      </c>
      <c r="AG285" s="47"/>
    </row>
    <row r="286" spans="1:33" x14ac:dyDescent="0.2">
      <c r="A286" s="46">
        <v>35692</v>
      </c>
      <c r="B286" s="40" t="s">
        <v>116</v>
      </c>
      <c r="C286" s="40">
        <f t="shared" si="43"/>
        <v>-2.9999999999999805E-2</v>
      </c>
      <c r="D286" s="40">
        <f t="shared" si="44"/>
        <v>2.8070000000000004</v>
      </c>
      <c r="E286" s="40">
        <f t="shared" si="44"/>
        <v>2.8370000000000002</v>
      </c>
      <c r="F286" s="40"/>
      <c r="G286" s="40"/>
      <c r="H286" s="40">
        <v>2.8370000000000002</v>
      </c>
      <c r="I286" s="40">
        <v>2.9870000000000001</v>
      </c>
      <c r="J286" s="40">
        <v>2.6945000000000001</v>
      </c>
      <c r="K286" s="40">
        <v>2.6120000000000001</v>
      </c>
      <c r="L286" s="40">
        <v>2.0070000000000001</v>
      </c>
      <c r="M286" s="40">
        <v>2.7345000000000002</v>
      </c>
      <c r="N286" s="40">
        <v>2.8345000000000002</v>
      </c>
      <c r="O286" s="40">
        <v>2.8070000000000004</v>
      </c>
      <c r="P286" s="40" t="s">
        <v>175</v>
      </c>
      <c r="Q286" s="39" t="s">
        <v>175</v>
      </c>
      <c r="R286" s="40" t="s">
        <v>175</v>
      </c>
      <c r="S286" s="40">
        <v>2.7600000972747805</v>
      </c>
      <c r="T286" s="39" t="s">
        <v>175</v>
      </c>
      <c r="V286" s="47">
        <f t="shared" si="45"/>
        <v>0.14999999999999991</v>
      </c>
      <c r="W286" s="47">
        <f t="shared" si="37"/>
        <v>-0.14250000000000007</v>
      </c>
      <c r="X286" s="47">
        <f t="shared" si="38"/>
        <v>-0.22500000000000009</v>
      </c>
      <c r="Y286" s="47">
        <f t="shared" si="39"/>
        <v>-0.83000000000000007</v>
      </c>
      <c r="Z286" s="47">
        <f t="shared" si="40"/>
        <v>-0.10250000000000004</v>
      </c>
      <c r="AA286" s="47">
        <f t="shared" si="41"/>
        <v>-2.4999999999999467E-3</v>
      </c>
      <c r="AB286" s="47">
        <f t="shared" si="46"/>
        <v>-2.9999999999999805E-2</v>
      </c>
      <c r="AC286" s="47"/>
      <c r="AD286" s="47"/>
      <c r="AE286" s="47"/>
      <c r="AF286" s="47">
        <f t="shared" si="42"/>
        <v>-7.6999902725219727E-2</v>
      </c>
      <c r="AG286" s="47"/>
    </row>
    <row r="287" spans="1:33" x14ac:dyDescent="0.2">
      <c r="A287" s="46">
        <v>35695</v>
      </c>
      <c r="B287" s="40" t="s">
        <v>116</v>
      </c>
      <c r="C287" s="40">
        <f t="shared" si="43"/>
        <v>-3.5000000000000142E-2</v>
      </c>
      <c r="D287" s="40">
        <f t="shared" si="44"/>
        <v>2.9579999999999997</v>
      </c>
      <c r="E287" s="40">
        <f t="shared" si="44"/>
        <v>2.9929999999999999</v>
      </c>
      <c r="F287" s="40"/>
      <c r="G287" s="40"/>
      <c r="H287" s="40">
        <v>2.9929999999999999</v>
      </c>
      <c r="I287" s="40">
        <v>3.1429999999999998</v>
      </c>
      <c r="J287" s="40">
        <v>2.8329999999999997</v>
      </c>
      <c r="K287" s="40">
        <v>2.7479999999999998</v>
      </c>
      <c r="L287" s="40">
        <v>2.1129999999999995</v>
      </c>
      <c r="M287" s="40">
        <v>2.8805000000000001</v>
      </c>
      <c r="N287" s="40">
        <v>2.988</v>
      </c>
      <c r="O287" s="40">
        <v>2.9579999999999997</v>
      </c>
      <c r="P287" s="40" t="s">
        <v>175</v>
      </c>
      <c r="Q287" s="39" t="s">
        <v>175</v>
      </c>
      <c r="R287" s="40" t="s">
        <v>175</v>
      </c>
      <c r="S287" s="40">
        <v>2.883</v>
      </c>
      <c r="T287" s="39" t="s">
        <v>175</v>
      </c>
      <c r="V287" s="47">
        <f t="shared" si="45"/>
        <v>0.14999999999999991</v>
      </c>
      <c r="W287" s="47">
        <f t="shared" si="37"/>
        <v>-0.16000000000000014</v>
      </c>
      <c r="X287" s="47">
        <f t="shared" si="38"/>
        <v>-0.24500000000000011</v>
      </c>
      <c r="Y287" s="47">
        <f t="shared" si="39"/>
        <v>-0.88000000000000034</v>
      </c>
      <c r="Z287" s="47">
        <f t="shared" si="40"/>
        <v>-0.11249999999999982</v>
      </c>
      <c r="AA287" s="47">
        <f t="shared" si="41"/>
        <v>-4.9999999999998934E-3</v>
      </c>
      <c r="AB287" s="47">
        <f t="shared" si="46"/>
        <v>-3.5000000000000142E-2</v>
      </c>
      <c r="AC287" s="47"/>
      <c r="AD287" s="47"/>
      <c r="AE287" s="47"/>
      <c r="AF287" s="47">
        <f t="shared" si="42"/>
        <v>-0.10999999999999988</v>
      </c>
      <c r="AG287" s="47"/>
    </row>
    <row r="288" spans="1:33" x14ac:dyDescent="0.2">
      <c r="A288" s="45">
        <v>35696</v>
      </c>
      <c r="B288" s="40" t="s">
        <v>116</v>
      </c>
      <c r="C288" s="40">
        <f t="shared" si="43"/>
        <v>-6.999999999999984E-2</v>
      </c>
      <c r="D288" s="40">
        <f t="shared" si="44"/>
        <v>2.9780000000000002</v>
      </c>
      <c r="E288" s="40">
        <f t="shared" si="44"/>
        <v>3.048</v>
      </c>
      <c r="F288" s="40"/>
      <c r="G288" s="40"/>
      <c r="H288" s="40">
        <v>3.048</v>
      </c>
      <c r="I288" s="40">
        <v>3.1930000000000001</v>
      </c>
      <c r="J288" s="40">
        <v>2.8679999999999999</v>
      </c>
      <c r="K288" s="40">
        <v>2.7829999999999999</v>
      </c>
      <c r="L288" s="40">
        <v>2.0880000000000001</v>
      </c>
      <c r="M288" s="40">
        <v>2.9180000000000001</v>
      </c>
      <c r="N288" s="40">
        <v>3.0329999999999999</v>
      </c>
      <c r="O288" s="40">
        <v>2.9780000000000002</v>
      </c>
      <c r="P288" s="40" t="s">
        <v>175</v>
      </c>
      <c r="Q288" s="39" t="s">
        <v>175</v>
      </c>
      <c r="R288" s="40" t="s">
        <v>175</v>
      </c>
      <c r="S288" s="40">
        <v>2.9279999999999999</v>
      </c>
      <c r="T288" s="39" t="s">
        <v>175</v>
      </c>
      <c r="V288" s="47">
        <f t="shared" si="45"/>
        <v>0.14500000000000002</v>
      </c>
      <c r="W288" s="47">
        <f t="shared" si="37"/>
        <v>-0.18000000000000016</v>
      </c>
      <c r="X288" s="47">
        <f t="shared" si="38"/>
        <v>-0.26500000000000012</v>
      </c>
      <c r="Y288" s="47">
        <f t="shared" si="39"/>
        <v>-0.96</v>
      </c>
      <c r="Z288" s="47">
        <f t="shared" si="40"/>
        <v>-0.12999999999999989</v>
      </c>
      <c r="AA288" s="47">
        <f t="shared" si="41"/>
        <v>-1.5000000000000124E-2</v>
      </c>
      <c r="AB288" s="47">
        <f t="shared" si="46"/>
        <v>-6.999999999999984E-2</v>
      </c>
      <c r="AC288" s="47"/>
      <c r="AD288" s="47"/>
      <c r="AE288" s="47"/>
      <c r="AF288" s="47">
        <f t="shared" si="42"/>
        <v>-0.12000000000000011</v>
      </c>
      <c r="AG288" s="47"/>
    </row>
    <row r="289" spans="1:33" x14ac:dyDescent="0.2">
      <c r="A289" s="46">
        <v>35697</v>
      </c>
      <c r="B289" s="40" t="s">
        <v>116</v>
      </c>
      <c r="C289" s="40">
        <f t="shared" si="43"/>
        <v>-6.999999999999984E-2</v>
      </c>
      <c r="D289" s="40">
        <f t="shared" si="44"/>
        <v>2.9490000000000003</v>
      </c>
      <c r="E289" s="40">
        <f t="shared" si="44"/>
        <v>3.0190000000000001</v>
      </c>
      <c r="F289" s="40"/>
      <c r="G289" s="40"/>
      <c r="H289" s="40">
        <v>3.0190000000000001</v>
      </c>
      <c r="I289" s="40">
        <v>3.1640000000000001</v>
      </c>
      <c r="J289" s="40">
        <v>2.8440000000000003</v>
      </c>
      <c r="K289" s="40">
        <v>2.754</v>
      </c>
      <c r="L289" s="40">
        <v>2.0489999999999999</v>
      </c>
      <c r="M289" s="40">
        <v>2.8852500000000001</v>
      </c>
      <c r="N289" s="40">
        <v>3.0015000000000001</v>
      </c>
      <c r="O289" s="40">
        <v>2.9490000000000003</v>
      </c>
      <c r="P289" s="40" t="s">
        <v>175</v>
      </c>
      <c r="Q289" s="39" t="s">
        <v>175</v>
      </c>
      <c r="R289" s="40" t="s">
        <v>175</v>
      </c>
      <c r="S289" s="40">
        <v>2.8940000000000001</v>
      </c>
      <c r="T289" s="39" t="s">
        <v>175</v>
      </c>
      <c r="V289" s="47">
        <f t="shared" si="45"/>
        <v>0.14500000000000002</v>
      </c>
      <c r="W289" s="47">
        <f t="shared" si="37"/>
        <v>-0.17499999999999982</v>
      </c>
      <c r="X289" s="47">
        <f t="shared" si="38"/>
        <v>-0.26500000000000012</v>
      </c>
      <c r="Y289" s="47">
        <f t="shared" si="39"/>
        <v>-0.9700000000000002</v>
      </c>
      <c r="Z289" s="47">
        <f t="shared" si="40"/>
        <v>-0.13375000000000004</v>
      </c>
      <c r="AA289" s="47">
        <f t="shared" si="41"/>
        <v>-1.7500000000000071E-2</v>
      </c>
      <c r="AB289" s="47">
        <f t="shared" si="46"/>
        <v>-6.999999999999984E-2</v>
      </c>
      <c r="AC289" s="47"/>
      <c r="AD289" s="47"/>
      <c r="AE289" s="47"/>
      <c r="AF289" s="47">
        <f t="shared" si="42"/>
        <v>-0.125</v>
      </c>
      <c r="AG289" s="47"/>
    </row>
    <row r="290" spans="1:33" x14ac:dyDescent="0.2">
      <c r="A290" s="45">
        <v>35698</v>
      </c>
      <c r="B290" s="40" t="s">
        <v>116</v>
      </c>
      <c r="C290" s="40">
        <f t="shared" si="43"/>
        <v>-0.10999999999999988</v>
      </c>
      <c r="D290" s="40">
        <f t="shared" si="44"/>
        <v>3.1880000000000002</v>
      </c>
      <c r="E290" s="40">
        <f t="shared" si="44"/>
        <v>3.298</v>
      </c>
      <c r="F290" s="40"/>
      <c r="G290" s="40"/>
      <c r="H290" s="40">
        <v>3.298</v>
      </c>
      <c r="I290" s="40">
        <v>3.4329999999999998</v>
      </c>
      <c r="J290" s="40">
        <v>3.048</v>
      </c>
      <c r="K290" s="40">
        <v>2.9929999999999999</v>
      </c>
      <c r="L290" s="40">
        <v>2.1280000000000001</v>
      </c>
      <c r="M290" s="40">
        <v>3.1430000000000002</v>
      </c>
      <c r="N290" s="40">
        <v>3.2629999999999999</v>
      </c>
      <c r="O290" s="40">
        <v>3.1880000000000002</v>
      </c>
      <c r="P290" s="40" t="s">
        <v>175</v>
      </c>
      <c r="Q290" s="39" t="s">
        <v>175</v>
      </c>
      <c r="R290" s="40" t="s">
        <v>175</v>
      </c>
      <c r="S290" s="40">
        <v>3.0979999999999999</v>
      </c>
      <c r="T290" s="39" t="s">
        <v>175</v>
      </c>
      <c r="V290" s="47">
        <f t="shared" si="45"/>
        <v>0.13499999999999979</v>
      </c>
      <c r="W290" s="47">
        <f t="shared" si="37"/>
        <v>-0.25</v>
      </c>
      <c r="X290" s="47">
        <f t="shared" si="38"/>
        <v>-0.30500000000000016</v>
      </c>
      <c r="Y290" s="47">
        <f t="shared" si="39"/>
        <v>-1.17</v>
      </c>
      <c r="Z290" s="47">
        <f t="shared" si="40"/>
        <v>-0.1549999999999998</v>
      </c>
      <c r="AA290" s="47">
        <f t="shared" si="41"/>
        <v>-3.5000000000000142E-2</v>
      </c>
      <c r="AB290" s="47">
        <f t="shared" si="46"/>
        <v>-0.10999999999999988</v>
      </c>
      <c r="AC290" s="47"/>
      <c r="AD290" s="47"/>
      <c r="AE290" s="47"/>
      <c r="AF290" s="47">
        <f t="shared" si="42"/>
        <v>-0.20000000000000018</v>
      </c>
      <c r="AG290" s="47"/>
    </row>
    <row r="291" spans="1:33" x14ac:dyDescent="0.2">
      <c r="A291" s="46">
        <v>35699</v>
      </c>
      <c r="B291" s="40" t="s">
        <v>116</v>
      </c>
      <c r="C291" s="40">
        <f t="shared" si="43"/>
        <v>-0.12999999999999989</v>
      </c>
      <c r="D291" s="40">
        <f t="shared" si="44"/>
        <v>3.2160000000000002</v>
      </c>
      <c r="E291" s="40">
        <f t="shared" si="44"/>
        <v>3.3460000000000001</v>
      </c>
      <c r="F291" s="40"/>
      <c r="G291" s="40">
        <v>1</v>
      </c>
      <c r="H291" s="40">
        <v>3.3460000000000001</v>
      </c>
      <c r="I291" s="40">
        <v>3.4809999999999999</v>
      </c>
      <c r="J291" s="40">
        <v>3.0960000000000001</v>
      </c>
      <c r="K291" s="40">
        <v>3.0060000000000002</v>
      </c>
      <c r="L291" s="40">
        <v>2.1959999999999997</v>
      </c>
      <c r="M291" s="40">
        <v>3.1259999999999999</v>
      </c>
      <c r="N291" s="40">
        <v>3.2560000000000002</v>
      </c>
      <c r="O291" s="40">
        <v>3.2160000000000002</v>
      </c>
      <c r="P291" s="40" t="s">
        <v>175</v>
      </c>
      <c r="Q291" s="39" t="s">
        <v>175</v>
      </c>
      <c r="R291" s="40" t="s">
        <v>175</v>
      </c>
      <c r="S291" s="40">
        <v>3.1459999999999999</v>
      </c>
      <c r="T291" s="39" t="s">
        <v>175</v>
      </c>
      <c r="V291" s="47">
        <f t="shared" si="45"/>
        <v>0.13499999999999979</v>
      </c>
      <c r="W291" s="47">
        <f t="shared" si="37"/>
        <v>-0.25</v>
      </c>
      <c r="X291" s="47">
        <f t="shared" si="38"/>
        <v>-0.33999999999999986</v>
      </c>
      <c r="Y291" s="47">
        <f t="shared" si="39"/>
        <v>-1.1500000000000004</v>
      </c>
      <c r="Z291" s="47">
        <f t="shared" si="40"/>
        <v>-0.2200000000000002</v>
      </c>
      <c r="AA291" s="47">
        <f t="shared" si="41"/>
        <v>-8.9999999999999858E-2</v>
      </c>
      <c r="AB291" s="47">
        <f t="shared" si="46"/>
        <v>-0.12999999999999989</v>
      </c>
      <c r="AC291" s="47"/>
      <c r="AD291" s="47"/>
      <c r="AE291" s="47"/>
      <c r="AF291" s="47">
        <f t="shared" si="42"/>
        <v>-0.20000000000000018</v>
      </c>
      <c r="AG291" s="47"/>
    </row>
    <row r="292" spans="1:33" x14ac:dyDescent="0.2">
      <c r="A292" s="45">
        <v>35702</v>
      </c>
      <c r="B292" s="40" t="s">
        <v>117</v>
      </c>
      <c r="C292" s="40">
        <f t="shared" si="43"/>
        <v>-0.12250000000000005</v>
      </c>
      <c r="D292" s="40">
        <f t="shared" si="44"/>
        <v>2.8925000000000001</v>
      </c>
      <c r="E292" s="40">
        <f t="shared" si="44"/>
        <v>3.0150000000000001</v>
      </c>
      <c r="F292" s="40"/>
      <c r="G292" s="40"/>
      <c r="H292" s="40">
        <v>3.0150000000000001</v>
      </c>
      <c r="I292" s="40">
        <v>3.27</v>
      </c>
      <c r="J292" s="40">
        <v>2.7850000000000001</v>
      </c>
      <c r="K292" s="40">
        <v>2.7050000000000001</v>
      </c>
      <c r="L292" s="40">
        <v>2.4849999999999999</v>
      </c>
      <c r="M292" s="40">
        <v>2.8450000000000002</v>
      </c>
      <c r="N292" s="40">
        <v>2.9525000000000001</v>
      </c>
      <c r="O292" s="40">
        <v>2.8925000000000001</v>
      </c>
      <c r="P292" s="40" t="s">
        <v>175</v>
      </c>
      <c r="Q292" s="39" t="s">
        <v>175</v>
      </c>
      <c r="R292" s="40" t="s">
        <v>175</v>
      </c>
      <c r="S292" s="40">
        <v>2.855</v>
      </c>
      <c r="T292" s="39" t="s">
        <v>175</v>
      </c>
      <c r="V292" s="47">
        <f t="shared" si="45"/>
        <v>0.25499999999999989</v>
      </c>
      <c r="W292" s="47">
        <f t="shared" si="37"/>
        <v>-0.22999999999999998</v>
      </c>
      <c r="X292" s="47">
        <f t="shared" si="38"/>
        <v>-0.31000000000000005</v>
      </c>
      <c r="Y292" s="47">
        <f t="shared" si="39"/>
        <v>-0.53000000000000025</v>
      </c>
      <c r="Z292" s="47">
        <f t="shared" si="40"/>
        <v>-0.16999999999999993</v>
      </c>
      <c r="AA292" s="47">
        <f t="shared" si="41"/>
        <v>-6.25E-2</v>
      </c>
      <c r="AB292" s="47">
        <f t="shared" si="46"/>
        <v>-0.12250000000000005</v>
      </c>
      <c r="AC292" s="47"/>
      <c r="AD292" s="47"/>
      <c r="AE292" s="47"/>
      <c r="AF292" s="47">
        <f t="shared" si="42"/>
        <v>-0.16000000000000014</v>
      </c>
      <c r="AG292" s="47"/>
    </row>
    <row r="293" spans="1:33" x14ac:dyDescent="0.2">
      <c r="A293" s="46">
        <v>35703</v>
      </c>
      <c r="B293" s="40" t="s">
        <v>117</v>
      </c>
      <c r="C293" s="40">
        <f t="shared" si="43"/>
        <v>-0.18250000000000011</v>
      </c>
      <c r="D293" s="40">
        <f t="shared" si="44"/>
        <v>2.8994999999999997</v>
      </c>
      <c r="E293" s="40">
        <f t="shared" si="44"/>
        <v>3.0819999999999999</v>
      </c>
      <c r="F293" s="40"/>
      <c r="G293" s="40"/>
      <c r="H293" s="40">
        <v>3.0819999999999999</v>
      </c>
      <c r="I293" s="40">
        <v>3.3419999999999996</v>
      </c>
      <c r="J293" s="40">
        <v>2.8169999999999997</v>
      </c>
      <c r="K293" s="40">
        <v>2.7094999999999998</v>
      </c>
      <c r="L293" s="40">
        <v>2.5219999999999998</v>
      </c>
      <c r="M293" s="40">
        <v>2.907</v>
      </c>
      <c r="N293" s="40">
        <v>3.0069999999999997</v>
      </c>
      <c r="O293" s="40">
        <v>2.8994999999999997</v>
      </c>
      <c r="P293" s="40" t="s">
        <v>175</v>
      </c>
      <c r="Q293" s="39" t="s">
        <v>175</v>
      </c>
      <c r="R293" s="40" t="s">
        <v>175</v>
      </c>
      <c r="S293" s="40">
        <v>2.8769999999999998</v>
      </c>
      <c r="T293" s="39" t="s">
        <v>175</v>
      </c>
      <c r="V293" s="47">
        <f t="shared" si="45"/>
        <v>0.25999999999999979</v>
      </c>
      <c r="W293" s="47">
        <f t="shared" si="37"/>
        <v>-0.26500000000000012</v>
      </c>
      <c r="X293" s="47">
        <f t="shared" si="38"/>
        <v>-0.37250000000000005</v>
      </c>
      <c r="Y293" s="47">
        <f t="shared" si="39"/>
        <v>-0.56000000000000005</v>
      </c>
      <c r="Z293" s="47">
        <f t="shared" si="40"/>
        <v>-0.17499999999999982</v>
      </c>
      <c r="AA293" s="47">
        <f t="shared" si="41"/>
        <v>-7.5000000000000178E-2</v>
      </c>
      <c r="AB293" s="47">
        <f t="shared" si="46"/>
        <v>-0.18250000000000011</v>
      </c>
      <c r="AC293" s="47"/>
      <c r="AD293" s="47"/>
      <c r="AE293" s="47"/>
      <c r="AF293" s="47">
        <f t="shared" si="42"/>
        <v>-0.20500000000000007</v>
      </c>
      <c r="AG293" s="47"/>
    </row>
    <row r="294" spans="1:33" x14ac:dyDescent="0.2">
      <c r="A294" s="45">
        <v>35704</v>
      </c>
      <c r="B294" s="40" t="s">
        <v>117</v>
      </c>
      <c r="C294" s="40">
        <f t="shared" si="43"/>
        <v>-0.14000000000000012</v>
      </c>
      <c r="D294" s="40">
        <f t="shared" si="44"/>
        <v>2.984</v>
      </c>
      <c r="E294" s="40">
        <f t="shared" si="44"/>
        <v>3.1240000000000001</v>
      </c>
      <c r="F294" s="40"/>
      <c r="G294" s="40"/>
      <c r="H294" s="40">
        <v>3.1240000000000001</v>
      </c>
      <c r="I294" s="40">
        <v>3.3839999999999999</v>
      </c>
      <c r="J294" s="40">
        <v>2.8640000000000003</v>
      </c>
      <c r="K294" s="40">
        <v>2.7840000000000003</v>
      </c>
      <c r="L294" s="40">
        <v>2.4939999999999998</v>
      </c>
      <c r="M294" s="40">
        <v>2.9340000000000002</v>
      </c>
      <c r="N294" s="40">
        <v>3.0415000000000001</v>
      </c>
      <c r="O294" s="40">
        <v>2.984</v>
      </c>
      <c r="P294" s="40" t="s">
        <v>175</v>
      </c>
      <c r="Q294" s="39" t="s">
        <v>175</v>
      </c>
      <c r="R294" s="40" t="s">
        <v>175</v>
      </c>
      <c r="S294" s="40">
        <v>2.9340000000000002</v>
      </c>
      <c r="T294" s="39" t="s">
        <v>175</v>
      </c>
      <c r="V294" s="47">
        <f t="shared" si="45"/>
        <v>0.25999999999999979</v>
      </c>
      <c r="W294" s="47">
        <f t="shared" si="37"/>
        <v>-0.25999999999999979</v>
      </c>
      <c r="X294" s="47">
        <f t="shared" si="38"/>
        <v>-0.33999999999999986</v>
      </c>
      <c r="Y294" s="47">
        <f t="shared" si="39"/>
        <v>-0.63000000000000034</v>
      </c>
      <c r="Z294" s="47">
        <f t="shared" si="40"/>
        <v>-0.18999999999999995</v>
      </c>
      <c r="AA294" s="47">
        <f t="shared" si="41"/>
        <v>-8.2500000000000018E-2</v>
      </c>
      <c r="AB294" s="47">
        <f t="shared" si="46"/>
        <v>-0.14000000000000012</v>
      </c>
      <c r="AC294" s="47"/>
      <c r="AD294" s="47"/>
      <c r="AE294" s="47"/>
      <c r="AF294" s="47">
        <f t="shared" si="42"/>
        <v>-0.18999999999999995</v>
      </c>
      <c r="AG294" s="47"/>
    </row>
    <row r="295" spans="1:33" x14ac:dyDescent="0.2">
      <c r="A295" s="45">
        <v>35705</v>
      </c>
      <c r="B295" s="40" t="s">
        <v>117</v>
      </c>
      <c r="C295" s="40">
        <f t="shared" si="43"/>
        <v>-0.14000000000000012</v>
      </c>
      <c r="D295" s="40">
        <f t="shared" si="44"/>
        <v>2.9729999999999999</v>
      </c>
      <c r="E295" s="40">
        <f t="shared" si="44"/>
        <v>3.113</v>
      </c>
      <c r="F295" s="40"/>
      <c r="G295" s="40"/>
      <c r="H295" s="40">
        <v>3.113</v>
      </c>
      <c r="I295" s="40">
        <v>3.3729999999999998</v>
      </c>
      <c r="J295" s="40">
        <v>2.8530000000000002</v>
      </c>
      <c r="K295" s="40">
        <v>2.7730000000000001</v>
      </c>
      <c r="L295" s="40">
        <v>2.4829999999999997</v>
      </c>
      <c r="M295" s="40">
        <v>2.923</v>
      </c>
      <c r="N295" s="40">
        <v>3.0305</v>
      </c>
      <c r="O295" s="40">
        <v>2.9729999999999999</v>
      </c>
      <c r="P295" s="40" t="s">
        <v>175</v>
      </c>
      <c r="Q295" s="39" t="s">
        <v>175</v>
      </c>
      <c r="R295" s="40" t="s">
        <v>175</v>
      </c>
      <c r="S295" s="40">
        <v>2.923</v>
      </c>
      <c r="T295" s="39" t="s">
        <v>175</v>
      </c>
      <c r="V295" s="47">
        <f t="shared" si="45"/>
        <v>0.25999999999999979</v>
      </c>
      <c r="W295" s="47">
        <f t="shared" si="37"/>
        <v>-0.25999999999999979</v>
      </c>
      <c r="X295" s="47">
        <f t="shared" si="38"/>
        <v>-0.33999999999999986</v>
      </c>
      <c r="Y295" s="47">
        <f t="shared" si="39"/>
        <v>-0.63000000000000034</v>
      </c>
      <c r="Z295" s="47">
        <f t="shared" si="40"/>
        <v>-0.18999999999999995</v>
      </c>
      <c r="AA295" s="47">
        <f t="shared" si="41"/>
        <v>-8.2500000000000018E-2</v>
      </c>
      <c r="AB295" s="47">
        <f t="shared" si="46"/>
        <v>-0.14000000000000012</v>
      </c>
      <c r="AC295" s="47"/>
      <c r="AD295" s="47"/>
      <c r="AE295" s="47"/>
      <c r="AF295" s="47">
        <f t="shared" si="42"/>
        <v>-0.18999999999999995</v>
      </c>
      <c r="AG295" s="47"/>
    </row>
    <row r="296" spans="1:33" x14ac:dyDescent="0.2">
      <c r="A296" s="45">
        <v>35706</v>
      </c>
      <c r="B296" s="40" t="s">
        <v>117</v>
      </c>
      <c r="C296" s="40">
        <f t="shared" si="43"/>
        <v>-0.16999999999999993</v>
      </c>
      <c r="D296" s="40">
        <f t="shared" si="44"/>
        <v>2.9550000000000001</v>
      </c>
      <c r="E296" s="40">
        <f t="shared" si="44"/>
        <v>3.125</v>
      </c>
      <c r="F296" s="40"/>
      <c r="G296" s="40"/>
      <c r="H296" s="40">
        <v>3.125</v>
      </c>
      <c r="I296" s="40">
        <v>3.3450000000000002</v>
      </c>
      <c r="J296" s="40">
        <v>2.855</v>
      </c>
      <c r="K296" s="40">
        <v>2.7549999999999999</v>
      </c>
      <c r="L296" s="40">
        <v>2.4249999999999998</v>
      </c>
      <c r="M296" s="40">
        <v>2.94</v>
      </c>
      <c r="N296" s="40">
        <v>3.0350000000000001</v>
      </c>
      <c r="O296" s="40">
        <v>2.9550000000000001</v>
      </c>
      <c r="P296" s="40" t="s">
        <v>175</v>
      </c>
      <c r="Q296" s="39" t="s">
        <v>175</v>
      </c>
      <c r="R296" s="40" t="s">
        <v>175</v>
      </c>
      <c r="S296" s="40">
        <v>2.9049999999999998</v>
      </c>
      <c r="T296" s="39" t="s">
        <v>175</v>
      </c>
      <c r="V296" s="47">
        <f t="shared" si="45"/>
        <v>0.2200000000000002</v>
      </c>
      <c r="W296" s="47">
        <f t="shared" si="37"/>
        <v>-0.27</v>
      </c>
      <c r="X296" s="47">
        <f t="shared" si="38"/>
        <v>-0.37000000000000011</v>
      </c>
      <c r="Y296" s="47">
        <f t="shared" si="39"/>
        <v>-0.70000000000000018</v>
      </c>
      <c r="Z296" s="47">
        <f t="shared" si="40"/>
        <v>-0.18500000000000005</v>
      </c>
      <c r="AA296" s="47">
        <f t="shared" si="41"/>
        <v>-8.9999999999999858E-2</v>
      </c>
      <c r="AB296" s="47">
        <f t="shared" si="46"/>
        <v>-0.16999999999999993</v>
      </c>
      <c r="AC296" s="47"/>
      <c r="AD296" s="47"/>
      <c r="AE296" s="47"/>
      <c r="AF296" s="47">
        <f t="shared" si="42"/>
        <v>-0.2200000000000002</v>
      </c>
      <c r="AG296" s="47"/>
    </row>
    <row r="297" spans="1:33" x14ac:dyDescent="0.2">
      <c r="A297" s="45">
        <v>35709</v>
      </c>
      <c r="B297" s="40" t="s">
        <v>117</v>
      </c>
      <c r="C297" s="40">
        <f t="shared" si="43"/>
        <v>-0.12999999999999989</v>
      </c>
      <c r="D297" s="40">
        <f t="shared" si="44"/>
        <v>2.8490000000000002</v>
      </c>
      <c r="E297" s="40">
        <f t="shared" si="44"/>
        <v>2.9790000000000001</v>
      </c>
      <c r="F297" s="40"/>
      <c r="G297" s="40"/>
      <c r="H297" s="40">
        <v>2.9790000000000001</v>
      </c>
      <c r="I297" s="40">
        <v>3.2190000000000003</v>
      </c>
      <c r="J297" s="40">
        <v>2.714</v>
      </c>
      <c r="K297" s="40">
        <v>2.6390000000000002</v>
      </c>
      <c r="L297" s="40">
        <v>2.3339999999999996</v>
      </c>
      <c r="M297" s="40">
        <v>2.794</v>
      </c>
      <c r="N297" s="40">
        <v>2.8915000000000002</v>
      </c>
      <c r="O297" s="40">
        <v>2.8490000000000002</v>
      </c>
      <c r="P297" s="40" t="s">
        <v>175</v>
      </c>
      <c r="Q297" s="39" t="s">
        <v>175</v>
      </c>
      <c r="R297" s="40" t="s">
        <v>175</v>
      </c>
      <c r="S297" s="40">
        <v>2.7589999999999999</v>
      </c>
      <c r="T297" s="39" t="s">
        <v>175</v>
      </c>
      <c r="V297" s="47">
        <f t="shared" si="45"/>
        <v>0.24000000000000021</v>
      </c>
      <c r="W297" s="47">
        <f t="shared" si="37"/>
        <v>-0.26500000000000012</v>
      </c>
      <c r="X297" s="47">
        <f t="shared" si="38"/>
        <v>-0.33999999999999986</v>
      </c>
      <c r="Y297" s="47">
        <f t="shared" si="39"/>
        <v>-0.64500000000000046</v>
      </c>
      <c r="Z297" s="47">
        <f t="shared" si="40"/>
        <v>-0.18500000000000005</v>
      </c>
      <c r="AA297" s="47">
        <f t="shared" si="41"/>
        <v>-8.7499999999999911E-2</v>
      </c>
      <c r="AB297" s="47">
        <f t="shared" si="46"/>
        <v>-0.12999999999999989</v>
      </c>
      <c r="AC297" s="47"/>
      <c r="AD297" s="47"/>
      <c r="AE297" s="47"/>
      <c r="AF297" s="47">
        <f t="shared" si="42"/>
        <v>-0.2200000000000002</v>
      </c>
      <c r="AG297" s="47"/>
    </row>
    <row r="298" spans="1:33" x14ac:dyDescent="0.2">
      <c r="A298" s="45">
        <v>35710</v>
      </c>
      <c r="B298" s="40" t="s">
        <v>117</v>
      </c>
      <c r="C298" s="40">
        <f t="shared" si="43"/>
        <v>-0.12000000000000011</v>
      </c>
      <c r="D298" s="40">
        <f t="shared" si="44"/>
        <v>2.7569999999999997</v>
      </c>
      <c r="E298" s="40">
        <f t="shared" si="44"/>
        <v>2.8769999999999998</v>
      </c>
      <c r="F298" s="40"/>
      <c r="G298" s="40"/>
      <c r="H298" s="40">
        <v>2.8769999999999998</v>
      </c>
      <c r="I298" s="40">
        <v>3.1069999999999998</v>
      </c>
      <c r="J298" s="40">
        <v>2.6269999999999998</v>
      </c>
      <c r="K298" s="40">
        <v>2.5619999999999998</v>
      </c>
      <c r="L298" s="40">
        <v>2.2669999999999995</v>
      </c>
      <c r="M298" s="40">
        <v>2.702</v>
      </c>
      <c r="N298" s="40">
        <v>2.7919999999999998</v>
      </c>
      <c r="O298" s="40">
        <v>2.7569999999999997</v>
      </c>
      <c r="P298" s="40" t="s">
        <v>175</v>
      </c>
      <c r="Q298" s="39" t="s">
        <v>175</v>
      </c>
      <c r="R298" s="40" t="s">
        <v>175</v>
      </c>
      <c r="S298" s="40">
        <v>2.6669999999999998</v>
      </c>
      <c r="T298" s="39" t="s">
        <v>175</v>
      </c>
      <c r="V298" s="47">
        <f t="shared" si="45"/>
        <v>0.22999999999999998</v>
      </c>
      <c r="W298" s="47">
        <f t="shared" si="37"/>
        <v>-0.25</v>
      </c>
      <c r="X298" s="47">
        <f t="shared" si="38"/>
        <v>-0.31499999999999995</v>
      </c>
      <c r="Y298" s="47">
        <f t="shared" si="39"/>
        <v>-0.61000000000000032</v>
      </c>
      <c r="Z298" s="47">
        <f t="shared" si="40"/>
        <v>-0.17499999999999982</v>
      </c>
      <c r="AA298" s="47">
        <f t="shared" si="41"/>
        <v>-8.4999999999999964E-2</v>
      </c>
      <c r="AB298" s="47">
        <f t="shared" si="46"/>
        <v>-0.12000000000000011</v>
      </c>
      <c r="AC298" s="47"/>
      <c r="AD298" s="47"/>
      <c r="AE298" s="47"/>
      <c r="AF298" s="47">
        <f t="shared" si="42"/>
        <v>-0.20999999999999996</v>
      </c>
      <c r="AG298" s="47"/>
    </row>
    <row r="299" spans="1:33" x14ac:dyDescent="0.2">
      <c r="A299" s="45">
        <v>35711</v>
      </c>
      <c r="B299" s="40" t="s">
        <v>117</v>
      </c>
      <c r="C299" s="40">
        <f t="shared" si="43"/>
        <v>-0.14999999999999991</v>
      </c>
      <c r="D299" s="40">
        <f t="shared" si="44"/>
        <v>2.7650000000000001</v>
      </c>
      <c r="E299" s="40">
        <f t="shared" si="44"/>
        <v>2.915</v>
      </c>
      <c r="F299" s="40"/>
      <c r="G299" s="40"/>
      <c r="H299" s="40">
        <v>2.915</v>
      </c>
      <c r="I299" s="40">
        <v>3.1349999999999998</v>
      </c>
      <c r="J299" s="40">
        <v>2.6749999999999998</v>
      </c>
      <c r="K299" s="40">
        <v>2.57</v>
      </c>
      <c r="L299" s="40">
        <v>2.2850000000000001</v>
      </c>
      <c r="M299" s="40">
        <v>2.7349999999999999</v>
      </c>
      <c r="N299" s="40">
        <v>2.8275000000000001</v>
      </c>
      <c r="O299" s="40">
        <v>2.7650000000000001</v>
      </c>
      <c r="P299" s="40" t="s">
        <v>175</v>
      </c>
      <c r="Q299" s="39" t="s">
        <v>175</v>
      </c>
      <c r="R299" s="40" t="s">
        <v>175</v>
      </c>
      <c r="S299" s="40">
        <v>2.72</v>
      </c>
      <c r="T299" s="39" t="s">
        <v>175</v>
      </c>
      <c r="V299" s="47">
        <f t="shared" si="45"/>
        <v>0.21999999999999975</v>
      </c>
      <c r="W299" s="47">
        <f t="shared" si="37"/>
        <v>-0.24000000000000021</v>
      </c>
      <c r="X299" s="47">
        <f t="shared" si="38"/>
        <v>-0.3450000000000002</v>
      </c>
      <c r="Y299" s="47">
        <f t="shared" si="39"/>
        <v>-0.62999999999999989</v>
      </c>
      <c r="Z299" s="47">
        <f t="shared" si="40"/>
        <v>-0.18000000000000016</v>
      </c>
      <c r="AA299" s="47">
        <f t="shared" si="41"/>
        <v>-8.7499999999999911E-2</v>
      </c>
      <c r="AB299" s="47">
        <f t="shared" si="46"/>
        <v>-0.14999999999999991</v>
      </c>
      <c r="AC299" s="47"/>
      <c r="AD299" s="47"/>
      <c r="AE299" s="47"/>
      <c r="AF299" s="47">
        <f t="shared" si="42"/>
        <v>-0.19499999999999984</v>
      </c>
      <c r="AG299" s="47"/>
    </row>
    <row r="300" spans="1:33" x14ac:dyDescent="0.2">
      <c r="A300" s="45">
        <v>35712</v>
      </c>
      <c r="B300" s="40" t="s">
        <v>117</v>
      </c>
      <c r="C300" s="40">
        <f t="shared" si="43"/>
        <v>-0.14999999999999991</v>
      </c>
      <c r="D300" s="40">
        <f t="shared" si="44"/>
        <v>2.7760000000000002</v>
      </c>
      <c r="E300" s="40">
        <f t="shared" si="44"/>
        <v>2.9260000000000002</v>
      </c>
      <c r="F300" s="40"/>
      <c r="G300" s="40"/>
      <c r="H300" s="40">
        <v>2.9260000000000002</v>
      </c>
      <c r="I300" s="40">
        <v>3.1460000000000004</v>
      </c>
      <c r="J300" s="40">
        <v>2.6859999999999999</v>
      </c>
      <c r="K300" s="40">
        <v>2.5810000000000004</v>
      </c>
      <c r="L300" s="40">
        <v>2.2959999999999998</v>
      </c>
      <c r="M300" s="40">
        <v>2.7410000000000001</v>
      </c>
      <c r="N300" s="40">
        <v>2.8385000000000002</v>
      </c>
      <c r="O300" s="40">
        <v>2.7760000000000002</v>
      </c>
      <c r="P300" s="40" t="s">
        <v>175</v>
      </c>
      <c r="Q300" s="39" t="s">
        <v>175</v>
      </c>
      <c r="R300" s="40" t="s">
        <v>175</v>
      </c>
      <c r="S300" s="40">
        <v>2.7360000000000002</v>
      </c>
      <c r="T300" s="39" t="s">
        <v>175</v>
      </c>
      <c r="V300" s="47">
        <f t="shared" si="45"/>
        <v>0.2200000000000002</v>
      </c>
      <c r="W300" s="47">
        <f t="shared" si="37"/>
        <v>-0.24000000000000021</v>
      </c>
      <c r="X300" s="47">
        <f t="shared" si="38"/>
        <v>-0.34499999999999975</v>
      </c>
      <c r="Y300" s="47">
        <f t="shared" si="39"/>
        <v>-0.63000000000000034</v>
      </c>
      <c r="Z300" s="47">
        <f t="shared" si="40"/>
        <v>-0.18500000000000005</v>
      </c>
      <c r="AA300" s="47">
        <f t="shared" si="41"/>
        <v>-8.7499999999999911E-2</v>
      </c>
      <c r="AB300" s="47">
        <f t="shared" si="46"/>
        <v>-0.14999999999999991</v>
      </c>
      <c r="AC300" s="47"/>
      <c r="AD300" s="47"/>
      <c r="AE300" s="47"/>
      <c r="AF300" s="47">
        <f t="shared" si="42"/>
        <v>-0.18999999999999995</v>
      </c>
      <c r="AG300" s="47"/>
    </row>
    <row r="301" spans="1:33" x14ac:dyDescent="0.2">
      <c r="A301" s="45">
        <v>35713</v>
      </c>
      <c r="B301" s="40" t="s">
        <v>117</v>
      </c>
      <c r="C301" s="40">
        <f t="shared" si="43"/>
        <v>-0.22750000000000004</v>
      </c>
      <c r="D301" s="40">
        <f t="shared" si="44"/>
        <v>2.8544999999999998</v>
      </c>
      <c r="E301" s="40">
        <f t="shared" si="44"/>
        <v>3.0819999999999999</v>
      </c>
      <c r="F301" s="40"/>
      <c r="G301" s="40"/>
      <c r="H301" s="40">
        <v>3.0819999999999999</v>
      </c>
      <c r="I301" s="40">
        <v>3.2869999999999999</v>
      </c>
      <c r="J301" s="40">
        <v>2.7869999999999999</v>
      </c>
      <c r="K301" s="40">
        <v>2.6719999999999997</v>
      </c>
      <c r="L301" s="40">
        <v>2.4019999999999997</v>
      </c>
      <c r="M301" s="40">
        <v>2.8819999999999997</v>
      </c>
      <c r="N301" s="40">
        <v>2.9869999999999997</v>
      </c>
      <c r="O301" s="40">
        <v>2.8544999999999998</v>
      </c>
      <c r="P301" s="40" t="s">
        <v>175</v>
      </c>
      <c r="Q301" s="39" t="s">
        <v>175</v>
      </c>
      <c r="R301" s="40" t="s">
        <v>175</v>
      </c>
      <c r="S301" s="40">
        <v>2.8369999999999997</v>
      </c>
      <c r="T301" s="39" t="s">
        <v>175</v>
      </c>
      <c r="V301" s="47">
        <f t="shared" si="45"/>
        <v>0.20500000000000007</v>
      </c>
      <c r="W301" s="47">
        <f t="shared" si="37"/>
        <v>-0.29499999999999993</v>
      </c>
      <c r="X301" s="47">
        <f t="shared" si="38"/>
        <v>-0.41000000000000014</v>
      </c>
      <c r="Y301" s="47">
        <f t="shared" si="39"/>
        <v>-0.68000000000000016</v>
      </c>
      <c r="Z301" s="47">
        <f t="shared" si="40"/>
        <v>-0.20000000000000018</v>
      </c>
      <c r="AA301" s="47">
        <f t="shared" si="41"/>
        <v>-9.5000000000000195E-2</v>
      </c>
      <c r="AB301" s="47">
        <f t="shared" si="46"/>
        <v>-0.22750000000000004</v>
      </c>
      <c r="AC301" s="47"/>
      <c r="AD301" s="47"/>
      <c r="AE301" s="47"/>
      <c r="AF301" s="47">
        <f t="shared" si="42"/>
        <v>-0.24500000000000011</v>
      </c>
      <c r="AG301" s="47"/>
    </row>
    <row r="302" spans="1:33" x14ac:dyDescent="0.2">
      <c r="A302" s="45">
        <v>35716</v>
      </c>
      <c r="B302" s="40" t="s">
        <v>117</v>
      </c>
      <c r="C302" s="40">
        <f t="shared" si="43"/>
        <v>-0.19499999999999984</v>
      </c>
      <c r="D302" s="40">
        <f t="shared" si="44"/>
        <v>2.8380000000000001</v>
      </c>
      <c r="E302" s="40">
        <f t="shared" si="44"/>
        <v>3.0329999999999999</v>
      </c>
      <c r="F302" s="40"/>
      <c r="G302" s="40"/>
      <c r="H302" s="40">
        <v>3.0329999999999999</v>
      </c>
      <c r="I302" s="40">
        <v>3.2479999999999998</v>
      </c>
      <c r="J302" s="40">
        <v>2.738</v>
      </c>
      <c r="K302" s="40">
        <v>2.6429999999999998</v>
      </c>
      <c r="L302" s="40">
        <v>2.323</v>
      </c>
      <c r="M302" s="40">
        <v>2.8454999999999999</v>
      </c>
      <c r="N302" s="40">
        <v>2.9304999999999999</v>
      </c>
      <c r="O302" s="40">
        <v>2.8380000000000001</v>
      </c>
      <c r="P302" s="40" t="s">
        <v>175</v>
      </c>
      <c r="Q302" s="39" t="s">
        <v>175</v>
      </c>
      <c r="R302" s="40" t="s">
        <v>175</v>
      </c>
      <c r="S302" s="40">
        <v>2.7879999999999998</v>
      </c>
      <c r="T302" s="39" t="s">
        <v>175</v>
      </c>
      <c r="V302" s="47">
        <f t="shared" si="45"/>
        <v>0.21499999999999986</v>
      </c>
      <c r="W302" s="47">
        <f t="shared" si="37"/>
        <v>-0.29499999999999993</v>
      </c>
      <c r="X302" s="47">
        <f t="shared" si="38"/>
        <v>-0.39000000000000012</v>
      </c>
      <c r="Y302" s="47">
        <f t="shared" si="39"/>
        <v>-0.71</v>
      </c>
      <c r="Z302" s="47">
        <f t="shared" si="40"/>
        <v>-0.1875</v>
      </c>
      <c r="AA302" s="47">
        <f t="shared" si="41"/>
        <v>-0.10250000000000004</v>
      </c>
      <c r="AB302" s="47">
        <f t="shared" si="46"/>
        <v>-0.19499999999999984</v>
      </c>
      <c r="AC302" s="47"/>
      <c r="AD302" s="47"/>
      <c r="AE302" s="47"/>
      <c r="AF302" s="47">
        <f t="shared" si="42"/>
        <v>-0.24500000000000011</v>
      </c>
      <c r="AG302" s="47"/>
    </row>
    <row r="303" spans="1:33" x14ac:dyDescent="0.2">
      <c r="A303" s="45">
        <v>35717</v>
      </c>
      <c r="B303" s="40" t="s">
        <v>117</v>
      </c>
      <c r="C303" s="40">
        <f t="shared" si="43"/>
        <v>-0.19499999999999984</v>
      </c>
      <c r="D303" s="40">
        <f t="shared" si="44"/>
        <v>2.8109999999999999</v>
      </c>
      <c r="E303" s="40">
        <f t="shared" si="44"/>
        <v>3.0059999999999998</v>
      </c>
      <c r="F303" s="40"/>
      <c r="G303" s="40"/>
      <c r="H303" s="40">
        <v>3.0059999999999998</v>
      </c>
      <c r="I303" s="40">
        <v>3.2159999999999997</v>
      </c>
      <c r="J303" s="40">
        <v>2.706</v>
      </c>
      <c r="K303" s="40">
        <v>2.6159999999999997</v>
      </c>
      <c r="L303" s="40">
        <v>2.2859999999999996</v>
      </c>
      <c r="M303" s="40">
        <v>2.8209999999999997</v>
      </c>
      <c r="N303" s="40">
        <v>2.9084999999999996</v>
      </c>
      <c r="O303" s="40">
        <v>2.8109999999999999</v>
      </c>
      <c r="P303" s="40" t="s">
        <v>175</v>
      </c>
      <c r="Q303" s="39" t="s">
        <v>175</v>
      </c>
      <c r="R303" s="40" t="s">
        <v>175</v>
      </c>
      <c r="S303" s="40">
        <v>2.7559999999999998</v>
      </c>
      <c r="T303" s="39" t="s">
        <v>175</v>
      </c>
      <c r="V303" s="47">
        <f t="shared" si="45"/>
        <v>0.20999999999999996</v>
      </c>
      <c r="W303" s="47">
        <f t="shared" si="37"/>
        <v>-0.29999999999999982</v>
      </c>
      <c r="X303" s="47">
        <f t="shared" si="38"/>
        <v>-0.39000000000000012</v>
      </c>
      <c r="Y303" s="47">
        <f t="shared" si="39"/>
        <v>-0.7200000000000002</v>
      </c>
      <c r="Z303" s="47">
        <f t="shared" si="40"/>
        <v>-0.18500000000000005</v>
      </c>
      <c r="AA303" s="47">
        <f t="shared" si="41"/>
        <v>-9.7500000000000142E-2</v>
      </c>
      <c r="AB303" s="47">
        <f t="shared" si="46"/>
        <v>-0.19499999999999984</v>
      </c>
      <c r="AC303" s="47"/>
      <c r="AD303" s="47"/>
      <c r="AE303" s="47"/>
      <c r="AF303" s="47">
        <f t="shared" si="42"/>
        <v>-0.25</v>
      </c>
      <c r="AG303" s="47"/>
    </row>
    <row r="304" spans="1:33" x14ac:dyDescent="0.2">
      <c r="A304" s="45">
        <v>35718</v>
      </c>
      <c r="B304" s="40" t="s">
        <v>117</v>
      </c>
      <c r="C304" s="40">
        <f t="shared" si="43"/>
        <v>-0.2200000000000002</v>
      </c>
      <c r="D304" s="40">
        <f t="shared" si="44"/>
        <v>2.819</v>
      </c>
      <c r="E304" s="40">
        <f t="shared" si="44"/>
        <v>3.0390000000000001</v>
      </c>
      <c r="F304" s="40"/>
      <c r="G304" s="40"/>
      <c r="H304" s="40">
        <v>3.0390000000000001</v>
      </c>
      <c r="I304" s="40">
        <v>3.2465000000000002</v>
      </c>
      <c r="J304" s="40">
        <v>2.714</v>
      </c>
      <c r="K304" s="40">
        <v>2.6190000000000002</v>
      </c>
      <c r="L304" s="40">
        <v>2.2890000000000001</v>
      </c>
      <c r="M304" s="40">
        <v>2.8415000000000004</v>
      </c>
      <c r="N304" s="40">
        <v>2.9290000000000003</v>
      </c>
      <c r="O304" s="40">
        <v>2.819</v>
      </c>
      <c r="P304" s="40" t="s">
        <v>175</v>
      </c>
      <c r="Q304" s="39" t="s">
        <v>175</v>
      </c>
      <c r="R304" s="40" t="s">
        <v>175</v>
      </c>
      <c r="S304" s="40">
        <v>2.7640000000000002</v>
      </c>
      <c r="T304" s="39" t="s">
        <v>175</v>
      </c>
      <c r="V304" s="47">
        <f t="shared" si="45"/>
        <v>0.20750000000000002</v>
      </c>
      <c r="W304" s="47">
        <f t="shared" si="37"/>
        <v>-0.32500000000000018</v>
      </c>
      <c r="X304" s="47">
        <f t="shared" si="38"/>
        <v>-0.41999999999999993</v>
      </c>
      <c r="Y304" s="47">
        <f t="shared" si="39"/>
        <v>-0.75</v>
      </c>
      <c r="Z304" s="47">
        <f t="shared" si="40"/>
        <v>-0.19749999999999979</v>
      </c>
      <c r="AA304" s="47">
        <f t="shared" si="41"/>
        <v>-0.10999999999999988</v>
      </c>
      <c r="AB304" s="47">
        <f t="shared" si="46"/>
        <v>-0.2200000000000002</v>
      </c>
      <c r="AC304" s="47"/>
      <c r="AD304" s="47"/>
      <c r="AE304" s="47"/>
      <c r="AF304" s="47">
        <f t="shared" si="42"/>
        <v>-0.27499999999999991</v>
      </c>
      <c r="AG304" s="47"/>
    </row>
    <row r="305" spans="1:33" x14ac:dyDescent="0.2">
      <c r="A305" s="45">
        <v>35719</v>
      </c>
      <c r="B305" s="40" t="s">
        <v>117</v>
      </c>
      <c r="C305" s="40">
        <f t="shared" si="43"/>
        <v>-0.29999999999999982</v>
      </c>
      <c r="D305" s="40">
        <f t="shared" si="44"/>
        <v>2.9470000000000001</v>
      </c>
      <c r="E305" s="40">
        <f t="shared" si="44"/>
        <v>3.2469999999999999</v>
      </c>
      <c r="F305" s="40"/>
      <c r="G305" s="40"/>
      <c r="H305" s="40">
        <v>3.2469999999999999</v>
      </c>
      <c r="I305" s="40">
        <v>3.4219999999999997</v>
      </c>
      <c r="J305" s="40">
        <v>2.8569999999999998</v>
      </c>
      <c r="K305" s="40">
        <v>2.7469999999999999</v>
      </c>
      <c r="L305" s="40">
        <v>2.4269999999999996</v>
      </c>
      <c r="M305" s="40">
        <v>2.9969999999999999</v>
      </c>
      <c r="N305" s="40">
        <v>3.0894999999999997</v>
      </c>
      <c r="O305" s="40">
        <v>2.9470000000000001</v>
      </c>
      <c r="P305" s="40" t="s">
        <v>175</v>
      </c>
      <c r="Q305" s="39" t="s">
        <v>175</v>
      </c>
      <c r="R305" s="40" t="s">
        <v>175</v>
      </c>
      <c r="S305" s="40">
        <v>2.907</v>
      </c>
      <c r="T305" s="39" t="s">
        <v>175</v>
      </c>
      <c r="V305" s="47">
        <f t="shared" si="45"/>
        <v>0.17499999999999982</v>
      </c>
      <c r="W305" s="47">
        <f t="shared" si="37"/>
        <v>-0.39000000000000012</v>
      </c>
      <c r="X305" s="47">
        <f t="shared" si="38"/>
        <v>-0.5</v>
      </c>
      <c r="Y305" s="47">
        <f t="shared" si="39"/>
        <v>-0.82000000000000028</v>
      </c>
      <c r="Z305" s="47">
        <f t="shared" si="40"/>
        <v>-0.25</v>
      </c>
      <c r="AA305" s="47">
        <f t="shared" si="41"/>
        <v>-0.1575000000000002</v>
      </c>
      <c r="AB305" s="47">
        <f t="shared" si="46"/>
        <v>-0.29999999999999982</v>
      </c>
      <c r="AC305" s="47"/>
      <c r="AD305" s="47"/>
      <c r="AE305" s="47"/>
      <c r="AF305" s="47">
        <f t="shared" si="42"/>
        <v>-0.33999999999999986</v>
      </c>
      <c r="AG305" s="47"/>
    </row>
    <row r="306" spans="1:33" x14ac:dyDescent="0.2">
      <c r="A306" s="45">
        <v>35720</v>
      </c>
      <c r="B306" s="40" t="s">
        <v>117</v>
      </c>
      <c r="C306" s="40">
        <f t="shared" si="43"/>
        <v>-0.33999999999999986</v>
      </c>
      <c r="D306" s="40">
        <f t="shared" si="44"/>
        <v>2.948</v>
      </c>
      <c r="E306" s="40">
        <f t="shared" si="44"/>
        <v>3.2879999999999998</v>
      </c>
      <c r="F306" s="40"/>
      <c r="G306" s="40"/>
      <c r="H306" s="40">
        <v>3.2879999999999998</v>
      </c>
      <c r="I306" s="40">
        <v>3.4379999999999997</v>
      </c>
      <c r="J306" s="40">
        <v>2.8579999999999997</v>
      </c>
      <c r="K306" s="40">
        <v>2.7479999999999998</v>
      </c>
      <c r="L306" s="40">
        <v>2.4379999999999997</v>
      </c>
      <c r="M306" s="40">
        <v>2.988</v>
      </c>
      <c r="N306" s="40">
        <v>3.1179999999999999</v>
      </c>
      <c r="O306" s="40">
        <v>2.948</v>
      </c>
      <c r="P306" s="40" t="s">
        <v>175</v>
      </c>
      <c r="Q306" s="39" t="s">
        <v>175</v>
      </c>
      <c r="R306" s="40" t="s">
        <v>175</v>
      </c>
      <c r="S306" s="40">
        <v>2.9079999999999999</v>
      </c>
      <c r="T306" s="39" t="s">
        <v>175</v>
      </c>
      <c r="V306" s="47">
        <f t="shared" si="45"/>
        <v>0.14999999999999991</v>
      </c>
      <c r="W306" s="47">
        <f t="shared" si="37"/>
        <v>-0.43000000000000016</v>
      </c>
      <c r="X306" s="47">
        <f t="shared" si="38"/>
        <v>-0.54</v>
      </c>
      <c r="Y306" s="47">
        <f t="shared" si="39"/>
        <v>-0.85000000000000009</v>
      </c>
      <c r="Z306" s="47">
        <f t="shared" si="40"/>
        <v>-0.29999999999999982</v>
      </c>
      <c r="AA306" s="47">
        <f t="shared" si="41"/>
        <v>-0.16999999999999993</v>
      </c>
      <c r="AB306" s="47">
        <f t="shared" si="46"/>
        <v>-0.33999999999999986</v>
      </c>
      <c r="AC306" s="47"/>
      <c r="AD306" s="47"/>
      <c r="AE306" s="47"/>
      <c r="AF306" s="47">
        <f t="shared" si="42"/>
        <v>-0.37999999999999989</v>
      </c>
      <c r="AG306" s="47"/>
    </row>
    <row r="307" spans="1:33" x14ac:dyDescent="0.2">
      <c r="A307" s="45">
        <v>35723</v>
      </c>
      <c r="B307" s="40" t="s">
        <v>117</v>
      </c>
      <c r="C307" s="40">
        <f t="shared" si="43"/>
        <v>-0.41999999999999993</v>
      </c>
      <c r="D307" s="40">
        <f t="shared" si="44"/>
        <v>2.97</v>
      </c>
      <c r="E307" s="40">
        <f t="shared" si="44"/>
        <v>3.39</v>
      </c>
      <c r="F307" s="40"/>
      <c r="G307" s="40"/>
      <c r="H307" s="40">
        <v>3.39</v>
      </c>
      <c r="I307" s="40">
        <v>3.5274999999999999</v>
      </c>
      <c r="J307" s="40">
        <v>2.88</v>
      </c>
      <c r="K307" s="40">
        <v>2.77</v>
      </c>
      <c r="L307" s="40">
        <v>2.48</v>
      </c>
      <c r="M307" s="40">
        <v>3.06</v>
      </c>
      <c r="N307" s="40">
        <v>3.19</v>
      </c>
      <c r="O307" s="40">
        <v>2.97</v>
      </c>
      <c r="P307" s="40" t="s">
        <v>175</v>
      </c>
      <c r="Q307" s="39" t="s">
        <v>175</v>
      </c>
      <c r="R307" s="40" t="s">
        <v>175</v>
      </c>
      <c r="S307" s="40">
        <v>2.98</v>
      </c>
      <c r="T307" s="39" t="s">
        <v>175</v>
      </c>
      <c r="V307" s="47">
        <f t="shared" si="45"/>
        <v>0.13749999999999973</v>
      </c>
      <c r="W307" s="47">
        <f t="shared" si="37"/>
        <v>-0.51000000000000023</v>
      </c>
      <c r="X307" s="47">
        <f t="shared" si="38"/>
        <v>-0.62000000000000011</v>
      </c>
      <c r="Y307" s="47">
        <f t="shared" si="39"/>
        <v>-0.91000000000000014</v>
      </c>
      <c r="Z307" s="47">
        <f t="shared" si="40"/>
        <v>-0.33000000000000007</v>
      </c>
      <c r="AA307" s="47">
        <f t="shared" si="41"/>
        <v>-0.20000000000000018</v>
      </c>
      <c r="AB307" s="47">
        <f t="shared" si="46"/>
        <v>-0.41999999999999993</v>
      </c>
      <c r="AC307" s="47"/>
      <c r="AD307" s="47"/>
      <c r="AE307" s="47"/>
      <c r="AF307" s="47">
        <f t="shared" si="42"/>
        <v>-0.41000000000000014</v>
      </c>
      <c r="AG307" s="47"/>
    </row>
    <row r="308" spans="1:33" x14ac:dyDescent="0.2">
      <c r="A308" s="45">
        <v>35724</v>
      </c>
      <c r="B308" s="40" t="s">
        <v>117</v>
      </c>
      <c r="C308" s="40">
        <f t="shared" si="43"/>
        <v>-0.43500000000000005</v>
      </c>
      <c r="D308" s="40">
        <f t="shared" si="44"/>
        <v>2.9689999999999999</v>
      </c>
      <c r="E308" s="40">
        <f t="shared" si="44"/>
        <v>3.4039999999999999</v>
      </c>
      <c r="F308" s="40"/>
      <c r="G308" s="40"/>
      <c r="H308" s="40">
        <v>3.4039999999999999</v>
      </c>
      <c r="I308" s="40">
        <v>3.5640000000000001</v>
      </c>
      <c r="J308" s="40">
        <v>2.8839999999999999</v>
      </c>
      <c r="K308" s="40">
        <v>2.7690000000000001</v>
      </c>
      <c r="L308" s="40">
        <v>2.4839999999999995</v>
      </c>
      <c r="M308" s="40">
        <v>3.1139999999999999</v>
      </c>
      <c r="N308" s="40">
        <v>3.2090000000000001</v>
      </c>
      <c r="O308" s="40">
        <v>2.9689999999999999</v>
      </c>
      <c r="P308" s="40" t="s">
        <v>175</v>
      </c>
      <c r="Q308" s="39" t="s">
        <v>175</v>
      </c>
      <c r="R308" s="40" t="s">
        <v>175</v>
      </c>
      <c r="S308" s="40">
        <v>2.9939999999999998</v>
      </c>
      <c r="T308" s="39" t="s">
        <v>175</v>
      </c>
      <c r="V308" s="47">
        <f t="shared" si="45"/>
        <v>0.16000000000000014</v>
      </c>
      <c r="W308" s="47">
        <f t="shared" si="37"/>
        <v>-0.52</v>
      </c>
      <c r="X308" s="47">
        <f t="shared" si="38"/>
        <v>-0.63499999999999979</v>
      </c>
      <c r="Y308" s="47">
        <f t="shared" si="39"/>
        <v>-0.92000000000000037</v>
      </c>
      <c r="Z308" s="47">
        <f t="shared" si="40"/>
        <v>-0.29000000000000004</v>
      </c>
      <c r="AA308" s="47">
        <f t="shared" si="41"/>
        <v>-0.19499999999999984</v>
      </c>
      <c r="AB308" s="47">
        <f t="shared" si="46"/>
        <v>-0.43500000000000005</v>
      </c>
      <c r="AC308" s="47"/>
      <c r="AD308" s="47"/>
      <c r="AE308" s="47"/>
      <c r="AF308" s="47">
        <f t="shared" si="42"/>
        <v>-0.41000000000000014</v>
      </c>
      <c r="AG308" s="47"/>
    </row>
    <row r="309" spans="1:33" x14ac:dyDescent="0.2">
      <c r="A309" s="45">
        <v>35725</v>
      </c>
      <c r="B309" s="40" t="s">
        <v>117</v>
      </c>
      <c r="C309" s="40">
        <f t="shared" si="43"/>
        <v>-0.36500000000000021</v>
      </c>
      <c r="D309" s="40">
        <f t="shared" si="44"/>
        <v>3.1719999999999997</v>
      </c>
      <c r="E309" s="40">
        <f t="shared" si="44"/>
        <v>3.5369999999999999</v>
      </c>
      <c r="F309" s="40"/>
      <c r="G309" s="40"/>
      <c r="H309" s="40">
        <v>3.5369999999999999</v>
      </c>
      <c r="I309" s="40">
        <v>3.722</v>
      </c>
      <c r="J309" s="40">
        <v>3.1269999999999998</v>
      </c>
      <c r="K309" s="40">
        <v>2.9769999999999999</v>
      </c>
      <c r="L309" s="40">
        <v>2.7469999999999999</v>
      </c>
      <c r="M309" s="40">
        <v>3.2744999999999997</v>
      </c>
      <c r="N309" s="40">
        <v>3.3620000000000001</v>
      </c>
      <c r="O309" s="40">
        <v>3.1719999999999997</v>
      </c>
      <c r="P309" s="40" t="s">
        <v>175</v>
      </c>
      <c r="Q309" s="39" t="s">
        <v>175</v>
      </c>
      <c r="R309" s="40" t="s">
        <v>175</v>
      </c>
      <c r="S309" s="40">
        <v>3.1869999999999998</v>
      </c>
      <c r="T309" s="39" t="s">
        <v>175</v>
      </c>
      <c r="V309" s="47">
        <f t="shared" si="45"/>
        <v>0.18500000000000005</v>
      </c>
      <c r="W309" s="47">
        <f t="shared" si="37"/>
        <v>-0.41000000000000014</v>
      </c>
      <c r="X309" s="47">
        <f t="shared" si="38"/>
        <v>-0.56000000000000005</v>
      </c>
      <c r="Y309" s="47">
        <f t="shared" si="39"/>
        <v>-0.79</v>
      </c>
      <c r="Z309" s="47">
        <f t="shared" si="40"/>
        <v>-0.26250000000000018</v>
      </c>
      <c r="AA309" s="47">
        <f t="shared" si="41"/>
        <v>-0.17499999999999982</v>
      </c>
      <c r="AB309" s="47">
        <f t="shared" si="46"/>
        <v>-0.36500000000000021</v>
      </c>
      <c r="AC309" s="47"/>
      <c r="AD309" s="47"/>
      <c r="AE309" s="47"/>
      <c r="AF309" s="47">
        <f t="shared" si="42"/>
        <v>-0.35000000000000009</v>
      </c>
      <c r="AG309" s="47"/>
    </row>
    <row r="310" spans="1:33" x14ac:dyDescent="0.2">
      <c r="A310" s="45">
        <v>35726</v>
      </c>
      <c r="B310" s="40" t="s">
        <v>117</v>
      </c>
      <c r="C310" s="40">
        <f t="shared" si="43"/>
        <v>-0.23499999999999988</v>
      </c>
      <c r="D310" s="40">
        <f t="shared" si="44"/>
        <v>3.194</v>
      </c>
      <c r="E310" s="40">
        <f t="shared" si="44"/>
        <v>3.4289999999999998</v>
      </c>
      <c r="F310" s="40"/>
      <c r="G310" s="40"/>
      <c r="H310" s="40">
        <v>3.4289999999999998</v>
      </c>
      <c r="I310" s="40">
        <v>3.6389999999999998</v>
      </c>
      <c r="J310" s="40">
        <v>3.0939999999999999</v>
      </c>
      <c r="K310" s="40">
        <v>2.9989999999999997</v>
      </c>
      <c r="L310" s="40">
        <v>2.8589999999999995</v>
      </c>
      <c r="M310" s="40">
        <v>3.194</v>
      </c>
      <c r="N310" s="40">
        <v>3.2864999999999998</v>
      </c>
      <c r="O310" s="40">
        <v>3.194</v>
      </c>
      <c r="P310" s="40" t="s">
        <v>175</v>
      </c>
      <c r="Q310" s="39" t="s">
        <v>175</v>
      </c>
      <c r="R310" s="40" t="s">
        <v>175</v>
      </c>
      <c r="S310" s="40">
        <v>3.1539999999999999</v>
      </c>
      <c r="T310" s="39" t="s">
        <v>175</v>
      </c>
      <c r="V310" s="47">
        <f t="shared" si="45"/>
        <v>0.20999999999999996</v>
      </c>
      <c r="W310" s="47">
        <f t="shared" si="37"/>
        <v>-0.33499999999999996</v>
      </c>
      <c r="X310" s="47">
        <f t="shared" si="38"/>
        <v>-0.43000000000000016</v>
      </c>
      <c r="Y310" s="47">
        <f t="shared" si="39"/>
        <v>-0.57000000000000028</v>
      </c>
      <c r="Z310" s="47">
        <f t="shared" si="40"/>
        <v>-0.23499999999999988</v>
      </c>
      <c r="AA310" s="47">
        <f t="shared" si="41"/>
        <v>-0.14250000000000007</v>
      </c>
      <c r="AB310" s="47">
        <f t="shared" si="46"/>
        <v>-0.23499999999999988</v>
      </c>
      <c r="AC310" s="47"/>
      <c r="AD310" s="47"/>
      <c r="AE310" s="47"/>
      <c r="AF310" s="47">
        <f t="shared" si="42"/>
        <v>-0.27499999999999991</v>
      </c>
      <c r="AG310" s="47"/>
    </row>
    <row r="311" spans="1:33" x14ac:dyDescent="0.2">
      <c r="A311" s="45">
        <v>35727</v>
      </c>
      <c r="B311" s="40" t="s">
        <v>117</v>
      </c>
      <c r="C311" s="40">
        <f t="shared" si="43"/>
        <v>-0.28000000000000025</v>
      </c>
      <c r="D311" s="40">
        <f t="shared" si="44"/>
        <v>3.2679999999999998</v>
      </c>
      <c r="E311" s="40">
        <f t="shared" si="44"/>
        <v>3.548</v>
      </c>
      <c r="F311" s="40"/>
      <c r="G311" s="40"/>
      <c r="H311" s="40">
        <v>3.548</v>
      </c>
      <c r="I311" s="40">
        <v>3.7280000000000002</v>
      </c>
      <c r="J311" s="40">
        <v>3.1680000000000001</v>
      </c>
      <c r="K311" s="40">
        <v>3.073</v>
      </c>
      <c r="L311" s="40">
        <v>2.948</v>
      </c>
      <c r="M311" s="40">
        <v>3.3130000000000002</v>
      </c>
      <c r="N311" s="40">
        <v>3.3980000000000001</v>
      </c>
      <c r="O311" s="40">
        <v>3.2679999999999998</v>
      </c>
      <c r="P311" s="40" t="s">
        <v>175</v>
      </c>
      <c r="Q311" s="39" t="s">
        <v>175</v>
      </c>
      <c r="R311" s="40" t="s">
        <v>175</v>
      </c>
      <c r="S311" s="40">
        <v>3.2280000000000002</v>
      </c>
      <c r="T311" s="39" t="s">
        <v>175</v>
      </c>
      <c r="V311" s="47">
        <f t="shared" si="45"/>
        <v>0.18000000000000016</v>
      </c>
      <c r="W311" s="47">
        <f t="shared" si="37"/>
        <v>-0.37999999999999989</v>
      </c>
      <c r="X311" s="47">
        <f t="shared" si="38"/>
        <v>-0.47500000000000009</v>
      </c>
      <c r="Y311" s="47">
        <f t="shared" si="39"/>
        <v>-0.60000000000000009</v>
      </c>
      <c r="Z311" s="47">
        <f t="shared" si="40"/>
        <v>-0.23499999999999988</v>
      </c>
      <c r="AA311" s="47">
        <f t="shared" si="41"/>
        <v>-0.14999999999999991</v>
      </c>
      <c r="AB311" s="47">
        <f t="shared" si="46"/>
        <v>-0.28000000000000025</v>
      </c>
      <c r="AC311" s="47"/>
      <c r="AD311" s="47"/>
      <c r="AE311" s="47"/>
      <c r="AF311" s="47">
        <f t="shared" si="42"/>
        <v>-0.31999999999999984</v>
      </c>
      <c r="AG311" s="47"/>
    </row>
    <row r="312" spans="1:33" x14ac:dyDescent="0.2">
      <c r="A312" s="45">
        <v>35730</v>
      </c>
      <c r="B312" s="40" t="s">
        <v>117</v>
      </c>
      <c r="C312" s="40">
        <f t="shared" si="43"/>
        <v>-0.30500000000000016</v>
      </c>
      <c r="D312" s="40">
        <f t="shared" si="44"/>
        <v>3.48</v>
      </c>
      <c r="E312" s="40">
        <f t="shared" si="44"/>
        <v>3.7850000000000001</v>
      </c>
      <c r="F312" s="40"/>
      <c r="G312" s="40"/>
      <c r="H312" s="40">
        <v>3.7850000000000001</v>
      </c>
      <c r="I312" s="40">
        <v>3.9249999999999998</v>
      </c>
      <c r="J312" s="40">
        <v>3.3849999999999998</v>
      </c>
      <c r="K312" s="40">
        <v>3.25</v>
      </c>
      <c r="L312" s="40">
        <v>3.105</v>
      </c>
      <c r="M312" s="40">
        <v>3.4950000000000001</v>
      </c>
      <c r="N312" s="40">
        <v>3.58</v>
      </c>
      <c r="O312" s="40">
        <v>3.48</v>
      </c>
      <c r="P312" s="40" t="s">
        <v>175</v>
      </c>
      <c r="Q312" s="39" t="s">
        <v>175</v>
      </c>
      <c r="R312" s="40" t="s">
        <v>175</v>
      </c>
      <c r="S312" s="40">
        <v>3.4449999999999998</v>
      </c>
      <c r="T312" s="39" t="s">
        <v>175</v>
      </c>
      <c r="V312" s="47">
        <f t="shared" si="45"/>
        <v>0.13999999999999968</v>
      </c>
      <c r="W312" s="47">
        <f t="shared" si="37"/>
        <v>-0.40000000000000036</v>
      </c>
      <c r="X312" s="47">
        <f t="shared" si="38"/>
        <v>-0.53500000000000014</v>
      </c>
      <c r="Y312" s="47">
        <f t="shared" si="39"/>
        <v>-0.68000000000000016</v>
      </c>
      <c r="Z312" s="47">
        <f t="shared" si="40"/>
        <v>-0.29000000000000004</v>
      </c>
      <c r="AA312" s="47">
        <f t="shared" si="41"/>
        <v>-0.20500000000000007</v>
      </c>
      <c r="AB312" s="47">
        <f t="shared" si="46"/>
        <v>-0.30500000000000016</v>
      </c>
      <c r="AC312" s="47"/>
      <c r="AD312" s="47"/>
      <c r="AE312" s="47"/>
      <c r="AF312" s="47">
        <f t="shared" si="42"/>
        <v>-0.3400000000000003</v>
      </c>
      <c r="AG312" s="47"/>
    </row>
    <row r="313" spans="1:33" x14ac:dyDescent="0.2">
      <c r="A313" s="45">
        <v>35731</v>
      </c>
      <c r="B313" s="40" t="s">
        <v>117</v>
      </c>
      <c r="C313" s="40">
        <f t="shared" si="43"/>
        <v>-0.10999999999999988</v>
      </c>
      <c r="D313" s="40">
        <f t="shared" si="44"/>
        <v>3.3570000000000002</v>
      </c>
      <c r="E313" s="40">
        <f t="shared" si="44"/>
        <v>3.4670000000000001</v>
      </c>
      <c r="F313" s="40"/>
      <c r="G313" s="40"/>
      <c r="H313" s="40">
        <v>3.4670000000000001</v>
      </c>
      <c r="I313" s="40">
        <v>3.597</v>
      </c>
      <c r="J313" s="40">
        <v>3.2070000000000003</v>
      </c>
      <c r="K313" s="40">
        <v>3.117</v>
      </c>
      <c r="L313" s="40">
        <v>3.0269999999999997</v>
      </c>
      <c r="M313" s="40">
        <v>3.2370000000000001</v>
      </c>
      <c r="N313" s="40">
        <v>3.327</v>
      </c>
      <c r="O313" s="40">
        <v>3.3570000000000002</v>
      </c>
      <c r="P313" s="40" t="s">
        <v>175</v>
      </c>
      <c r="Q313" s="39" t="s">
        <v>175</v>
      </c>
      <c r="R313" s="40" t="s">
        <v>175</v>
      </c>
      <c r="S313" s="40">
        <v>3.2669999999999999</v>
      </c>
      <c r="T313" s="39" t="s">
        <v>175</v>
      </c>
      <c r="V313" s="47">
        <f t="shared" si="45"/>
        <v>0.12999999999999989</v>
      </c>
      <c r="W313" s="47">
        <f t="shared" si="37"/>
        <v>-0.25999999999999979</v>
      </c>
      <c r="X313" s="47">
        <f t="shared" si="38"/>
        <v>-0.35000000000000009</v>
      </c>
      <c r="Y313" s="47">
        <f t="shared" si="39"/>
        <v>-0.44000000000000039</v>
      </c>
      <c r="Z313" s="47">
        <f t="shared" si="40"/>
        <v>-0.22999999999999998</v>
      </c>
      <c r="AA313" s="47">
        <f t="shared" si="41"/>
        <v>-0.14000000000000012</v>
      </c>
      <c r="AB313" s="47">
        <f t="shared" si="46"/>
        <v>-0.10999999999999988</v>
      </c>
      <c r="AC313" s="47"/>
      <c r="AD313" s="47"/>
      <c r="AE313" s="47"/>
      <c r="AF313" s="47">
        <f t="shared" si="42"/>
        <v>-0.20000000000000018</v>
      </c>
      <c r="AG313" s="47"/>
    </row>
    <row r="314" spans="1:33" x14ac:dyDescent="0.2">
      <c r="A314" s="45">
        <v>35732</v>
      </c>
      <c r="B314" s="40" t="s">
        <v>117</v>
      </c>
      <c r="C314" s="40">
        <f t="shared" si="43"/>
        <v>-0.16999999999999993</v>
      </c>
      <c r="D314" s="40">
        <f t="shared" si="44"/>
        <v>3.0960000000000001</v>
      </c>
      <c r="E314" s="40">
        <f t="shared" si="44"/>
        <v>3.266</v>
      </c>
      <c r="F314" s="40"/>
      <c r="G314" s="40">
        <v>1</v>
      </c>
      <c r="H314" s="40">
        <v>3.266</v>
      </c>
      <c r="I314" s="40">
        <v>3.496</v>
      </c>
      <c r="J314" s="40">
        <v>2.9910000000000001</v>
      </c>
      <c r="K314" s="40">
        <v>2.891</v>
      </c>
      <c r="L314" s="40">
        <v>2.831</v>
      </c>
      <c r="M314" s="40">
        <v>3.0659999999999998</v>
      </c>
      <c r="N314" s="40">
        <v>3.0859999999999999</v>
      </c>
      <c r="O314" s="40">
        <v>3.0960000000000001</v>
      </c>
      <c r="P314" s="40" t="s">
        <v>175</v>
      </c>
      <c r="Q314" s="39" t="s">
        <v>175</v>
      </c>
      <c r="R314" s="40" t="s">
        <v>175</v>
      </c>
      <c r="S314" s="40">
        <v>2.8559999999999999</v>
      </c>
      <c r="T314" s="39" t="s">
        <v>175</v>
      </c>
      <c r="V314" s="47">
        <f t="shared" si="45"/>
        <v>0.22999999999999998</v>
      </c>
      <c r="W314" s="47">
        <f t="shared" si="37"/>
        <v>-0.27499999999999991</v>
      </c>
      <c r="X314" s="47">
        <f t="shared" si="38"/>
        <v>-0.375</v>
      </c>
      <c r="Y314" s="47">
        <f t="shared" si="39"/>
        <v>-0.43500000000000005</v>
      </c>
      <c r="Z314" s="47">
        <f t="shared" si="40"/>
        <v>-0.20000000000000018</v>
      </c>
      <c r="AA314" s="47">
        <f t="shared" si="41"/>
        <v>-0.18000000000000016</v>
      </c>
      <c r="AB314" s="47">
        <f t="shared" si="46"/>
        <v>-0.16999999999999993</v>
      </c>
      <c r="AC314" s="47"/>
      <c r="AD314" s="47"/>
      <c r="AE314" s="47"/>
      <c r="AF314" s="47">
        <f t="shared" si="42"/>
        <v>-0.41000000000000014</v>
      </c>
      <c r="AG314" s="47"/>
    </row>
    <row r="315" spans="1:33" x14ac:dyDescent="0.2">
      <c r="A315" s="45">
        <v>35733</v>
      </c>
      <c r="B315" s="40" t="s">
        <v>118</v>
      </c>
      <c r="C315" s="40">
        <f t="shared" si="43"/>
        <v>-0.2200000000000002</v>
      </c>
      <c r="D315" s="40">
        <f t="shared" si="44"/>
        <v>3.258</v>
      </c>
      <c r="E315" s="40">
        <f t="shared" si="44"/>
        <v>3.4780000000000002</v>
      </c>
      <c r="F315" s="40"/>
      <c r="G315" s="40"/>
      <c r="H315" s="40">
        <v>3.4780000000000002</v>
      </c>
      <c r="I315" s="40">
        <v>3.7280000000000002</v>
      </c>
      <c r="J315" s="40">
        <v>3.1580000000000004</v>
      </c>
      <c r="K315" s="40">
        <v>3.0580000000000003</v>
      </c>
      <c r="L315" s="40">
        <v>3.0880000000000001</v>
      </c>
      <c r="M315" s="40">
        <v>3.238</v>
      </c>
      <c r="N315" s="40">
        <v>3.2930000000000001</v>
      </c>
      <c r="O315" s="40">
        <v>3.258</v>
      </c>
      <c r="P315" s="40" t="s">
        <v>175</v>
      </c>
      <c r="Q315" s="39" t="s">
        <v>175</v>
      </c>
      <c r="R315" s="40" t="s">
        <v>175</v>
      </c>
      <c r="S315" s="40">
        <v>3.238</v>
      </c>
      <c r="T315" s="39" t="s">
        <v>175</v>
      </c>
      <c r="V315" s="47">
        <f t="shared" si="45"/>
        <v>0.25</v>
      </c>
      <c r="W315" s="47">
        <f t="shared" si="37"/>
        <v>-0.31999999999999984</v>
      </c>
      <c r="X315" s="47">
        <f t="shared" si="38"/>
        <v>-0.41999999999999993</v>
      </c>
      <c r="Y315" s="47">
        <f t="shared" si="39"/>
        <v>-0.39000000000000012</v>
      </c>
      <c r="Z315" s="47">
        <f t="shared" si="40"/>
        <v>-0.24000000000000021</v>
      </c>
      <c r="AA315" s="47">
        <f t="shared" si="41"/>
        <v>-0.18500000000000005</v>
      </c>
      <c r="AB315" s="47">
        <f t="shared" si="46"/>
        <v>-0.2200000000000002</v>
      </c>
      <c r="AC315" s="47"/>
      <c r="AD315" s="47"/>
      <c r="AE315" s="47"/>
      <c r="AF315" s="47">
        <f t="shared" si="42"/>
        <v>-0.24000000000000021</v>
      </c>
      <c r="AG315" s="47"/>
    </row>
    <row r="316" spans="1:33" x14ac:dyDescent="0.2">
      <c r="A316" s="45">
        <v>35734</v>
      </c>
      <c r="B316" s="40" t="s">
        <v>118</v>
      </c>
      <c r="C316" s="40">
        <f t="shared" si="43"/>
        <v>-0.27</v>
      </c>
      <c r="D316" s="40">
        <f t="shared" si="44"/>
        <v>3.282</v>
      </c>
      <c r="E316" s="40">
        <f t="shared" si="44"/>
        <v>3.552</v>
      </c>
      <c r="F316" s="40"/>
      <c r="G316" s="40"/>
      <c r="H316" s="40">
        <v>3.552</v>
      </c>
      <c r="I316" s="40">
        <v>3.7720000000000002</v>
      </c>
      <c r="J316" s="40">
        <v>3.1819999999999999</v>
      </c>
      <c r="K316" s="40">
        <v>3.0820000000000003</v>
      </c>
      <c r="L316" s="40">
        <v>3.0819999999999999</v>
      </c>
      <c r="M316" s="40">
        <v>3.3069999999999999</v>
      </c>
      <c r="N316" s="40">
        <v>3.3645</v>
      </c>
      <c r="O316" s="40">
        <v>3.282</v>
      </c>
      <c r="P316" s="40" t="s">
        <v>175</v>
      </c>
      <c r="Q316" s="39" t="s">
        <v>175</v>
      </c>
      <c r="R316" s="40" t="s">
        <v>175</v>
      </c>
      <c r="S316" s="40">
        <v>3.262</v>
      </c>
      <c r="T316" s="39" t="s">
        <v>175</v>
      </c>
      <c r="V316" s="47">
        <f t="shared" si="45"/>
        <v>0.2200000000000002</v>
      </c>
      <c r="W316" s="47">
        <f t="shared" si="37"/>
        <v>-0.37000000000000011</v>
      </c>
      <c r="X316" s="47">
        <f t="shared" si="38"/>
        <v>-0.46999999999999975</v>
      </c>
      <c r="Y316" s="47">
        <f t="shared" si="39"/>
        <v>-0.4700000000000002</v>
      </c>
      <c r="Z316" s="47">
        <f t="shared" si="40"/>
        <v>-0.24500000000000011</v>
      </c>
      <c r="AA316" s="47">
        <f t="shared" si="41"/>
        <v>-0.1875</v>
      </c>
      <c r="AB316" s="47">
        <f t="shared" si="46"/>
        <v>-0.27</v>
      </c>
      <c r="AC316" s="47"/>
      <c r="AD316" s="47"/>
      <c r="AE316" s="47"/>
      <c r="AF316" s="47">
        <f t="shared" si="42"/>
        <v>-0.29000000000000004</v>
      </c>
      <c r="AG316" s="47"/>
    </row>
    <row r="317" spans="1:33" x14ac:dyDescent="0.2">
      <c r="A317" s="45">
        <v>35737</v>
      </c>
      <c r="B317" s="40" t="s">
        <v>118</v>
      </c>
      <c r="C317" s="40">
        <f t="shared" si="43"/>
        <v>-0.25</v>
      </c>
      <c r="D317" s="40">
        <f t="shared" si="44"/>
        <v>3.121</v>
      </c>
      <c r="E317" s="40">
        <f t="shared" si="44"/>
        <v>3.371</v>
      </c>
      <c r="F317" s="40"/>
      <c r="G317" s="40"/>
      <c r="H317" s="40">
        <v>3.371</v>
      </c>
      <c r="I317" s="40">
        <v>3.5859999999999999</v>
      </c>
      <c r="J317" s="40">
        <v>3.0209999999999999</v>
      </c>
      <c r="K317" s="40">
        <v>2.9209999999999998</v>
      </c>
      <c r="L317" s="40">
        <v>2.9309999999999996</v>
      </c>
      <c r="M317" s="40">
        <v>3.1360000000000001</v>
      </c>
      <c r="N317" s="40">
        <v>3.181</v>
      </c>
      <c r="O317" s="40">
        <v>3.121</v>
      </c>
      <c r="P317" s="40" t="s">
        <v>175</v>
      </c>
      <c r="Q317" s="39" t="s">
        <v>175</v>
      </c>
      <c r="R317" s="40" t="s">
        <v>175</v>
      </c>
      <c r="S317" s="40">
        <v>3.0609999999999999</v>
      </c>
      <c r="T317" s="39" t="s">
        <v>175</v>
      </c>
      <c r="V317" s="47">
        <f t="shared" si="45"/>
        <v>0.21499999999999986</v>
      </c>
      <c r="W317" s="47">
        <f t="shared" si="37"/>
        <v>-0.35000000000000009</v>
      </c>
      <c r="X317" s="47">
        <f t="shared" si="38"/>
        <v>-0.45000000000000018</v>
      </c>
      <c r="Y317" s="47">
        <f t="shared" si="39"/>
        <v>-0.44000000000000039</v>
      </c>
      <c r="Z317" s="47">
        <f t="shared" si="40"/>
        <v>-0.23499999999999988</v>
      </c>
      <c r="AA317" s="47">
        <f t="shared" si="41"/>
        <v>-0.18999999999999995</v>
      </c>
      <c r="AB317" s="47">
        <f t="shared" si="46"/>
        <v>-0.25</v>
      </c>
      <c r="AC317" s="47"/>
      <c r="AD317" s="47"/>
      <c r="AE317" s="47"/>
      <c r="AF317" s="47">
        <f t="shared" si="42"/>
        <v>-0.31000000000000005</v>
      </c>
      <c r="AG317" s="47"/>
    </row>
    <row r="318" spans="1:33" x14ac:dyDescent="0.2">
      <c r="A318" s="45">
        <v>35738</v>
      </c>
      <c r="B318" s="40" t="s">
        <v>118</v>
      </c>
      <c r="C318" s="40">
        <f t="shared" si="43"/>
        <v>-0.25</v>
      </c>
      <c r="D318" s="40">
        <f t="shared" si="44"/>
        <v>3.173</v>
      </c>
      <c r="E318" s="40">
        <f t="shared" si="44"/>
        <v>3.423</v>
      </c>
      <c r="F318" s="40"/>
      <c r="G318" s="40"/>
      <c r="H318" s="40">
        <v>3.423</v>
      </c>
      <c r="I318" s="40">
        <v>3.6179999999999999</v>
      </c>
      <c r="J318" s="40">
        <v>3.0830000000000002</v>
      </c>
      <c r="K318" s="40">
        <v>2.9729999999999999</v>
      </c>
      <c r="L318" s="40">
        <v>2.9029999999999996</v>
      </c>
      <c r="M318" s="40">
        <v>3.1855000000000002</v>
      </c>
      <c r="N318" s="40">
        <v>3.238</v>
      </c>
      <c r="O318" s="40">
        <v>3.173</v>
      </c>
      <c r="P318" s="40" t="s">
        <v>175</v>
      </c>
      <c r="Q318" s="39" t="s">
        <v>175</v>
      </c>
      <c r="R318" s="40" t="s">
        <v>175</v>
      </c>
      <c r="S318" s="40">
        <v>3.1429999999999998</v>
      </c>
      <c r="T318" s="39" t="s">
        <v>175</v>
      </c>
      <c r="V318" s="47">
        <f t="shared" si="45"/>
        <v>0.19499999999999984</v>
      </c>
      <c r="W318" s="47">
        <f t="shared" si="37"/>
        <v>-0.33999999999999986</v>
      </c>
      <c r="X318" s="47">
        <f t="shared" si="38"/>
        <v>-0.45000000000000018</v>
      </c>
      <c r="Y318" s="47">
        <f t="shared" si="39"/>
        <v>-0.52000000000000046</v>
      </c>
      <c r="Z318" s="47">
        <f t="shared" si="40"/>
        <v>-0.23749999999999982</v>
      </c>
      <c r="AA318" s="47">
        <f t="shared" si="41"/>
        <v>-0.18500000000000005</v>
      </c>
      <c r="AB318" s="47">
        <f t="shared" si="46"/>
        <v>-0.25</v>
      </c>
      <c r="AC318" s="47"/>
      <c r="AD318" s="47"/>
      <c r="AE318" s="47"/>
      <c r="AF318" s="47">
        <f t="shared" si="42"/>
        <v>-0.28000000000000025</v>
      </c>
      <c r="AG318" s="47"/>
    </row>
    <row r="319" spans="1:33" x14ac:dyDescent="0.2">
      <c r="A319" s="45">
        <v>35739</v>
      </c>
      <c r="B319" s="40" t="s">
        <v>118</v>
      </c>
      <c r="C319" s="40">
        <f t="shared" si="43"/>
        <v>-0.29499999999999993</v>
      </c>
      <c r="D319" s="40">
        <f t="shared" si="44"/>
        <v>3.173</v>
      </c>
      <c r="E319" s="40">
        <f t="shared" si="44"/>
        <v>3.468</v>
      </c>
      <c r="F319" s="40"/>
      <c r="G319" s="40"/>
      <c r="H319" s="40">
        <v>3.468</v>
      </c>
      <c r="I319" s="40">
        <v>3.6429999999999998</v>
      </c>
      <c r="J319" s="40">
        <v>3.0779999999999998</v>
      </c>
      <c r="K319" s="40">
        <v>2.968</v>
      </c>
      <c r="L319" s="40">
        <v>2.758</v>
      </c>
      <c r="M319" s="40">
        <v>3.2204999999999999</v>
      </c>
      <c r="N319" s="40">
        <v>3.2805</v>
      </c>
      <c r="O319" s="40">
        <v>3.173</v>
      </c>
      <c r="P319" s="40" t="s">
        <v>175</v>
      </c>
      <c r="Q319" s="39" t="s">
        <v>175</v>
      </c>
      <c r="R319" s="40" t="s">
        <v>175</v>
      </c>
      <c r="S319" s="40">
        <v>3.1379999999999999</v>
      </c>
      <c r="T319" s="39" t="s">
        <v>175</v>
      </c>
      <c r="V319" s="47">
        <f t="shared" si="45"/>
        <v>0.17499999999999982</v>
      </c>
      <c r="W319" s="47">
        <f t="shared" si="37"/>
        <v>-0.39000000000000012</v>
      </c>
      <c r="X319" s="47">
        <f t="shared" si="38"/>
        <v>-0.5</v>
      </c>
      <c r="Y319" s="47">
        <f t="shared" si="39"/>
        <v>-0.71</v>
      </c>
      <c r="Z319" s="47">
        <f t="shared" si="40"/>
        <v>-0.24750000000000005</v>
      </c>
      <c r="AA319" s="47">
        <f t="shared" si="41"/>
        <v>-0.1875</v>
      </c>
      <c r="AB319" s="47">
        <f t="shared" si="46"/>
        <v>-0.29499999999999993</v>
      </c>
      <c r="AC319" s="47"/>
      <c r="AD319" s="47"/>
      <c r="AE319" s="47"/>
      <c r="AF319" s="47">
        <f t="shared" si="42"/>
        <v>-0.33000000000000007</v>
      </c>
      <c r="AG319" s="47"/>
    </row>
    <row r="320" spans="1:33" x14ac:dyDescent="0.2">
      <c r="A320" s="45">
        <v>35740</v>
      </c>
      <c r="B320" s="40" t="s">
        <v>118</v>
      </c>
      <c r="C320" s="40">
        <f t="shared" si="43"/>
        <v>-0.28000000000000025</v>
      </c>
      <c r="D320" s="40">
        <f t="shared" si="44"/>
        <v>3.1119999999999997</v>
      </c>
      <c r="E320" s="40">
        <f t="shared" si="44"/>
        <v>3.3919999999999999</v>
      </c>
      <c r="F320" s="40"/>
      <c r="G320" s="40"/>
      <c r="H320" s="40">
        <v>3.3919999999999999</v>
      </c>
      <c r="I320" s="40">
        <v>3.5819999999999999</v>
      </c>
      <c r="J320" s="40">
        <v>3.012</v>
      </c>
      <c r="K320" s="40">
        <v>2.9019999999999997</v>
      </c>
      <c r="L320" s="40">
        <v>2.7019999999999995</v>
      </c>
      <c r="M320" s="40">
        <v>3.1519999999999997</v>
      </c>
      <c r="N320" s="40">
        <v>3.2119999999999997</v>
      </c>
      <c r="O320" s="40">
        <v>3.1119999999999997</v>
      </c>
      <c r="P320" s="40" t="s">
        <v>175</v>
      </c>
      <c r="Q320" s="39" t="s">
        <v>175</v>
      </c>
      <c r="R320" s="40" t="s">
        <v>175</v>
      </c>
      <c r="S320" s="40">
        <v>3.0720000000000001</v>
      </c>
      <c r="T320" s="39" t="s">
        <v>175</v>
      </c>
      <c r="V320" s="47">
        <f t="shared" si="45"/>
        <v>0.18999999999999995</v>
      </c>
      <c r="W320" s="47">
        <f t="shared" si="37"/>
        <v>-0.37999999999999989</v>
      </c>
      <c r="X320" s="47">
        <f t="shared" si="38"/>
        <v>-0.49000000000000021</v>
      </c>
      <c r="Y320" s="47">
        <f t="shared" si="39"/>
        <v>-0.69000000000000039</v>
      </c>
      <c r="Z320" s="47">
        <f t="shared" si="40"/>
        <v>-0.24000000000000021</v>
      </c>
      <c r="AA320" s="47">
        <f t="shared" si="41"/>
        <v>-0.18000000000000016</v>
      </c>
      <c r="AB320" s="47">
        <f t="shared" si="46"/>
        <v>-0.28000000000000025</v>
      </c>
      <c r="AC320" s="47"/>
      <c r="AD320" s="47"/>
      <c r="AE320" s="47"/>
      <c r="AF320" s="47">
        <f t="shared" si="42"/>
        <v>-0.31999999999999984</v>
      </c>
      <c r="AG320" s="47"/>
    </row>
    <row r="321" spans="1:33" x14ac:dyDescent="0.2">
      <c r="A321" s="45">
        <v>35741</v>
      </c>
      <c r="B321" s="40" t="s">
        <v>118</v>
      </c>
      <c r="C321" s="40">
        <f t="shared" si="43"/>
        <v>-0.2799999999999998</v>
      </c>
      <c r="D321" s="40">
        <f t="shared" si="44"/>
        <v>2.976</v>
      </c>
      <c r="E321" s="40">
        <f t="shared" si="44"/>
        <v>3.2559999999999998</v>
      </c>
      <c r="F321" s="40"/>
      <c r="G321" s="40"/>
      <c r="H321" s="40">
        <v>3.2559999999999998</v>
      </c>
      <c r="I321" s="40">
        <v>3.4459999999999997</v>
      </c>
      <c r="J321" s="40">
        <v>2.956</v>
      </c>
      <c r="K321" s="40">
        <v>2.7659999999999996</v>
      </c>
      <c r="L321" s="40">
        <v>2.6659999999999999</v>
      </c>
      <c r="M321" s="40">
        <v>3.0159999999999996</v>
      </c>
      <c r="N321" s="40">
        <v>3.0759999999999996</v>
      </c>
      <c r="O321" s="40">
        <v>2.976</v>
      </c>
      <c r="P321" s="40" t="s">
        <v>175</v>
      </c>
      <c r="Q321" s="39" t="s">
        <v>175</v>
      </c>
      <c r="R321" s="40" t="s">
        <v>175</v>
      </c>
      <c r="S321" s="40">
        <v>3.0159999999999996</v>
      </c>
      <c r="T321" s="39" t="s">
        <v>175</v>
      </c>
      <c r="V321" s="47">
        <f t="shared" si="45"/>
        <v>0.18999999999999995</v>
      </c>
      <c r="W321" s="47">
        <f t="shared" si="37"/>
        <v>-0.29999999999999982</v>
      </c>
      <c r="X321" s="47">
        <f t="shared" si="38"/>
        <v>-0.49000000000000021</v>
      </c>
      <c r="Y321" s="47">
        <f t="shared" si="39"/>
        <v>-0.58999999999999986</v>
      </c>
      <c r="Z321" s="47">
        <f t="shared" si="40"/>
        <v>-0.24000000000000021</v>
      </c>
      <c r="AA321" s="47">
        <f t="shared" si="41"/>
        <v>-0.18000000000000016</v>
      </c>
      <c r="AB321" s="47">
        <f t="shared" si="46"/>
        <v>-0.2799999999999998</v>
      </c>
      <c r="AC321" s="47"/>
      <c r="AD321" s="47"/>
      <c r="AE321" s="47"/>
      <c r="AF321" s="47">
        <f t="shared" si="42"/>
        <v>-0.24000000000000021</v>
      </c>
      <c r="AG321" s="47"/>
    </row>
    <row r="322" spans="1:33" x14ac:dyDescent="0.2">
      <c r="A322" s="45">
        <v>35744</v>
      </c>
      <c r="B322" s="40" t="s">
        <v>118</v>
      </c>
      <c r="C322" s="40">
        <f t="shared" si="43"/>
        <v>-0.28249999999999975</v>
      </c>
      <c r="D322" s="40">
        <f t="shared" si="44"/>
        <v>3.1505000000000001</v>
      </c>
      <c r="E322" s="40">
        <f t="shared" si="44"/>
        <v>3.4329999999999998</v>
      </c>
      <c r="F322" s="40"/>
      <c r="G322" s="40"/>
      <c r="H322" s="40">
        <v>3.4329999999999998</v>
      </c>
      <c r="I322" s="40">
        <v>3.6279999999999997</v>
      </c>
      <c r="J322" s="40">
        <v>3.073</v>
      </c>
      <c r="K322" s="40">
        <v>2.9429999999999996</v>
      </c>
      <c r="L322" s="40">
        <v>2.7629999999999995</v>
      </c>
      <c r="M322" s="40">
        <v>3.1904999999999997</v>
      </c>
      <c r="N322" s="40">
        <v>3.2529999999999997</v>
      </c>
      <c r="O322" s="40">
        <v>3.1505000000000001</v>
      </c>
      <c r="P322" s="40" t="s">
        <v>175</v>
      </c>
      <c r="Q322" s="39" t="s">
        <v>175</v>
      </c>
      <c r="R322" s="40" t="s">
        <v>175</v>
      </c>
      <c r="S322" s="40">
        <v>3.133</v>
      </c>
      <c r="T322" s="39" t="s">
        <v>175</v>
      </c>
      <c r="V322" s="47">
        <f t="shared" si="45"/>
        <v>0.19499999999999984</v>
      </c>
      <c r="W322" s="47">
        <f t="shared" si="37"/>
        <v>-0.35999999999999988</v>
      </c>
      <c r="X322" s="47">
        <f t="shared" si="38"/>
        <v>-0.49000000000000021</v>
      </c>
      <c r="Y322" s="47">
        <f t="shared" si="39"/>
        <v>-0.67000000000000037</v>
      </c>
      <c r="Z322" s="47">
        <f t="shared" si="40"/>
        <v>-0.24250000000000016</v>
      </c>
      <c r="AA322" s="47">
        <f t="shared" si="41"/>
        <v>-0.18000000000000016</v>
      </c>
      <c r="AB322" s="47">
        <f t="shared" si="46"/>
        <v>-0.28249999999999975</v>
      </c>
      <c r="AC322" s="47"/>
      <c r="AD322" s="47"/>
      <c r="AE322" s="47"/>
      <c r="AF322" s="47">
        <f t="shared" si="42"/>
        <v>-0.29999999999999982</v>
      </c>
      <c r="AG322" s="47"/>
    </row>
    <row r="323" spans="1:33" x14ac:dyDescent="0.2">
      <c r="A323" s="45">
        <v>35745</v>
      </c>
      <c r="B323" s="40" t="s">
        <v>118</v>
      </c>
      <c r="C323" s="40">
        <f t="shared" si="43"/>
        <v>-0.25249999999999995</v>
      </c>
      <c r="D323" s="40">
        <f t="shared" si="44"/>
        <v>3.2425000000000002</v>
      </c>
      <c r="E323" s="40">
        <f t="shared" si="44"/>
        <v>3.4950000000000001</v>
      </c>
      <c r="F323" s="40"/>
      <c r="G323" s="40"/>
      <c r="H323" s="40">
        <v>3.4950000000000001</v>
      </c>
      <c r="I323" s="40">
        <v>3.6524999999999999</v>
      </c>
      <c r="J323" s="40">
        <v>3.145</v>
      </c>
      <c r="K323" s="40">
        <v>3.0350000000000001</v>
      </c>
      <c r="L323" s="40">
        <v>2.86</v>
      </c>
      <c r="M323" s="40">
        <v>3.26</v>
      </c>
      <c r="N323" s="40">
        <v>3.3149999999999999</v>
      </c>
      <c r="O323" s="40">
        <v>3.2425000000000002</v>
      </c>
      <c r="P323" s="40" t="s">
        <v>175</v>
      </c>
      <c r="Q323" s="39" t="s">
        <v>175</v>
      </c>
      <c r="R323" s="40" t="s">
        <v>175</v>
      </c>
      <c r="S323" s="40">
        <v>3.2050000000000001</v>
      </c>
      <c r="T323" s="39" t="s">
        <v>175</v>
      </c>
      <c r="V323" s="47">
        <f t="shared" si="45"/>
        <v>0.15749999999999975</v>
      </c>
      <c r="W323" s="47">
        <f t="shared" si="37"/>
        <v>-0.35000000000000009</v>
      </c>
      <c r="X323" s="47">
        <f t="shared" si="38"/>
        <v>-0.45999999999999996</v>
      </c>
      <c r="Y323" s="47">
        <f t="shared" si="39"/>
        <v>-0.63500000000000023</v>
      </c>
      <c r="Z323" s="47">
        <f t="shared" si="40"/>
        <v>-0.23500000000000032</v>
      </c>
      <c r="AA323" s="47">
        <f t="shared" si="41"/>
        <v>-0.18000000000000016</v>
      </c>
      <c r="AB323" s="47">
        <f t="shared" si="46"/>
        <v>-0.25249999999999995</v>
      </c>
      <c r="AC323" s="47"/>
      <c r="AD323" s="47"/>
      <c r="AE323" s="47"/>
      <c r="AF323" s="47">
        <f t="shared" si="42"/>
        <v>-0.29000000000000004</v>
      </c>
      <c r="AG323" s="47"/>
    </row>
    <row r="324" spans="1:33" x14ac:dyDescent="0.2">
      <c r="A324" s="45">
        <v>35746</v>
      </c>
      <c r="B324" s="40" t="s">
        <v>118</v>
      </c>
      <c r="C324" s="40">
        <f t="shared" si="43"/>
        <v>-0.22750000000000004</v>
      </c>
      <c r="D324" s="40">
        <f t="shared" si="44"/>
        <v>3.2494999999999998</v>
      </c>
      <c r="E324" s="40">
        <f t="shared" si="44"/>
        <v>3.4769999999999999</v>
      </c>
      <c r="F324" s="40"/>
      <c r="G324" s="40"/>
      <c r="H324" s="40">
        <v>3.4769999999999999</v>
      </c>
      <c r="I324" s="40">
        <v>3.6519999999999997</v>
      </c>
      <c r="J324" s="40">
        <v>3.1419999999999999</v>
      </c>
      <c r="K324" s="40">
        <v>3.0419999999999998</v>
      </c>
      <c r="L324" s="40">
        <v>2.8944999999999994</v>
      </c>
      <c r="M324" s="40">
        <v>3.2519999999999998</v>
      </c>
      <c r="N324" s="40">
        <v>3.3119999999999998</v>
      </c>
      <c r="O324" s="40">
        <v>3.2494999999999998</v>
      </c>
      <c r="P324" s="40" t="s">
        <v>175</v>
      </c>
      <c r="Q324" s="39" t="s">
        <v>175</v>
      </c>
      <c r="R324" s="40" t="s">
        <v>175</v>
      </c>
      <c r="S324" s="40">
        <v>3.202</v>
      </c>
      <c r="T324" s="39" t="s">
        <v>175</v>
      </c>
      <c r="V324" s="47">
        <f t="shared" si="45"/>
        <v>0.17499999999999982</v>
      </c>
      <c r="W324" s="47">
        <f t="shared" si="37"/>
        <v>-0.33499999999999996</v>
      </c>
      <c r="X324" s="47">
        <f t="shared" si="38"/>
        <v>-0.43500000000000005</v>
      </c>
      <c r="Y324" s="47">
        <f t="shared" si="39"/>
        <v>-0.58250000000000046</v>
      </c>
      <c r="Z324" s="47">
        <f t="shared" si="40"/>
        <v>-0.22500000000000009</v>
      </c>
      <c r="AA324" s="47">
        <f t="shared" si="41"/>
        <v>-0.16500000000000004</v>
      </c>
      <c r="AB324" s="47">
        <f t="shared" si="46"/>
        <v>-0.22750000000000004</v>
      </c>
      <c r="AC324" s="47"/>
      <c r="AD324" s="47"/>
      <c r="AE324" s="47"/>
      <c r="AF324" s="47">
        <f t="shared" si="42"/>
        <v>-0.27499999999999991</v>
      </c>
      <c r="AG324" s="47"/>
    </row>
    <row r="325" spans="1:33" x14ac:dyDescent="0.2">
      <c r="A325" s="45">
        <v>35747</v>
      </c>
      <c r="B325" s="40" t="s">
        <v>118</v>
      </c>
      <c r="C325" s="40">
        <f t="shared" si="43"/>
        <v>-0.19249999999999989</v>
      </c>
      <c r="D325" s="40">
        <f t="shared" si="44"/>
        <v>3.0585</v>
      </c>
      <c r="E325" s="40">
        <f t="shared" si="44"/>
        <v>3.2509999999999999</v>
      </c>
      <c r="F325" s="40"/>
      <c r="G325" s="40"/>
      <c r="H325" s="40">
        <v>3.2509999999999999</v>
      </c>
      <c r="I325" s="40">
        <v>3.4259999999999997</v>
      </c>
      <c r="J325" s="40">
        <v>2.9510000000000001</v>
      </c>
      <c r="K325" s="40">
        <v>2.851</v>
      </c>
      <c r="L325" s="40">
        <v>2.7109999999999999</v>
      </c>
      <c r="M325" s="40">
        <v>3.0509999999999997</v>
      </c>
      <c r="N325" s="40">
        <v>3.1109999999999998</v>
      </c>
      <c r="O325" s="40">
        <v>3.0585</v>
      </c>
      <c r="P325" s="40" t="s">
        <v>175</v>
      </c>
      <c r="Q325" s="39" t="s">
        <v>175</v>
      </c>
      <c r="R325" s="40" t="s">
        <v>175</v>
      </c>
      <c r="S325" s="40">
        <v>3.0109999999999997</v>
      </c>
      <c r="T325" s="39" t="s">
        <v>175</v>
      </c>
      <c r="V325" s="47">
        <f t="shared" si="45"/>
        <v>0.17499999999999982</v>
      </c>
      <c r="W325" s="47">
        <f t="shared" ref="W325:W388" si="47">J325-$H325</f>
        <v>-0.29999999999999982</v>
      </c>
      <c r="X325" s="47">
        <f t="shared" ref="X325:X388" si="48">K325-$H325</f>
        <v>-0.39999999999999991</v>
      </c>
      <c r="Y325" s="47">
        <f t="shared" ref="Y325:Y388" si="49">L325-$H325</f>
        <v>-0.54</v>
      </c>
      <c r="Z325" s="47">
        <f t="shared" ref="Z325:Z388" si="50">M325-$H325</f>
        <v>-0.20000000000000018</v>
      </c>
      <c r="AA325" s="47">
        <f t="shared" ref="AA325:AA388" si="51">N325-$H325</f>
        <v>-0.14000000000000012</v>
      </c>
      <c r="AB325" s="47">
        <f t="shared" ref="AB325:AB388" si="52">O325-$H325</f>
        <v>-0.19249999999999989</v>
      </c>
      <c r="AC325" s="47"/>
      <c r="AD325" s="47"/>
      <c r="AE325" s="47"/>
      <c r="AF325" s="47">
        <f t="shared" ref="AF325:AF388" si="53">S325-$H325</f>
        <v>-0.24000000000000021</v>
      </c>
      <c r="AG325" s="47"/>
    </row>
    <row r="326" spans="1:33" x14ac:dyDescent="0.2">
      <c r="A326" s="45">
        <v>35751</v>
      </c>
      <c r="B326" s="40" t="s">
        <v>118</v>
      </c>
      <c r="C326" s="40">
        <f t="shared" ref="C326:C389" si="54">IF(SWAPFIXED="FIXED",D326,D326-E326)</f>
        <v>-0.14500000000000002</v>
      </c>
      <c r="D326" s="40">
        <f t="shared" ref="D326:E389" si="55">VLOOKUP($A326,SWAPLOOK,HLOOKUP(D$2,SWAPLOOK,2,FALSE),FALSE)</f>
        <v>2.8250000000000002</v>
      </c>
      <c r="E326" s="40">
        <f t="shared" si="55"/>
        <v>2.97</v>
      </c>
      <c r="F326" s="40"/>
      <c r="G326" s="40"/>
      <c r="H326" s="40">
        <v>2.97</v>
      </c>
      <c r="I326" s="40">
        <v>3.19</v>
      </c>
      <c r="J326" s="40">
        <v>2.7255000000000003</v>
      </c>
      <c r="K326" s="40">
        <v>2.62</v>
      </c>
      <c r="L326" s="40">
        <v>2.5</v>
      </c>
      <c r="M326" s="40">
        <v>2.7974999999999999</v>
      </c>
      <c r="N326" s="40">
        <v>2.87</v>
      </c>
      <c r="O326" s="40">
        <v>2.8250000000000002</v>
      </c>
      <c r="P326" s="40" t="s">
        <v>175</v>
      </c>
      <c r="Q326" s="39" t="s">
        <v>175</v>
      </c>
      <c r="R326" s="40" t="s">
        <v>175</v>
      </c>
      <c r="S326" s="40">
        <v>2.7855000000000003</v>
      </c>
      <c r="T326" s="39" t="s">
        <v>175</v>
      </c>
      <c r="V326" s="47">
        <f t="shared" ref="V326:V389" si="56">I326-$H326</f>
        <v>0.21999999999999975</v>
      </c>
      <c r="W326" s="47">
        <f t="shared" si="47"/>
        <v>-0.24449999999999994</v>
      </c>
      <c r="X326" s="47">
        <f t="shared" si="48"/>
        <v>-0.35000000000000009</v>
      </c>
      <c r="Y326" s="47">
        <f t="shared" si="49"/>
        <v>-0.4700000000000002</v>
      </c>
      <c r="Z326" s="47">
        <f t="shared" si="50"/>
        <v>-0.17250000000000032</v>
      </c>
      <c r="AA326" s="47">
        <f t="shared" si="51"/>
        <v>-0.10000000000000009</v>
      </c>
      <c r="AB326" s="47">
        <f t="shared" si="52"/>
        <v>-0.14500000000000002</v>
      </c>
      <c r="AC326" s="47"/>
      <c r="AD326" s="47"/>
      <c r="AE326" s="47"/>
      <c r="AF326" s="47">
        <f t="shared" si="53"/>
        <v>-0.18449999999999989</v>
      </c>
      <c r="AG326" s="47"/>
    </row>
    <row r="327" spans="1:33" x14ac:dyDescent="0.2">
      <c r="A327" s="45">
        <v>35752</v>
      </c>
      <c r="B327" s="40" t="s">
        <v>118</v>
      </c>
      <c r="C327" s="40">
        <f t="shared" si="54"/>
        <v>-0.16999999999999993</v>
      </c>
      <c r="D327" s="40">
        <f t="shared" si="55"/>
        <v>2.7789999999999999</v>
      </c>
      <c r="E327" s="40">
        <f t="shared" si="55"/>
        <v>2.9489999999999998</v>
      </c>
      <c r="F327" s="40"/>
      <c r="G327" s="40"/>
      <c r="H327" s="40">
        <v>2.9489999999999998</v>
      </c>
      <c r="I327" s="40">
        <v>3.1589999999999998</v>
      </c>
      <c r="J327" s="40">
        <v>2.6989999999999998</v>
      </c>
      <c r="K327" s="40">
        <v>2.5939999999999999</v>
      </c>
      <c r="L327" s="40">
        <v>2.5089999999999995</v>
      </c>
      <c r="M327" s="40">
        <v>2.7765</v>
      </c>
      <c r="N327" s="40">
        <v>2.8464999999999998</v>
      </c>
      <c r="O327" s="40">
        <v>2.7789999999999999</v>
      </c>
      <c r="P327" s="40" t="s">
        <v>175</v>
      </c>
      <c r="Q327" s="39" t="s">
        <v>175</v>
      </c>
      <c r="R327" s="40" t="s">
        <v>175</v>
      </c>
      <c r="S327" s="40">
        <v>2.7589999999999999</v>
      </c>
      <c r="T327" s="39" t="s">
        <v>175</v>
      </c>
      <c r="V327" s="47">
        <f t="shared" si="56"/>
        <v>0.20999999999999996</v>
      </c>
      <c r="W327" s="47">
        <f t="shared" si="47"/>
        <v>-0.25</v>
      </c>
      <c r="X327" s="47">
        <f t="shared" si="48"/>
        <v>-0.35499999999999998</v>
      </c>
      <c r="Y327" s="47">
        <f t="shared" si="49"/>
        <v>-0.44000000000000039</v>
      </c>
      <c r="Z327" s="47">
        <f t="shared" si="50"/>
        <v>-0.17249999999999988</v>
      </c>
      <c r="AA327" s="47">
        <f t="shared" si="51"/>
        <v>-0.10250000000000004</v>
      </c>
      <c r="AB327" s="47">
        <f t="shared" si="52"/>
        <v>-0.16999999999999993</v>
      </c>
      <c r="AC327" s="47"/>
      <c r="AD327" s="47"/>
      <c r="AE327" s="47"/>
      <c r="AF327" s="47">
        <f t="shared" si="53"/>
        <v>-0.18999999999999995</v>
      </c>
      <c r="AG327" s="47"/>
    </row>
    <row r="328" spans="1:33" x14ac:dyDescent="0.2">
      <c r="A328" s="45">
        <v>35753</v>
      </c>
      <c r="B328" s="40" t="s">
        <v>118</v>
      </c>
      <c r="C328" s="40">
        <f t="shared" si="54"/>
        <v>-0.18500000000000005</v>
      </c>
      <c r="D328" s="40">
        <f t="shared" si="55"/>
        <v>2.6760000000000002</v>
      </c>
      <c r="E328" s="40">
        <f t="shared" si="55"/>
        <v>2.8610000000000002</v>
      </c>
      <c r="F328" s="40"/>
      <c r="G328" s="40"/>
      <c r="H328" s="40">
        <v>2.8610000000000002</v>
      </c>
      <c r="I328" s="40">
        <v>3.056</v>
      </c>
      <c r="J328" s="40">
        <v>2.6010000000000004</v>
      </c>
      <c r="K328" s="40">
        <v>2.4910000000000001</v>
      </c>
      <c r="L328" s="40">
        <v>2.3610000000000002</v>
      </c>
      <c r="M328" s="40">
        <v>2.6860000000000004</v>
      </c>
      <c r="N328" s="40">
        <v>2.7635000000000001</v>
      </c>
      <c r="O328" s="40">
        <v>2.6760000000000002</v>
      </c>
      <c r="P328" s="40" t="s">
        <v>175</v>
      </c>
      <c r="Q328" s="39" t="s">
        <v>175</v>
      </c>
      <c r="R328" s="40" t="s">
        <v>175</v>
      </c>
      <c r="S328" s="40">
        <v>2.661</v>
      </c>
      <c r="T328" s="39" t="s">
        <v>175</v>
      </c>
      <c r="V328" s="47">
        <f t="shared" si="56"/>
        <v>0.19499999999999984</v>
      </c>
      <c r="W328" s="47">
        <f t="shared" si="47"/>
        <v>-0.25999999999999979</v>
      </c>
      <c r="X328" s="47">
        <f t="shared" si="48"/>
        <v>-0.37000000000000011</v>
      </c>
      <c r="Y328" s="47">
        <f t="shared" si="49"/>
        <v>-0.5</v>
      </c>
      <c r="Z328" s="47">
        <f t="shared" si="50"/>
        <v>-0.17499999999999982</v>
      </c>
      <c r="AA328" s="47">
        <f t="shared" si="51"/>
        <v>-9.7500000000000142E-2</v>
      </c>
      <c r="AB328" s="47">
        <f t="shared" si="52"/>
        <v>-0.18500000000000005</v>
      </c>
      <c r="AC328" s="47"/>
      <c r="AD328" s="47"/>
      <c r="AE328" s="47"/>
      <c r="AF328" s="47">
        <f t="shared" si="53"/>
        <v>-0.20000000000000018</v>
      </c>
      <c r="AG328" s="47"/>
    </row>
    <row r="329" spans="1:33" x14ac:dyDescent="0.2">
      <c r="A329" s="45">
        <v>35754</v>
      </c>
      <c r="B329" s="40" t="s">
        <v>118</v>
      </c>
      <c r="C329" s="40">
        <f t="shared" si="54"/>
        <v>-0.1549999999999998</v>
      </c>
      <c r="D329" s="40">
        <f t="shared" si="55"/>
        <v>2.5530000000000004</v>
      </c>
      <c r="E329" s="40">
        <f t="shared" si="55"/>
        <v>2.7080000000000002</v>
      </c>
      <c r="F329" s="40"/>
      <c r="G329" s="40"/>
      <c r="H329" s="40">
        <v>2.7080000000000002</v>
      </c>
      <c r="I329" s="40">
        <v>2.903</v>
      </c>
      <c r="J329" s="40">
        <v>2.4630000000000001</v>
      </c>
      <c r="K329" s="40">
        <v>2.3680000000000003</v>
      </c>
      <c r="L329" s="40">
        <v>2.1179999999999999</v>
      </c>
      <c r="M329" s="40">
        <v>2.5455000000000001</v>
      </c>
      <c r="N329" s="40">
        <v>2.6205000000000003</v>
      </c>
      <c r="O329" s="40">
        <v>2.5530000000000004</v>
      </c>
      <c r="P329" s="40" t="s">
        <v>175</v>
      </c>
      <c r="Q329" s="39" t="s">
        <v>175</v>
      </c>
      <c r="R329" s="40" t="s">
        <v>175</v>
      </c>
      <c r="S329" s="40">
        <v>2.5230000000000001</v>
      </c>
      <c r="T329" s="39" t="s">
        <v>175</v>
      </c>
      <c r="V329" s="47">
        <f t="shared" si="56"/>
        <v>0.19499999999999984</v>
      </c>
      <c r="W329" s="47">
        <f t="shared" si="47"/>
        <v>-0.24500000000000011</v>
      </c>
      <c r="X329" s="47">
        <f t="shared" si="48"/>
        <v>-0.33999999999999986</v>
      </c>
      <c r="Y329" s="47">
        <f t="shared" si="49"/>
        <v>-0.5900000000000003</v>
      </c>
      <c r="Z329" s="47">
        <f t="shared" si="50"/>
        <v>-0.16250000000000009</v>
      </c>
      <c r="AA329" s="47">
        <f t="shared" si="51"/>
        <v>-8.7499999999999911E-2</v>
      </c>
      <c r="AB329" s="47">
        <f t="shared" si="52"/>
        <v>-0.1549999999999998</v>
      </c>
      <c r="AC329" s="47"/>
      <c r="AD329" s="47"/>
      <c r="AE329" s="47"/>
      <c r="AF329" s="47">
        <f t="shared" si="53"/>
        <v>-0.18500000000000005</v>
      </c>
      <c r="AG329" s="47"/>
    </row>
    <row r="330" spans="1:33" x14ac:dyDescent="0.2">
      <c r="A330" s="45">
        <v>35755</v>
      </c>
      <c r="B330" s="40" t="s">
        <v>118</v>
      </c>
      <c r="C330" s="40">
        <f t="shared" si="54"/>
        <v>-0.24000000000000021</v>
      </c>
      <c r="D330" s="40">
        <f t="shared" si="55"/>
        <v>2.5219999999999998</v>
      </c>
      <c r="E330" s="40">
        <f t="shared" si="55"/>
        <v>2.762</v>
      </c>
      <c r="F330" s="40"/>
      <c r="G330" s="40"/>
      <c r="H330" s="40">
        <v>2.762</v>
      </c>
      <c r="I330" s="40">
        <v>2.9470000000000001</v>
      </c>
      <c r="J330" s="40">
        <v>2.4369999999999998</v>
      </c>
      <c r="K330" s="40">
        <v>2.3420000000000001</v>
      </c>
      <c r="L330" s="40">
        <v>2.06</v>
      </c>
      <c r="M330" s="40">
        <v>2.5920000000000001</v>
      </c>
      <c r="N330" s="40">
        <v>2.657</v>
      </c>
      <c r="O330" s="40">
        <v>2.5219999999999998</v>
      </c>
      <c r="P330" s="40" t="s">
        <v>175</v>
      </c>
      <c r="Q330" s="39" t="s">
        <v>175</v>
      </c>
      <c r="R330" s="40" t="s">
        <v>175</v>
      </c>
      <c r="S330" s="40">
        <v>2.4969999999999999</v>
      </c>
      <c r="T330" s="39" t="s">
        <v>175</v>
      </c>
      <c r="V330" s="47">
        <f t="shared" si="56"/>
        <v>0.18500000000000005</v>
      </c>
      <c r="W330" s="47">
        <f t="shared" si="47"/>
        <v>-0.32500000000000018</v>
      </c>
      <c r="X330" s="47">
        <f t="shared" si="48"/>
        <v>-0.41999999999999993</v>
      </c>
      <c r="Y330" s="47">
        <f t="shared" si="49"/>
        <v>-0.70199999999999996</v>
      </c>
      <c r="Z330" s="47">
        <f t="shared" si="50"/>
        <v>-0.16999999999999993</v>
      </c>
      <c r="AA330" s="47">
        <f t="shared" si="51"/>
        <v>-0.10499999999999998</v>
      </c>
      <c r="AB330" s="47">
        <f t="shared" si="52"/>
        <v>-0.24000000000000021</v>
      </c>
      <c r="AC330" s="47"/>
      <c r="AD330" s="47"/>
      <c r="AE330" s="47"/>
      <c r="AF330" s="47">
        <f t="shared" si="53"/>
        <v>-0.26500000000000012</v>
      </c>
      <c r="AG330" s="47"/>
    </row>
    <row r="331" spans="1:33" x14ac:dyDescent="0.2">
      <c r="A331" s="45">
        <v>35758</v>
      </c>
      <c r="B331" s="40" t="s">
        <v>118</v>
      </c>
      <c r="C331" s="40">
        <f t="shared" si="54"/>
        <v>-0.29999999999999982</v>
      </c>
      <c r="D331" s="40">
        <f t="shared" si="55"/>
        <v>2.2770000000000001</v>
      </c>
      <c r="E331" s="40">
        <f t="shared" si="55"/>
        <v>2.577</v>
      </c>
      <c r="F331" s="40"/>
      <c r="G331" s="40">
        <v>1</v>
      </c>
      <c r="H331" s="40">
        <v>2.577</v>
      </c>
      <c r="I331" s="40">
        <v>2.7269999999999999</v>
      </c>
      <c r="J331" s="40">
        <v>2.2170000000000001</v>
      </c>
      <c r="K331" s="40">
        <v>2.097</v>
      </c>
      <c r="L331" s="40">
        <v>1.9750000000000001</v>
      </c>
      <c r="M331" s="40">
        <v>2.407</v>
      </c>
      <c r="N331" s="40">
        <v>2.5070000000000001</v>
      </c>
      <c r="O331" s="40">
        <v>2.2770000000000001</v>
      </c>
      <c r="P331" s="40" t="s">
        <v>175</v>
      </c>
      <c r="Q331" s="39" t="s">
        <v>175</v>
      </c>
      <c r="R331" s="40" t="s">
        <v>175</v>
      </c>
      <c r="S331" s="40">
        <v>2.2770000000000001</v>
      </c>
      <c r="T331" s="39" t="s">
        <v>175</v>
      </c>
      <c r="V331" s="47">
        <f t="shared" si="56"/>
        <v>0.14999999999999991</v>
      </c>
      <c r="W331" s="47">
        <f t="shared" si="47"/>
        <v>-0.35999999999999988</v>
      </c>
      <c r="X331" s="47">
        <f t="shared" si="48"/>
        <v>-0.48</v>
      </c>
      <c r="Y331" s="47">
        <f t="shared" si="49"/>
        <v>-0.60199999999999987</v>
      </c>
      <c r="Z331" s="47">
        <f t="shared" si="50"/>
        <v>-0.16999999999999993</v>
      </c>
      <c r="AA331" s="47">
        <f t="shared" si="51"/>
        <v>-6.999999999999984E-2</v>
      </c>
      <c r="AB331" s="47">
        <f t="shared" si="52"/>
        <v>-0.29999999999999982</v>
      </c>
      <c r="AC331" s="47"/>
      <c r="AD331" s="47"/>
      <c r="AE331" s="47"/>
      <c r="AF331" s="47">
        <f t="shared" si="53"/>
        <v>-0.29999999999999982</v>
      </c>
      <c r="AG331" s="47"/>
    </row>
    <row r="332" spans="1:33" x14ac:dyDescent="0.2">
      <c r="A332" s="45">
        <v>35759</v>
      </c>
      <c r="B332" s="40" t="s">
        <v>131</v>
      </c>
      <c r="C332" s="40">
        <f t="shared" si="54"/>
        <v>-0.3450000000000002</v>
      </c>
      <c r="D332" s="40">
        <f t="shared" si="55"/>
        <v>2.3149999999999999</v>
      </c>
      <c r="E332" s="40">
        <f t="shared" si="55"/>
        <v>2.66</v>
      </c>
      <c r="F332" s="40"/>
      <c r="G332" s="40"/>
      <c r="H332" s="40">
        <v>2.66</v>
      </c>
      <c r="I332" s="40">
        <v>2.8450000000000002</v>
      </c>
      <c r="J332" s="40">
        <v>2.21</v>
      </c>
      <c r="K332" s="40">
        <v>2.12</v>
      </c>
      <c r="L332" s="40">
        <v>1.95</v>
      </c>
      <c r="M332" s="40">
        <v>2.415</v>
      </c>
      <c r="N332" s="40">
        <v>2.5</v>
      </c>
      <c r="O332" s="40">
        <v>2.3149999999999999</v>
      </c>
      <c r="P332" s="40" t="s">
        <v>175</v>
      </c>
      <c r="Q332" s="39" t="s">
        <v>175</v>
      </c>
      <c r="R332" s="40" t="s">
        <v>175</v>
      </c>
      <c r="S332" s="40">
        <v>2.27</v>
      </c>
      <c r="T332" s="39" t="s">
        <v>175</v>
      </c>
      <c r="V332" s="47">
        <f t="shared" si="56"/>
        <v>0.18500000000000005</v>
      </c>
      <c r="W332" s="47">
        <f t="shared" si="47"/>
        <v>-0.45000000000000018</v>
      </c>
      <c r="X332" s="47">
        <f t="shared" si="48"/>
        <v>-0.54</v>
      </c>
      <c r="Y332" s="47">
        <f t="shared" si="49"/>
        <v>-0.71000000000000019</v>
      </c>
      <c r="Z332" s="47">
        <f t="shared" si="50"/>
        <v>-0.24500000000000011</v>
      </c>
      <c r="AA332" s="47">
        <f t="shared" si="51"/>
        <v>-0.16000000000000014</v>
      </c>
      <c r="AB332" s="47">
        <f t="shared" si="52"/>
        <v>-0.3450000000000002</v>
      </c>
      <c r="AC332" s="47"/>
      <c r="AD332" s="47"/>
      <c r="AE332" s="47"/>
      <c r="AF332" s="47">
        <f t="shared" si="53"/>
        <v>-0.39000000000000012</v>
      </c>
      <c r="AG332" s="47"/>
    </row>
    <row r="333" spans="1:33" x14ac:dyDescent="0.2">
      <c r="A333" s="45">
        <v>35765</v>
      </c>
      <c r="B333" s="40" t="s">
        <v>131</v>
      </c>
      <c r="C333" s="40">
        <f t="shared" si="54"/>
        <v>-0.41000000000000014</v>
      </c>
      <c r="D333" s="40">
        <f t="shared" si="55"/>
        <v>2.3579999999999997</v>
      </c>
      <c r="E333" s="40">
        <f t="shared" si="55"/>
        <v>2.7679999999999998</v>
      </c>
      <c r="F333" s="40"/>
      <c r="G333" s="40"/>
      <c r="H333" s="40">
        <v>2.7679999999999998</v>
      </c>
      <c r="I333" s="40">
        <v>2.9354999999999998</v>
      </c>
      <c r="J333" s="40">
        <v>2.3079999999999998</v>
      </c>
      <c r="K333" s="40">
        <v>2.1679999999999997</v>
      </c>
      <c r="L333" s="40">
        <v>2.0079999999999996</v>
      </c>
      <c r="M333" s="40">
        <v>2.5129999999999999</v>
      </c>
      <c r="N333" s="40">
        <v>2.5904999999999996</v>
      </c>
      <c r="O333" s="40">
        <v>2.3579999999999997</v>
      </c>
      <c r="P333" s="40" t="s">
        <v>175</v>
      </c>
      <c r="Q333" s="39" t="s">
        <v>175</v>
      </c>
      <c r="R333" s="40" t="s">
        <v>175</v>
      </c>
      <c r="S333" s="40">
        <v>2.3679999999999999</v>
      </c>
      <c r="T333" s="39" t="s">
        <v>175</v>
      </c>
      <c r="V333" s="47">
        <f t="shared" si="56"/>
        <v>0.16749999999999998</v>
      </c>
      <c r="W333" s="47">
        <f t="shared" si="47"/>
        <v>-0.45999999999999996</v>
      </c>
      <c r="X333" s="47">
        <f t="shared" si="48"/>
        <v>-0.60000000000000009</v>
      </c>
      <c r="Y333" s="47">
        <f t="shared" si="49"/>
        <v>-0.76000000000000023</v>
      </c>
      <c r="Z333" s="47">
        <f t="shared" si="50"/>
        <v>-0.25499999999999989</v>
      </c>
      <c r="AA333" s="47">
        <f t="shared" si="51"/>
        <v>-0.17750000000000021</v>
      </c>
      <c r="AB333" s="47">
        <f t="shared" si="52"/>
        <v>-0.41000000000000014</v>
      </c>
      <c r="AC333" s="47"/>
      <c r="AD333" s="47"/>
      <c r="AE333" s="47"/>
      <c r="AF333" s="47">
        <f t="shared" si="53"/>
        <v>-0.39999999999999991</v>
      </c>
      <c r="AG333" s="47"/>
    </row>
    <row r="334" spans="1:33" x14ac:dyDescent="0.2">
      <c r="A334" s="45">
        <v>35766</v>
      </c>
      <c r="B334" s="40" t="s">
        <v>131</v>
      </c>
      <c r="C334" s="40">
        <f t="shared" si="54"/>
        <v>-0.33499999999999996</v>
      </c>
      <c r="D334" s="40">
        <f t="shared" si="55"/>
        <v>2.383</v>
      </c>
      <c r="E334" s="40">
        <f t="shared" si="55"/>
        <v>2.718</v>
      </c>
      <c r="F334" s="40"/>
      <c r="G334" s="40"/>
      <c r="H334" s="40">
        <v>2.718</v>
      </c>
      <c r="I334" s="40">
        <v>2.8805000000000001</v>
      </c>
      <c r="J334" s="40">
        <v>2.2879999999999998</v>
      </c>
      <c r="K334" s="40">
        <v>2.1879999999999997</v>
      </c>
      <c r="L334" s="40">
        <v>1.958</v>
      </c>
      <c r="M334" s="40">
        <v>2.4704999999999999</v>
      </c>
      <c r="N334" s="40">
        <v>2.548</v>
      </c>
      <c r="O334" s="40">
        <v>2.383</v>
      </c>
      <c r="P334" s="40" t="s">
        <v>175</v>
      </c>
      <c r="Q334" s="39" t="s">
        <v>175</v>
      </c>
      <c r="R334" s="40" t="s">
        <v>175</v>
      </c>
      <c r="S334" s="40">
        <v>2.3479999999999999</v>
      </c>
      <c r="T334" s="39" t="s">
        <v>175</v>
      </c>
      <c r="V334" s="47">
        <f t="shared" si="56"/>
        <v>0.16250000000000009</v>
      </c>
      <c r="W334" s="47">
        <f t="shared" si="47"/>
        <v>-0.43000000000000016</v>
      </c>
      <c r="X334" s="47">
        <f t="shared" si="48"/>
        <v>-0.53000000000000025</v>
      </c>
      <c r="Y334" s="47">
        <f t="shared" si="49"/>
        <v>-0.76</v>
      </c>
      <c r="Z334" s="47">
        <f t="shared" si="50"/>
        <v>-0.24750000000000005</v>
      </c>
      <c r="AA334" s="47">
        <f t="shared" si="51"/>
        <v>-0.16999999999999993</v>
      </c>
      <c r="AB334" s="47">
        <f t="shared" si="52"/>
        <v>-0.33499999999999996</v>
      </c>
      <c r="AC334" s="47"/>
      <c r="AD334" s="47"/>
      <c r="AE334" s="47"/>
      <c r="AF334" s="47">
        <f t="shared" si="53"/>
        <v>-0.37000000000000011</v>
      </c>
      <c r="AG334" s="47"/>
    </row>
    <row r="335" spans="1:33" x14ac:dyDescent="0.2">
      <c r="A335" s="45">
        <v>35767</v>
      </c>
      <c r="B335" s="40" t="s">
        <v>131</v>
      </c>
      <c r="C335" s="40">
        <f t="shared" si="54"/>
        <v>-0.30500000000000016</v>
      </c>
      <c r="D335" s="40">
        <f t="shared" si="55"/>
        <v>2.3039999999999998</v>
      </c>
      <c r="E335" s="40">
        <f t="shared" si="55"/>
        <v>2.609</v>
      </c>
      <c r="F335" s="40"/>
      <c r="G335" s="40"/>
      <c r="H335" s="40">
        <v>2.609</v>
      </c>
      <c r="I335" s="40">
        <v>2.754</v>
      </c>
      <c r="J335" s="40">
        <v>2.2090000000000001</v>
      </c>
      <c r="K335" s="40">
        <v>2.109</v>
      </c>
      <c r="L335" s="40">
        <v>1.929</v>
      </c>
      <c r="M335" s="40">
        <v>2.3889999999999998</v>
      </c>
      <c r="N335" s="40">
        <v>2.4590000000000001</v>
      </c>
      <c r="O335" s="40">
        <v>2.3039999999999998</v>
      </c>
      <c r="P335" s="40" t="s">
        <v>175</v>
      </c>
      <c r="Q335" s="39" t="s">
        <v>175</v>
      </c>
      <c r="R335" s="40" t="s">
        <v>175</v>
      </c>
      <c r="S335" s="40">
        <v>2.2690000000000001</v>
      </c>
      <c r="T335" s="39" t="s">
        <v>175</v>
      </c>
      <c r="V335" s="47">
        <f t="shared" si="56"/>
        <v>0.14500000000000002</v>
      </c>
      <c r="W335" s="47">
        <f t="shared" si="47"/>
        <v>-0.39999999999999991</v>
      </c>
      <c r="X335" s="47">
        <f t="shared" si="48"/>
        <v>-0.5</v>
      </c>
      <c r="Y335" s="47">
        <f t="shared" si="49"/>
        <v>-0.67999999999999994</v>
      </c>
      <c r="Z335" s="47">
        <f t="shared" si="50"/>
        <v>-0.2200000000000002</v>
      </c>
      <c r="AA335" s="47">
        <f t="shared" si="51"/>
        <v>-0.14999999999999991</v>
      </c>
      <c r="AB335" s="47">
        <f t="shared" si="52"/>
        <v>-0.30500000000000016</v>
      </c>
      <c r="AC335" s="47"/>
      <c r="AD335" s="47"/>
      <c r="AE335" s="47"/>
      <c r="AF335" s="47">
        <f t="shared" si="53"/>
        <v>-0.33999999999999986</v>
      </c>
      <c r="AG335" s="47"/>
    </row>
    <row r="336" spans="1:33" x14ac:dyDescent="0.2">
      <c r="A336" s="45">
        <v>35768</v>
      </c>
      <c r="B336" s="40" t="s">
        <v>131</v>
      </c>
      <c r="C336" s="40">
        <f t="shared" si="54"/>
        <v>-0.25749999999999984</v>
      </c>
      <c r="D336" s="40">
        <f t="shared" si="55"/>
        <v>2.1985000000000001</v>
      </c>
      <c r="E336" s="40">
        <f t="shared" si="55"/>
        <v>2.456</v>
      </c>
      <c r="F336" s="40"/>
      <c r="G336" s="40"/>
      <c r="H336" s="40">
        <v>2.456</v>
      </c>
      <c r="I336" s="40">
        <v>2.601</v>
      </c>
      <c r="J336" s="40">
        <v>2.0960000000000001</v>
      </c>
      <c r="K336" s="40">
        <v>1.9984999999999999</v>
      </c>
      <c r="L336" s="40">
        <v>1.8560000000000001</v>
      </c>
      <c r="M336" s="40">
        <v>2.2484999999999999</v>
      </c>
      <c r="N336" s="40">
        <v>2.3210000000000002</v>
      </c>
      <c r="O336" s="40">
        <v>2.1985000000000001</v>
      </c>
      <c r="P336" s="40" t="s">
        <v>175</v>
      </c>
      <c r="Q336" s="39" t="s">
        <v>175</v>
      </c>
      <c r="R336" s="40" t="s">
        <v>175</v>
      </c>
      <c r="S336" s="40">
        <v>2.1560000000000001</v>
      </c>
      <c r="T336" s="39" t="s">
        <v>175</v>
      </c>
      <c r="V336" s="47">
        <f t="shared" si="56"/>
        <v>0.14500000000000002</v>
      </c>
      <c r="W336" s="47">
        <f t="shared" si="47"/>
        <v>-0.35999999999999988</v>
      </c>
      <c r="X336" s="47">
        <f t="shared" si="48"/>
        <v>-0.45750000000000002</v>
      </c>
      <c r="Y336" s="47">
        <f t="shared" si="49"/>
        <v>-0.59999999999999987</v>
      </c>
      <c r="Z336" s="47">
        <f t="shared" si="50"/>
        <v>-0.20750000000000002</v>
      </c>
      <c r="AA336" s="47">
        <f t="shared" si="51"/>
        <v>-0.13499999999999979</v>
      </c>
      <c r="AB336" s="47">
        <f t="shared" si="52"/>
        <v>-0.25749999999999984</v>
      </c>
      <c r="AC336" s="47"/>
      <c r="AD336" s="47"/>
      <c r="AE336" s="47"/>
      <c r="AF336" s="47">
        <f t="shared" si="53"/>
        <v>-0.29999999999999982</v>
      </c>
      <c r="AG336" s="47"/>
    </row>
    <row r="337" spans="1:33" x14ac:dyDescent="0.2">
      <c r="A337" s="45">
        <v>35769</v>
      </c>
      <c r="B337" s="40" t="s">
        <v>131</v>
      </c>
      <c r="C337" s="40">
        <f t="shared" si="54"/>
        <v>-0.25</v>
      </c>
      <c r="D337" s="40">
        <f t="shared" si="55"/>
        <v>2.2029999999999998</v>
      </c>
      <c r="E337" s="40">
        <f t="shared" si="55"/>
        <v>2.4529999999999998</v>
      </c>
      <c r="F337" s="40"/>
      <c r="G337" s="40"/>
      <c r="H337" s="40">
        <v>2.4529999999999998</v>
      </c>
      <c r="I337" s="40">
        <v>2.573</v>
      </c>
      <c r="J337" s="40">
        <v>2.1054999999999997</v>
      </c>
      <c r="K337" s="40">
        <v>2.0029999999999997</v>
      </c>
      <c r="L337" s="40">
        <v>1.8704999999999998</v>
      </c>
      <c r="M337" s="40">
        <v>2.2329999999999997</v>
      </c>
      <c r="N337" s="40">
        <v>2.3129999999999997</v>
      </c>
      <c r="O337" s="40">
        <v>2.2029999999999998</v>
      </c>
      <c r="P337" s="40" t="s">
        <v>175</v>
      </c>
      <c r="Q337" s="39" t="s">
        <v>175</v>
      </c>
      <c r="R337" s="40" t="s">
        <v>175</v>
      </c>
      <c r="S337" s="40">
        <v>2.1654999999999998</v>
      </c>
      <c r="T337" s="39" t="s">
        <v>175</v>
      </c>
      <c r="V337" s="47">
        <f t="shared" si="56"/>
        <v>0.12000000000000011</v>
      </c>
      <c r="W337" s="47">
        <f t="shared" si="47"/>
        <v>-0.34750000000000014</v>
      </c>
      <c r="X337" s="47">
        <f t="shared" si="48"/>
        <v>-0.45000000000000018</v>
      </c>
      <c r="Y337" s="47">
        <f t="shared" si="49"/>
        <v>-0.58250000000000002</v>
      </c>
      <c r="Z337" s="47">
        <f t="shared" si="50"/>
        <v>-0.2200000000000002</v>
      </c>
      <c r="AA337" s="47">
        <f t="shared" si="51"/>
        <v>-0.14000000000000012</v>
      </c>
      <c r="AB337" s="47">
        <f t="shared" si="52"/>
        <v>-0.25</v>
      </c>
      <c r="AC337" s="47"/>
      <c r="AD337" s="47"/>
      <c r="AE337" s="47"/>
      <c r="AF337" s="47">
        <f t="shared" si="53"/>
        <v>-0.28750000000000009</v>
      </c>
      <c r="AG337" s="47"/>
    </row>
    <row r="338" spans="1:33" x14ac:dyDescent="0.2">
      <c r="A338" s="45">
        <v>35772</v>
      </c>
      <c r="B338" s="40" t="s">
        <v>131</v>
      </c>
      <c r="C338" s="40">
        <f t="shared" si="54"/>
        <v>-0.22999999999999998</v>
      </c>
      <c r="D338" s="40">
        <f t="shared" si="55"/>
        <v>2.1920000000000002</v>
      </c>
      <c r="E338" s="40">
        <f t="shared" si="55"/>
        <v>2.4220000000000002</v>
      </c>
      <c r="F338" s="40"/>
      <c r="G338" s="40"/>
      <c r="H338" s="40">
        <v>2.4220000000000002</v>
      </c>
      <c r="I338" s="40">
        <v>2.5220000000000002</v>
      </c>
      <c r="J338" s="40">
        <v>2.1070000000000002</v>
      </c>
      <c r="K338" s="40">
        <v>2.012</v>
      </c>
      <c r="L338" s="40">
        <v>1.9520000000000002</v>
      </c>
      <c r="M338" s="40">
        <v>2.2095000000000002</v>
      </c>
      <c r="N338" s="40">
        <v>2.2895000000000003</v>
      </c>
      <c r="O338" s="40">
        <v>2.1920000000000002</v>
      </c>
      <c r="P338" s="40" t="s">
        <v>175</v>
      </c>
      <c r="Q338" s="39" t="s">
        <v>175</v>
      </c>
      <c r="R338" s="40" t="s">
        <v>175</v>
      </c>
      <c r="S338" s="40">
        <v>2.1670000000000003</v>
      </c>
      <c r="T338" s="39" t="s">
        <v>175</v>
      </c>
      <c r="V338" s="47">
        <f t="shared" si="56"/>
        <v>0.10000000000000009</v>
      </c>
      <c r="W338" s="47">
        <f t="shared" si="47"/>
        <v>-0.31499999999999995</v>
      </c>
      <c r="X338" s="47">
        <f t="shared" si="48"/>
        <v>-0.41000000000000014</v>
      </c>
      <c r="Y338" s="47">
        <f t="shared" si="49"/>
        <v>-0.47</v>
      </c>
      <c r="Z338" s="47">
        <f t="shared" si="50"/>
        <v>-0.21249999999999991</v>
      </c>
      <c r="AA338" s="47">
        <f t="shared" si="51"/>
        <v>-0.13249999999999984</v>
      </c>
      <c r="AB338" s="47">
        <f t="shared" si="52"/>
        <v>-0.22999999999999998</v>
      </c>
      <c r="AC338" s="47"/>
      <c r="AD338" s="47"/>
      <c r="AE338" s="47"/>
      <c r="AF338" s="47">
        <f t="shared" si="53"/>
        <v>-0.25499999999999989</v>
      </c>
      <c r="AG338" s="47"/>
    </row>
    <row r="339" spans="1:33" x14ac:dyDescent="0.2">
      <c r="A339" s="45">
        <v>35773</v>
      </c>
      <c r="B339" s="40" t="s">
        <v>131</v>
      </c>
      <c r="C339" s="40">
        <f t="shared" si="54"/>
        <v>-0.24000000000000021</v>
      </c>
      <c r="D339" s="40">
        <f t="shared" si="55"/>
        <v>2.2859999999999996</v>
      </c>
      <c r="E339" s="40">
        <f t="shared" si="55"/>
        <v>2.5259999999999998</v>
      </c>
      <c r="F339" s="40"/>
      <c r="G339" s="40"/>
      <c r="H339" s="40">
        <v>2.5259999999999998</v>
      </c>
      <c r="I339" s="40">
        <v>2.6309999999999998</v>
      </c>
      <c r="J339" s="40">
        <v>2.1984999999999997</v>
      </c>
      <c r="K339" s="40">
        <v>2.1059999999999999</v>
      </c>
      <c r="L339" s="40">
        <v>2.0159999999999996</v>
      </c>
      <c r="M339" s="40">
        <v>2.3159999999999998</v>
      </c>
      <c r="N339" s="40">
        <v>2.391</v>
      </c>
      <c r="O339" s="40">
        <v>2.2859999999999996</v>
      </c>
      <c r="P339" s="40" t="s">
        <v>175</v>
      </c>
      <c r="Q339" s="39" t="s">
        <v>175</v>
      </c>
      <c r="R339" s="40" t="s">
        <v>175</v>
      </c>
      <c r="S339" s="40">
        <v>2.2584999999999997</v>
      </c>
      <c r="T339" s="39" t="s">
        <v>175</v>
      </c>
      <c r="V339" s="47">
        <f t="shared" si="56"/>
        <v>0.10499999999999998</v>
      </c>
      <c r="W339" s="47">
        <f t="shared" si="47"/>
        <v>-0.32750000000000012</v>
      </c>
      <c r="X339" s="47">
        <f t="shared" si="48"/>
        <v>-0.41999999999999993</v>
      </c>
      <c r="Y339" s="47">
        <f t="shared" si="49"/>
        <v>-0.51000000000000023</v>
      </c>
      <c r="Z339" s="47">
        <f t="shared" si="50"/>
        <v>-0.20999999999999996</v>
      </c>
      <c r="AA339" s="47">
        <f t="shared" si="51"/>
        <v>-0.13499999999999979</v>
      </c>
      <c r="AB339" s="47">
        <f t="shared" si="52"/>
        <v>-0.24000000000000021</v>
      </c>
      <c r="AC339" s="47"/>
      <c r="AD339" s="47"/>
      <c r="AE339" s="47"/>
      <c r="AF339" s="47">
        <f t="shared" si="53"/>
        <v>-0.26750000000000007</v>
      </c>
      <c r="AG339" s="47"/>
    </row>
    <row r="340" spans="1:33" x14ac:dyDescent="0.2">
      <c r="A340" s="45">
        <v>35774</v>
      </c>
      <c r="B340" s="40" t="s">
        <v>131</v>
      </c>
      <c r="C340" s="40">
        <f t="shared" si="54"/>
        <v>-0.18000000000000016</v>
      </c>
      <c r="D340" s="40">
        <f t="shared" si="55"/>
        <v>2.1739999999999999</v>
      </c>
      <c r="E340" s="40">
        <f t="shared" si="55"/>
        <v>2.3540000000000001</v>
      </c>
      <c r="F340" s="40"/>
      <c r="G340" s="40"/>
      <c r="H340" s="40">
        <v>2.3540000000000001</v>
      </c>
      <c r="I340" s="40">
        <v>2.4540000000000002</v>
      </c>
      <c r="J340" s="40">
        <v>2.0840000000000001</v>
      </c>
      <c r="K340" s="40">
        <v>1.9940000000000002</v>
      </c>
      <c r="L340" s="40">
        <v>1.9590000000000001</v>
      </c>
      <c r="M340" s="40">
        <v>2.1539999999999999</v>
      </c>
      <c r="N340" s="40">
        <v>2.2440000000000002</v>
      </c>
      <c r="O340" s="40">
        <v>2.1739999999999999</v>
      </c>
      <c r="P340" s="40" t="s">
        <v>175</v>
      </c>
      <c r="Q340" s="39" t="s">
        <v>175</v>
      </c>
      <c r="R340" s="40" t="s">
        <v>175</v>
      </c>
      <c r="S340" s="40">
        <v>2.1440000000000001</v>
      </c>
      <c r="T340" s="39" t="s">
        <v>175</v>
      </c>
      <c r="V340" s="47">
        <f t="shared" si="56"/>
        <v>0.10000000000000009</v>
      </c>
      <c r="W340" s="47">
        <f t="shared" si="47"/>
        <v>-0.27</v>
      </c>
      <c r="X340" s="47">
        <f t="shared" si="48"/>
        <v>-0.35999999999999988</v>
      </c>
      <c r="Y340" s="47">
        <f t="shared" si="49"/>
        <v>-0.39500000000000002</v>
      </c>
      <c r="Z340" s="47">
        <f t="shared" si="50"/>
        <v>-0.20000000000000018</v>
      </c>
      <c r="AA340" s="47">
        <f t="shared" si="51"/>
        <v>-0.10999999999999988</v>
      </c>
      <c r="AB340" s="47">
        <f t="shared" si="52"/>
        <v>-0.18000000000000016</v>
      </c>
      <c r="AC340" s="47"/>
      <c r="AD340" s="47"/>
      <c r="AE340" s="47"/>
      <c r="AF340" s="47">
        <f t="shared" si="53"/>
        <v>-0.20999999999999996</v>
      </c>
      <c r="AG340" s="47"/>
    </row>
    <row r="341" spans="1:33" x14ac:dyDescent="0.2">
      <c r="A341" s="45">
        <v>35775</v>
      </c>
      <c r="B341" s="40" t="s">
        <v>131</v>
      </c>
      <c r="C341" s="40">
        <f t="shared" si="54"/>
        <v>-0.17499999999999982</v>
      </c>
      <c r="D341" s="40">
        <f t="shared" si="55"/>
        <v>2.1680000000000001</v>
      </c>
      <c r="E341" s="40">
        <f t="shared" si="55"/>
        <v>2.343</v>
      </c>
      <c r="F341" s="40"/>
      <c r="G341" s="40"/>
      <c r="H341" s="40">
        <v>2.343</v>
      </c>
      <c r="I341" s="40">
        <v>2.4354999999999998</v>
      </c>
      <c r="J341" s="40">
        <v>2.0830000000000002</v>
      </c>
      <c r="K341" s="40">
        <v>1.988</v>
      </c>
      <c r="L341" s="40">
        <v>1.9379999999999999</v>
      </c>
      <c r="M341" s="40">
        <v>2.1579999999999999</v>
      </c>
      <c r="N341" s="40">
        <v>2.2330000000000001</v>
      </c>
      <c r="O341" s="40">
        <v>2.1680000000000001</v>
      </c>
      <c r="P341" s="40" t="s">
        <v>175</v>
      </c>
      <c r="Q341" s="39" t="s">
        <v>175</v>
      </c>
      <c r="R341" s="40" t="s">
        <v>175</v>
      </c>
      <c r="S341" s="40">
        <v>2.1429999999999998</v>
      </c>
      <c r="T341" s="39" t="s">
        <v>175</v>
      </c>
      <c r="V341" s="47">
        <f t="shared" si="56"/>
        <v>9.2499999999999805E-2</v>
      </c>
      <c r="W341" s="47">
        <f t="shared" si="47"/>
        <v>-0.25999999999999979</v>
      </c>
      <c r="X341" s="47">
        <f t="shared" si="48"/>
        <v>-0.35499999999999998</v>
      </c>
      <c r="Y341" s="47">
        <f t="shared" si="49"/>
        <v>-0.40500000000000003</v>
      </c>
      <c r="Z341" s="47">
        <f t="shared" si="50"/>
        <v>-0.18500000000000005</v>
      </c>
      <c r="AA341" s="47">
        <f t="shared" si="51"/>
        <v>-0.10999999999999988</v>
      </c>
      <c r="AB341" s="47">
        <f t="shared" si="52"/>
        <v>-0.17499999999999982</v>
      </c>
      <c r="AC341" s="47"/>
      <c r="AD341" s="47"/>
      <c r="AE341" s="47"/>
      <c r="AF341" s="47">
        <f t="shared" si="53"/>
        <v>-0.20000000000000018</v>
      </c>
      <c r="AG341" s="47"/>
    </row>
    <row r="342" spans="1:33" x14ac:dyDescent="0.2">
      <c r="A342" s="45">
        <v>35776</v>
      </c>
      <c r="B342" s="40" t="s">
        <v>131</v>
      </c>
      <c r="C342" s="40">
        <f t="shared" si="54"/>
        <v>-0.16500000000000004</v>
      </c>
      <c r="D342" s="40">
        <f t="shared" si="55"/>
        <v>2.1920000000000002</v>
      </c>
      <c r="E342" s="40">
        <f t="shared" si="55"/>
        <v>2.3570000000000002</v>
      </c>
      <c r="F342" s="40"/>
      <c r="G342" s="40"/>
      <c r="H342" s="40">
        <v>2.3570000000000002</v>
      </c>
      <c r="I342" s="40">
        <v>2.4470000000000001</v>
      </c>
      <c r="J342" s="40">
        <v>2.1020000000000003</v>
      </c>
      <c r="K342" s="40">
        <v>2.0170000000000003</v>
      </c>
      <c r="L342" s="40">
        <v>1.9470000000000003</v>
      </c>
      <c r="M342" s="40">
        <v>2.1670000000000003</v>
      </c>
      <c r="N342" s="40">
        <v>2.2520000000000002</v>
      </c>
      <c r="O342" s="40">
        <v>2.1920000000000002</v>
      </c>
      <c r="P342" s="40" t="s">
        <v>175</v>
      </c>
      <c r="Q342" s="39" t="s">
        <v>175</v>
      </c>
      <c r="R342" s="40" t="s">
        <v>175</v>
      </c>
      <c r="S342" s="40">
        <v>2.1620000000000004</v>
      </c>
      <c r="T342" s="39" t="s">
        <v>175</v>
      </c>
      <c r="V342" s="47">
        <f t="shared" si="56"/>
        <v>8.9999999999999858E-2</v>
      </c>
      <c r="W342" s="47">
        <f t="shared" si="47"/>
        <v>-0.25499999999999989</v>
      </c>
      <c r="X342" s="47">
        <f t="shared" si="48"/>
        <v>-0.33999999999999986</v>
      </c>
      <c r="Y342" s="47">
        <f t="shared" si="49"/>
        <v>-0.40999999999999992</v>
      </c>
      <c r="Z342" s="47">
        <f t="shared" si="50"/>
        <v>-0.18999999999999995</v>
      </c>
      <c r="AA342" s="47">
        <f t="shared" si="51"/>
        <v>-0.10499999999999998</v>
      </c>
      <c r="AB342" s="47">
        <f t="shared" si="52"/>
        <v>-0.16500000000000004</v>
      </c>
      <c r="AC342" s="47"/>
      <c r="AD342" s="47"/>
      <c r="AE342" s="47"/>
      <c r="AF342" s="47">
        <f t="shared" si="53"/>
        <v>-0.19499999999999984</v>
      </c>
      <c r="AG342" s="47"/>
    </row>
    <row r="343" spans="1:33" x14ac:dyDescent="0.2">
      <c r="A343" s="45">
        <v>35779</v>
      </c>
      <c r="B343" s="40" t="s">
        <v>131</v>
      </c>
      <c r="C343" s="40">
        <f t="shared" si="54"/>
        <v>-0.12999999999999989</v>
      </c>
      <c r="D343" s="40">
        <f t="shared" si="55"/>
        <v>2.177</v>
      </c>
      <c r="E343" s="40">
        <f t="shared" si="55"/>
        <v>2.3069999999999999</v>
      </c>
      <c r="F343" s="40"/>
      <c r="G343" s="40"/>
      <c r="H343" s="40">
        <v>2.3069999999999999</v>
      </c>
      <c r="I343" s="40">
        <v>2.3769999999999998</v>
      </c>
      <c r="J343" s="40">
        <v>2.0794999999999999</v>
      </c>
      <c r="K343" s="40">
        <v>2.012</v>
      </c>
      <c r="L343" s="40">
        <v>1.907</v>
      </c>
      <c r="M343" s="40">
        <v>2.1294999999999997</v>
      </c>
      <c r="N343" s="40">
        <v>2.2145000000000001</v>
      </c>
      <c r="O343" s="40">
        <v>2.177</v>
      </c>
      <c r="P343" s="40" t="s">
        <v>175</v>
      </c>
      <c r="Q343" s="39" t="s">
        <v>175</v>
      </c>
      <c r="R343" s="40" t="s">
        <v>175</v>
      </c>
      <c r="S343" s="40">
        <v>2.1395</v>
      </c>
      <c r="T343" s="39" t="s">
        <v>175</v>
      </c>
      <c r="V343" s="47">
        <f t="shared" si="56"/>
        <v>6.999999999999984E-2</v>
      </c>
      <c r="W343" s="47">
        <f t="shared" si="47"/>
        <v>-0.22750000000000004</v>
      </c>
      <c r="X343" s="47">
        <f t="shared" si="48"/>
        <v>-0.29499999999999993</v>
      </c>
      <c r="Y343" s="47">
        <f t="shared" si="49"/>
        <v>-0.39999999999999991</v>
      </c>
      <c r="Z343" s="47">
        <f t="shared" si="50"/>
        <v>-0.17750000000000021</v>
      </c>
      <c r="AA343" s="47">
        <f t="shared" si="51"/>
        <v>-9.2499999999999805E-2</v>
      </c>
      <c r="AB343" s="47">
        <f t="shared" si="52"/>
        <v>-0.12999999999999989</v>
      </c>
      <c r="AC343" s="47"/>
      <c r="AD343" s="47"/>
      <c r="AE343" s="47"/>
      <c r="AF343" s="47">
        <f t="shared" si="53"/>
        <v>-0.16749999999999998</v>
      </c>
      <c r="AG343" s="47"/>
    </row>
    <row r="344" spans="1:33" x14ac:dyDescent="0.2">
      <c r="A344" s="45">
        <v>35780</v>
      </c>
      <c r="B344" s="40" t="s">
        <v>131</v>
      </c>
      <c r="C344" s="40">
        <f t="shared" si="54"/>
        <v>-0.14000000000000012</v>
      </c>
      <c r="D344" s="40">
        <f t="shared" si="55"/>
        <v>2.2689999999999997</v>
      </c>
      <c r="E344" s="40">
        <f t="shared" si="55"/>
        <v>2.4089999999999998</v>
      </c>
      <c r="F344" s="40"/>
      <c r="G344" s="40"/>
      <c r="H344" s="40">
        <v>2.4089999999999998</v>
      </c>
      <c r="I344" s="40">
        <v>2.484</v>
      </c>
      <c r="J344" s="40">
        <v>2.1689999999999996</v>
      </c>
      <c r="K344" s="40">
        <v>2.0989999999999998</v>
      </c>
      <c r="L344" s="40">
        <v>2.0439999999999996</v>
      </c>
      <c r="M344" s="40">
        <v>2.2264999999999997</v>
      </c>
      <c r="N344" s="40">
        <v>2.3064999999999998</v>
      </c>
      <c r="O344" s="40">
        <v>2.2689999999999997</v>
      </c>
      <c r="P344" s="40" t="s">
        <v>175</v>
      </c>
      <c r="Q344" s="39" t="s">
        <v>175</v>
      </c>
      <c r="R344" s="40" t="s">
        <v>175</v>
      </c>
      <c r="S344" s="40">
        <v>2.2289999999999996</v>
      </c>
      <c r="T344" s="39" t="s">
        <v>175</v>
      </c>
      <c r="V344" s="47">
        <f t="shared" si="56"/>
        <v>7.5000000000000178E-2</v>
      </c>
      <c r="W344" s="47">
        <f t="shared" si="47"/>
        <v>-0.24000000000000021</v>
      </c>
      <c r="X344" s="47">
        <f t="shared" si="48"/>
        <v>-0.31000000000000005</v>
      </c>
      <c r="Y344" s="47">
        <f t="shared" si="49"/>
        <v>-0.36500000000000021</v>
      </c>
      <c r="Z344" s="47">
        <f t="shared" si="50"/>
        <v>-0.18250000000000011</v>
      </c>
      <c r="AA344" s="47">
        <f t="shared" si="51"/>
        <v>-0.10250000000000004</v>
      </c>
      <c r="AB344" s="47">
        <f t="shared" si="52"/>
        <v>-0.14000000000000012</v>
      </c>
      <c r="AC344" s="47"/>
      <c r="AD344" s="47"/>
      <c r="AE344" s="47"/>
      <c r="AF344" s="47">
        <f t="shared" si="53"/>
        <v>-0.18000000000000016</v>
      </c>
      <c r="AG344" s="47"/>
    </row>
    <row r="345" spans="1:33" x14ac:dyDescent="0.2">
      <c r="A345" s="45">
        <v>35781</v>
      </c>
      <c r="B345" s="40" t="s">
        <v>131</v>
      </c>
      <c r="C345" s="40">
        <f t="shared" si="54"/>
        <v>-0.125</v>
      </c>
      <c r="D345" s="40">
        <f t="shared" si="55"/>
        <v>2.3130000000000002</v>
      </c>
      <c r="E345" s="40">
        <f t="shared" si="55"/>
        <v>2.4380000000000002</v>
      </c>
      <c r="F345" s="40"/>
      <c r="G345" s="40"/>
      <c r="H345" s="40">
        <v>2.4380000000000002</v>
      </c>
      <c r="I345" s="40">
        <v>2.5130000000000003</v>
      </c>
      <c r="J345" s="40">
        <v>2.1830000000000003</v>
      </c>
      <c r="K345" s="40">
        <v>2.133</v>
      </c>
      <c r="L345" s="40">
        <v>2.1080000000000001</v>
      </c>
      <c r="M345" s="40">
        <v>2.2480000000000002</v>
      </c>
      <c r="N345" s="40">
        <v>2.3355000000000001</v>
      </c>
      <c r="O345" s="40">
        <v>2.3130000000000002</v>
      </c>
      <c r="P345" s="40" t="s">
        <v>175</v>
      </c>
      <c r="Q345" s="39" t="s">
        <v>175</v>
      </c>
      <c r="R345" s="40" t="s">
        <v>175</v>
      </c>
      <c r="S345" s="40">
        <v>2.2430000000000003</v>
      </c>
      <c r="T345" s="39" t="s">
        <v>175</v>
      </c>
      <c r="V345" s="47">
        <f t="shared" si="56"/>
        <v>7.5000000000000178E-2</v>
      </c>
      <c r="W345" s="47">
        <f t="shared" si="47"/>
        <v>-0.25499999999999989</v>
      </c>
      <c r="X345" s="47">
        <f t="shared" si="48"/>
        <v>-0.30500000000000016</v>
      </c>
      <c r="Y345" s="47">
        <f t="shared" si="49"/>
        <v>-0.33000000000000007</v>
      </c>
      <c r="Z345" s="47">
        <f t="shared" si="50"/>
        <v>-0.18999999999999995</v>
      </c>
      <c r="AA345" s="47">
        <f t="shared" si="51"/>
        <v>-0.10250000000000004</v>
      </c>
      <c r="AB345" s="47">
        <f t="shared" si="52"/>
        <v>-0.125</v>
      </c>
      <c r="AC345" s="47"/>
      <c r="AD345" s="47"/>
      <c r="AE345" s="47"/>
      <c r="AF345" s="47">
        <f t="shared" si="53"/>
        <v>-0.19499999999999984</v>
      </c>
      <c r="AG345" s="47"/>
    </row>
    <row r="346" spans="1:33" x14ac:dyDescent="0.2">
      <c r="A346" s="45">
        <v>35782</v>
      </c>
      <c r="B346" s="40" t="s">
        <v>131</v>
      </c>
      <c r="C346" s="40">
        <f t="shared" si="54"/>
        <v>-5.500000000000016E-2</v>
      </c>
      <c r="D346" s="40">
        <f t="shared" si="55"/>
        <v>2.3569999999999998</v>
      </c>
      <c r="E346" s="40">
        <f t="shared" si="55"/>
        <v>2.4119999999999999</v>
      </c>
      <c r="F346" s="40"/>
      <c r="G346" s="40"/>
      <c r="H346" s="40">
        <v>2.4119999999999999</v>
      </c>
      <c r="I346" s="40">
        <v>2.4969999999999999</v>
      </c>
      <c r="J346" s="40">
        <v>2.202</v>
      </c>
      <c r="K346" s="40">
        <v>2.177</v>
      </c>
      <c r="L346" s="40">
        <v>2.1519999999999997</v>
      </c>
      <c r="M346" s="40">
        <v>2.242</v>
      </c>
      <c r="N346" s="40">
        <v>2.3195000000000001</v>
      </c>
      <c r="O346" s="40">
        <v>2.3569999999999998</v>
      </c>
      <c r="P346" s="40" t="s">
        <v>175</v>
      </c>
      <c r="Q346" s="39" t="s">
        <v>175</v>
      </c>
      <c r="R346" s="40" t="s">
        <v>175</v>
      </c>
      <c r="S346" s="40">
        <v>2.262</v>
      </c>
      <c r="T346" s="39" t="s">
        <v>175</v>
      </c>
      <c r="V346" s="47">
        <f t="shared" si="56"/>
        <v>8.4999999999999964E-2</v>
      </c>
      <c r="W346" s="47">
        <f t="shared" si="47"/>
        <v>-0.20999999999999996</v>
      </c>
      <c r="X346" s="47">
        <f t="shared" si="48"/>
        <v>-0.23499999999999988</v>
      </c>
      <c r="Y346" s="47">
        <f t="shared" si="49"/>
        <v>-0.26000000000000023</v>
      </c>
      <c r="Z346" s="47">
        <f t="shared" si="50"/>
        <v>-0.16999999999999993</v>
      </c>
      <c r="AA346" s="47">
        <f t="shared" si="51"/>
        <v>-9.2499999999999805E-2</v>
      </c>
      <c r="AB346" s="47">
        <f t="shared" si="52"/>
        <v>-5.500000000000016E-2</v>
      </c>
      <c r="AC346" s="47"/>
      <c r="AD346" s="47"/>
      <c r="AE346" s="47"/>
      <c r="AF346" s="47">
        <f t="shared" si="53"/>
        <v>-0.14999999999999991</v>
      </c>
      <c r="AG346" s="47"/>
    </row>
    <row r="347" spans="1:33" x14ac:dyDescent="0.2">
      <c r="A347" s="45">
        <v>35785</v>
      </c>
      <c r="B347" s="40" t="s">
        <v>131</v>
      </c>
      <c r="C347" s="40">
        <f t="shared" si="54"/>
        <v>-6.4999999999999947E-2</v>
      </c>
      <c r="D347" s="40">
        <f t="shared" si="55"/>
        <v>2.4060000000000001</v>
      </c>
      <c r="E347" s="40">
        <f t="shared" si="55"/>
        <v>2.4710000000000001</v>
      </c>
      <c r="F347" s="40"/>
      <c r="G347" s="40"/>
      <c r="H347" s="40">
        <v>2.4710000000000001</v>
      </c>
      <c r="I347" s="40">
        <v>2.536</v>
      </c>
      <c r="J347" s="40">
        <v>2.2610000000000001</v>
      </c>
      <c r="K347" s="40">
        <v>2.226</v>
      </c>
      <c r="L347" s="40">
        <v>2.2109999999999999</v>
      </c>
      <c r="M347" s="40">
        <v>2.2934999999999999</v>
      </c>
      <c r="N347" s="40">
        <v>2.3885000000000001</v>
      </c>
      <c r="O347" s="40">
        <v>2.4060000000000001</v>
      </c>
      <c r="P347" s="40" t="s">
        <v>175</v>
      </c>
      <c r="Q347" s="39" t="s">
        <v>175</v>
      </c>
      <c r="R347" s="40" t="s">
        <v>175</v>
      </c>
      <c r="S347" s="40">
        <v>2.3210000000000002</v>
      </c>
      <c r="T347" s="39" t="s">
        <v>175</v>
      </c>
      <c r="V347" s="47">
        <f t="shared" si="56"/>
        <v>6.4999999999999947E-2</v>
      </c>
      <c r="W347" s="47">
        <f t="shared" si="47"/>
        <v>-0.20999999999999996</v>
      </c>
      <c r="X347" s="47">
        <f t="shared" si="48"/>
        <v>-0.24500000000000011</v>
      </c>
      <c r="Y347" s="47">
        <f t="shared" si="49"/>
        <v>-0.26000000000000023</v>
      </c>
      <c r="Z347" s="47">
        <f t="shared" si="50"/>
        <v>-0.17750000000000021</v>
      </c>
      <c r="AA347" s="47">
        <f t="shared" si="51"/>
        <v>-8.2500000000000018E-2</v>
      </c>
      <c r="AB347" s="47">
        <f t="shared" si="52"/>
        <v>-6.4999999999999947E-2</v>
      </c>
      <c r="AC347" s="47"/>
      <c r="AD347" s="47"/>
      <c r="AE347" s="47"/>
      <c r="AF347" s="47">
        <f t="shared" si="53"/>
        <v>-0.14999999999999991</v>
      </c>
      <c r="AG347" s="47"/>
    </row>
    <row r="348" spans="1:33" x14ac:dyDescent="0.2">
      <c r="A348" s="45">
        <v>35787</v>
      </c>
      <c r="B348" s="40" t="s">
        <v>131</v>
      </c>
      <c r="C348" s="40">
        <f t="shared" si="54"/>
        <v>-2.0000000000000018E-2</v>
      </c>
      <c r="D348" s="40">
        <f t="shared" si="55"/>
        <v>2.1960000000000002</v>
      </c>
      <c r="E348" s="40">
        <f t="shared" si="55"/>
        <v>2.2160000000000002</v>
      </c>
      <c r="F348" s="40"/>
      <c r="G348" s="40"/>
      <c r="H348" s="40">
        <v>2.2160000000000002</v>
      </c>
      <c r="I348" s="40">
        <v>2.2585000000000002</v>
      </c>
      <c r="J348" s="40">
        <v>2.0460000000000003</v>
      </c>
      <c r="K348" s="40">
        <v>2.016</v>
      </c>
      <c r="L348" s="40">
        <v>1.9960000000000002</v>
      </c>
      <c r="M348" s="40">
        <v>2.0610000000000004</v>
      </c>
      <c r="N348" s="40">
        <v>2.1435000000000004</v>
      </c>
      <c r="O348" s="40">
        <v>2.1960000000000002</v>
      </c>
      <c r="P348" s="40" t="s">
        <v>175</v>
      </c>
      <c r="Q348" s="39" t="s">
        <v>175</v>
      </c>
      <c r="R348" s="40" t="s">
        <v>175</v>
      </c>
      <c r="S348" s="40">
        <v>2.1060000000000003</v>
      </c>
      <c r="T348" s="39" t="s">
        <v>175</v>
      </c>
      <c r="V348" s="47">
        <f t="shared" si="56"/>
        <v>4.2499999999999982E-2</v>
      </c>
      <c r="W348" s="47">
        <f t="shared" si="47"/>
        <v>-0.16999999999999993</v>
      </c>
      <c r="X348" s="47">
        <f t="shared" si="48"/>
        <v>-0.20000000000000018</v>
      </c>
      <c r="Y348" s="47">
        <f t="shared" si="49"/>
        <v>-0.21999999999999997</v>
      </c>
      <c r="Z348" s="47">
        <f t="shared" si="50"/>
        <v>-0.1549999999999998</v>
      </c>
      <c r="AA348" s="47">
        <f t="shared" si="51"/>
        <v>-7.2499999999999787E-2</v>
      </c>
      <c r="AB348" s="47">
        <f t="shared" si="52"/>
        <v>-2.0000000000000018E-2</v>
      </c>
      <c r="AC348" s="47"/>
      <c r="AD348" s="47"/>
      <c r="AE348" s="47"/>
      <c r="AF348" s="47">
        <f t="shared" si="53"/>
        <v>-0.10999999999999988</v>
      </c>
      <c r="AG348" s="47"/>
    </row>
    <row r="349" spans="1:33" x14ac:dyDescent="0.2">
      <c r="A349" s="45">
        <v>35790</v>
      </c>
      <c r="B349" s="40" t="s">
        <v>131</v>
      </c>
      <c r="C349" s="40">
        <f t="shared" si="54"/>
        <v>-4.0000000000000036E-2</v>
      </c>
      <c r="D349" s="40">
        <f t="shared" si="55"/>
        <v>2.2119999999999997</v>
      </c>
      <c r="E349" s="40">
        <f t="shared" si="55"/>
        <v>2.2519999999999998</v>
      </c>
      <c r="F349" s="40"/>
      <c r="G349" s="40"/>
      <c r="H349" s="40">
        <v>2.2519999999999998</v>
      </c>
      <c r="I349" s="40">
        <v>2.2794999999999996</v>
      </c>
      <c r="J349" s="40">
        <v>2.0619999999999998</v>
      </c>
      <c r="K349" s="40">
        <v>2.0319999999999996</v>
      </c>
      <c r="L349" s="40">
        <v>2.0219999999999994</v>
      </c>
      <c r="M349" s="40">
        <v>2.0819999999999999</v>
      </c>
      <c r="N349" s="40">
        <v>2.1769999999999996</v>
      </c>
      <c r="O349" s="40">
        <v>2.2119999999999997</v>
      </c>
      <c r="P349" s="40" t="s">
        <v>175</v>
      </c>
      <c r="Q349" s="39" t="s">
        <v>175</v>
      </c>
      <c r="R349" s="40" t="s">
        <v>175</v>
      </c>
      <c r="S349" s="40">
        <v>2.0719999999999996</v>
      </c>
      <c r="T349" s="39" t="s">
        <v>175</v>
      </c>
      <c r="V349" s="47">
        <f t="shared" si="56"/>
        <v>2.7499999999999858E-2</v>
      </c>
      <c r="W349" s="47">
        <f t="shared" si="47"/>
        <v>-0.18999999999999995</v>
      </c>
      <c r="X349" s="47">
        <f t="shared" si="48"/>
        <v>-0.2200000000000002</v>
      </c>
      <c r="Y349" s="47">
        <f t="shared" si="49"/>
        <v>-0.23000000000000043</v>
      </c>
      <c r="Z349" s="47">
        <f t="shared" si="50"/>
        <v>-0.16999999999999993</v>
      </c>
      <c r="AA349" s="47">
        <f t="shared" si="51"/>
        <v>-7.5000000000000178E-2</v>
      </c>
      <c r="AB349" s="47">
        <f t="shared" si="52"/>
        <v>-4.0000000000000036E-2</v>
      </c>
      <c r="AC349" s="47"/>
      <c r="AD349" s="47"/>
      <c r="AE349" s="47"/>
      <c r="AF349" s="47">
        <f t="shared" si="53"/>
        <v>-0.18000000000000016</v>
      </c>
      <c r="AG349" s="47"/>
    </row>
    <row r="350" spans="1:33" x14ac:dyDescent="0.2">
      <c r="A350" s="46">
        <v>35793</v>
      </c>
      <c r="B350" s="40" t="s">
        <v>131</v>
      </c>
      <c r="C350" s="40">
        <f t="shared" si="54"/>
        <v>-4.9000000000000377E-2</v>
      </c>
      <c r="D350" s="40">
        <f t="shared" si="55"/>
        <v>2.2599999999999998</v>
      </c>
      <c r="E350" s="40">
        <f t="shared" si="55"/>
        <v>2.3090000000000002</v>
      </c>
      <c r="F350" s="40"/>
      <c r="G350" s="40">
        <v>1</v>
      </c>
      <c r="H350" s="40">
        <v>2.3090000000000002</v>
      </c>
      <c r="I350" s="40">
        <v>2.3371873850526104</v>
      </c>
      <c r="J350" s="40">
        <v>2.1142507941819666</v>
      </c>
      <c r="K350" s="40">
        <v>2.0835009195791185</v>
      </c>
      <c r="L350" s="40">
        <v>2.0732509613781693</v>
      </c>
      <c r="M350" s="40">
        <v>2.1347507105838646</v>
      </c>
      <c r="N350" s="40">
        <v>2.2321253134928813</v>
      </c>
      <c r="O350" s="40">
        <v>2.2599999999999998</v>
      </c>
      <c r="P350" s="40"/>
      <c r="Q350" s="39"/>
      <c r="R350" s="40"/>
      <c r="S350" s="40">
        <v>2.1245007523829154</v>
      </c>
      <c r="T350" s="39"/>
      <c r="V350" s="47">
        <f t="shared" si="56"/>
        <v>2.8187385052610203E-2</v>
      </c>
      <c r="W350" s="47">
        <f t="shared" si="47"/>
        <v>-0.19474920581803357</v>
      </c>
      <c r="X350" s="47">
        <f t="shared" si="48"/>
        <v>-0.22549908042088163</v>
      </c>
      <c r="Y350" s="47">
        <f t="shared" si="49"/>
        <v>-0.23574903862183083</v>
      </c>
      <c r="Z350" s="47">
        <f t="shared" si="50"/>
        <v>-0.1742492894161356</v>
      </c>
      <c r="AA350" s="47">
        <f t="shared" si="51"/>
        <v>-7.6874686507118817E-2</v>
      </c>
      <c r="AB350" s="47">
        <f t="shared" si="52"/>
        <v>-4.9000000000000377E-2</v>
      </c>
      <c r="AC350" s="47"/>
      <c r="AD350" s="47"/>
      <c r="AE350" s="47"/>
      <c r="AF350" s="47">
        <f t="shared" si="53"/>
        <v>-0.18449924761708481</v>
      </c>
      <c r="AG350" s="47"/>
    </row>
    <row r="351" spans="1:33" x14ac:dyDescent="0.2">
      <c r="A351" s="45">
        <v>35794</v>
      </c>
      <c r="B351" s="40" t="s">
        <v>120</v>
      </c>
      <c r="C351" s="40">
        <f t="shared" si="54"/>
        <v>-6.999999999999984E-2</v>
      </c>
      <c r="D351" s="40">
        <f t="shared" si="55"/>
        <v>2.165</v>
      </c>
      <c r="E351" s="40">
        <f t="shared" si="55"/>
        <v>2.2349999999999999</v>
      </c>
      <c r="F351" s="40"/>
      <c r="G351" s="40"/>
      <c r="H351" s="40">
        <v>2.2349999999999999</v>
      </c>
      <c r="I351" s="40">
        <v>2.3075000000000001</v>
      </c>
      <c r="J351" s="40">
        <v>2.0150000000000001</v>
      </c>
      <c r="K351" s="40">
        <v>1.9750000000000001</v>
      </c>
      <c r="L351" s="40">
        <v>2.0550000000000002</v>
      </c>
      <c r="M351" s="40">
        <v>2.0674999999999999</v>
      </c>
      <c r="N351" s="40">
        <v>2.16</v>
      </c>
      <c r="O351" s="40">
        <v>2.165</v>
      </c>
      <c r="P351" s="40" t="s">
        <v>175</v>
      </c>
      <c r="Q351" s="39" t="s">
        <v>175</v>
      </c>
      <c r="R351" s="40" t="s">
        <v>175</v>
      </c>
      <c r="S351" s="40">
        <v>2.0249999999999999</v>
      </c>
      <c r="T351" s="39" t="s">
        <v>175</v>
      </c>
      <c r="V351" s="47">
        <f t="shared" si="56"/>
        <v>7.2500000000000231E-2</v>
      </c>
      <c r="W351" s="47">
        <f t="shared" si="47"/>
        <v>-0.21999999999999975</v>
      </c>
      <c r="X351" s="47">
        <f t="shared" si="48"/>
        <v>-0.25999999999999979</v>
      </c>
      <c r="Y351" s="47">
        <f t="shared" si="49"/>
        <v>-0.17999999999999972</v>
      </c>
      <c r="Z351" s="47">
        <f t="shared" si="50"/>
        <v>-0.16749999999999998</v>
      </c>
      <c r="AA351" s="47">
        <f t="shared" si="51"/>
        <v>-7.4999999999999734E-2</v>
      </c>
      <c r="AB351" s="47">
        <f t="shared" si="52"/>
        <v>-6.999999999999984E-2</v>
      </c>
      <c r="AC351" s="47"/>
      <c r="AD351" s="47"/>
      <c r="AE351" s="47"/>
      <c r="AF351" s="47">
        <f t="shared" si="53"/>
        <v>-0.20999999999999996</v>
      </c>
      <c r="AG351" s="47"/>
    </row>
    <row r="352" spans="1:33" x14ac:dyDescent="0.2">
      <c r="A352" s="45">
        <v>35795</v>
      </c>
      <c r="B352" s="40" t="s">
        <v>120</v>
      </c>
      <c r="C352" s="40">
        <f t="shared" si="54"/>
        <v>-4.9999999999999822E-2</v>
      </c>
      <c r="D352" s="40">
        <f t="shared" si="55"/>
        <v>2.214</v>
      </c>
      <c r="E352" s="40">
        <f t="shared" si="55"/>
        <v>2.2639999999999998</v>
      </c>
      <c r="F352" s="40"/>
      <c r="G352" s="40"/>
      <c r="H352" s="40">
        <v>2.2639999999999998</v>
      </c>
      <c r="I352" s="40">
        <v>2.3464999999999998</v>
      </c>
      <c r="J352" s="40">
        <v>2.0439999999999996</v>
      </c>
      <c r="K352" s="40">
        <v>2.0139999999999998</v>
      </c>
      <c r="L352" s="40">
        <v>1.8939999999999999</v>
      </c>
      <c r="M352" s="40">
        <v>2.0964999999999998</v>
      </c>
      <c r="N352" s="40">
        <v>2.1889999999999996</v>
      </c>
      <c r="O352" s="40">
        <v>2.214</v>
      </c>
      <c r="P352" s="40" t="s">
        <v>175</v>
      </c>
      <c r="Q352" s="39" t="s">
        <v>175</v>
      </c>
      <c r="R352" s="40" t="s">
        <v>175</v>
      </c>
      <c r="S352" s="40">
        <v>2.0539999999999998</v>
      </c>
      <c r="T352" s="39" t="s">
        <v>175</v>
      </c>
      <c r="V352" s="47">
        <f t="shared" si="56"/>
        <v>8.2500000000000018E-2</v>
      </c>
      <c r="W352" s="47">
        <f t="shared" si="47"/>
        <v>-0.2200000000000002</v>
      </c>
      <c r="X352" s="47">
        <f t="shared" si="48"/>
        <v>-0.25</v>
      </c>
      <c r="Y352" s="47">
        <f t="shared" si="49"/>
        <v>-0.36999999999999988</v>
      </c>
      <c r="Z352" s="47">
        <f t="shared" si="50"/>
        <v>-0.16749999999999998</v>
      </c>
      <c r="AA352" s="47">
        <f t="shared" si="51"/>
        <v>-7.5000000000000178E-2</v>
      </c>
      <c r="AB352" s="47">
        <f t="shared" si="52"/>
        <v>-4.9999999999999822E-2</v>
      </c>
      <c r="AC352" s="47"/>
      <c r="AD352" s="47"/>
      <c r="AE352" s="47"/>
      <c r="AF352" s="47">
        <f t="shared" si="53"/>
        <v>-0.20999999999999996</v>
      </c>
      <c r="AG352" s="47"/>
    </row>
    <row r="353" spans="1:33" x14ac:dyDescent="0.2">
      <c r="A353" s="45">
        <v>35800</v>
      </c>
      <c r="B353" s="40" t="s">
        <v>120</v>
      </c>
      <c r="C353" s="40">
        <f t="shared" si="54"/>
        <v>-4.9999999999998934E-3</v>
      </c>
      <c r="D353" s="40">
        <f t="shared" si="55"/>
        <v>2.202</v>
      </c>
      <c r="E353" s="40">
        <f t="shared" si="55"/>
        <v>2.2069999999999999</v>
      </c>
      <c r="F353" s="40"/>
      <c r="G353" s="40"/>
      <c r="H353" s="40">
        <v>2.2069999999999999</v>
      </c>
      <c r="I353" s="40">
        <v>2.2969999999999997</v>
      </c>
      <c r="J353" s="40">
        <v>2.0019999999999998</v>
      </c>
      <c r="K353" s="40">
        <v>1.9769999999999999</v>
      </c>
      <c r="L353" s="40">
        <v>1.9669999999999999</v>
      </c>
      <c r="M353" s="40">
        <v>2.052</v>
      </c>
      <c r="N353" s="40">
        <v>2.1419999999999999</v>
      </c>
      <c r="O353" s="40">
        <v>2.202</v>
      </c>
      <c r="P353" s="40" t="s">
        <v>175</v>
      </c>
      <c r="Q353" s="39" t="s">
        <v>175</v>
      </c>
      <c r="R353" s="40" t="s">
        <v>175</v>
      </c>
      <c r="S353" s="40">
        <v>2.012</v>
      </c>
      <c r="T353" s="39" t="s">
        <v>175</v>
      </c>
      <c r="V353" s="47">
        <f t="shared" si="56"/>
        <v>8.9999999999999858E-2</v>
      </c>
      <c r="W353" s="47">
        <f t="shared" si="47"/>
        <v>-0.20500000000000007</v>
      </c>
      <c r="X353" s="47">
        <f t="shared" si="48"/>
        <v>-0.22999999999999998</v>
      </c>
      <c r="Y353" s="47">
        <f t="shared" si="49"/>
        <v>-0.24</v>
      </c>
      <c r="Z353" s="47">
        <f t="shared" si="50"/>
        <v>-0.1549999999999998</v>
      </c>
      <c r="AA353" s="47">
        <f t="shared" si="51"/>
        <v>-6.4999999999999947E-2</v>
      </c>
      <c r="AB353" s="47">
        <f t="shared" si="52"/>
        <v>-4.9999999999998934E-3</v>
      </c>
      <c r="AC353" s="47"/>
      <c r="AD353" s="47"/>
      <c r="AE353" s="47"/>
      <c r="AF353" s="47">
        <f t="shared" si="53"/>
        <v>-0.19499999999999984</v>
      </c>
      <c r="AG353" s="47"/>
    </row>
    <row r="354" spans="1:33" x14ac:dyDescent="0.2">
      <c r="A354" s="45">
        <v>35801</v>
      </c>
      <c r="B354" s="40" t="s">
        <v>120</v>
      </c>
      <c r="C354" s="40">
        <f t="shared" si="54"/>
        <v>1.5000000000000124E-2</v>
      </c>
      <c r="D354" s="40">
        <f t="shared" si="55"/>
        <v>2.1970000000000001</v>
      </c>
      <c r="E354" s="40">
        <f t="shared" si="55"/>
        <v>2.1819999999999999</v>
      </c>
      <c r="F354" s="40"/>
      <c r="G354" s="40"/>
      <c r="H354" s="40">
        <v>2.1819999999999999</v>
      </c>
      <c r="I354" s="40">
        <v>2.2645</v>
      </c>
      <c r="J354" s="40">
        <v>1.9957499999999999</v>
      </c>
      <c r="K354" s="40">
        <v>1.972</v>
      </c>
      <c r="L354" s="40">
        <v>1.9695</v>
      </c>
      <c r="M354" s="40">
        <v>2.0369999999999999</v>
      </c>
      <c r="N354" s="40">
        <v>2.1182499999999997</v>
      </c>
      <c r="O354" s="40">
        <v>2.1970000000000001</v>
      </c>
      <c r="P354" s="40" t="s">
        <v>175</v>
      </c>
      <c r="Q354" s="39" t="s">
        <v>175</v>
      </c>
      <c r="R354" s="40" t="s">
        <v>175</v>
      </c>
      <c r="S354" s="40">
        <v>2.0057499999999999</v>
      </c>
      <c r="T354" s="39" t="s">
        <v>175</v>
      </c>
      <c r="V354" s="47">
        <f t="shared" si="56"/>
        <v>8.2500000000000018E-2</v>
      </c>
      <c r="W354" s="47">
        <f t="shared" si="47"/>
        <v>-0.18625000000000003</v>
      </c>
      <c r="X354" s="47">
        <f t="shared" si="48"/>
        <v>-0.20999999999999996</v>
      </c>
      <c r="Y354" s="47">
        <f t="shared" si="49"/>
        <v>-0.21249999999999991</v>
      </c>
      <c r="Z354" s="47">
        <f t="shared" si="50"/>
        <v>-0.14500000000000002</v>
      </c>
      <c r="AA354" s="47">
        <f t="shared" si="51"/>
        <v>-6.3750000000000195E-2</v>
      </c>
      <c r="AB354" s="47">
        <f t="shared" si="52"/>
        <v>1.5000000000000124E-2</v>
      </c>
      <c r="AC354" s="47"/>
      <c r="AD354" s="47"/>
      <c r="AE354" s="47"/>
      <c r="AF354" s="47">
        <f t="shared" si="53"/>
        <v>-0.17625000000000002</v>
      </c>
      <c r="AG354" s="47"/>
    </row>
    <row r="355" spans="1:33" x14ac:dyDescent="0.2">
      <c r="A355" s="45">
        <v>35802</v>
      </c>
      <c r="B355" s="40" t="s">
        <v>120</v>
      </c>
      <c r="C355" s="40">
        <f t="shared" si="54"/>
        <v>6.0000000000000053E-2</v>
      </c>
      <c r="D355" s="40">
        <f t="shared" si="55"/>
        <v>2.2050000000000001</v>
      </c>
      <c r="E355" s="40">
        <f t="shared" si="55"/>
        <v>2.145</v>
      </c>
      <c r="F355" s="40"/>
      <c r="G355" s="40"/>
      <c r="H355" s="40">
        <v>2.145</v>
      </c>
      <c r="I355" s="40">
        <v>2.2149999999999999</v>
      </c>
      <c r="J355" s="40">
        <v>1.99</v>
      </c>
      <c r="K355" s="40">
        <v>1.98</v>
      </c>
      <c r="L355" s="40">
        <v>1.9350000000000001</v>
      </c>
      <c r="M355" s="40">
        <v>2.02</v>
      </c>
      <c r="N355" s="40">
        <v>2.09</v>
      </c>
      <c r="O355" s="40">
        <v>2.2050000000000001</v>
      </c>
      <c r="P355" s="40" t="s">
        <v>175</v>
      </c>
      <c r="Q355" s="39" t="s">
        <v>175</v>
      </c>
      <c r="R355" s="40" t="s">
        <v>175</v>
      </c>
      <c r="S355" s="40">
        <v>2.0099999999999998</v>
      </c>
      <c r="T355" s="39" t="s">
        <v>175</v>
      </c>
      <c r="V355" s="47">
        <f t="shared" si="56"/>
        <v>6.999999999999984E-2</v>
      </c>
      <c r="W355" s="47">
        <f t="shared" si="47"/>
        <v>-0.15500000000000003</v>
      </c>
      <c r="X355" s="47">
        <f t="shared" si="48"/>
        <v>-0.16500000000000004</v>
      </c>
      <c r="Y355" s="47">
        <f t="shared" si="49"/>
        <v>-0.20999999999999996</v>
      </c>
      <c r="Z355" s="47">
        <f t="shared" si="50"/>
        <v>-0.125</v>
      </c>
      <c r="AA355" s="47">
        <f t="shared" si="51"/>
        <v>-5.500000000000016E-2</v>
      </c>
      <c r="AB355" s="47">
        <f t="shared" si="52"/>
        <v>6.0000000000000053E-2</v>
      </c>
      <c r="AC355" s="47"/>
      <c r="AD355" s="47"/>
      <c r="AE355" s="47"/>
      <c r="AF355" s="47">
        <f t="shared" si="53"/>
        <v>-0.13500000000000023</v>
      </c>
      <c r="AG355" s="47"/>
    </row>
    <row r="356" spans="1:33" x14ac:dyDescent="0.2">
      <c r="A356" s="45">
        <v>35803</v>
      </c>
      <c r="B356" s="40" t="s">
        <v>120</v>
      </c>
      <c r="C356" s="40">
        <f t="shared" si="54"/>
        <v>6.999999999999984E-2</v>
      </c>
      <c r="D356" s="40">
        <f t="shared" si="55"/>
        <v>2.1159999999999997</v>
      </c>
      <c r="E356" s="40">
        <f t="shared" si="55"/>
        <v>2.0459999999999998</v>
      </c>
      <c r="F356" s="40"/>
      <c r="G356" s="40"/>
      <c r="H356" s="40">
        <v>2.0459999999999998</v>
      </c>
      <c r="I356" s="40">
        <v>2.1084999999999998</v>
      </c>
      <c r="J356" s="40">
        <v>1.9009999999999998</v>
      </c>
      <c r="K356" s="40">
        <v>1.8909999999999998</v>
      </c>
      <c r="L356" s="40">
        <v>1.8809999999999998</v>
      </c>
      <c r="M356" s="40">
        <v>1.9259999999999997</v>
      </c>
      <c r="N356" s="40">
        <v>1.9934999999999998</v>
      </c>
      <c r="O356" s="40">
        <v>2.1159999999999997</v>
      </c>
      <c r="P356" s="40" t="s">
        <v>175</v>
      </c>
      <c r="Q356" s="39" t="s">
        <v>175</v>
      </c>
      <c r="R356" s="40" t="s">
        <v>175</v>
      </c>
      <c r="S356" s="40">
        <v>1.9209999999999998</v>
      </c>
      <c r="T356" s="39" t="s">
        <v>175</v>
      </c>
      <c r="V356" s="47">
        <f t="shared" si="56"/>
        <v>6.25E-2</v>
      </c>
      <c r="W356" s="47">
        <f t="shared" si="47"/>
        <v>-0.14500000000000002</v>
      </c>
      <c r="X356" s="47">
        <f t="shared" si="48"/>
        <v>-0.15500000000000003</v>
      </c>
      <c r="Y356" s="47">
        <f t="shared" si="49"/>
        <v>-0.16500000000000004</v>
      </c>
      <c r="Z356" s="47">
        <f t="shared" si="50"/>
        <v>-0.12000000000000011</v>
      </c>
      <c r="AA356" s="47">
        <f t="shared" si="51"/>
        <v>-5.2499999999999991E-2</v>
      </c>
      <c r="AB356" s="47">
        <f t="shared" si="52"/>
        <v>6.999999999999984E-2</v>
      </c>
      <c r="AC356" s="47"/>
      <c r="AD356" s="47"/>
      <c r="AE356" s="47"/>
      <c r="AF356" s="47">
        <f t="shared" si="53"/>
        <v>-0.125</v>
      </c>
      <c r="AG356" s="47"/>
    </row>
    <row r="357" spans="1:33" x14ac:dyDescent="0.2">
      <c r="A357" s="45">
        <v>35804</v>
      </c>
      <c r="B357" s="40" t="s">
        <v>120</v>
      </c>
      <c r="C357" s="40">
        <f t="shared" si="54"/>
        <v>6.4999999999999947E-2</v>
      </c>
      <c r="D357" s="40">
        <f t="shared" si="55"/>
        <v>2.1109999999999998</v>
      </c>
      <c r="E357" s="40">
        <f t="shared" si="55"/>
        <v>2.0459999999999998</v>
      </c>
      <c r="F357" s="40"/>
      <c r="G357" s="40"/>
      <c r="H357" s="40">
        <v>2.0459999999999998</v>
      </c>
      <c r="I357" s="40">
        <v>2.121</v>
      </c>
      <c r="J357" s="40">
        <v>1.9009999999999998</v>
      </c>
      <c r="K357" s="40">
        <v>1.8859999999999999</v>
      </c>
      <c r="L357" s="40">
        <v>1.9109999999999998</v>
      </c>
      <c r="M357" s="40">
        <v>1.9322499999999998</v>
      </c>
      <c r="N357" s="40">
        <v>1.9997499999999999</v>
      </c>
      <c r="O357" s="40">
        <v>2.1109999999999998</v>
      </c>
      <c r="P357" s="40" t="s">
        <v>175</v>
      </c>
      <c r="Q357" s="39" t="s">
        <v>175</v>
      </c>
      <c r="R357" s="40" t="s">
        <v>175</v>
      </c>
      <c r="S357" s="40">
        <v>1.9209999999999998</v>
      </c>
      <c r="T357" s="39" t="s">
        <v>175</v>
      </c>
      <c r="V357" s="47">
        <f t="shared" si="56"/>
        <v>7.5000000000000178E-2</v>
      </c>
      <c r="W357" s="47">
        <f t="shared" si="47"/>
        <v>-0.14500000000000002</v>
      </c>
      <c r="X357" s="47">
        <f t="shared" si="48"/>
        <v>-0.15999999999999992</v>
      </c>
      <c r="Y357" s="47">
        <f t="shared" si="49"/>
        <v>-0.13500000000000001</v>
      </c>
      <c r="Z357" s="47">
        <f t="shared" si="50"/>
        <v>-0.11375000000000002</v>
      </c>
      <c r="AA357" s="47">
        <f t="shared" si="51"/>
        <v>-4.6249999999999902E-2</v>
      </c>
      <c r="AB357" s="47">
        <f t="shared" si="52"/>
        <v>6.4999999999999947E-2</v>
      </c>
      <c r="AC357" s="47"/>
      <c r="AD357" s="47"/>
      <c r="AE357" s="47"/>
      <c r="AF357" s="47">
        <f t="shared" si="53"/>
        <v>-0.125</v>
      </c>
      <c r="AG357" s="47"/>
    </row>
    <row r="358" spans="1:33" x14ac:dyDescent="0.2">
      <c r="A358" s="45">
        <v>35807</v>
      </c>
      <c r="B358" s="40" t="s">
        <v>120</v>
      </c>
      <c r="C358" s="40">
        <f t="shared" si="54"/>
        <v>0.10000000000000009</v>
      </c>
      <c r="D358" s="40">
        <f t="shared" si="55"/>
        <v>2.1019999999999999</v>
      </c>
      <c r="E358" s="40">
        <f t="shared" si="55"/>
        <v>2.0019999999999998</v>
      </c>
      <c r="F358" s="40"/>
      <c r="G358" s="40"/>
      <c r="H358" s="40">
        <v>2.0019999999999998</v>
      </c>
      <c r="I358" s="40">
        <v>2.0794999999999999</v>
      </c>
      <c r="J358" s="40">
        <v>1.8644999999999998</v>
      </c>
      <c r="K358" s="40">
        <v>1.8519999999999999</v>
      </c>
      <c r="L358" s="40">
        <v>1.8369999999999997</v>
      </c>
      <c r="M358" s="40">
        <v>1.9019999999999997</v>
      </c>
      <c r="N358" s="40">
        <v>1.9632499999999997</v>
      </c>
      <c r="O358" s="40">
        <v>2.1019999999999999</v>
      </c>
      <c r="P358" s="40" t="s">
        <v>175</v>
      </c>
      <c r="Q358" s="39" t="s">
        <v>175</v>
      </c>
      <c r="R358" s="40" t="s">
        <v>175</v>
      </c>
      <c r="S358" s="40">
        <v>1.8844999999999998</v>
      </c>
      <c r="T358" s="39" t="s">
        <v>175</v>
      </c>
      <c r="V358" s="47">
        <f t="shared" si="56"/>
        <v>7.7500000000000124E-2</v>
      </c>
      <c r="W358" s="47">
        <f t="shared" si="47"/>
        <v>-0.13749999999999996</v>
      </c>
      <c r="X358" s="47">
        <f t="shared" si="48"/>
        <v>-0.14999999999999991</v>
      </c>
      <c r="Y358" s="47">
        <f t="shared" si="49"/>
        <v>-0.16500000000000004</v>
      </c>
      <c r="Z358" s="47">
        <f t="shared" si="50"/>
        <v>-0.10000000000000009</v>
      </c>
      <c r="AA358" s="47">
        <f t="shared" si="51"/>
        <v>-3.8750000000000062E-2</v>
      </c>
      <c r="AB358" s="47">
        <f t="shared" si="52"/>
        <v>0.10000000000000009</v>
      </c>
      <c r="AC358" s="47"/>
      <c r="AD358" s="47"/>
      <c r="AE358" s="47"/>
      <c r="AF358" s="47">
        <f t="shared" si="53"/>
        <v>-0.11749999999999994</v>
      </c>
      <c r="AG358" s="47"/>
    </row>
    <row r="359" spans="1:33" x14ac:dyDescent="0.2">
      <c r="A359" s="45">
        <v>35808</v>
      </c>
      <c r="B359" s="40" t="s">
        <v>120</v>
      </c>
      <c r="C359" s="40">
        <f t="shared" si="54"/>
        <v>0.12749999999999995</v>
      </c>
      <c r="D359" s="40">
        <f t="shared" si="55"/>
        <v>2.1414999999999997</v>
      </c>
      <c r="E359" s="40">
        <f t="shared" si="55"/>
        <v>2.0139999999999998</v>
      </c>
      <c r="F359" s="40"/>
      <c r="G359" s="40"/>
      <c r="H359" s="40">
        <v>2.0139999999999998</v>
      </c>
      <c r="I359" s="40">
        <v>2.0864999999999996</v>
      </c>
      <c r="J359" s="40">
        <v>1.8739999999999997</v>
      </c>
      <c r="K359" s="40">
        <v>1.8614999999999997</v>
      </c>
      <c r="L359" s="40">
        <v>1.8489999999999998</v>
      </c>
      <c r="M359" s="40">
        <v>1.9089999999999998</v>
      </c>
      <c r="N359" s="40">
        <v>1.9752499999999997</v>
      </c>
      <c r="O359" s="40">
        <v>2.1414999999999997</v>
      </c>
      <c r="P359" s="40" t="s">
        <v>175</v>
      </c>
      <c r="Q359" s="39" t="s">
        <v>175</v>
      </c>
      <c r="R359" s="40" t="s">
        <v>175</v>
      </c>
      <c r="S359" s="40">
        <v>1.8939999999999997</v>
      </c>
      <c r="T359" s="39" t="s">
        <v>175</v>
      </c>
      <c r="V359" s="47">
        <f t="shared" si="56"/>
        <v>7.2499999999999787E-2</v>
      </c>
      <c r="W359" s="47">
        <f t="shared" si="47"/>
        <v>-0.14000000000000012</v>
      </c>
      <c r="X359" s="47">
        <f t="shared" si="48"/>
        <v>-0.15250000000000008</v>
      </c>
      <c r="Y359" s="47">
        <f t="shared" si="49"/>
        <v>-0.16500000000000004</v>
      </c>
      <c r="Z359" s="47">
        <f t="shared" si="50"/>
        <v>-0.10499999999999998</v>
      </c>
      <c r="AA359" s="47">
        <f t="shared" si="51"/>
        <v>-3.8750000000000062E-2</v>
      </c>
      <c r="AB359" s="47">
        <f t="shared" si="52"/>
        <v>0.12749999999999995</v>
      </c>
      <c r="AC359" s="47"/>
      <c r="AD359" s="47"/>
      <c r="AE359" s="47"/>
      <c r="AF359" s="47">
        <f t="shared" si="53"/>
        <v>-0.12000000000000011</v>
      </c>
      <c r="AG359" s="47"/>
    </row>
    <row r="360" spans="1:33" x14ac:dyDescent="0.2">
      <c r="A360" s="45">
        <v>35809</v>
      </c>
      <c r="B360" s="40" t="s">
        <v>120</v>
      </c>
      <c r="C360" s="40">
        <f t="shared" si="54"/>
        <v>0.16749999999999998</v>
      </c>
      <c r="D360" s="40">
        <f t="shared" si="55"/>
        <v>2.1835</v>
      </c>
      <c r="E360" s="40">
        <f t="shared" si="55"/>
        <v>2.016</v>
      </c>
      <c r="F360" s="40"/>
      <c r="G360" s="40"/>
      <c r="H360" s="40">
        <v>2.016</v>
      </c>
      <c r="I360" s="40">
        <v>2.0935000000000001</v>
      </c>
      <c r="J360" s="40">
        <v>1.8759999999999999</v>
      </c>
      <c r="K360" s="40">
        <v>1.8685</v>
      </c>
      <c r="L360" s="40">
        <v>1.8460000000000001</v>
      </c>
      <c r="M360" s="40">
        <v>1.911</v>
      </c>
      <c r="N360" s="40">
        <v>1.976</v>
      </c>
      <c r="O360" s="40">
        <v>2.1835</v>
      </c>
      <c r="P360" s="40" t="s">
        <v>175</v>
      </c>
      <c r="Q360" s="39" t="s">
        <v>175</v>
      </c>
      <c r="R360" s="40" t="s">
        <v>175</v>
      </c>
      <c r="S360" s="40">
        <v>1.8959999999999999</v>
      </c>
      <c r="T360" s="39" t="s">
        <v>175</v>
      </c>
      <c r="V360" s="47">
        <f t="shared" si="56"/>
        <v>7.7500000000000124E-2</v>
      </c>
      <c r="W360" s="47">
        <f t="shared" si="47"/>
        <v>-0.14000000000000012</v>
      </c>
      <c r="X360" s="47">
        <f t="shared" si="48"/>
        <v>-0.14749999999999996</v>
      </c>
      <c r="Y360" s="47">
        <f t="shared" si="49"/>
        <v>-0.16999999999999993</v>
      </c>
      <c r="Z360" s="47">
        <f t="shared" si="50"/>
        <v>-0.10499999999999998</v>
      </c>
      <c r="AA360" s="47">
        <f t="shared" si="51"/>
        <v>-4.0000000000000036E-2</v>
      </c>
      <c r="AB360" s="47">
        <f t="shared" si="52"/>
        <v>0.16749999999999998</v>
      </c>
      <c r="AC360" s="47"/>
      <c r="AD360" s="47"/>
      <c r="AE360" s="47"/>
      <c r="AF360" s="47">
        <f t="shared" si="53"/>
        <v>-0.12000000000000011</v>
      </c>
      <c r="AG360" s="47"/>
    </row>
    <row r="361" spans="1:33" x14ac:dyDescent="0.2">
      <c r="A361" s="45">
        <v>35810</v>
      </c>
      <c r="B361" s="40" t="s">
        <v>120</v>
      </c>
      <c r="C361" s="40">
        <f t="shared" si="54"/>
        <v>0.18000000000000016</v>
      </c>
      <c r="D361" s="40">
        <f t="shared" si="55"/>
        <v>2.274</v>
      </c>
      <c r="E361" s="40">
        <f t="shared" si="55"/>
        <v>2.0939999999999999</v>
      </c>
      <c r="F361" s="40"/>
      <c r="G361" s="40"/>
      <c r="H361" s="40">
        <v>2.0939999999999999</v>
      </c>
      <c r="I361" s="40">
        <v>2.1664999999999996</v>
      </c>
      <c r="J361" s="40">
        <v>1.9414999999999998</v>
      </c>
      <c r="K361" s="40">
        <v>1.9239999999999999</v>
      </c>
      <c r="L361" s="40">
        <v>1.9039999999999999</v>
      </c>
      <c r="M361" s="40">
        <v>1.9839999999999998</v>
      </c>
      <c r="N361" s="40">
        <v>2.0564999999999998</v>
      </c>
      <c r="O361" s="40">
        <v>2.274</v>
      </c>
      <c r="P361" s="40" t="s">
        <v>175</v>
      </c>
      <c r="Q361" s="39" t="s">
        <v>175</v>
      </c>
      <c r="R361" s="40" t="s">
        <v>175</v>
      </c>
      <c r="S361" s="40">
        <v>1.9614999999999998</v>
      </c>
      <c r="T361" s="39" t="s">
        <v>175</v>
      </c>
      <c r="V361" s="47">
        <f t="shared" si="56"/>
        <v>7.2499999999999787E-2</v>
      </c>
      <c r="W361" s="47">
        <f t="shared" si="47"/>
        <v>-0.15250000000000008</v>
      </c>
      <c r="X361" s="47">
        <f t="shared" si="48"/>
        <v>-0.16999999999999993</v>
      </c>
      <c r="Y361" s="47">
        <f t="shared" si="49"/>
        <v>-0.18999999999999995</v>
      </c>
      <c r="Z361" s="47">
        <f t="shared" si="50"/>
        <v>-0.1100000000000001</v>
      </c>
      <c r="AA361" s="47">
        <f t="shared" si="51"/>
        <v>-3.7500000000000089E-2</v>
      </c>
      <c r="AB361" s="47">
        <f t="shared" si="52"/>
        <v>0.18000000000000016</v>
      </c>
      <c r="AC361" s="47"/>
      <c r="AD361" s="47"/>
      <c r="AE361" s="47"/>
      <c r="AF361" s="47">
        <f t="shared" si="53"/>
        <v>-0.13250000000000006</v>
      </c>
      <c r="AG361" s="47"/>
    </row>
    <row r="362" spans="1:33" x14ac:dyDescent="0.2">
      <c r="A362" s="45">
        <v>35811</v>
      </c>
      <c r="B362" s="40" t="s">
        <v>120</v>
      </c>
      <c r="C362" s="40">
        <f t="shared" si="54"/>
        <v>0.18999999999999995</v>
      </c>
      <c r="D362" s="40">
        <f t="shared" si="55"/>
        <v>2.3660000000000001</v>
      </c>
      <c r="E362" s="40">
        <f t="shared" si="55"/>
        <v>2.1760000000000002</v>
      </c>
      <c r="F362" s="40"/>
      <c r="G362" s="40"/>
      <c r="H362" s="40">
        <v>2.1760000000000002</v>
      </c>
      <c r="I362" s="40">
        <v>2.2484999999999999</v>
      </c>
      <c r="J362" s="40">
        <v>2.0110000000000001</v>
      </c>
      <c r="K362" s="40">
        <v>2.0110000000000001</v>
      </c>
      <c r="L362" s="40">
        <v>1.9560000000000002</v>
      </c>
      <c r="M362" s="40">
        <v>2.0609999999999999</v>
      </c>
      <c r="N362" s="40">
        <v>2.1310000000000002</v>
      </c>
      <c r="O362" s="40">
        <v>2.3660000000000001</v>
      </c>
      <c r="P362" s="40" t="s">
        <v>175</v>
      </c>
      <c r="Q362" s="39" t="s">
        <v>175</v>
      </c>
      <c r="R362" s="40" t="s">
        <v>175</v>
      </c>
      <c r="S362" s="40">
        <v>2.0310000000000001</v>
      </c>
      <c r="T362" s="39" t="s">
        <v>175</v>
      </c>
      <c r="V362" s="47">
        <f t="shared" si="56"/>
        <v>7.2499999999999787E-2</v>
      </c>
      <c r="W362" s="47">
        <f t="shared" si="47"/>
        <v>-0.16500000000000004</v>
      </c>
      <c r="X362" s="47">
        <f t="shared" si="48"/>
        <v>-0.16500000000000004</v>
      </c>
      <c r="Y362" s="47">
        <f t="shared" si="49"/>
        <v>-0.21999999999999997</v>
      </c>
      <c r="Z362" s="47">
        <f t="shared" si="50"/>
        <v>-0.11500000000000021</v>
      </c>
      <c r="AA362" s="47">
        <f t="shared" si="51"/>
        <v>-4.4999999999999929E-2</v>
      </c>
      <c r="AB362" s="47">
        <f t="shared" si="52"/>
        <v>0.18999999999999995</v>
      </c>
      <c r="AC362" s="47"/>
      <c r="AD362" s="47"/>
      <c r="AE362" s="47"/>
      <c r="AF362" s="47">
        <f t="shared" si="53"/>
        <v>-0.14500000000000002</v>
      </c>
      <c r="AG362" s="47"/>
    </row>
    <row r="363" spans="1:33" x14ac:dyDescent="0.2">
      <c r="A363" s="45">
        <v>35815</v>
      </c>
      <c r="B363" s="40" t="s">
        <v>120</v>
      </c>
      <c r="C363" s="40">
        <f t="shared" si="54"/>
        <v>0.15749999999999975</v>
      </c>
      <c r="D363" s="40">
        <f t="shared" si="55"/>
        <v>2.2725</v>
      </c>
      <c r="E363" s="40">
        <f t="shared" si="55"/>
        <v>2.1150000000000002</v>
      </c>
      <c r="F363" s="40"/>
      <c r="G363" s="40"/>
      <c r="H363" s="40">
        <v>2.1150000000000002</v>
      </c>
      <c r="I363" s="40">
        <v>2.1800000000000002</v>
      </c>
      <c r="J363" s="40">
        <v>1.9575</v>
      </c>
      <c r="K363" s="40">
        <v>1.94</v>
      </c>
      <c r="L363" s="40">
        <v>1.89</v>
      </c>
      <c r="M363" s="40">
        <v>1.9975000000000001</v>
      </c>
      <c r="N363" s="40">
        <v>2.0750000000000002</v>
      </c>
      <c r="O363" s="40">
        <v>2.2725</v>
      </c>
      <c r="P363" s="40" t="s">
        <v>175</v>
      </c>
      <c r="Q363" s="39" t="s">
        <v>175</v>
      </c>
      <c r="R363" s="40" t="s">
        <v>175</v>
      </c>
      <c r="S363" s="40">
        <v>1.9775</v>
      </c>
      <c r="T363" s="39" t="s">
        <v>175</v>
      </c>
      <c r="V363" s="47">
        <f t="shared" si="56"/>
        <v>6.4999999999999947E-2</v>
      </c>
      <c r="W363" s="47">
        <f t="shared" si="47"/>
        <v>-0.1575000000000002</v>
      </c>
      <c r="X363" s="47">
        <f t="shared" si="48"/>
        <v>-0.17500000000000027</v>
      </c>
      <c r="Y363" s="47">
        <f t="shared" si="49"/>
        <v>-0.22500000000000031</v>
      </c>
      <c r="Z363" s="47">
        <f t="shared" si="50"/>
        <v>-0.11750000000000016</v>
      </c>
      <c r="AA363" s="47">
        <f t="shared" si="51"/>
        <v>-4.0000000000000036E-2</v>
      </c>
      <c r="AB363" s="47">
        <f t="shared" si="52"/>
        <v>0.15749999999999975</v>
      </c>
      <c r="AC363" s="47"/>
      <c r="AD363" s="47"/>
      <c r="AE363" s="47"/>
      <c r="AF363" s="47">
        <f t="shared" si="53"/>
        <v>-0.13750000000000018</v>
      </c>
      <c r="AG363" s="47"/>
    </row>
    <row r="364" spans="1:33" x14ac:dyDescent="0.2">
      <c r="A364" s="45">
        <v>35816</v>
      </c>
      <c r="B364" s="40" t="s">
        <v>120</v>
      </c>
      <c r="C364" s="40">
        <f t="shared" si="54"/>
        <v>0.10749999999999993</v>
      </c>
      <c r="D364" s="40">
        <f t="shared" si="55"/>
        <v>2.1915</v>
      </c>
      <c r="E364" s="40">
        <f t="shared" si="55"/>
        <v>2.0840000000000001</v>
      </c>
      <c r="F364" s="40"/>
      <c r="G364" s="40"/>
      <c r="H364" s="40">
        <v>2.0840000000000001</v>
      </c>
      <c r="I364" s="40">
        <v>2.1465000000000001</v>
      </c>
      <c r="J364" s="40">
        <v>1.9340000000000002</v>
      </c>
      <c r="K364" s="40">
        <v>1.9215</v>
      </c>
      <c r="L364" s="40">
        <v>1.8440000000000001</v>
      </c>
      <c r="M364" s="40">
        <v>1.9815</v>
      </c>
      <c r="N364" s="40">
        <v>2.0514999999999999</v>
      </c>
      <c r="O364" s="40">
        <v>2.1915</v>
      </c>
      <c r="P364" s="40" t="s">
        <v>175</v>
      </c>
      <c r="Q364" s="39" t="s">
        <v>175</v>
      </c>
      <c r="R364" s="40" t="s">
        <v>175</v>
      </c>
      <c r="S364" s="40">
        <v>1.9540000000000002</v>
      </c>
      <c r="T364" s="39" t="s">
        <v>175</v>
      </c>
      <c r="V364" s="47">
        <f t="shared" si="56"/>
        <v>6.25E-2</v>
      </c>
      <c r="W364" s="47">
        <f t="shared" si="47"/>
        <v>-0.14999999999999991</v>
      </c>
      <c r="X364" s="47">
        <f t="shared" si="48"/>
        <v>-0.16250000000000009</v>
      </c>
      <c r="Y364" s="47">
        <f t="shared" si="49"/>
        <v>-0.24</v>
      </c>
      <c r="Z364" s="47">
        <f t="shared" si="50"/>
        <v>-0.10250000000000004</v>
      </c>
      <c r="AA364" s="47">
        <f t="shared" si="51"/>
        <v>-3.2500000000000195E-2</v>
      </c>
      <c r="AB364" s="47">
        <f t="shared" si="52"/>
        <v>0.10749999999999993</v>
      </c>
      <c r="AC364" s="47"/>
      <c r="AD364" s="47"/>
      <c r="AE364" s="47"/>
      <c r="AF364" s="47">
        <f t="shared" si="53"/>
        <v>-0.12999999999999989</v>
      </c>
      <c r="AG364" s="47"/>
    </row>
    <row r="365" spans="1:33" x14ac:dyDescent="0.2">
      <c r="A365" s="45">
        <v>35817</v>
      </c>
      <c r="B365" s="40" t="s">
        <v>120</v>
      </c>
      <c r="C365" s="40">
        <f t="shared" si="54"/>
        <v>5.4999999999999716E-2</v>
      </c>
      <c r="D365" s="40">
        <f t="shared" si="55"/>
        <v>2.2149999999999999</v>
      </c>
      <c r="E365" s="40">
        <f t="shared" si="55"/>
        <v>2.16</v>
      </c>
      <c r="F365" s="40"/>
      <c r="G365" s="40"/>
      <c r="H365" s="40">
        <v>2.16</v>
      </c>
      <c r="I365" s="40">
        <v>2.2200000000000002</v>
      </c>
      <c r="J365" s="40">
        <v>1.96</v>
      </c>
      <c r="K365" s="40">
        <v>1.9450000000000001</v>
      </c>
      <c r="L365" s="40">
        <v>1.85</v>
      </c>
      <c r="M365" s="40">
        <v>2.0474999999999999</v>
      </c>
      <c r="N365" s="40">
        <v>2.12</v>
      </c>
      <c r="O365" s="40">
        <v>2.2149999999999999</v>
      </c>
      <c r="P365" s="40" t="s">
        <v>175</v>
      </c>
      <c r="Q365" s="39" t="s">
        <v>175</v>
      </c>
      <c r="R365" s="40" t="s">
        <v>175</v>
      </c>
      <c r="S365" s="40">
        <v>1.98</v>
      </c>
      <c r="T365" s="39" t="s">
        <v>175</v>
      </c>
      <c r="V365" s="47">
        <f t="shared" si="56"/>
        <v>6.0000000000000053E-2</v>
      </c>
      <c r="W365" s="47">
        <f t="shared" si="47"/>
        <v>-0.20000000000000018</v>
      </c>
      <c r="X365" s="47">
        <f t="shared" si="48"/>
        <v>-0.21500000000000008</v>
      </c>
      <c r="Y365" s="47">
        <f t="shared" si="49"/>
        <v>-0.31000000000000005</v>
      </c>
      <c r="Z365" s="47">
        <f t="shared" si="50"/>
        <v>-0.11250000000000027</v>
      </c>
      <c r="AA365" s="47">
        <f t="shared" si="51"/>
        <v>-4.0000000000000036E-2</v>
      </c>
      <c r="AB365" s="47">
        <f t="shared" si="52"/>
        <v>5.4999999999999716E-2</v>
      </c>
      <c r="AC365" s="47"/>
      <c r="AD365" s="47"/>
      <c r="AE365" s="47"/>
      <c r="AF365" s="47">
        <f t="shared" si="53"/>
        <v>-0.18000000000000016</v>
      </c>
      <c r="AG365" s="47"/>
    </row>
    <row r="366" spans="1:33" x14ac:dyDescent="0.2">
      <c r="A366" s="45">
        <v>35818</v>
      </c>
      <c r="B366" s="40" t="s">
        <v>120</v>
      </c>
      <c r="C366" s="40">
        <f t="shared" si="54"/>
        <v>7.5000000000000178E-2</v>
      </c>
      <c r="D366" s="40">
        <f t="shared" si="55"/>
        <v>2.1920000000000002</v>
      </c>
      <c r="E366" s="40">
        <f t="shared" si="55"/>
        <v>2.117</v>
      </c>
      <c r="F366" s="40"/>
      <c r="G366" s="40"/>
      <c r="H366" s="40">
        <v>2.117</v>
      </c>
      <c r="I366" s="40">
        <v>2.1644999999999999</v>
      </c>
      <c r="J366" s="40">
        <v>1.9419999999999999</v>
      </c>
      <c r="K366" s="40">
        <v>1.907</v>
      </c>
      <c r="L366" s="40">
        <v>1.7670000000000001</v>
      </c>
      <c r="M366" s="40">
        <v>1.9995000000000001</v>
      </c>
      <c r="N366" s="40">
        <v>2.08325</v>
      </c>
      <c r="O366" s="40">
        <v>2.1920000000000002</v>
      </c>
      <c r="P366" s="40" t="s">
        <v>175</v>
      </c>
      <c r="Q366" s="39" t="s">
        <v>175</v>
      </c>
      <c r="R366" s="40" t="s">
        <v>175</v>
      </c>
      <c r="S366" s="40">
        <v>1.962</v>
      </c>
      <c r="T366" s="39" t="s">
        <v>175</v>
      </c>
      <c r="V366" s="47">
        <f t="shared" si="56"/>
        <v>4.7499999999999876E-2</v>
      </c>
      <c r="W366" s="47">
        <f t="shared" si="47"/>
        <v>-0.17500000000000004</v>
      </c>
      <c r="X366" s="47">
        <f t="shared" si="48"/>
        <v>-0.20999999999999996</v>
      </c>
      <c r="Y366" s="47">
        <f t="shared" si="49"/>
        <v>-0.34999999999999987</v>
      </c>
      <c r="Z366" s="47">
        <f t="shared" si="50"/>
        <v>-0.11749999999999994</v>
      </c>
      <c r="AA366" s="47">
        <f t="shared" si="51"/>
        <v>-3.3749999999999947E-2</v>
      </c>
      <c r="AB366" s="47">
        <f t="shared" si="52"/>
        <v>7.5000000000000178E-2</v>
      </c>
      <c r="AC366" s="47"/>
      <c r="AD366" s="47"/>
      <c r="AE366" s="47"/>
      <c r="AF366" s="47">
        <f t="shared" si="53"/>
        <v>-0.15500000000000003</v>
      </c>
      <c r="AG366" s="47"/>
    </row>
    <row r="367" spans="1:33" x14ac:dyDescent="0.2">
      <c r="A367" s="45">
        <v>35821</v>
      </c>
      <c r="B367" s="40" t="s">
        <v>120</v>
      </c>
      <c r="C367" s="40">
        <f t="shared" si="54"/>
        <v>4.2499999999999982E-2</v>
      </c>
      <c r="D367" s="40">
        <f t="shared" si="55"/>
        <v>2.1065</v>
      </c>
      <c r="E367" s="40">
        <f t="shared" si="55"/>
        <v>2.0640000000000001</v>
      </c>
      <c r="F367" s="40"/>
      <c r="G367" s="40"/>
      <c r="H367" s="40">
        <v>2.0640000000000001</v>
      </c>
      <c r="I367" s="40">
        <v>2.1040000000000001</v>
      </c>
      <c r="J367" s="40">
        <v>1.8440000000000001</v>
      </c>
      <c r="K367" s="40">
        <v>1.8065</v>
      </c>
      <c r="L367" s="40">
        <v>1.6839999999999999</v>
      </c>
      <c r="M367" s="40">
        <v>1.9365000000000001</v>
      </c>
      <c r="N367" s="40">
        <v>2.0289999999999999</v>
      </c>
      <c r="O367" s="40">
        <v>2.1065</v>
      </c>
      <c r="P367" s="40" t="s">
        <v>175</v>
      </c>
      <c r="Q367" s="39" t="s">
        <v>175</v>
      </c>
      <c r="R367" s="40" t="s">
        <v>175</v>
      </c>
      <c r="S367" s="40">
        <v>1.9239999999999999</v>
      </c>
      <c r="T367" s="39" t="s">
        <v>175</v>
      </c>
      <c r="V367" s="47">
        <f t="shared" si="56"/>
        <v>4.0000000000000036E-2</v>
      </c>
      <c r="W367" s="47">
        <f t="shared" si="47"/>
        <v>-0.21999999999999997</v>
      </c>
      <c r="X367" s="47">
        <f t="shared" si="48"/>
        <v>-0.25750000000000006</v>
      </c>
      <c r="Y367" s="47">
        <f t="shared" si="49"/>
        <v>-0.38000000000000012</v>
      </c>
      <c r="Z367" s="47">
        <f t="shared" si="50"/>
        <v>-0.12749999999999995</v>
      </c>
      <c r="AA367" s="47">
        <f t="shared" si="51"/>
        <v>-3.5000000000000142E-2</v>
      </c>
      <c r="AB367" s="47">
        <f t="shared" si="52"/>
        <v>4.2499999999999982E-2</v>
      </c>
      <c r="AC367" s="47"/>
      <c r="AD367" s="47"/>
      <c r="AE367" s="47"/>
      <c r="AF367" s="47">
        <f t="shared" si="53"/>
        <v>-0.14000000000000012</v>
      </c>
      <c r="AG367" s="47"/>
    </row>
    <row r="368" spans="1:33" x14ac:dyDescent="0.2">
      <c r="A368" s="45">
        <v>35822</v>
      </c>
      <c r="B368" s="40" t="s">
        <v>120</v>
      </c>
      <c r="C368" s="40">
        <f t="shared" si="54"/>
        <v>0</v>
      </c>
      <c r="D368" s="40">
        <f t="shared" si="55"/>
        <v>2.0419999999999998</v>
      </c>
      <c r="E368" s="40">
        <f t="shared" si="55"/>
        <v>2.0419999999999998</v>
      </c>
      <c r="F368" s="40"/>
      <c r="G368" s="40"/>
      <c r="H368" s="40">
        <v>2.0419999999999998</v>
      </c>
      <c r="I368" s="40">
        <v>2.097</v>
      </c>
      <c r="J368" s="40">
        <v>1.8269999999999997</v>
      </c>
      <c r="K368" s="40">
        <v>1.7719999999999998</v>
      </c>
      <c r="L368" s="40">
        <v>1.7019999999999997</v>
      </c>
      <c r="M368" s="40">
        <v>1.9194999999999998</v>
      </c>
      <c r="N368" s="40">
        <v>2.0019999999999998</v>
      </c>
      <c r="O368" s="40">
        <v>2.0419999999999998</v>
      </c>
      <c r="P368" s="40" t="s">
        <v>175</v>
      </c>
      <c r="Q368" s="39" t="s">
        <v>175</v>
      </c>
      <c r="R368" s="40" t="s">
        <v>175</v>
      </c>
      <c r="S368" s="40">
        <v>1.9069999999999998</v>
      </c>
      <c r="T368" s="39" t="s">
        <v>175</v>
      </c>
      <c r="V368" s="47">
        <f t="shared" si="56"/>
        <v>5.500000000000016E-2</v>
      </c>
      <c r="W368" s="47">
        <f t="shared" si="47"/>
        <v>-0.21500000000000008</v>
      </c>
      <c r="X368" s="47">
        <f t="shared" si="48"/>
        <v>-0.27</v>
      </c>
      <c r="Y368" s="47">
        <f t="shared" si="49"/>
        <v>-0.34000000000000008</v>
      </c>
      <c r="Z368" s="47">
        <f t="shared" si="50"/>
        <v>-0.12250000000000005</v>
      </c>
      <c r="AA368" s="47">
        <f t="shared" si="51"/>
        <v>-4.0000000000000036E-2</v>
      </c>
      <c r="AB368" s="47">
        <f t="shared" si="52"/>
        <v>0</v>
      </c>
      <c r="AC368" s="47"/>
      <c r="AD368" s="47"/>
      <c r="AE368" s="47"/>
      <c r="AF368" s="47">
        <f t="shared" si="53"/>
        <v>-0.13500000000000001</v>
      </c>
      <c r="AG368" s="47"/>
    </row>
    <row r="369" spans="1:33" x14ac:dyDescent="0.2">
      <c r="A369" s="45">
        <v>35823</v>
      </c>
      <c r="B369" s="40" t="s">
        <v>120</v>
      </c>
      <c r="C369" s="40">
        <f t="shared" si="54"/>
        <v>4.4999999999999929E-2</v>
      </c>
      <c r="D369" s="40">
        <f t="shared" si="55"/>
        <v>2.0459999999999998</v>
      </c>
      <c r="E369" s="40">
        <f t="shared" si="55"/>
        <v>2.0009999999999999</v>
      </c>
      <c r="F369" s="40"/>
      <c r="G369" s="40">
        <v>1</v>
      </c>
      <c r="H369" s="40">
        <v>2.0009999999999999</v>
      </c>
      <c r="I369" s="40">
        <v>2.0859999999999999</v>
      </c>
      <c r="J369" s="40">
        <v>1.831</v>
      </c>
      <c r="K369" s="40">
        <v>1.7759999999999998</v>
      </c>
      <c r="L369" s="40">
        <v>1.7209999999999999</v>
      </c>
      <c r="M369" s="40">
        <v>1.9109999999999998</v>
      </c>
      <c r="N369" s="40">
        <v>1.9609999999999999</v>
      </c>
      <c r="O369" s="40">
        <v>2.0459999999999998</v>
      </c>
      <c r="P369" s="40" t="s">
        <v>175</v>
      </c>
      <c r="Q369" s="39" t="s">
        <v>175</v>
      </c>
      <c r="R369" s="40" t="s">
        <v>175</v>
      </c>
      <c r="S369" s="40">
        <v>1.9109999999999998</v>
      </c>
      <c r="T369" s="39" t="s">
        <v>175</v>
      </c>
      <c r="V369" s="47">
        <f t="shared" si="56"/>
        <v>8.4999999999999964E-2</v>
      </c>
      <c r="W369" s="47">
        <f t="shared" si="47"/>
        <v>-0.16999999999999993</v>
      </c>
      <c r="X369" s="47">
        <f t="shared" si="48"/>
        <v>-0.22500000000000009</v>
      </c>
      <c r="Y369" s="47">
        <f t="shared" si="49"/>
        <v>-0.28000000000000003</v>
      </c>
      <c r="Z369" s="47">
        <f t="shared" si="50"/>
        <v>-9.000000000000008E-2</v>
      </c>
      <c r="AA369" s="47">
        <f t="shared" si="51"/>
        <v>-4.0000000000000036E-2</v>
      </c>
      <c r="AB369" s="47">
        <f t="shared" si="52"/>
        <v>4.4999999999999929E-2</v>
      </c>
      <c r="AC369" s="47"/>
      <c r="AD369" s="47"/>
      <c r="AE369" s="47"/>
      <c r="AF369" s="47">
        <f t="shared" si="53"/>
        <v>-9.000000000000008E-2</v>
      </c>
      <c r="AG369" s="47"/>
    </row>
    <row r="370" spans="1:33" x14ac:dyDescent="0.2">
      <c r="A370" s="45">
        <v>35824</v>
      </c>
      <c r="B370" s="40" t="s">
        <v>121</v>
      </c>
      <c r="C370" s="40">
        <f t="shared" si="54"/>
        <v>0</v>
      </c>
      <c r="D370" s="40">
        <f t="shared" si="55"/>
        <v>2.101</v>
      </c>
      <c r="E370" s="40">
        <f t="shared" si="55"/>
        <v>2.101</v>
      </c>
      <c r="F370" s="40"/>
      <c r="G370" s="40"/>
      <c r="H370" s="40">
        <v>2.101</v>
      </c>
      <c r="I370" s="40">
        <v>2.1709999999999998</v>
      </c>
      <c r="J370" s="40">
        <v>1.8759999999999999</v>
      </c>
      <c r="K370" s="40">
        <v>1.8109999999999999</v>
      </c>
      <c r="L370" s="40">
        <v>1.661</v>
      </c>
      <c r="M370" s="40">
        <v>1.9535</v>
      </c>
      <c r="N370" s="40">
        <v>2.056</v>
      </c>
      <c r="O370" s="40">
        <v>2.101</v>
      </c>
      <c r="P370" s="40" t="s">
        <v>175</v>
      </c>
      <c r="Q370" s="39" t="s">
        <v>175</v>
      </c>
      <c r="R370" s="40" t="s">
        <v>175</v>
      </c>
      <c r="S370" s="40">
        <v>1.956</v>
      </c>
      <c r="T370" s="39" t="s">
        <v>175</v>
      </c>
      <c r="V370" s="47">
        <f t="shared" si="56"/>
        <v>6.999999999999984E-2</v>
      </c>
      <c r="W370" s="47">
        <f t="shared" si="47"/>
        <v>-0.22500000000000009</v>
      </c>
      <c r="X370" s="47">
        <f t="shared" si="48"/>
        <v>-0.29000000000000004</v>
      </c>
      <c r="Y370" s="47">
        <f t="shared" si="49"/>
        <v>-0.43999999999999995</v>
      </c>
      <c r="Z370" s="47">
        <f t="shared" si="50"/>
        <v>-0.14749999999999996</v>
      </c>
      <c r="AA370" s="47">
        <f t="shared" si="51"/>
        <v>-4.4999999999999929E-2</v>
      </c>
      <c r="AB370" s="47">
        <f t="shared" si="52"/>
        <v>0</v>
      </c>
      <c r="AC370" s="47"/>
      <c r="AD370" s="47"/>
      <c r="AE370" s="47"/>
      <c r="AF370" s="47">
        <f t="shared" si="53"/>
        <v>-0.14500000000000002</v>
      </c>
      <c r="AG370" s="47"/>
    </row>
    <row r="371" spans="1:33" x14ac:dyDescent="0.2">
      <c r="A371" s="45">
        <v>35825</v>
      </c>
      <c r="B371" s="40" t="s">
        <v>121</v>
      </c>
      <c r="C371" s="40">
        <f t="shared" si="54"/>
        <v>-1.5000000000000124E-2</v>
      </c>
      <c r="D371" s="40">
        <f t="shared" si="55"/>
        <v>2.242</v>
      </c>
      <c r="E371" s="40">
        <f t="shared" si="55"/>
        <v>2.2570000000000001</v>
      </c>
      <c r="F371" s="40"/>
      <c r="G371" s="40"/>
      <c r="H371" s="40">
        <v>2.2570000000000001</v>
      </c>
      <c r="I371" s="40">
        <v>2.3320000000000003</v>
      </c>
      <c r="J371" s="40">
        <v>2.0220000000000002</v>
      </c>
      <c r="K371" s="40">
        <v>1.9570000000000001</v>
      </c>
      <c r="L371" s="40">
        <v>1.802</v>
      </c>
      <c r="M371" s="40">
        <v>2.1095000000000002</v>
      </c>
      <c r="N371" s="40">
        <v>2.2120000000000002</v>
      </c>
      <c r="O371" s="40">
        <v>2.242</v>
      </c>
      <c r="P371" s="40" t="s">
        <v>175</v>
      </c>
      <c r="Q371" s="39" t="s">
        <v>175</v>
      </c>
      <c r="R371" s="40" t="s">
        <v>175</v>
      </c>
      <c r="S371" s="40">
        <v>2.1020000000000003</v>
      </c>
      <c r="T371" s="39" t="s">
        <v>175</v>
      </c>
      <c r="V371" s="47">
        <f t="shared" si="56"/>
        <v>7.5000000000000178E-2</v>
      </c>
      <c r="W371" s="47">
        <f t="shared" si="47"/>
        <v>-0.23499999999999988</v>
      </c>
      <c r="X371" s="47">
        <f t="shared" si="48"/>
        <v>-0.30000000000000004</v>
      </c>
      <c r="Y371" s="47">
        <f t="shared" si="49"/>
        <v>-0.45500000000000007</v>
      </c>
      <c r="Z371" s="47">
        <f t="shared" si="50"/>
        <v>-0.14749999999999996</v>
      </c>
      <c r="AA371" s="47">
        <f t="shared" si="51"/>
        <v>-4.4999999999999929E-2</v>
      </c>
      <c r="AB371" s="47">
        <f t="shared" si="52"/>
        <v>-1.5000000000000124E-2</v>
      </c>
      <c r="AC371" s="47"/>
      <c r="AD371" s="47"/>
      <c r="AE371" s="47"/>
      <c r="AF371" s="47">
        <f t="shared" si="53"/>
        <v>-0.1549999999999998</v>
      </c>
      <c r="AG371" s="47"/>
    </row>
    <row r="372" spans="1:33" x14ac:dyDescent="0.2">
      <c r="A372" s="45">
        <v>35828</v>
      </c>
      <c r="B372" s="40" t="s">
        <v>121</v>
      </c>
      <c r="C372" s="40">
        <f t="shared" si="54"/>
        <v>-6.0000000000000053E-2</v>
      </c>
      <c r="D372" s="40">
        <f t="shared" si="55"/>
        <v>2.2690000000000001</v>
      </c>
      <c r="E372" s="40">
        <f t="shared" si="55"/>
        <v>2.3290000000000002</v>
      </c>
      <c r="F372" s="40"/>
      <c r="G372" s="40"/>
      <c r="H372" s="40">
        <v>2.3290000000000002</v>
      </c>
      <c r="I372" s="40">
        <v>2.4040000000000004</v>
      </c>
      <c r="J372" s="40">
        <v>2.0740000000000003</v>
      </c>
      <c r="K372" s="40">
        <v>2.0090000000000003</v>
      </c>
      <c r="L372" s="40">
        <v>1.8490000000000002</v>
      </c>
      <c r="M372" s="40">
        <v>2.1815000000000002</v>
      </c>
      <c r="N372" s="40">
        <v>2.2774999999999999</v>
      </c>
      <c r="O372" s="40">
        <v>2.2690000000000001</v>
      </c>
      <c r="P372" s="40" t="s">
        <v>175</v>
      </c>
      <c r="Q372" s="39" t="s">
        <v>175</v>
      </c>
      <c r="R372" s="40" t="s">
        <v>175</v>
      </c>
      <c r="S372" s="40">
        <v>2.1540000000000004</v>
      </c>
      <c r="T372" s="39" t="s">
        <v>175</v>
      </c>
      <c r="V372" s="47">
        <f t="shared" si="56"/>
        <v>7.5000000000000178E-2</v>
      </c>
      <c r="W372" s="47">
        <f t="shared" si="47"/>
        <v>-0.25499999999999989</v>
      </c>
      <c r="X372" s="47">
        <f t="shared" si="48"/>
        <v>-0.31999999999999984</v>
      </c>
      <c r="Y372" s="47">
        <f t="shared" si="49"/>
        <v>-0.48</v>
      </c>
      <c r="Z372" s="47">
        <f t="shared" si="50"/>
        <v>-0.14749999999999996</v>
      </c>
      <c r="AA372" s="47">
        <f t="shared" si="51"/>
        <v>-5.1500000000000323E-2</v>
      </c>
      <c r="AB372" s="47">
        <f t="shared" si="52"/>
        <v>-6.0000000000000053E-2</v>
      </c>
      <c r="AC372" s="47"/>
      <c r="AD372" s="47"/>
      <c r="AE372" s="47"/>
      <c r="AF372" s="47">
        <f t="shared" si="53"/>
        <v>-0.17499999999999982</v>
      </c>
      <c r="AG372" s="47"/>
    </row>
    <row r="373" spans="1:33" x14ac:dyDescent="0.2">
      <c r="A373" s="45">
        <v>35829</v>
      </c>
      <c r="B373" s="40" t="s">
        <v>121</v>
      </c>
      <c r="C373" s="40">
        <f t="shared" si="54"/>
        <v>-4.0000000000000036E-2</v>
      </c>
      <c r="D373" s="40">
        <f t="shared" si="55"/>
        <v>2.2669999999999999</v>
      </c>
      <c r="E373" s="40">
        <f t="shared" si="55"/>
        <v>2.3069999999999999</v>
      </c>
      <c r="F373" s="40"/>
      <c r="G373" s="40"/>
      <c r="H373" s="40">
        <v>2.3069999999999999</v>
      </c>
      <c r="I373" s="40">
        <v>2.3719999999999999</v>
      </c>
      <c r="J373" s="40">
        <v>2.077</v>
      </c>
      <c r="K373" s="40">
        <v>2.0019999999999998</v>
      </c>
      <c r="L373" s="40">
        <v>1.857</v>
      </c>
      <c r="M373" s="40">
        <v>2.1669999999999998</v>
      </c>
      <c r="N373" s="40">
        <v>2.262</v>
      </c>
      <c r="O373" s="40">
        <v>2.2669999999999999</v>
      </c>
      <c r="P373" s="40" t="s">
        <v>175</v>
      </c>
      <c r="Q373" s="39" t="s">
        <v>175</v>
      </c>
      <c r="R373" s="40" t="s">
        <v>175</v>
      </c>
      <c r="S373" s="40">
        <v>2.157</v>
      </c>
      <c r="T373" s="39" t="s">
        <v>175</v>
      </c>
      <c r="V373" s="47">
        <f t="shared" si="56"/>
        <v>6.4999999999999947E-2</v>
      </c>
      <c r="W373" s="47">
        <f t="shared" si="47"/>
        <v>-0.22999999999999998</v>
      </c>
      <c r="X373" s="47">
        <f t="shared" si="48"/>
        <v>-0.30500000000000016</v>
      </c>
      <c r="Y373" s="47">
        <f t="shared" si="49"/>
        <v>-0.44999999999999996</v>
      </c>
      <c r="Z373" s="47">
        <f t="shared" si="50"/>
        <v>-0.14000000000000012</v>
      </c>
      <c r="AA373" s="47">
        <f t="shared" si="51"/>
        <v>-4.4999999999999929E-2</v>
      </c>
      <c r="AB373" s="47">
        <f t="shared" si="52"/>
        <v>-4.0000000000000036E-2</v>
      </c>
      <c r="AC373" s="47"/>
      <c r="AD373" s="47"/>
      <c r="AE373" s="47"/>
      <c r="AF373" s="47">
        <f t="shared" si="53"/>
        <v>-0.14999999999999991</v>
      </c>
      <c r="AG373" s="47"/>
    </row>
    <row r="374" spans="1:33" x14ac:dyDescent="0.2">
      <c r="A374" s="45">
        <v>35830</v>
      </c>
      <c r="B374" s="40" t="s">
        <v>121</v>
      </c>
      <c r="C374" s="40">
        <f t="shared" si="54"/>
        <v>-2.9999999999999805E-2</v>
      </c>
      <c r="D374" s="40">
        <f t="shared" si="55"/>
        <v>2.2690000000000001</v>
      </c>
      <c r="E374" s="40">
        <f t="shared" si="55"/>
        <v>2.2989999999999999</v>
      </c>
      <c r="F374" s="40"/>
      <c r="G374" s="40"/>
      <c r="H374" s="40">
        <v>2.2989999999999999</v>
      </c>
      <c r="I374" s="40">
        <v>2.3565</v>
      </c>
      <c r="J374" s="40">
        <v>2.0640000000000001</v>
      </c>
      <c r="K374" s="40">
        <v>1.974</v>
      </c>
      <c r="L374" s="40">
        <v>1.819</v>
      </c>
      <c r="M374" s="40">
        <v>2.1614999999999998</v>
      </c>
      <c r="N374" s="40">
        <v>2.2490000000000001</v>
      </c>
      <c r="O374" s="40">
        <v>2.2690000000000001</v>
      </c>
      <c r="P374" s="40" t="s">
        <v>175</v>
      </c>
      <c r="Q374" s="39" t="s">
        <v>175</v>
      </c>
      <c r="R374" s="40" t="s">
        <v>175</v>
      </c>
      <c r="S374" s="40">
        <v>2.1440000000000001</v>
      </c>
      <c r="T374" s="39" t="s">
        <v>175</v>
      </c>
      <c r="V374" s="47">
        <f t="shared" si="56"/>
        <v>5.7500000000000107E-2</v>
      </c>
      <c r="W374" s="47">
        <f t="shared" si="47"/>
        <v>-0.23499999999999988</v>
      </c>
      <c r="X374" s="47">
        <f t="shared" si="48"/>
        <v>-0.32499999999999996</v>
      </c>
      <c r="Y374" s="47">
        <f t="shared" si="49"/>
        <v>-0.48</v>
      </c>
      <c r="Z374" s="47">
        <f t="shared" si="50"/>
        <v>-0.13750000000000018</v>
      </c>
      <c r="AA374" s="47">
        <f t="shared" si="51"/>
        <v>-4.9999999999999822E-2</v>
      </c>
      <c r="AB374" s="47">
        <f t="shared" si="52"/>
        <v>-2.9999999999999805E-2</v>
      </c>
      <c r="AC374" s="47"/>
      <c r="AD374" s="47"/>
      <c r="AE374" s="47"/>
      <c r="AF374" s="47">
        <f t="shared" si="53"/>
        <v>-0.1549999999999998</v>
      </c>
      <c r="AG374" s="47"/>
    </row>
    <row r="375" spans="1:33" x14ac:dyDescent="0.2">
      <c r="A375" s="45">
        <v>35831</v>
      </c>
      <c r="B375" s="40" t="s">
        <v>121</v>
      </c>
      <c r="C375" s="40">
        <f t="shared" si="54"/>
        <v>-4.9999999999999822E-2</v>
      </c>
      <c r="D375" s="40">
        <f t="shared" si="55"/>
        <v>2.3330000000000002</v>
      </c>
      <c r="E375" s="40">
        <f t="shared" si="55"/>
        <v>2.383</v>
      </c>
      <c r="F375" s="40"/>
      <c r="G375" s="40"/>
      <c r="H375" s="40">
        <v>2.383</v>
      </c>
      <c r="I375" s="40">
        <v>2.4355000000000002</v>
      </c>
      <c r="J375" s="40">
        <v>2.1280000000000001</v>
      </c>
      <c r="K375" s="40">
        <v>2.0380000000000003</v>
      </c>
      <c r="L375" s="40">
        <v>1.853</v>
      </c>
      <c r="M375" s="40">
        <v>2.2355</v>
      </c>
      <c r="N375" s="40">
        <v>2.3380000000000001</v>
      </c>
      <c r="O375" s="40">
        <v>2.3330000000000002</v>
      </c>
      <c r="P375" s="40" t="s">
        <v>175</v>
      </c>
      <c r="Q375" s="39" t="s">
        <v>175</v>
      </c>
      <c r="R375" s="40" t="s">
        <v>175</v>
      </c>
      <c r="S375" s="40">
        <v>2.2080000000000002</v>
      </c>
      <c r="T375" s="39" t="s">
        <v>175</v>
      </c>
      <c r="V375" s="47">
        <f t="shared" si="56"/>
        <v>5.2500000000000213E-2</v>
      </c>
      <c r="W375" s="47">
        <f t="shared" si="47"/>
        <v>-0.25499999999999989</v>
      </c>
      <c r="X375" s="47">
        <f t="shared" si="48"/>
        <v>-0.34499999999999975</v>
      </c>
      <c r="Y375" s="47">
        <f t="shared" si="49"/>
        <v>-0.53</v>
      </c>
      <c r="Z375" s="47">
        <f t="shared" si="50"/>
        <v>-0.14749999999999996</v>
      </c>
      <c r="AA375" s="47">
        <f t="shared" si="51"/>
        <v>-4.4999999999999929E-2</v>
      </c>
      <c r="AB375" s="47">
        <f t="shared" si="52"/>
        <v>-4.9999999999999822E-2</v>
      </c>
      <c r="AC375" s="47"/>
      <c r="AD375" s="47"/>
      <c r="AE375" s="47"/>
      <c r="AF375" s="47">
        <f t="shared" si="53"/>
        <v>-0.17499999999999982</v>
      </c>
      <c r="AG375" s="47"/>
    </row>
    <row r="376" spans="1:33" x14ac:dyDescent="0.2">
      <c r="A376" s="45">
        <v>35832</v>
      </c>
      <c r="B376" s="40" t="s">
        <v>121</v>
      </c>
      <c r="C376" s="40">
        <f t="shared" si="54"/>
        <v>-5.500000000000016E-2</v>
      </c>
      <c r="D376" s="40">
        <f t="shared" si="55"/>
        <v>2.3039999999999998</v>
      </c>
      <c r="E376" s="40">
        <f t="shared" si="55"/>
        <v>2.359</v>
      </c>
      <c r="F376" s="40"/>
      <c r="G376" s="40"/>
      <c r="H376" s="40">
        <v>2.359</v>
      </c>
      <c r="I376" s="40">
        <v>2.4089999999999998</v>
      </c>
      <c r="J376" s="40">
        <v>2.0990000000000002</v>
      </c>
      <c r="K376" s="40">
        <v>2.0089999999999999</v>
      </c>
      <c r="L376" s="40">
        <v>1.8089999999999999</v>
      </c>
      <c r="M376" s="40">
        <v>2.2090000000000001</v>
      </c>
      <c r="N376" s="40">
        <v>2.3039999999999998</v>
      </c>
      <c r="O376" s="40">
        <v>2.3039999999999998</v>
      </c>
      <c r="P376" s="40" t="s">
        <v>175</v>
      </c>
      <c r="Q376" s="39" t="s">
        <v>175</v>
      </c>
      <c r="R376" s="40" t="s">
        <v>175</v>
      </c>
      <c r="S376" s="40">
        <v>2.1789999999999998</v>
      </c>
      <c r="T376" s="39" t="s">
        <v>175</v>
      </c>
      <c r="V376" s="47">
        <f t="shared" si="56"/>
        <v>4.9999999999999822E-2</v>
      </c>
      <c r="W376" s="47">
        <f t="shared" si="47"/>
        <v>-0.25999999999999979</v>
      </c>
      <c r="X376" s="47">
        <f t="shared" si="48"/>
        <v>-0.35000000000000009</v>
      </c>
      <c r="Y376" s="47">
        <f t="shared" si="49"/>
        <v>-0.55000000000000004</v>
      </c>
      <c r="Z376" s="47">
        <f t="shared" si="50"/>
        <v>-0.14999999999999991</v>
      </c>
      <c r="AA376" s="47">
        <f t="shared" si="51"/>
        <v>-5.500000000000016E-2</v>
      </c>
      <c r="AB376" s="47">
        <f t="shared" si="52"/>
        <v>-5.500000000000016E-2</v>
      </c>
      <c r="AC376" s="47"/>
      <c r="AD376" s="47"/>
      <c r="AE376" s="47"/>
      <c r="AF376" s="47">
        <f t="shared" si="53"/>
        <v>-0.18000000000000016</v>
      </c>
      <c r="AG376" s="47"/>
    </row>
    <row r="377" spans="1:33" x14ac:dyDescent="0.2">
      <c r="A377" s="45">
        <v>35835</v>
      </c>
      <c r="B377" s="40" t="s">
        <v>121</v>
      </c>
      <c r="C377" s="40">
        <f t="shared" si="54"/>
        <v>-2.9999999999999805E-2</v>
      </c>
      <c r="D377" s="40">
        <f t="shared" si="55"/>
        <v>2.1910000000000003</v>
      </c>
      <c r="E377" s="40">
        <f t="shared" si="55"/>
        <v>2.2210000000000001</v>
      </c>
      <c r="F377" s="40"/>
      <c r="G377" s="40"/>
      <c r="H377" s="40">
        <v>2.2210000000000001</v>
      </c>
      <c r="I377" s="40">
        <v>2.2760000000000002</v>
      </c>
      <c r="J377" s="40">
        <v>1.996</v>
      </c>
      <c r="K377" s="40">
        <v>1.9160000000000001</v>
      </c>
      <c r="L377" s="40">
        <v>1.7310000000000001</v>
      </c>
      <c r="M377" s="40">
        <v>2.0910000000000002</v>
      </c>
      <c r="N377" s="40">
        <v>2.1835</v>
      </c>
      <c r="O377" s="40">
        <v>2.1910000000000003</v>
      </c>
      <c r="P377" s="40" t="s">
        <v>175</v>
      </c>
      <c r="Q377" s="39" t="s">
        <v>175</v>
      </c>
      <c r="R377" s="40" t="s">
        <v>175</v>
      </c>
      <c r="S377" s="40">
        <v>2.056</v>
      </c>
      <c r="T377" s="39" t="s">
        <v>175</v>
      </c>
      <c r="V377" s="47">
        <f t="shared" si="56"/>
        <v>5.500000000000016E-2</v>
      </c>
      <c r="W377" s="47">
        <f t="shared" si="47"/>
        <v>-0.22500000000000009</v>
      </c>
      <c r="X377" s="47">
        <f t="shared" si="48"/>
        <v>-0.30499999999999994</v>
      </c>
      <c r="Y377" s="47">
        <f t="shared" si="49"/>
        <v>-0.49</v>
      </c>
      <c r="Z377" s="47">
        <f t="shared" si="50"/>
        <v>-0.12999999999999989</v>
      </c>
      <c r="AA377" s="47">
        <f t="shared" si="51"/>
        <v>-3.7500000000000089E-2</v>
      </c>
      <c r="AB377" s="47">
        <f t="shared" si="52"/>
        <v>-2.9999999999999805E-2</v>
      </c>
      <c r="AC377" s="47"/>
      <c r="AD377" s="47"/>
      <c r="AE377" s="47"/>
      <c r="AF377" s="47">
        <f t="shared" si="53"/>
        <v>-0.16500000000000004</v>
      </c>
      <c r="AG377" s="47"/>
    </row>
    <row r="378" spans="1:33" x14ac:dyDescent="0.2">
      <c r="A378" s="45">
        <v>35836</v>
      </c>
      <c r="B378" s="40" t="s">
        <v>121</v>
      </c>
      <c r="C378" s="40">
        <f t="shared" si="54"/>
        <v>-2.9999999999999805E-2</v>
      </c>
      <c r="D378" s="40">
        <f t="shared" si="55"/>
        <v>2.238</v>
      </c>
      <c r="E378" s="40">
        <f t="shared" si="55"/>
        <v>2.2679999999999998</v>
      </c>
      <c r="F378" s="40"/>
      <c r="G378" s="40"/>
      <c r="H378" s="40">
        <v>2.2679999999999998</v>
      </c>
      <c r="I378" s="40">
        <v>2.3179999999999996</v>
      </c>
      <c r="J378" s="40">
        <v>2.0329999999999999</v>
      </c>
      <c r="K378" s="40">
        <v>1.9629999999999999</v>
      </c>
      <c r="L378" s="40">
        <v>1.7729999999999999</v>
      </c>
      <c r="M378" s="40">
        <v>2.1304999999999996</v>
      </c>
      <c r="N378" s="40">
        <v>2.2279999999999998</v>
      </c>
      <c r="O378" s="40">
        <v>2.238</v>
      </c>
      <c r="P378" s="40" t="s">
        <v>175</v>
      </c>
      <c r="Q378" s="39" t="s">
        <v>175</v>
      </c>
      <c r="R378" s="40" t="s">
        <v>175</v>
      </c>
      <c r="S378" s="40">
        <v>2.093</v>
      </c>
      <c r="T378" s="39" t="s">
        <v>175</v>
      </c>
      <c r="V378" s="47">
        <f t="shared" si="56"/>
        <v>4.9999999999999822E-2</v>
      </c>
      <c r="W378" s="47">
        <f t="shared" si="47"/>
        <v>-0.23499999999999988</v>
      </c>
      <c r="X378" s="47">
        <f t="shared" si="48"/>
        <v>-0.30499999999999994</v>
      </c>
      <c r="Y378" s="47">
        <f t="shared" si="49"/>
        <v>-0.49499999999999988</v>
      </c>
      <c r="Z378" s="47">
        <f t="shared" si="50"/>
        <v>-0.13750000000000018</v>
      </c>
      <c r="AA378" s="47">
        <f t="shared" si="51"/>
        <v>-4.0000000000000036E-2</v>
      </c>
      <c r="AB378" s="47">
        <f t="shared" si="52"/>
        <v>-2.9999999999999805E-2</v>
      </c>
      <c r="AC378" s="47"/>
      <c r="AD378" s="47"/>
      <c r="AE378" s="47"/>
      <c r="AF378" s="47">
        <f t="shared" si="53"/>
        <v>-0.17499999999999982</v>
      </c>
      <c r="AG378" s="47"/>
    </row>
    <row r="379" spans="1:33" x14ac:dyDescent="0.2">
      <c r="A379" s="45">
        <v>35837</v>
      </c>
      <c r="B379" s="40" t="s">
        <v>121</v>
      </c>
      <c r="C379" s="40">
        <f t="shared" si="54"/>
        <v>-1.5000000000000124E-2</v>
      </c>
      <c r="D379" s="40">
        <f t="shared" si="55"/>
        <v>2.2229999999999999</v>
      </c>
      <c r="E379" s="40">
        <f t="shared" si="55"/>
        <v>2.238</v>
      </c>
      <c r="F379" s="40"/>
      <c r="G379" s="40"/>
      <c r="H379" s="40">
        <v>2.238</v>
      </c>
      <c r="I379" s="40">
        <v>2.2829999999999999</v>
      </c>
      <c r="J379" s="40">
        <v>2.0129999999999999</v>
      </c>
      <c r="K379" s="40">
        <v>1.948</v>
      </c>
      <c r="L379" s="40">
        <v>1.7630000000000001</v>
      </c>
      <c r="M379" s="40">
        <v>2.1004999999999998</v>
      </c>
      <c r="N379" s="40">
        <v>2.198</v>
      </c>
      <c r="O379" s="40">
        <v>2.2229999999999999</v>
      </c>
      <c r="P379" s="40" t="s">
        <v>175</v>
      </c>
      <c r="Q379" s="39" t="s">
        <v>175</v>
      </c>
      <c r="R379" s="40" t="s">
        <v>175</v>
      </c>
      <c r="S379" s="40">
        <v>2.073</v>
      </c>
      <c r="T379" s="39" t="s">
        <v>175</v>
      </c>
      <c r="V379" s="47">
        <f t="shared" si="56"/>
        <v>4.4999999999999929E-2</v>
      </c>
      <c r="W379" s="47">
        <f t="shared" si="47"/>
        <v>-0.22500000000000009</v>
      </c>
      <c r="X379" s="47">
        <f t="shared" si="48"/>
        <v>-0.29000000000000004</v>
      </c>
      <c r="Y379" s="47">
        <f t="shared" si="49"/>
        <v>-0.47499999999999987</v>
      </c>
      <c r="Z379" s="47">
        <f t="shared" si="50"/>
        <v>-0.13750000000000018</v>
      </c>
      <c r="AA379" s="47">
        <f t="shared" si="51"/>
        <v>-4.0000000000000036E-2</v>
      </c>
      <c r="AB379" s="47">
        <f t="shared" si="52"/>
        <v>-1.5000000000000124E-2</v>
      </c>
      <c r="AC379" s="47"/>
      <c r="AD379" s="47"/>
      <c r="AE379" s="47"/>
      <c r="AF379" s="47">
        <f t="shared" si="53"/>
        <v>-0.16500000000000004</v>
      </c>
      <c r="AG379" s="47"/>
    </row>
    <row r="380" spans="1:33" x14ac:dyDescent="0.2">
      <c r="A380" s="45">
        <v>35838</v>
      </c>
      <c r="B380" s="40" t="s">
        <v>121</v>
      </c>
      <c r="C380" s="40">
        <f t="shared" si="54"/>
        <v>0</v>
      </c>
      <c r="D380" s="40">
        <f t="shared" si="55"/>
        <v>2.2879999999999998</v>
      </c>
      <c r="E380" s="40">
        <f t="shared" si="55"/>
        <v>2.2879999999999998</v>
      </c>
      <c r="F380" s="40"/>
      <c r="G380" s="40"/>
      <c r="H380" s="40">
        <v>2.2879999999999998</v>
      </c>
      <c r="I380" s="40">
        <v>2.3329999999999997</v>
      </c>
      <c r="J380" s="40">
        <v>2.0629999999999997</v>
      </c>
      <c r="K380" s="40">
        <v>2.0079999999999996</v>
      </c>
      <c r="L380" s="40">
        <v>1.7829999999999997</v>
      </c>
      <c r="M380" s="40">
        <v>2.153</v>
      </c>
      <c r="N380" s="40">
        <v>2.2479999999999998</v>
      </c>
      <c r="O380" s="40">
        <v>2.2879999999999998</v>
      </c>
      <c r="P380" s="40" t="s">
        <v>175</v>
      </c>
      <c r="Q380" s="39" t="s">
        <v>175</v>
      </c>
      <c r="R380" s="40" t="s">
        <v>175</v>
      </c>
      <c r="S380" s="40">
        <v>2.1229999999999998</v>
      </c>
      <c r="T380" s="39" t="s">
        <v>175</v>
      </c>
      <c r="V380" s="47">
        <f t="shared" si="56"/>
        <v>4.4999999999999929E-2</v>
      </c>
      <c r="W380" s="47">
        <f t="shared" si="47"/>
        <v>-0.22500000000000009</v>
      </c>
      <c r="X380" s="47">
        <f t="shared" si="48"/>
        <v>-0.28000000000000025</v>
      </c>
      <c r="Y380" s="47">
        <f t="shared" si="49"/>
        <v>-0.50500000000000012</v>
      </c>
      <c r="Z380" s="47">
        <f t="shared" si="50"/>
        <v>-0.13499999999999979</v>
      </c>
      <c r="AA380" s="47">
        <f t="shared" si="51"/>
        <v>-4.0000000000000036E-2</v>
      </c>
      <c r="AB380" s="47">
        <f t="shared" si="52"/>
        <v>0</v>
      </c>
      <c r="AC380" s="47"/>
      <c r="AD380" s="47"/>
      <c r="AE380" s="47"/>
      <c r="AF380" s="47">
        <f t="shared" si="53"/>
        <v>-0.16500000000000004</v>
      </c>
      <c r="AG380" s="47"/>
    </row>
    <row r="381" spans="1:33" x14ac:dyDescent="0.2">
      <c r="A381" s="45">
        <v>35839</v>
      </c>
      <c r="B381" s="40" t="s">
        <v>121</v>
      </c>
      <c r="C381" s="40">
        <f t="shared" si="54"/>
        <v>-4.9999999999998934E-3</v>
      </c>
      <c r="D381" s="40">
        <f t="shared" si="55"/>
        <v>2.2030000000000003</v>
      </c>
      <c r="E381" s="40">
        <f t="shared" si="55"/>
        <v>2.2080000000000002</v>
      </c>
      <c r="F381" s="40"/>
      <c r="G381" s="40"/>
      <c r="H381" s="40">
        <v>2.2080000000000002</v>
      </c>
      <c r="I381" s="40">
        <v>2.2555000000000001</v>
      </c>
      <c r="J381" s="40">
        <v>1.9880000000000002</v>
      </c>
      <c r="K381" s="40">
        <v>1.9380000000000002</v>
      </c>
      <c r="L381" s="40">
        <v>1.7380000000000002</v>
      </c>
      <c r="M381" s="40">
        <v>2.0755000000000003</v>
      </c>
      <c r="N381" s="40">
        <v>2.173</v>
      </c>
      <c r="O381" s="40">
        <v>2.2030000000000003</v>
      </c>
      <c r="P381" s="40" t="s">
        <v>175</v>
      </c>
      <c r="Q381" s="39" t="s">
        <v>175</v>
      </c>
      <c r="R381" s="40" t="s">
        <v>175</v>
      </c>
      <c r="S381" s="40">
        <v>2.048</v>
      </c>
      <c r="T381" s="39" t="s">
        <v>175</v>
      </c>
      <c r="V381" s="47">
        <f t="shared" si="56"/>
        <v>4.7499999999999876E-2</v>
      </c>
      <c r="W381" s="47">
        <f t="shared" si="47"/>
        <v>-0.21999999999999997</v>
      </c>
      <c r="X381" s="47">
        <f t="shared" si="48"/>
        <v>-0.27</v>
      </c>
      <c r="Y381" s="47">
        <f t="shared" si="49"/>
        <v>-0.47</v>
      </c>
      <c r="Z381" s="47">
        <f t="shared" si="50"/>
        <v>-0.13249999999999984</v>
      </c>
      <c r="AA381" s="47">
        <f t="shared" si="51"/>
        <v>-3.5000000000000142E-2</v>
      </c>
      <c r="AB381" s="47">
        <f t="shared" si="52"/>
        <v>-4.9999999999998934E-3</v>
      </c>
      <c r="AC381" s="47"/>
      <c r="AD381" s="47"/>
      <c r="AE381" s="47"/>
      <c r="AF381" s="47">
        <f t="shared" si="53"/>
        <v>-0.16000000000000014</v>
      </c>
      <c r="AG381" s="47"/>
    </row>
    <row r="382" spans="1:33" x14ac:dyDescent="0.2">
      <c r="A382" s="45">
        <v>35843</v>
      </c>
      <c r="B382" s="40" t="s">
        <v>121</v>
      </c>
      <c r="C382" s="40">
        <f t="shared" si="54"/>
        <v>3.5000000000000142E-2</v>
      </c>
      <c r="D382" s="40">
        <f t="shared" si="55"/>
        <v>2.2010000000000001</v>
      </c>
      <c r="E382" s="40">
        <f t="shared" si="55"/>
        <v>2.1659999999999999</v>
      </c>
      <c r="F382" s="40"/>
      <c r="G382" s="40"/>
      <c r="H382" s="40">
        <v>2.1659999999999999</v>
      </c>
      <c r="I382" s="40">
        <v>2.2134999999999998</v>
      </c>
      <c r="J382" s="40">
        <v>1.9735</v>
      </c>
      <c r="K382" s="40">
        <v>1.931</v>
      </c>
      <c r="L382" s="40">
        <v>1.736</v>
      </c>
      <c r="M382" s="40">
        <v>2.0459999999999998</v>
      </c>
      <c r="N382" s="40">
        <v>2.1334999999999997</v>
      </c>
      <c r="O382" s="40">
        <v>2.2010000000000001</v>
      </c>
      <c r="P382" s="40" t="s">
        <v>175</v>
      </c>
      <c r="Q382" s="39" t="s">
        <v>175</v>
      </c>
      <c r="R382" s="40" t="s">
        <v>175</v>
      </c>
      <c r="S382" s="40">
        <v>2.0335000000000001</v>
      </c>
      <c r="T382" s="39" t="s">
        <v>175</v>
      </c>
      <c r="V382" s="47">
        <f t="shared" si="56"/>
        <v>4.7499999999999876E-2</v>
      </c>
      <c r="W382" s="47">
        <f t="shared" si="47"/>
        <v>-0.19249999999999989</v>
      </c>
      <c r="X382" s="47">
        <f t="shared" si="48"/>
        <v>-0.23499999999999988</v>
      </c>
      <c r="Y382" s="47">
        <f t="shared" si="49"/>
        <v>-0.42999999999999994</v>
      </c>
      <c r="Z382" s="47">
        <f t="shared" si="50"/>
        <v>-0.12000000000000011</v>
      </c>
      <c r="AA382" s="47">
        <f t="shared" si="51"/>
        <v>-3.2500000000000195E-2</v>
      </c>
      <c r="AB382" s="47">
        <f t="shared" si="52"/>
        <v>3.5000000000000142E-2</v>
      </c>
      <c r="AC382" s="47"/>
      <c r="AD382" s="47"/>
      <c r="AE382" s="47"/>
      <c r="AF382" s="47">
        <f t="shared" si="53"/>
        <v>-0.13249999999999984</v>
      </c>
      <c r="AG382" s="47"/>
    </row>
    <row r="383" spans="1:33" x14ac:dyDescent="0.2">
      <c r="A383" s="45">
        <v>35844</v>
      </c>
      <c r="B383" s="40" t="s">
        <v>121</v>
      </c>
      <c r="C383" s="40">
        <f t="shared" si="54"/>
        <v>3.2500000000000195E-2</v>
      </c>
      <c r="D383" s="40">
        <f t="shared" si="55"/>
        <v>2.2705000000000002</v>
      </c>
      <c r="E383" s="40">
        <f t="shared" si="55"/>
        <v>2.238</v>
      </c>
      <c r="F383" s="40"/>
      <c r="G383" s="40"/>
      <c r="H383" s="40">
        <v>2.238</v>
      </c>
      <c r="I383" s="40">
        <v>2.2829999999999999</v>
      </c>
      <c r="J383" s="40">
        <v>2.0329999999999999</v>
      </c>
      <c r="K383" s="40">
        <v>1.9904999999999999</v>
      </c>
      <c r="L383" s="40">
        <v>1.768</v>
      </c>
      <c r="M383" s="40">
        <v>2.1154999999999999</v>
      </c>
      <c r="N383" s="40">
        <v>2.2054999999999998</v>
      </c>
      <c r="O383" s="40">
        <v>2.2705000000000002</v>
      </c>
      <c r="P383" s="40" t="s">
        <v>175</v>
      </c>
      <c r="Q383" s="39" t="s">
        <v>175</v>
      </c>
      <c r="R383" s="40" t="s">
        <v>175</v>
      </c>
      <c r="S383" s="40">
        <v>2.093</v>
      </c>
      <c r="T383" s="39" t="s">
        <v>175</v>
      </c>
      <c r="V383" s="47">
        <f t="shared" si="56"/>
        <v>4.4999999999999929E-2</v>
      </c>
      <c r="W383" s="47">
        <f t="shared" si="47"/>
        <v>-0.20500000000000007</v>
      </c>
      <c r="X383" s="47">
        <f t="shared" si="48"/>
        <v>-0.24750000000000005</v>
      </c>
      <c r="Y383" s="47">
        <f t="shared" si="49"/>
        <v>-0.47</v>
      </c>
      <c r="Z383" s="47">
        <f t="shared" si="50"/>
        <v>-0.12250000000000005</v>
      </c>
      <c r="AA383" s="47">
        <f t="shared" si="51"/>
        <v>-3.2500000000000195E-2</v>
      </c>
      <c r="AB383" s="47">
        <f t="shared" si="52"/>
        <v>3.2500000000000195E-2</v>
      </c>
      <c r="AC383" s="47"/>
      <c r="AD383" s="47"/>
      <c r="AE383" s="47"/>
      <c r="AF383" s="47">
        <f t="shared" si="53"/>
        <v>-0.14500000000000002</v>
      </c>
      <c r="AG383" s="47"/>
    </row>
    <row r="384" spans="1:33" x14ac:dyDescent="0.2">
      <c r="A384" s="45">
        <v>35845</v>
      </c>
      <c r="B384" s="40" t="s">
        <v>121</v>
      </c>
      <c r="C384" s="40">
        <f t="shared" si="54"/>
        <v>4.9999999999999822E-2</v>
      </c>
      <c r="D384" s="40">
        <f t="shared" si="55"/>
        <v>2.2669999999999999</v>
      </c>
      <c r="E384" s="40">
        <f t="shared" si="55"/>
        <v>2.2170000000000001</v>
      </c>
      <c r="F384" s="40"/>
      <c r="G384" s="40"/>
      <c r="H384" s="40">
        <v>2.2170000000000001</v>
      </c>
      <c r="I384" s="40">
        <v>2.262</v>
      </c>
      <c r="J384" s="40">
        <v>2.0270000000000001</v>
      </c>
      <c r="K384" s="40">
        <v>1.9870000000000001</v>
      </c>
      <c r="L384" s="40">
        <v>1.7870000000000001</v>
      </c>
      <c r="M384" s="40">
        <v>2.1045000000000003</v>
      </c>
      <c r="N384" s="40">
        <v>2.1920000000000002</v>
      </c>
      <c r="O384" s="40">
        <v>2.2669999999999999</v>
      </c>
      <c r="P384" s="40" t="s">
        <v>175</v>
      </c>
      <c r="Q384" s="39" t="s">
        <v>175</v>
      </c>
      <c r="R384" s="40" t="s">
        <v>175</v>
      </c>
      <c r="S384" s="40">
        <v>2.0870000000000002</v>
      </c>
      <c r="T384" s="39" t="s">
        <v>175</v>
      </c>
      <c r="V384" s="47">
        <f t="shared" si="56"/>
        <v>4.4999999999999929E-2</v>
      </c>
      <c r="W384" s="47">
        <f t="shared" si="47"/>
        <v>-0.18999999999999995</v>
      </c>
      <c r="X384" s="47">
        <f t="shared" si="48"/>
        <v>-0.22999999999999998</v>
      </c>
      <c r="Y384" s="47">
        <f t="shared" si="49"/>
        <v>-0.42999999999999994</v>
      </c>
      <c r="Z384" s="47">
        <f t="shared" si="50"/>
        <v>-0.11249999999999982</v>
      </c>
      <c r="AA384" s="47">
        <f t="shared" si="51"/>
        <v>-2.4999999999999911E-2</v>
      </c>
      <c r="AB384" s="47">
        <f t="shared" si="52"/>
        <v>4.9999999999999822E-2</v>
      </c>
      <c r="AC384" s="47"/>
      <c r="AD384" s="47"/>
      <c r="AE384" s="47"/>
      <c r="AF384" s="47">
        <f t="shared" si="53"/>
        <v>-0.12999999999999989</v>
      </c>
      <c r="AG384" s="47"/>
    </row>
    <row r="385" spans="1:33" x14ac:dyDescent="0.2">
      <c r="A385" s="45">
        <v>35846</v>
      </c>
      <c r="B385" s="40" t="s">
        <v>121</v>
      </c>
      <c r="C385" s="40">
        <f t="shared" si="54"/>
        <v>5.500000000000016E-2</v>
      </c>
      <c r="D385" s="40">
        <f t="shared" si="55"/>
        <v>2.2530000000000001</v>
      </c>
      <c r="E385" s="40">
        <f t="shared" si="55"/>
        <v>2.198</v>
      </c>
      <c r="F385" s="40"/>
      <c r="G385" s="40"/>
      <c r="H385" s="40">
        <v>2.198</v>
      </c>
      <c r="I385" s="40">
        <v>2.2530000000000001</v>
      </c>
      <c r="J385" s="40">
        <v>2.0129999999999999</v>
      </c>
      <c r="K385" s="40">
        <v>1.9729999999999999</v>
      </c>
      <c r="L385" s="40">
        <v>1.758</v>
      </c>
      <c r="M385" s="40">
        <v>2.0855000000000001</v>
      </c>
      <c r="N385" s="40">
        <v>2.173</v>
      </c>
      <c r="O385" s="40">
        <v>2.2530000000000001</v>
      </c>
      <c r="P385" s="40" t="s">
        <v>175</v>
      </c>
      <c r="Q385" s="39" t="s">
        <v>175</v>
      </c>
      <c r="R385" s="40" t="s">
        <v>175</v>
      </c>
      <c r="S385" s="40">
        <v>2.073</v>
      </c>
      <c r="T385" s="39" t="s">
        <v>175</v>
      </c>
      <c r="V385" s="47">
        <f t="shared" si="56"/>
        <v>5.500000000000016E-2</v>
      </c>
      <c r="W385" s="47">
        <f t="shared" si="47"/>
        <v>-0.18500000000000005</v>
      </c>
      <c r="X385" s="47">
        <f t="shared" si="48"/>
        <v>-0.22500000000000009</v>
      </c>
      <c r="Y385" s="47">
        <f t="shared" si="49"/>
        <v>-0.43999999999999995</v>
      </c>
      <c r="Z385" s="47">
        <f t="shared" si="50"/>
        <v>-0.11249999999999982</v>
      </c>
      <c r="AA385" s="47">
        <f t="shared" si="51"/>
        <v>-2.4999999999999911E-2</v>
      </c>
      <c r="AB385" s="47">
        <f t="shared" si="52"/>
        <v>5.500000000000016E-2</v>
      </c>
      <c r="AC385" s="47"/>
      <c r="AD385" s="47"/>
      <c r="AE385" s="47"/>
      <c r="AF385" s="47">
        <f t="shared" si="53"/>
        <v>-0.125</v>
      </c>
      <c r="AG385" s="47"/>
    </row>
    <row r="386" spans="1:33" x14ac:dyDescent="0.2">
      <c r="A386" s="45">
        <v>35849</v>
      </c>
      <c r="B386" s="40" t="s">
        <v>121</v>
      </c>
      <c r="C386" s="40">
        <f t="shared" si="54"/>
        <v>6.7499999999999893E-2</v>
      </c>
      <c r="D386" s="40">
        <f t="shared" si="55"/>
        <v>2.2464999999999997</v>
      </c>
      <c r="E386" s="40">
        <f t="shared" si="55"/>
        <v>2.1789999999999998</v>
      </c>
      <c r="F386" s="40"/>
      <c r="G386" s="40"/>
      <c r="H386" s="40">
        <v>2.1789999999999998</v>
      </c>
      <c r="I386" s="40">
        <v>2.2315</v>
      </c>
      <c r="J386" s="40">
        <v>1.9989999999999999</v>
      </c>
      <c r="K386" s="40">
        <v>1.9614999999999998</v>
      </c>
      <c r="L386" s="40">
        <v>1.7889999999999999</v>
      </c>
      <c r="M386" s="40">
        <v>2.069</v>
      </c>
      <c r="N386" s="40">
        <v>2.1639999999999997</v>
      </c>
      <c r="O386" s="40">
        <v>2.2464999999999997</v>
      </c>
      <c r="P386" s="40" t="s">
        <v>175</v>
      </c>
      <c r="Q386" s="39" t="s">
        <v>175</v>
      </c>
      <c r="R386" s="40" t="s">
        <v>175</v>
      </c>
      <c r="S386" s="40">
        <v>2.0589999999999997</v>
      </c>
      <c r="T386" s="39" t="s">
        <v>175</v>
      </c>
      <c r="V386" s="47">
        <f t="shared" si="56"/>
        <v>5.2500000000000213E-2</v>
      </c>
      <c r="W386" s="47">
        <f t="shared" si="47"/>
        <v>-0.17999999999999994</v>
      </c>
      <c r="X386" s="47">
        <f t="shared" si="48"/>
        <v>-0.21750000000000003</v>
      </c>
      <c r="Y386" s="47">
        <f t="shared" si="49"/>
        <v>-0.3899999999999999</v>
      </c>
      <c r="Z386" s="47">
        <f t="shared" si="50"/>
        <v>-0.10999999999999988</v>
      </c>
      <c r="AA386" s="47">
        <f t="shared" si="51"/>
        <v>-1.5000000000000124E-2</v>
      </c>
      <c r="AB386" s="47">
        <f t="shared" si="52"/>
        <v>6.7499999999999893E-2</v>
      </c>
      <c r="AC386" s="47"/>
      <c r="AD386" s="47"/>
      <c r="AE386" s="47"/>
      <c r="AF386" s="47">
        <f t="shared" si="53"/>
        <v>-0.12000000000000011</v>
      </c>
      <c r="AG386" s="47"/>
    </row>
    <row r="387" spans="1:33" x14ac:dyDescent="0.2">
      <c r="A387" s="45">
        <v>35850</v>
      </c>
      <c r="B387" s="40" t="s">
        <v>121</v>
      </c>
      <c r="C387" s="40">
        <f t="shared" si="54"/>
        <v>8.9999999999999858E-2</v>
      </c>
      <c r="D387" s="40">
        <f t="shared" si="55"/>
        <v>2.306</v>
      </c>
      <c r="E387" s="40">
        <f t="shared" si="55"/>
        <v>2.2160000000000002</v>
      </c>
      <c r="F387" s="40"/>
      <c r="G387" s="40"/>
      <c r="H387" s="40">
        <v>2.2160000000000002</v>
      </c>
      <c r="I387" s="40">
        <v>2.2710000000000004</v>
      </c>
      <c r="J387" s="40">
        <v>2.036</v>
      </c>
      <c r="K387" s="40">
        <v>2.0010000000000003</v>
      </c>
      <c r="L387" s="40">
        <v>1.8310000000000002</v>
      </c>
      <c r="M387" s="40">
        <v>2.1085000000000003</v>
      </c>
      <c r="N387" s="40">
        <v>2.2035</v>
      </c>
      <c r="O387" s="40">
        <v>2.306</v>
      </c>
      <c r="P387" s="40" t="s">
        <v>175</v>
      </c>
      <c r="Q387" s="39" t="s">
        <v>175</v>
      </c>
      <c r="R387" s="40" t="s">
        <v>175</v>
      </c>
      <c r="S387" s="40">
        <v>2.0960000000000001</v>
      </c>
      <c r="T387" s="39" t="s">
        <v>175</v>
      </c>
      <c r="V387" s="47">
        <f t="shared" si="56"/>
        <v>5.500000000000016E-2</v>
      </c>
      <c r="W387" s="47">
        <f t="shared" si="47"/>
        <v>-0.18000000000000016</v>
      </c>
      <c r="X387" s="47">
        <f t="shared" si="48"/>
        <v>-0.21499999999999986</v>
      </c>
      <c r="Y387" s="47">
        <f t="shared" si="49"/>
        <v>-0.38500000000000001</v>
      </c>
      <c r="Z387" s="47">
        <f t="shared" si="50"/>
        <v>-0.10749999999999993</v>
      </c>
      <c r="AA387" s="47">
        <f t="shared" si="51"/>
        <v>-1.2500000000000178E-2</v>
      </c>
      <c r="AB387" s="47">
        <f t="shared" si="52"/>
        <v>8.9999999999999858E-2</v>
      </c>
      <c r="AC387" s="47"/>
      <c r="AD387" s="47"/>
      <c r="AE387" s="47"/>
      <c r="AF387" s="47">
        <f t="shared" si="53"/>
        <v>-0.12000000000000011</v>
      </c>
      <c r="AG387" s="47"/>
    </row>
    <row r="388" spans="1:33" x14ac:dyDescent="0.2">
      <c r="A388" s="45">
        <v>35851</v>
      </c>
      <c r="B388" s="40" t="s">
        <v>121</v>
      </c>
      <c r="C388" s="40">
        <f t="shared" si="54"/>
        <v>5.7500000000000107E-2</v>
      </c>
      <c r="D388" s="40">
        <f t="shared" si="55"/>
        <v>2.3435000000000001</v>
      </c>
      <c r="E388" s="40">
        <f t="shared" si="55"/>
        <v>2.286</v>
      </c>
      <c r="F388" s="40"/>
      <c r="G388" s="40">
        <v>1</v>
      </c>
      <c r="H388" s="40">
        <v>2.286</v>
      </c>
      <c r="I388" s="40">
        <v>2.3435000000000001</v>
      </c>
      <c r="J388" s="40">
        <v>2.0735000000000001</v>
      </c>
      <c r="K388" s="40">
        <v>2.0434999999999999</v>
      </c>
      <c r="L388" s="40">
        <v>1.901</v>
      </c>
      <c r="M388" s="40">
        <v>2.1560000000000001</v>
      </c>
      <c r="N388" s="40">
        <v>2.2560000000000002</v>
      </c>
      <c r="O388" s="40">
        <v>2.3435000000000001</v>
      </c>
      <c r="P388" s="40" t="s">
        <v>175</v>
      </c>
      <c r="Q388" s="39" t="s">
        <v>175</v>
      </c>
      <c r="R388" s="40" t="s">
        <v>175</v>
      </c>
      <c r="S388" s="40">
        <v>2.1335000000000002</v>
      </c>
      <c r="T388" s="39" t="s">
        <v>175</v>
      </c>
      <c r="V388" s="47">
        <f t="shared" si="56"/>
        <v>5.7500000000000107E-2</v>
      </c>
      <c r="W388" s="47">
        <f t="shared" si="47"/>
        <v>-0.21249999999999991</v>
      </c>
      <c r="X388" s="47">
        <f t="shared" si="48"/>
        <v>-0.24250000000000016</v>
      </c>
      <c r="Y388" s="47">
        <f t="shared" si="49"/>
        <v>-0.38500000000000001</v>
      </c>
      <c r="Z388" s="47">
        <f t="shared" si="50"/>
        <v>-0.12999999999999989</v>
      </c>
      <c r="AA388" s="47">
        <f t="shared" si="51"/>
        <v>-2.9999999999999805E-2</v>
      </c>
      <c r="AB388" s="47">
        <f t="shared" si="52"/>
        <v>5.7500000000000107E-2</v>
      </c>
      <c r="AC388" s="47"/>
      <c r="AD388" s="47"/>
      <c r="AE388" s="47"/>
      <c r="AF388" s="47">
        <f t="shared" si="53"/>
        <v>-0.15249999999999986</v>
      </c>
      <c r="AG388" s="47"/>
    </row>
    <row r="389" spans="1:33" x14ac:dyDescent="0.2">
      <c r="A389" s="45">
        <v>35852</v>
      </c>
      <c r="B389" s="40" t="s">
        <v>122</v>
      </c>
      <c r="C389" s="40">
        <f t="shared" si="54"/>
        <v>3.5000000000000142E-2</v>
      </c>
      <c r="D389" s="40">
        <f t="shared" si="55"/>
        <v>2.319</v>
      </c>
      <c r="E389" s="40">
        <f t="shared" si="55"/>
        <v>2.2839999999999998</v>
      </c>
      <c r="F389" s="40"/>
      <c r="G389" s="40"/>
      <c r="H389" s="40">
        <v>2.2839999999999998</v>
      </c>
      <c r="I389" s="40">
        <v>2.3514999999999997</v>
      </c>
      <c r="J389" s="40">
        <v>2.0839999999999996</v>
      </c>
      <c r="K389" s="40">
        <v>2.0289999999999999</v>
      </c>
      <c r="L389" s="40">
        <v>1.7839999999999998</v>
      </c>
      <c r="M389" s="40">
        <v>2.1539999999999999</v>
      </c>
      <c r="N389" s="40">
        <v>2.2589999999999999</v>
      </c>
      <c r="O389" s="40">
        <v>2.319</v>
      </c>
      <c r="P389" s="40" t="s">
        <v>175</v>
      </c>
      <c r="Q389" s="39" t="s">
        <v>175</v>
      </c>
      <c r="R389" s="40" t="s">
        <v>175</v>
      </c>
      <c r="S389" s="40">
        <v>2.1639999999999997</v>
      </c>
      <c r="T389" s="39" t="s">
        <v>175</v>
      </c>
      <c r="V389" s="47">
        <f t="shared" si="56"/>
        <v>6.7499999999999893E-2</v>
      </c>
      <c r="W389" s="47">
        <f t="shared" ref="W389:W452" si="57">J389-$H389</f>
        <v>-0.20000000000000018</v>
      </c>
      <c r="X389" s="47">
        <f t="shared" ref="X389:X452" si="58">K389-$H389</f>
        <v>-0.25499999999999989</v>
      </c>
      <c r="Y389" s="47">
        <f t="shared" ref="Y389:Y452" si="59">L389-$H389</f>
        <v>-0.5</v>
      </c>
      <c r="Z389" s="47">
        <f t="shared" ref="Z389:Z452" si="60">M389-$H389</f>
        <v>-0.12999999999999989</v>
      </c>
      <c r="AA389" s="47">
        <f t="shared" ref="AA389:AA452" si="61">N389-$H389</f>
        <v>-2.4999999999999911E-2</v>
      </c>
      <c r="AB389" s="47">
        <f t="shared" ref="AB389:AB452" si="62">O389-$H389</f>
        <v>3.5000000000000142E-2</v>
      </c>
      <c r="AC389" s="47"/>
      <c r="AD389" s="47"/>
      <c r="AE389" s="47"/>
      <c r="AF389" s="47">
        <f t="shared" ref="AF389:AF452" si="63">S389-$H389</f>
        <v>-0.12000000000000011</v>
      </c>
      <c r="AG389" s="47"/>
    </row>
    <row r="390" spans="1:33" x14ac:dyDescent="0.2">
      <c r="A390" s="45">
        <v>35853</v>
      </c>
      <c r="B390" s="40" t="s">
        <v>122</v>
      </c>
      <c r="C390" s="40">
        <f t="shared" ref="C390:C453" si="64">IF(SWAPFIXED="FIXED",D390,D390-E390)</f>
        <v>6.0000000000000053E-2</v>
      </c>
      <c r="D390" s="40">
        <f t="shared" ref="D390:E453" si="65">VLOOKUP($A390,SWAPLOOK,HLOOKUP(D$2,SWAPLOOK,2,FALSE),FALSE)</f>
        <v>2.3810000000000002</v>
      </c>
      <c r="E390" s="40">
        <f t="shared" si="65"/>
        <v>2.3210000000000002</v>
      </c>
      <c r="F390" s="40"/>
      <c r="G390" s="40"/>
      <c r="H390" s="40">
        <v>2.3210000000000002</v>
      </c>
      <c r="I390" s="40">
        <v>2.3885000000000001</v>
      </c>
      <c r="J390" s="40">
        <v>2.121</v>
      </c>
      <c r="K390" s="40">
        <v>2.081</v>
      </c>
      <c r="L390" s="40">
        <v>1.8410000000000002</v>
      </c>
      <c r="M390" s="40">
        <v>2.1860000000000004</v>
      </c>
      <c r="N390" s="40">
        <v>2.2985000000000002</v>
      </c>
      <c r="O390" s="40">
        <v>2.3810000000000002</v>
      </c>
      <c r="P390" s="40" t="s">
        <v>175</v>
      </c>
      <c r="Q390" s="39" t="s">
        <v>175</v>
      </c>
      <c r="R390" s="40" t="s">
        <v>175</v>
      </c>
      <c r="S390" s="40">
        <v>2.2010000000000001</v>
      </c>
      <c r="T390" s="39" t="s">
        <v>175</v>
      </c>
      <c r="V390" s="47">
        <f t="shared" ref="V390:V453" si="66">I390-$H390</f>
        <v>6.7499999999999893E-2</v>
      </c>
      <c r="W390" s="47">
        <f t="shared" si="57"/>
        <v>-0.20000000000000018</v>
      </c>
      <c r="X390" s="47">
        <f t="shared" si="58"/>
        <v>-0.24000000000000021</v>
      </c>
      <c r="Y390" s="47">
        <f t="shared" si="59"/>
        <v>-0.48</v>
      </c>
      <c r="Z390" s="47">
        <f t="shared" si="60"/>
        <v>-0.13499999999999979</v>
      </c>
      <c r="AA390" s="47">
        <f t="shared" si="61"/>
        <v>-2.2499999999999964E-2</v>
      </c>
      <c r="AB390" s="47">
        <f t="shared" si="62"/>
        <v>6.0000000000000053E-2</v>
      </c>
      <c r="AC390" s="47"/>
      <c r="AD390" s="47"/>
      <c r="AE390" s="47"/>
      <c r="AF390" s="47">
        <f t="shared" si="63"/>
        <v>-0.12000000000000011</v>
      </c>
      <c r="AG390" s="47"/>
    </row>
    <row r="391" spans="1:33" x14ac:dyDescent="0.2">
      <c r="A391" s="45">
        <v>35856</v>
      </c>
      <c r="B391" s="40" t="s">
        <v>122</v>
      </c>
      <c r="C391" s="40">
        <f t="shared" si="64"/>
        <v>6.7499999999999893E-2</v>
      </c>
      <c r="D391" s="40">
        <f t="shared" si="65"/>
        <v>2.3594999999999997</v>
      </c>
      <c r="E391" s="40">
        <f t="shared" si="65"/>
        <v>2.2919999999999998</v>
      </c>
      <c r="F391" s="40"/>
      <c r="G391" s="40"/>
      <c r="H391" s="40">
        <v>2.2919999999999998</v>
      </c>
      <c r="I391" s="40">
        <v>2.3619999999999997</v>
      </c>
      <c r="J391" s="40">
        <v>2.0919999999999996</v>
      </c>
      <c r="K391" s="40">
        <v>2.0494999999999997</v>
      </c>
      <c r="L391" s="40">
        <v>1.8369999999999997</v>
      </c>
      <c r="M391" s="40">
        <v>2.1619999999999999</v>
      </c>
      <c r="N391" s="40">
        <v>2.2669999999999999</v>
      </c>
      <c r="O391" s="40">
        <v>2.3594999999999997</v>
      </c>
      <c r="P391" s="40" t="s">
        <v>175</v>
      </c>
      <c r="Q391" s="39" t="s">
        <v>175</v>
      </c>
      <c r="R391" s="40" t="s">
        <v>175</v>
      </c>
      <c r="S391" s="40">
        <v>2.1719999999999997</v>
      </c>
      <c r="T391" s="39" t="s">
        <v>175</v>
      </c>
      <c r="V391" s="47">
        <f t="shared" si="66"/>
        <v>6.999999999999984E-2</v>
      </c>
      <c r="W391" s="47">
        <f t="shared" si="57"/>
        <v>-0.20000000000000018</v>
      </c>
      <c r="X391" s="47">
        <f t="shared" si="58"/>
        <v>-0.24250000000000016</v>
      </c>
      <c r="Y391" s="47">
        <f t="shared" si="59"/>
        <v>-0.45500000000000007</v>
      </c>
      <c r="Z391" s="47">
        <f t="shared" si="60"/>
        <v>-0.12999999999999989</v>
      </c>
      <c r="AA391" s="47">
        <f t="shared" si="61"/>
        <v>-2.4999999999999911E-2</v>
      </c>
      <c r="AB391" s="47">
        <f t="shared" si="62"/>
        <v>6.7499999999999893E-2</v>
      </c>
      <c r="AC391" s="47"/>
      <c r="AD391" s="47"/>
      <c r="AE391" s="47"/>
      <c r="AF391" s="47">
        <f t="shared" si="63"/>
        <v>-0.12000000000000011</v>
      </c>
      <c r="AG391" s="47"/>
    </row>
    <row r="392" spans="1:33" x14ac:dyDescent="0.2">
      <c r="A392" s="45">
        <v>35857</v>
      </c>
      <c r="B392" s="40" t="s">
        <v>122</v>
      </c>
      <c r="C392" s="40">
        <f t="shared" si="64"/>
        <v>8.2500000000000018E-2</v>
      </c>
      <c r="D392" s="40">
        <f t="shared" si="65"/>
        <v>2.3235000000000001</v>
      </c>
      <c r="E392" s="40">
        <f t="shared" si="65"/>
        <v>2.2410000000000001</v>
      </c>
      <c r="F392" s="40"/>
      <c r="G392" s="40"/>
      <c r="H392" s="40">
        <v>2.2410000000000001</v>
      </c>
      <c r="I392" s="40">
        <v>2.3109999999999999</v>
      </c>
      <c r="J392" s="40">
        <v>2.0609999999999999</v>
      </c>
      <c r="K392" s="40">
        <v>2.016</v>
      </c>
      <c r="L392" s="40">
        <v>1.8210000000000002</v>
      </c>
      <c r="M392" s="40">
        <v>2.121</v>
      </c>
      <c r="N392" s="40">
        <v>2.2210000000000001</v>
      </c>
      <c r="O392" s="40">
        <v>2.3235000000000001</v>
      </c>
      <c r="P392" s="40" t="s">
        <v>175</v>
      </c>
      <c r="Q392" s="39" t="s">
        <v>175</v>
      </c>
      <c r="R392" s="40" t="s">
        <v>175</v>
      </c>
      <c r="S392" s="40">
        <v>2.141</v>
      </c>
      <c r="T392" s="39" t="s">
        <v>175</v>
      </c>
      <c r="V392" s="47">
        <f t="shared" si="66"/>
        <v>6.999999999999984E-2</v>
      </c>
      <c r="W392" s="47">
        <f t="shared" si="57"/>
        <v>-0.18000000000000016</v>
      </c>
      <c r="X392" s="47">
        <f t="shared" si="58"/>
        <v>-0.22500000000000009</v>
      </c>
      <c r="Y392" s="47">
        <f t="shared" si="59"/>
        <v>-0.41999999999999993</v>
      </c>
      <c r="Z392" s="47">
        <f t="shared" si="60"/>
        <v>-0.12000000000000011</v>
      </c>
      <c r="AA392" s="47">
        <f t="shared" si="61"/>
        <v>-2.0000000000000018E-2</v>
      </c>
      <c r="AB392" s="47">
        <f t="shared" si="62"/>
        <v>8.2500000000000018E-2</v>
      </c>
      <c r="AC392" s="47"/>
      <c r="AD392" s="47"/>
      <c r="AE392" s="47"/>
      <c r="AF392" s="47">
        <f t="shared" si="63"/>
        <v>-0.10000000000000009</v>
      </c>
      <c r="AG392" s="47"/>
    </row>
    <row r="393" spans="1:33" x14ac:dyDescent="0.2">
      <c r="A393" s="45">
        <v>35858</v>
      </c>
      <c r="B393" s="40" t="s">
        <v>122</v>
      </c>
      <c r="C393" s="40">
        <f t="shared" si="64"/>
        <v>0.10000000000000009</v>
      </c>
      <c r="D393" s="40">
        <f t="shared" si="65"/>
        <v>2.3280000000000003</v>
      </c>
      <c r="E393" s="40">
        <f t="shared" si="65"/>
        <v>2.2280000000000002</v>
      </c>
      <c r="F393" s="40"/>
      <c r="G393" s="40"/>
      <c r="H393" s="40">
        <v>2.2280000000000002</v>
      </c>
      <c r="I393" s="40">
        <v>2.2930000000000001</v>
      </c>
      <c r="J393" s="40">
        <v>2.0555000000000003</v>
      </c>
      <c r="K393" s="40">
        <v>2.0230000000000001</v>
      </c>
      <c r="L393" s="40">
        <v>1.8280000000000003</v>
      </c>
      <c r="M393" s="40">
        <v>2.1080000000000001</v>
      </c>
      <c r="N393" s="40">
        <v>2.2055000000000002</v>
      </c>
      <c r="O393" s="40">
        <v>2.3280000000000003</v>
      </c>
      <c r="P393" s="40" t="s">
        <v>175</v>
      </c>
      <c r="Q393" s="39" t="s">
        <v>175</v>
      </c>
      <c r="R393" s="40" t="s">
        <v>175</v>
      </c>
      <c r="S393" s="40">
        <v>2.1355000000000004</v>
      </c>
      <c r="T393" s="39" t="s">
        <v>175</v>
      </c>
      <c r="V393" s="47">
        <f t="shared" si="66"/>
        <v>6.4999999999999947E-2</v>
      </c>
      <c r="W393" s="47">
        <f t="shared" si="57"/>
        <v>-0.17249999999999988</v>
      </c>
      <c r="X393" s="47">
        <f t="shared" si="58"/>
        <v>-0.20500000000000007</v>
      </c>
      <c r="Y393" s="47">
        <f t="shared" si="59"/>
        <v>-0.39999999999999991</v>
      </c>
      <c r="Z393" s="47">
        <f t="shared" si="60"/>
        <v>-0.12000000000000011</v>
      </c>
      <c r="AA393" s="47">
        <f t="shared" si="61"/>
        <v>-2.2499999999999964E-2</v>
      </c>
      <c r="AB393" s="47">
        <f t="shared" si="62"/>
        <v>0.10000000000000009</v>
      </c>
      <c r="AC393" s="47"/>
      <c r="AD393" s="47"/>
      <c r="AE393" s="47"/>
      <c r="AF393" s="47">
        <f t="shared" si="63"/>
        <v>-9.2499999999999805E-2</v>
      </c>
      <c r="AG393" s="47"/>
    </row>
    <row r="394" spans="1:33" x14ac:dyDescent="0.2">
      <c r="A394" s="45">
        <v>35859</v>
      </c>
      <c r="B394" s="40" t="s">
        <v>122</v>
      </c>
      <c r="C394" s="40">
        <f t="shared" si="64"/>
        <v>0.11249999999999982</v>
      </c>
      <c r="D394" s="40">
        <f t="shared" si="65"/>
        <v>2.2534999999999998</v>
      </c>
      <c r="E394" s="40">
        <f t="shared" si="65"/>
        <v>2.141</v>
      </c>
      <c r="F394" s="40"/>
      <c r="G394" s="40"/>
      <c r="H394" s="40">
        <v>2.141</v>
      </c>
      <c r="I394" s="40">
        <v>2.2035</v>
      </c>
      <c r="J394" s="40">
        <v>1.9710000000000001</v>
      </c>
      <c r="K394" s="40">
        <v>1.9435</v>
      </c>
      <c r="L394" s="40">
        <v>1.7910000000000001</v>
      </c>
      <c r="M394" s="40">
        <v>2.0285000000000002</v>
      </c>
      <c r="N394" s="40">
        <v>2.121</v>
      </c>
      <c r="O394" s="40">
        <v>2.2534999999999998</v>
      </c>
      <c r="P394" s="40" t="s">
        <v>175</v>
      </c>
      <c r="Q394" s="39" t="s">
        <v>175</v>
      </c>
      <c r="R394" s="40" t="s">
        <v>175</v>
      </c>
      <c r="S394" s="40">
        <v>2.0510000000000002</v>
      </c>
      <c r="T394" s="39" t="s">
        <v>175</v>
      </c>
      <c r="V394" s="47">
        <f t="shared" si="66"/>
        <v>6.25E-2</v>
      </c>
      <c r="W394" s="47">
        <f t="shared" si="57"/>
        <v>-0.16999999999999993</v>
      </c>
      <c r="X394" s="47">
        <f t="shared" si="58"/>
        <v>-0.19750000000000001</v>
      </c>
      <c r="Y394" s="47">
        <f t="shared" si="59"/>
        <v>-0.34999999999999987</v>
      </c>
      <c r="Z394" s="47">
        <f t="shared" si="60"/>
        <v>-0.11249999999999982</v>
      </c>
      <c r="AA394" s="47">
        <f t="shared" si="61"/>
        <v>-2.0000000000000018E-2</v>
      </c>
      <c r="AB394" s="47">
        <f t="shared" si="62"/>
        <v>0.11249999999999982</v>
      </c>
      <c r="AC394" s="47"/>
      <c r="AD394" s="47"/>
      <c r="AE394" s="47"/>
      <c r="AF394" s="47">
        <f t="shared" si="63"/>
        <v>-8.9999999999999858E-2</v>
      </c>
      <c r="AG394" s="47"/>
    </row>
    <row r="395" spans="1:33" x14ac:dyDescent="0.2">
      <c r="A395" s="45">
        <v>35860</v>
      </c>
      <c r="B395" s="40" t="s">
        <v>122</v>
      </c>
      <c r="C395" s="40">
        <f t="shared" si="64"/>
        <v>0.10999999999999988</v>
      </c>
      <c r="D395" s="40">
        <f t="shared" si="65"/>
        <v>2.2389999999999999</v>
      </c>
      <c r="E395" s="40">
        <f t="shared" si="65"/>
        <v>2.129</v>
      </c>
      <c r="F395" s="40"/>
      <c r="G395" s="40"/>
      <c r="H395" s="40">
        <v>2.129</v>
      </c>
      <c r="I395" s="40">
        <v>2.1977500000000001</v>
      </c>
      <c r="J395" s="40">
        <v>1.954</v>
      </c>
      <c r="K395" s="40">
        <v>1.929</v>
      </c>
      <c r="L395" s="40">
        <v>1.7590000000000001</v>
      </c>
      <c r="M395" s="40">
        <v>2.01525</v>
      </c>
      <c r="N395" s="40">
        <v>2.1077499999999998</v>
      </c>
      <c r="O395" s="40">
        <v>2.2389999999999999</v>
      </c>
      <c r="P395" s="40" t="s">
        <v>175</v>
      </c>
      <c r="Q395" s="39" t="s">
        <v>175</v>
      </c>
      <c r="R395" s="40" t="s">
        <v>175</v>
      </c>
      <c r="S395" s="40">
        <v>2.0339999999999998</v>
      </c>
      <c r="T395" s="39" t="s">
        <v>175</v>
      </c>
      <c r="V395" s="47">
        <f t="shared" si="66"/>
        <v>6.8750000000000089E-2</v>
      </c>
      <c r="W395" s="47">
        <f t="shared" si="57"/>
        <v>-0.17500000000000004</v>
      </c>
      <c r="X395" s="47">
        <f t="shared" si="58"/>
        <v>-0.19999999999999996</v>
      </c>
      <c r="Y395" s="47">
        <f t="shared" si="59"/>
        <v>-0.36999999999999988</v>
      </c>
      <c r="Z395" s="47">
        <f t="shared" si="60"/>
        <v>-0.11375000000000002</v>
      </c>
      <c r="AA395" s="47">
        <f t="shared" si="61"/>
        <v>-2.1250000000000213E-2</v>
      </c>
      <c r="AB395" s="47">
        <f t="shared" si="62"/>
        <v>0.10999999999999988</v>
      </c>
      <c r="AC395" s="47"/>
      <c r="AD395" s="47"/>
      <c r="AE395" s="47"/>
      <c r="AF395" s="47">
        <f t="shared" si="63"/>
        <v>-9.5000000000000195E-2</v>
      </c>
      <c r="AG395" s="47"/>
    </row>
    <row r="396" spans="1:33" x14ac:dyDescent="0.2">
      <c r="A396" s="45">
        <v>35863</v>
      </c>
      <c r="B396" s="40" t="s">
        <v>122</v>
      </c>
      <c r="C396" s="40">
        <f t="shared" si="64"/>
        <v>0.10999999999999988</v>
      </c>
      <c r="D396" s="40">
        <f t="shared" si="65"/>
        <v>2.2789999999999999</v>
      </c>
      <c r="E396" s="40">
        <f t="shared" si="65"/>
        <v>2.169</v>
      </c>
      <c r="F396" s="40"/>
      <c r="G396" s="40"/>
      <c r="H396" s="40">
        <v>2.169</v>
      </c>
      <c r="I396" s="40">
        <v>2.234</v>
      </c>
      <c r="J396" s="40">
        <v>2.004</v>
      </c>
      <c r="K396" s="40">
        <v>1.9790000000000001</v>
      </c>
      <c r="L396" s="40">
        <v>1.8140000000000001</v>
      </c>
      <c r="M396" s="40">
        <v>2.0615000000000001</v>
      </c>
      <c r="N396" s="40">
        <v>2.149</v>
      </c>
      <c r="O396" s="40">
        <v>2.2789999999999999</v>
      </c>
      <c r="P396" s="40" t="s">
        <v>175</v>
      </c>
      <c r="Q396" s="39" t="s">
        <v>175</v>
      </c>
      <c r="R396" s="40" t="s">
        <v>175</v>
      </c>
      <c r="S396" s="40">
        <v>2.0840000000000001</v>
      </c>
      <c r="T396" s="39" t="s">
        <v>175</v>
      </c>
      <c r="V396" s="47">
        <f t="shared" si="66"/>
        <v>6.4999999999999947E-2</v>
      </c>
      <c r="W396" s="47">
        <f t="shared" si="57"/>
        <v>-0.16500000000000004</v>
      </c>
      <c r="X396" s="47">
        <f t="shared" si="58"/>
        <v>-0.18999999999999995</v>
      </c>
      <c r="Y396" s="47">
        <f t="shared" si="59"/>
        <v>-0.35499999999999998</v>
      </c>
      <c r="Z396" s="47">
        <f t="shared" si="60"/>
        <v>-0.10749999999999993</v>
      </c>
      <c r="AA396" s="47">
        <f t="shared" si="61"/>
        <v>-2.0000000000000018E-2</v>
      </c>
      <c r="AB396" s="47">
        <f t="shared" si="62"/>
        <v>0.10999999999999988</v>
      </c>
      <c r="AC396" s="47"/>
      <c r="AD396" s="47"/>
      <c r="AE396" s="47"/>
      <c r="AF396" s="47">
        <f t="shared" si="63"/>
        <v>-8.4999999999999964E-2</v>
      </c>
      <c r="AG396" s="47"/>
    </row>
    <row r="397" spans="1:33" x14ac:dyDescent="0.2">
      <c r="A397" s="45">
        <v>35864</v>
      </c>
      <c r="B397" s="40" t="s">
        <v>122</v>
      </c>
      <c r="C397" s="40">
        <f t="shared" si="64"/>
        <v>0.14500000000000002</v>
      </c>
      <c r="D397" s="40">
        <f t="shared" si="65"/>
        <v>2.282</v>
      </c>
      <c r="E397" s="40">
        <f t="shared" si="65"/>
        <v>2.137</v>
      </c>
      <c r="F397" s="40"/>
      <c r="G397" s="40"/>
      <c r="H397" s="40">
        <v>2.137</v>
      </c>
      <c r="I397" s="40">
        <v>2.2069999999999999</v>
      </c>
      <c r="J397" s="40">
        <v>1.9820000000000002</v>
      </c>
      <c r="K397" s="40">
        <v>1.9570000000000001</v>
      </c>
      <c r="L397" s="40">
        <v>1.7969999999999999</v>
      </c>
      <c r="M397" s="40">
        <v>2.0345</v>
      </c>
      <c r="N397" s="40">
        <v>2.117</v>
      </c>
      <c r="O397" s="40">
        <v>2.282</v>
      </c>
      <c r="P397" s="40" t="s">
        <v>175</v>
      </c>
      <c r="Q397" s="39" t="s">
        <v>175</v>
      </c>
      <c r="R397" s="40" t="s">
        <v>175</v>
      </c>
      <c r="S397" s="40">
        <v>2.0619999999999998</v>
      </c>
      <c r="T397" s="39" t="s">
        <v>175</v>
      </c>
      <c r="V397" s="47">
        <f t="shared" si="66"/>
        <v>6.999999999999984E-2</v>
      </c>
      <c r="W397" s="47">
        <f t="shared" si="57"/>
        <v>-0.1549999999999998</v>
      </c>
      <c r="X397" s="47">
        <f t="shared" si="58"/>
        <v>-0.17999999999999994</v>
      </c>
      <c r="Y397" s="47">
        <f t="shared" si="59"/>
        <v>-0.34000000000000008</v>
      </c>
      <c r="Z397" s="47">
        <f t="shared" si="60"/>
        <v>-0.10250000000000004</v>
      </c>
      <c r="AA397" s="47">
        <f t="shared" si="61"/>
        <v>-2.0000000000000018E-2</v>
      </c>
      <c r="AB397" s="47">
        <f t="shared" si="62"/>
        <v>0.14500000000000002</v>
      </c>
      <c r="AC397" s="47"/>
      <c r="AD397" s="47"/>
      <c r="AE397" s="47"/>
      <c r="AF397" s="47">
        <f t="shared" si="63"/>
        <v>-7.5000000000000178E-2</v>
      </c>
      <c r="AG397" s="47"/>
    </row>
    <row r="398" spans="1:33" x14ac:dyDescent="0.2">
      <c r="A398" s="45">
        <v>35865</v>
      </c>
      <c r="B398" s="40" t="s">
        <v>122</v>
      </c>
      <c r="C398" s="40">
        <f t="shared" si="64"/>
        <v>0.14999999999999991</v>
      </c>
      <c r="D398" s="40">
        <f t="shared" si="65"/>
        <v>2.3220000000000001</v>
      </c>
      <c r="E398" s="40">
        <f t="shared" si="65"/>
        <v>2.1720000000000002</v>
      </c>
      <c r="F398" s="40"/>
      <c r="G398" s="40"/>
      <c r="H398" s="40">
        <v>2.1720000000000002</v>
      </c>
      <c r="I398" s="40">
        <v>2.2444999999999999</v>
      </c>
      <c r="J398" s="40">
        <v>2.0220000000000002</v>
      </c>
      <c r="K398" s="40">
        <v>1.9970000000000001</v>
      </c>
      <c r="L398" s="40">
        <v>1.8470000000000002</v>
      </c>
      <c r="M398" s="40">
        <v>2.0695000000000001</v>
      </c>
      <c r="N398" s="40">
        <v>2.1545000000000001</v>
      </c>
      <c r="O398" s="40">
        <v>2.3220000000000001</v>
      </c>
      <c r="P398" s="40" t="s">
        <v>175</v>
      </c>
      <c r="Q398" s="39" t="s">
        <v>175</v>
      </c>
      <c r="R398" s="40" t="s">
        <v>175</v>
      </c>
      <c r="S398" s="40">
        <v>2.1020000000000003</v>
      </c>
      <c r="T398" s="39" t="s">
        <v>175</v>
      </c>
      <c r="V398" s="47">
        <f t="shared" si="66"/>
        <v>7.2499999999999787E-2</v>
      </c>
      <c r="W398" s="47">
        <f t="shared" si="57"/>
        <v>-0.14999999999999991</v>
      </c>
      <c r="X398" s="47">
        <f t="shared" si="58"/>
        <v>-0.17500000000000004</v>
      </c>
      <c r="Y398" s="47">
        <f t="shared" si="59"/>
        <v>-0.32499999999999996</v>
      </c>
      <c r="Z398" s="47">
        <f t="shared" si="60"/>
        <v>-0.10250000000000004</v>
      </c>
      <c r="AA398" s="47">
        <f t="shared" si="61"/>
        <v>-1.7500000000000071E-2</v>
      </c>
      <c r="AB398" s="47">
        <f t="shared" si="62"/>
        <v>0.14999999999999991</v>
      </c>
      <c r="AC398" s="47"/>
      <c r="AD398" s="47"/>
      <c r="AE398" s="47"/>
      <c r="AF398" s="47">
        <f t="shared" si="63"/>
        <v>-6.999999999999984E-2</v>
      </c>
      <c r="AG398" s="47"/>
    </row>
    <row r="399" spans="1:33" x14ac:dyDescent="0.2">
      <c r="A399" s="45">
        <v>35866</v>
      </c>
      <c r="B399" s="40" t="s">
        <v>122</v>
      </c>
      <c r="C399" s="40">
        <f t="shared" si="64"/>
        <v>0.14500000000000002</v>
      </c>
      <c r="D399" s="40">
        <f t="shared" si="65"/>
        <v>2.2789999999999999</v>
      </c>
      <c r="E399" s="40">
        <f t="shared" si="65"/>
        <v>2.1339999999999999</v>
      </c>
      <c r="F399" s="40"/>
      <c r="G399" s="40"/>
      <c r="H399" s="40">
        <v>2.1339999999999999</v>
      </c>
      <c r="I399" s="40">
        <v>2.2064999999999997</v>
      </c>
      <c r="J399" s="40">
        <v>1.984</v>
      </c>
      <c r="K399" s="40">
        <v>1.954</v>
      </c>
      <c r="L399" s="40">
        <v>1.8139999999999998</v>
      </c>
      <c r="M399" s="40">
        <v>2.0339999999999998</v>
      </c>
      <c r="N399" s="40">
        <v>2.1139999999999999</v>
      </c>
      <c r="O399" s="40">
        <v>2.2789999999999999</v>
      </c>
      <c r="P399" s="40" t="s">
        <v>175</v>
      </c>
      <c r="Q399" s="39" t="s">
        <v>175</v>
      </c>
      <c r="R399" s="40" t="s">
        <v>175</v>
      </c>
      <c r="S399" s="40">
        <v>2.0640000000000001</v>
      </c>
      <c r="T399" s="39" t="s">
        <v>175</v>
      </c>
      <c r="V399" s="47">
        <f t="shared" si="66"/>
        <v>7.2499999999999787E-2</v>
      </c>
      <c r="W399" s="47">
        <f t="shared" si="57"/>
        <v>-0.14999999999999991</v>
      </c>
      <c r="X399" s="47">
        <f t="shared" si="58"/>
        <v>-0.17999999999999994</v>
      </c>
      <c r="Y399" s="47">
        <f t="shared" si="59"/>
        <v>-0.32000000000000006</v>
      </c>
      <c r="Z399" s="47">
        <f t="shared" si="60"/>
        <v>-0.10000000000000009</v>
      </c>
      <c r="AA399" s="47">
        <f t="shared" si="61"/>
        <v>-2.0000000000000018E-2</v>
      </c>
      <c r="AB399" s="47">
        <f t="shared" si="62"/>
        <v>0.14500000000000002</v>
      </c>
      <c r="AC399" s="47"/>
      <c r="AD399" s="47"/>
      <c r="AE399" s="47"/>
      <c r="AF399" s="47">
        <f t="shared" si="63"/>
        <v>-6.999999999999984E-2</v>
      </c>
      <c r="AG399" s="47"/>
    </row>
    <row r="400" spans="1:33" x14ac:dyDescent="0.2">
      <c r="A400" s="45">
        <v>35867</v>
      </c>
      <c r="B400" s="40" t="s">
        <v>122</v>
      </c>
      <c r="C400" s="40">
        <f t="shared" si="64"/>
        <v>0.14999999999999991</v>
      </c>
      <c r="D400" s="40">
        <f t="shared" si="65"/>
        <v>2.2869999999999999</v>
      </c>
      <c r="E400" s="40">
        <f t="shared" si="65"/>
        <v>2.137</v>
      </c>
      <c r="F400" s="40"/>
      <c r="G400" s="40"/>
      <c r="H400" s="40">
        <v>2.137</v>
      </c>
      <c r="I400" s="40">
        <v>2.2094999999999998</v>
      </c>
      <c r="J400" s="40">
        <v>1.9969999999999999</v>
      </c>
      <c r="K400" s="40">
        <v>1.972</v>
      </c>
      <c r="L400" s="40">
        <v>1.8320000000000001</v>
      </c>
      <c r="M400" s="40">
        <v>2.0419999999999998</v>
      </c>
      <c r="N400" s="40">
        <v>2.1219999999999999</v>
      </c>
      <c r="O400" s="40">
        <v>2.2869999999999999</v>
      </c>
      <c r="P400" s="40" t="s">
        <v>175</v>
      </c>
      <c r="Q400" s="39" t="s">
        <v>175</v>
      </c>
      <c r="R400" s="40" t="s">
        <v>175</v>
      </c>
      <c r="S400" s="40">
        <v>2.077</v>
      </c>
      <c r="T400" s="39" t="s">
        <v>175</v>
      </c>
      <c r="V400" s="47">
        <f t="shared" si="66"/>
        <v>7.2499999999999787E-2</v>
      </c>
      <c r="W400" s="47">
        <f t="shared" si="57"/>
        <v>-0.14000000000000012</v>
      </c>
      <c r="X400" s="47">
        <f t="shared" si="58"/>
        <v>-0.16500000000000004</v>
      </c>
      <c r="Y400" s="47">
        <f t="shared" si="59"/>
        <v>-0.30499999999999994</v>
      </c>
      <c r="Z400" s="47">
        <f t="shared" si="60"/>
        <v>-9.5000000000000195E-2</v>
      </c>
      <c r="AA400" s="47">
        <f t="shared" si="61"/>
        <v>-1.5000000000000124E-2</v>
      </c>
      <c r="AB400" s="47">
        <f t="shared" si="62"/>
        <v>0.14999999999999991</v>
      </c>
      <c r="AC400" s="47"/>
      <c r="AD400" s="47"/>
      <c r="AE400" s="47"/>
      <c r="AF400" s="47">
        <f t="shared" si="63"/>
        <v>-6.0000000000000053E-2</v>
      </c>
      <c r="AG400" s="47"/>
    </row>
    <row r="401" spans="1:33" x14ac:dyDescent="0.2">
      <c r="A401" s="45">
        <v>35870</v>
      </c>
      <c r="B401" s="40" t="s">
        <v>122</v>
      </c>
      <c r="C401" s="40">
        <f t="shared" si="64"/>
        <v>0.14500000000000002</v>
      </c>
      <c r="D401" s="40">
        <f t="shared" si="65"/>
        <v>2.2999999999999998</v>
      </c>
      <c r="E401" s="40">
        <f t="shared" si="65"/>
        <v>2.1549999999999998</v>
      </c>
      <c r="F401" s="40"/>
      <c r="G401" s="40"/>
      <c r="H401" s="40">
        <v>2.1549999999999998</v>
      </c>
      <c r="I401" s="40">
        <v>2.23</v>
      </c>
      <c r="J401" s="40">
        <v>2.0099999999999998</v>
      </c>
      <c r="K401" s="40">
        <v>1.98</v>
      </c>
      <c r="L401" s="40">
        <v>1.855</v>
      </c>
      <c r="M401" s="40">
        <v>2.0525000000000002</v>
      </c>
      <c r="N401" s="40">
        <v>2.1375000000000002</v>
      </c>
      <c r="O401" s="40">
        <v>2.2999999999999998</v>
      </c>
      <c r="P401" s="40" t="s">
        <v>175</v>
      </c>
      <c r="Q401" s="39" t="s">
        <v>175</v>
      </c>
      <c r="R401" s="40" t="s">
        <v>175</v>
      </c>
      <c r="S401" s="40">
        <v>2.09</v>
      </c>
      <c r="T401" s="39" t="s">
        <v>175</v>
      </c>
      <c r="V401" s="47">
        <f t="shared" si="66"/>
        <v>7.5000000000000178E-2</v>
      </c>
      <c r="W401" s="47">
        <f t="shared" si="57"/>
        <v>-0.14500000000000002</v>
      </c>
      <c r="X401" s="47">
        <f t="shared" si="58"/>
        <v>-0.17499999999999982</v>
      </c>
      <c r="Y401" s="47">
        <f t="shared" si="59"/>
        <v>-0.29999999999999982</v>
      </c>
      <c r="Z401" s="47">
        <f t="shared" si="60"/>
        <v>-0.10249999999999959</v>
      </c>
      <c r="AA401" s="47">
        <f t="shared" si="61"/>
        <v>-1.7499999999999627E-2</v>
      </c>
      <c r="AB401" s="47">
        <f t="shared" si="62"/>
        <v>0.14500000000000002</v>
      </c>
      <c r="AC401" s="47"/>
      <c r="AD401" s="47"/>
      <c r="AE401" s="47"/>
      <c r="AF401" s="47">
        <f t="shared" si="63"/>
        <v>-6.4999999999999947E-2</v>
      </c>
      <c r="AG401" s="47"/>
    </row>
    <row r="402" spans="1:33" x14ac:dyDescent="0.2">
      <c r="A402" s="46">
        <v>35871</v>
      </c>
      <c r="B402" s="40" t="s">
        <v>122</v>
      </c>
      <c r="C402" s="40">
        <f t="shared" si="64"/>
        <v>0.13250000000000028</v>
      </c>
      <c r="D402" s="40">
        <f t="shared" si="65"/>
        <v>2.2875000000000001</v>
      </c>
      <c r="E402" s="40">
        <f t="shared" si="65"/>
        <v>2.1549999999999998</v>
      </c>
      <c r="F402" s="40"/>
      <c r="G402" s="40"/>
      <c r="H402" s="40">
        <v>2.1549999999999998</v>
      </c>
      <c r="I402" s="40">
        <v>2.2250000000000001</v>
      </c>
      <c r="J402" s="40">
        <v>2.0074999999999998</v>
      </c>
      <c r="K402" s="40">
        <v>1.9724999999999999</v>
      </c>
      <c r="L402" s="40">
        <v>1.85</v>
      </c>
      <c r="M402" s="40">
        <v>2.0525000000000002</v>
      </c>
      <c r="N402" s="40">
        <v>2.1349999999999998</v>
      </c>
      <c r="O402" s="40">
        <v>2.2875000000000001</v>
      </c>
      <c r="P402" s="40" t="s">
        <v>175</v>
      </c>
      <c r="Q402" s="39" t="s">
        <v>175</v>
      </c>
      <c r="R402" s="40" t="s">
        <v>175</v>
      </c>
      <c r="S402" s="40">
        <v>2.0874999999999999</v>
      </c>
      <c r="T402" s="39" t="s">
        <v>175</v>
      </c>
      <c r="V402" s="47">
        <f t="shared" si="66"/>
        <v>7.0000000000000284E-2</v>
      </c>
      <c r="W402" s="47">
        <f t="shared" si="57"/>
        <v>-0.14749999999999996</v>
      </c>
      <c r="X402" s="47">
        <f t="shared" si="58"/>
        <v>-0.18249999999999988</v>
      </c>
      <c r="Y402" s="47">
        <f t="shared" si="59"/>
        <v>-0.30499999999999972</v>
      </c>
      <c r="Z402" s="47">
        <f t="shared" si="60"/>
        <v>-0.10249999999999959</v>
      </c>
      <c r="AA402" s="47">
        <f t="shared" si="61"/>
        <v>-2.0000000000000018E-2</v>
      </c>
      <c r="AB402" s="47">
        <f t="shared" si="62"/>
        <v>0.13250000000000028</v>
      </c>
      <c r="AC402" s="47"/>
      <c r="AD402" s="47"/>
      <c r="AE402" s="47"/>
      <c r="AF402" s="47">
        <f t="shared" si="63"/>
        <v>-6.7499999999999893E-2</v>
      </c>
      <c r="AG402" s="47"/>
    </row>
    <row r="403" spans="1:33" x14ac:dyDescent="0.2">
      <c r="A403" s="46">
        <v>35872</v>
      </c>
      <c r="B403" s="40" t="s">
        <v>122</v>
      </c>
      <c r="C403" s="40">
        <f t="shared" si="64"/>
        <v>8.4999999999999964E-2</v>
      </c>
      <c r="D403" s="40">
        <f t="shared" si="65"/>
        <v>2.3239999999999998</v>
      </c>
      <c r="E403" s="40">
        <f t="shared" si="65"/>
        <v>2.2389999999999999</v>
      </c>
      <c r="F403" s="40"/>
      <c r="G403" s="40"/>
      <c r="H403" s="40">
        <v>2.2389999999999999</v>
      </c>
      <c r="I403" s="40">
        <v>2.3102499999999999</v>
      </c>
      <c r="J403" s="40">
        <v>2.0614999999999997</v>
      </c>
      <c r="K403" s="40">
        <v>2.0339999999999998</v>
      </c>
      <c r="L403" s="40">
        <v>1.8789999999999998</v>
      </c>
      <c r="M403" s="40">
        <v>2.1265000000000001</v>
      </c>
      <c r="N403" s="40">
        <v>2.2189999999999999</v>
      </c>
      <c r="O403" s="40">
        <v>2.3239999999999998</v>
      </c>
      <c r="P403" s="40" t="s">
        <v>175</v>
      </c>
      <c r="Q403" s="39" t="s">
        <v>175</v>
      </c>
      <c r="R403" s="40" t="s">
        <v>175</v>
      </c>
      <c r="S403" s="40">
        <v>2.1414999999999997</v>
      </c>
      <c r="T403" s="39" t="s">
        <v>175</v>
      </c>
      <c r="V403" s="47">
        <f t="shared" si="66"/>
        <v>7.1250000000000036E-2</v>
      </c>
      <c r="W403" s="47">
        <f t="shared" si="57"/>
        <v>-0.17750000000000021</v>
      </c>
      <c r="X403" s="47">
        <f t="shared" si="58"/>
        <v>-0.20500000000000007</v>
      </c>
      <c r="Y403" s="47">
        <f t="shared" si="59"/>
        <v>-0.3600000000000001</v>
      </c>
      <c r="Z403" s="47">
        <f t="shared" si="60"/>
        <v>-0.11249999999999982</v>
      </c>
      <c r="AA403" s="47">
        <f t="shared" si="61"/>
        <v>-2.0000000000000018E-2</v>
      </c>
      <c r="AB403" s="47">
        <f t="shared" si="62"/>
        <v>8.4999999999999964E-2</v>
      </c>
      <c r="AC403" s="47"/>
      <c r="AD403" s="47"/>
      <c r="AE403" s="47"/>
      <c r="AF403" s="47">
        <f t="shared" si="63"/>
        <v>-9.7500000000000142E-2</v>
      </c>
      <c r="AG403" s="47"/>
    </row>
    <row r="404" spans="1:33" x14ac:dyDescent="0.2">
      <c r="A404" s="45">
        <v>35873</v>
      </c>
      <c r="B404" s="40" t="s">
        <v>122</v>
      </c>
      <c r="C404" s="40">
        <f t="shared" si="64"/>
        <v>5.7500000000000107E-2</v>
      </c>
      <c r="D404" s="40">
        <f t="shared" si="65"/>
        <v>2.3574999999999999</v>
      </c>
      <c r="E404" s="40">
        <f t="shared" si="65"/>
        <v>2.2999999999999998</v>
      </c>
      <c r="F404" s="40"/>
      <c r="G404" s="40"/>
      <c r="H404" s="40">
        <v>2.2999999999999998</v>
      </c>
      <c r="I404" s="40">
        <v>2.37</v>
      </c>
      <c r="J404" s="40">
        <v>2.105</v>
      </c>
      <c r="K404" s="40">
        <v>2.0625</v>
      </c>
      <c r="L404" s="40">
        <v>1.92</v>
      </c>
      <c r="M404" s="40">
        <v>2.1825000000000001</v>
      </c>
      <c r="N404" s="40">
        <v>2.2725</v>
      </c>
      <c r="O404" s="40">
        <v>2.3574999999999999</v>
      </c>
      <c r="P404" s="40" t="s">
        <v>175</v>
      </c>
      <c r="Q404" s="39" t="s">
        <v>175</v>
      </c>
      <c r="R404" s="40" t="s">
        <v>175</v>
      </c>
      <c r="S404" s="40">
        <v>2.1850000000000001</v>
      </c>
      <c r="T404" s="39" t="s">
        <v>175</v>
      </c>
      <c r="V404" s="47">
        <f t="shared" si="66"/>
        <v>7.0000000000000284E-2</v>
      </c>
      <c r="W404" s="47">
        <f t="shared" si="57"/>
        <v>-0.19499999999999984</v>
      </c>
      <c r="X404" s="47">
        <f t="shared" si="58"/>
        <v>-0.23749999999999982</v>
      </c>
      <c r="Y404" s="47">
        <f t="shared" si="59"/>
        <v>-0.37999999999999989</v>
      </c>
      <c r="Z404" s="47">
        <f t="shared" si="60"/>
        <v>-0.11749999999999972</v>
      </c>
      <c r="AA404" s="47">
        <f t="shared" si="61"/>
        <v>-2.7499999999999858E-2</v>
      </c>
      <c r="AB404" s="47">
        <f t="shared" si="62"/>
        <v>5.7500000000000107E-2</v>
      </c>
      <c r="AC404" s="47"/>
      <c r="AD404" s="47"/>
      <c r="AE404" s="47"/>
      <c r="AF404" s="47">
        <f t="shared" si="63"/>
        <v>-0.11499999999999977</v>
      </c>
      <c r="AG404" s="47"/>
    </row>
    <row r="405" spans="1:33" x14ac:dyDescent="0.2">
      <c r="A405" s="45">
        <v>35874</v>
      </c>
      <c r="B405" s="40" t="s">
        <v>122</v>
      </c>
      <c r="C405" s="40">
        <f t="shared" si="64"/>
        <v>4.4999999999999929E-2</v>
      </c>
      <c r="D405" s="40">
        <f t="shared" si="65"/>
        <v>2.3879999999999999</v>
      </c>
      <c r="E405" s="40">
        <f t="shared" si="65"/>
        <v>2.343</v>
      </c>
      <c r="F405" s="40"/>
      <c r="G405" s="40"/>
      <c r="H405" s="40">
        <v>2.343</v>
      </c>
      <c r="I405" s="40">
        <v>2.4104999999999999</v>
      </c>
      <c r="J405" s="40">
        <v>2.1379999999999999</v>
      </c>
      <c r="K405" s="40">
        <v>2.0979999999999999</v>
      </c>
      <c r="L405" s="40">
        <v>1.9330000000000001</v>
      </c>
      <c r="M405" s="40">
        <v>2.218</v>
      </c>
      <c r="N405" s="40">
        <v>2.3192499999999998</v>
      </c>
      <c r="O405" s="40">
        <v>2.3879999999999999</v>
      </c>
      <c r="P405" s="40" t="s">
        <v>175</v>
      </c>
      <c r="Q405" s="39" t="s">
        <v>175</v>
      </c>
      <c r="R405" s="40" t="s">
        <v>175</v>
      </c>
      <c r="S405" s="40">
        <v>2.218</v>
      </c>
      <c r="T405" s="39" t="s">
        <v>175</v>
      </c>
      <c r="V405" s="47">
        <f t="shared" si="66"/>
        <v>6.7499999999999893E-2</v>
      </c>
      <c r="W405" s="47">
        <f t="shared" si="57"/>
        <v>-0.20500000000000007</v>
      </c>
      <c r="X405" s="47">
        <f t="shared" si="58"/>
        <v>-0.24500000000000011</v>
      </c>
      <c r="Y405" s="47">
        <f t="shared" si="59"/>
        <v>-0.40999999999999992</v>
      </c>
      <c r="Z405" s="47">
        <f t="shared" si="60"/>
        <v>-0.125</v>
      </c>
      <c r="AA405" s="47">
        <f t="shared" si="61"/>
        <v>-2.375000000000016E-2</v>
      </c>
      <c r="AB405" s="47">
        <f t="shared" si="62"/>
        <v>4.4999999999999929E-2</v>
      </c>
      <c r="AC405" s="47"/>
      <c r="AD405" s="47"/>
      <c r="AE405" s="47"/>
      <c r="AF405" s="47">
        <f t="shared" si="63"/>
        <v>-0.125</v>
      </c>
      <c r="AG405" s="47"/>
    </row>
    <row r="406" spans="1:33" x14ac:dyDescent="0.2">
      <c r="A406" s="45">
        <v>35877</v>
      </c>
      <c r="B406" s="40" t="s">
        <v>122</v>
      </c>
      <c r="C406" s="40">
        <f t="shared" si="64"/>
        <v>2.0000000000000018E-2</v>
      </c>
      <c r="D406" s="40">
        <f t="shared" si="65"/>
        <v>2.371</v>
      </c>
      <c r="E406" s="40">
        <f t="shared" si="65"/>
        <v>2.351</v>
      </c>
      <c r="F406" s="40"/>
      <c r="G406" s="40"/>
      <c r="H406" s="40">
        <v>2.351</v>
      </c>
      <c r="I406" s="40">
        <v>2.4135</v>
      </c>
      <c r="J406" s="40">
        <v>2.1459999999999999</v>
      </c>
      <c r="K406" s="40">
        <v>2.0859999999999999</v>
      </c>
      <c r="L406" s="40">
        <v>1.921</v>
      </c>
      <c r="M406" s="40">
        <v>2.226</v>
      </c>
      <c r="N406" s="40">
        <v>2.3260000000000001</v>
      </c>
      <c r="O406" s="40">
        <v>2.371</v>
      </c>
      <c r="P406" s="40" t="s">
        <v>175</v>
      </c>
      <c r="Q406" s="39" t="s">
        <v>175</v>
      </c>
      <c r="R406" s="40" t="s">
        <v>175</v>
      </c>
      <c r="S406" s="40">
        <v>2.226</v>
      </c>
      <c r="T406" s="39" t="s">
        <v>175</v>
      </c>
      <c r="V406" s="47">
        <f t="shared" si="66"/>
        <v>6.25E-2</v>
      </c>
      <c r="W406" s="47">
        <f t="shared" si="57"/>
        <v>-0.20500000000000007</v>
      </c>
      <c r="X406" s="47">
        <f t="shared" si="58"/>
        <v>-0.26500000000000012</v>
      </c>
      <c r="Y406" s="47">
        <f t="shared" si="59"/>
        <v>-0.42999999999999994</v>
      </c>
      <c r="Z406" s="47">
        <f t="shared" si="60"/>
        <v>-0.125</v>
      </c>
      <c r="AA406" s="47">
        <f t="shared" si="61"/>
        <v>-2.4999999999999911E-2</v>
      </c>
      <c r="AB406" s="47">
        <f t="shared" si="62"/>
        <v>2.0000000000000018E-2</v>
      </c>
      <c r="AC406" s="47"/>
      <c r="AD406" s="47"/>
      <c r="AE406" s="47"/>
      <c r="AF406" s="47">
        <f t="shared" si="63"/>
        <v>-0.125</v>
      </c>
      <c r="AG406" s="47"/>
    </row>
    <row r="407" spans="1:33" x14ac:dyDescent="0.2">
      <c r="A407" s="45">
        <v>35878</v>
      </c>
      <c r="B407" s="40" t="s">
        <v>122</v>
      </c>
      <c r="C407" s="40">
        <f t="shared" si="64"/>
        <v>2.4999999999999911E-2</v>
      </c>
      <c r="D407" s="40">
        <f t="shared" si="65"/>
        <v>2.355</v>
      </c>
      <c r="E407" s="40">
        <f t="shared" si="65"/>
        <v>2.33</v>
      </c>
      <c r="F407" s="40"/>
      <c r="G407" s="40"/>
      <c r="H407" s="40">
        <v>2.33</v>
      </c>
      <c r="I407" s="40">
        <v>2.395</v>
      </c>
      <c r="J407" s="40">
        <v>2.1225000000000001</v>
      </c>
      <c r="K407" s="40">
        <v>2.0649999999999999</v>
      </c>
      <c r="L407" s="40">
        <v>1.9</v>
      </c>
      <c r="M407" s="40">
        <v>2.2075</v>
      </c>
      <c r="N407" s="40">
        <v>2.3075000000000001</v>
      </c>
      <c r="O407" s="40">
        <v>2.355</v>
      </c>
      <c r="P407" s="40" t="s">
        <v>175</v>
      </c>
      <c r="Q407" s="39" t="s">
        <v>175</v>
      </c>
      <c r="R407" s="40" t="s">
        <v>175</v>
      </c>
      <c r="S407" s="40">
        <v>2.2025000000000001</v>
      </c>
      <c r="T407" s="39" t="s">
        <v>175</v>
      </c>
      <c r="V407" s="47">
        <f t="shared" si="66"/>
        <v>6.4999999999999947E-2</v>
      </c>
      <c r="W407" s="47">
        <f t="shared" si="57"/>
        <v>-0.20750000000000002</v>
      </c>
      <c r="X407" s="47">
        <f t="shared" si="58"/>
        <v>-0.26500000000000012</v>
      </c>
      <c r="Y407" s="47">
        <f t="shared" si="59"/>
        <v>-0.43000000000000016</v>
      </c>
      <c r="Z407" s="47">
        <f t="shared" si="60"/>
        <v>-0.12250000000000005</v>
      </c>
      <c r="AA407" s="47">
        <f t="shared" si="61"/>
        <v>-2.2499999999999964E-2</v>
      </c>
      <c r="AB407" s="47">
        <f t="shared" si="62"/>
        <v>2.4999999999999911E-2</v>
      </c>
      <c r="AC407" s="47"/>
      <c r="AD407" s="47"/>
      <c r="AE407" s="47"/>
      <c r="AF407" s="47">
        <f t="shared" si="63"/>
        <v>-0.12749999999999995</v>
      </c>
      <c r="AG407" s="47"/>
    </row>
    <row r="408" spans="1:33" x14ac:dyDescent="0.2">
      <c r="A408" s="45">
        <v>35879</v>
      </c>
      <c r="B408" s="40" t="s">
        <v>122</v>
      </c>
      <c r="C408" s="40">
        <f t="shared" si="64"/>
        <v>4.9999999999998934E-3</v>
      </c>
      <c r="D408" s="40">
        <f t="shared" si="65"/>
        <v>2.37</v>
      </c>
      <c r="E408" s="40">
        <f t="shared" si="65"/>
        <v>2.3650000000000002</v>
      </c>
      <c r="F408" s="40"/>
      <c r="G408" s="40"/>
      <c r="H408" s="40">
        <v>2.3650000000000002</v>
      </c>
      <c r="I408" s="40">
        <v>2.4275000000000002</v>
      </c>
      <c r="J408" s="40">
        <v>2.1549999999999998</v>
      </c>
      <c r="K408" s="40">
        <v>2.08</v>
      </c>
      <c r="L408" s="40">
        <v>1.9175</v>
      </c>
      <c r="M408" s="40">
        <v>2.2400000000000002</v>
      </c>
      <c r="N408" s="40">
        <v>2.34</v>
      </c>
      <c r="O408" s="40">
        <v>2.37</v>
      </c>
      <c r="P408" s="40" t="s">
        <v>175</v>
      </c>
      <c r="Q408" s="39" t="s">
        <v>175</v>
      </c>
      <c r="R408" s="40" t="s">
        <v>175</v>
      </c>
      <c r="S408" s="40">
        <v>2.2349999999999999</v>
      </c>
      <c r="T408" s="39" t="s">
        <v>175</v>
      </c>
      <c r="V408" s="47">
        <f t="shared" si="66"/>
        <v>6.25E-2</v>
      </c>
      <c r="W408" s="47">
        <f t="shared" si="57"/>
        <v>-0.21000000000000041</v>
      </c>
      <c r="X408" s="47">
        <f t="shared" si="58"/>
        <v>-0.28500000000000014</v>
      </c>
      <c r="Y408" s="47">
        <f t="shared" si="59"/>
        <v>-0.44750000000000023</v>
      </c>
      <c r="Z408" s="47">
        <f t="shared" si="60"/>
        <v>-0.125</v>
      </c>
      <c r="AA408" s="47">
        <f t="shared" si="61"/>
        <v>-2.5000000000000355E-2</v>
      </c>
      <c r="AB408" s="47">
        <f t="shared" si="62"/>
        <v>4.9999999999998934E-3</v>
      </c>
      <c r="AC408" s="47"/>
      <c r="AD408" s="47"/>
      <c r="AE408" s="47"/>
      <c r="AF408" s="47">
        <f t="shared" si="63"/>
        <v>-0.13000000000000034</v>
      </c>
      <c r="AG408" s="47"/>
    </row>
    <row r="409" spans="1:33" x14ac:dyDescent="0.2">
      <c r="A409" s="45">
        <v>35880</v>
      </c>
      <c r="B409" s="40" t="s">
        <v>122</v>
      </c>
      <c r="C409" s="40">
        <f t="shared" si="64"/>
        <v>3.5000000000000142E-2</v>
      </c>
      <c r="D409" s="40">
        <f t="shared" si="65"/>
        <v>2.3730000000000002</v>
      </c>
      <c r="E409" s="40">
        <f t="shared" si="65"/>
        <v>2.3380000000000001</v>
      </c>
      <c r="F409" s="40"/>
      <c r="G409" s="40"/>
      <c r="H409" s="40">
        <v>2.3380000000000001</v>
      </c>
      <c r="I409" s="40">
        <v>2.403</v>
      </c>
      <c r="J409" s="40">
        <v>2.1379999999999999</v>
      </c>
      <c r="K409" s="40">
        <v>2.0780000000000003</v>
      </c>
      <c r="L409" s="40">
        <v>1.9080000000000001</v>
      </c>
      <c r="M409" s="40">
        <v>2.2204999999999999</v>
      </c>
      <c r="N409" s="40">
        <v>2.3155000000000001</v>
      </c>
      <c r="O409" s="40">
        <v>2.3730000000000002</v>
      </c>
      <c r="P409" s="40" t="s">
        <v>175</v>
      </c>
      <c r="Q409" s="39" t="s">
        <v>175</v>
      </c>
      <c r="R409" s="40" t="s">
        <v>175</v>
      </c>
      <c r="S409" s="40">
        <v>2.218</v>
      </c>
      <c r="T409" s="39" t="s">
        <v>175</v>
      </c>
      <c r="V409" s="47">
        <f t="shared" si="66"/>
        <v>6.4999999999999947E-2</v>
      </c>
      <c r="W409" s="47">
        <f t="shared" si="57"/>
        <v>-0.20000000000000018</v>
      </c>
      <c r="X409" s="47">
        <f t="shared" si="58"/>
        <v>-0.25999999999999979</v>
      </c>
      <c r="Y409" s="47">
        <f t="shared" si="59"/>
        <v>-0.42999999999999994</v>
      </c>
      <c r="Z409" s="47">
        <f t="shared" si="60"/>
        <v>-0.11750000000000016</v>
      </c>
      <c r="AA409" s="47">
        <f t="shared" si="61"/>
        <v>-2.2499999999999964E-2</v>
      </c>
      <c r="AB409" s="47">
        <f t="shared" si="62"/>
        <v>3.5000000000000142E-2</v>
      </c>
      <c r="AC409" s="47"/>
      <c r="AD409" s="47"/>
      <c r="AE409" s="47"/>
      <c r="AF409" s="47">
        <f t="shared" si="63"/>
        <v>-0.12000000000000011</v>
      </c>
      <c r="AG409" s="47"/>
    </row>
    <row r="410" spans="1:33" x14ac:dyDescent="0.2">
      <c r="A410" s="45">
        <v>35881</v>
      </c>
      <c r="B410" s="40" t="s">
        <v>122</v>
      </c>
      <c r="C410" s="40">
        <f t="shared" si="64"/>
        <v>5.500000000000016E-2</v>
      </c>
      <c r="D410" s="40">
        <f t="shared" si="65"/>
        <v>2.355</v>
      </c>
      <c r="E410" s="40">
        <f t="shared" si="65"/>
        <v>2.2999999999999998</v>
      </c>
      <c r="F410" s="40"/>
      <c r="G410" s="40">
        <v>1</v>
      </c>
      <c r="H410" s="40">
        <v>2.2999999999999998</v>
      </c>
      <c r="I410" s="40">
        <v>2.36</v>
      </c>
      <c r="J410" s="40">
        <v>2.12</v>
      </c>
      <c r="K410" s="40">
        <v>2.06</v>
      </c>
      <c r="L410" s="40">
        <v>1.91</v>
      </c>
      <c r="M410" s="40">
        <v>2.1825000000000001</v>
      </c>
      <c r="N410" s="40">
        <v>2.2850000000000001</v>
      </c>
      <c r="O410" s="40">
        <v>2.355</v>
      </c>
      <c r="P410" s="40" t="s">
        <v>175</v>
      </c>
      <c r="Q410" s="39" t="s">
        <v>175</v>
      </c>
      <c r="R410" s="40" t="s">
        <v>175</v>
      </c>
      <c r="S410" s="40">
        <v>2.2000000000000002</v>
      </c>
      <c r="T410" s="39" t="s">
        <v>175</v>
      </c>
      <c r="V410" s="47">
        <f t="shared" si="66"/>
        <v>6.0000000000000053E-2</v>
      </c>
      <c r="W410" s="47">
        <f t="shared" si="57"/>
        <v>-0.17999999999999972</v>
      </c>
      <c r="X410" s="47">
        <f t="shared" si="58"/>
        <v>-0.23999999999999977</v>
      </c>
      <c r="Y410" s="47">
        <f t="shared" si="59"/>
        <v>-0.3899999999999999</v>
      </c>
      <c r="Z410" s="47">
        <f t="shared" si="60"/>
        <v>-0.11749999999999972</v>
      </c>
      <c r="AA410" s="47">
        <f t="shared" si="61"/>
        <v>-1.499999999999968E-2</v>
      </c>
      <c r="AB410" s="47">
        <f t="shared" si="62"/>
        <v>5.500000000000016E-2</v>
      </c>
      <c r="AC410" s="47"/>
      <c r="AD410" s="47"/>
      <c r="AE410" s="47"/>
      <c r="AF410" s="47">
        <f t="shared" si="63"/>
        <v>-9.9999999999999645E-2</v>
      </c>
      <c r="AG410" s="47"/>
    </row>
    <row r="411" spans="1:33" x14ac:dyDescent="0.2">
      <c r="A411" s="45">
        <v>35884</v>
      </c>
      <c r="B411" s="40" t="s">
        <v>123</v>
      </c>
      <c r="C411" s="40">
        <f t="shared" si="64"/>
        <v>2.7499999999999858E-2</v>
      </c>
      <c r="D411" s="40">
        <f t="shared" si="65"/>
        <v>2.4364999999999997</v>
      </c>
      <c r="E411" s="40">
        <f t="shared" si="65"/>
        <v>2.4089999999999998</v>
      </c>
      <c r="F411" s="40"/>
      <c r="G411" s="40"/>
      <c r="H411" s="40">
        <v>2.4089999999999998</v>
      </c>
      <c r="I411" s="40">
        <v>2.4739999999999998</v>
      </c>
      <c r="J411" s="40">
        <v>2.19875</v>
      </c>
      <c r="K411" s="40">
        <v>2.1364999999999998</v>
      </c>
      <c r="L411" s="40">
        <v>1.8989999999999998</v>
      </c>
      <c r="M411" s="40">
        <v>2.2664999999999997</v>
      </c>
      <c r="N411" s="40">
        <v>2.3864999999999998</v>
      </c>
      <c r="O411" s="40">
        <v>2.4364999999999997</v>
      </c>
      <c r="P411" s="40" t="s">
        <v>175</v>
      </c>
      <c r="Q411" s="39" t="s">
        <v>175</v>
      </c>
      <c r="R411" s="40" t="s">
        <v>175</v>
      </c>
      <c r="S411" s="40">
        <v>2.2787500000000001</v>
      </c>
      <c r="T411" s="39" t="s">
        <v>175</v>
      </c>
      <c r="V411" s="47">
        <f t="shared" si="66"/>
        <v>6.4999999999999947E-2</v>
      </c>
      <c r="W411" s="47">
        <f t="shared" si="57"/>
        <v>-0.21024999999999983</v>
      </c>
      <c r="X411" s="47">
        <f t="shared" si="58"/>
        <v>-0.27249999999999996</v>
      </c>
      <c r="Y411" s="47">
        <f t="shared" si="59"/>
        <v>-0.51</v>
      </c>
      <c r="Z411" s="47">
        <f t="shared" si="60"/>
        <v>-0.14250000000000007</v>
      </c>
      <c r="AA411" s="47">
        <f t="shared" si="61"/>
        <v>-2.2499999999999964E-2</v>
      </c>
      <c r="AB411" s="47">
        <f t="shared" si="62"/>
        <v>2.7499999999999858E-2</v>
      </c>
      <c r="AC411" s="47"/>
      <c r="AD411" s="47"/>
      <c r="AE411" s="47"/>
      <c r="AF411" s="47">
        <f t="shared" si="63"/>
        <v>-0.13024999999999975</v>
      </c>
      <c r="AG411" s="47"/>
    </row>
    <row r="412" spans="1:33" x14ac:dyDescent="0.2">
      <c r="A412" s="45">
        <v>35885</v>
      </c>
      <c r="B412" s="40" t="s">
        <v>123</v>
      </c>
      <c r="C412" s="40">
        <f t="shared" si="64"/>
        <v>0</v>
      </c>
      <c r="D412" s="40">
        <f t="shared" si="65"/>
        <v>2.5219999999999998</v>
      </c>
      <c r="E412" s="40">
        <f t="shared" si="65"/>
        <v>2.5219999999999998</v>
      </c>
      <c r="F412" s="40"/>
      <c r="G412" s="40"/>
      <c r="H412" s="40">
        <v>2.5219999999999998</v>
      </c>
      <c r="I412" s="40">
        <v>2.5894999999999997</v>
      </c>
      <c r="J412" s="40">
        <v>2.2969999999999997</v>
      </c>
      <c r="K412" s="40">
        <v>2.222</v>
      </c>
      <c r="L412" s="40">
        <v>1.9769999999999996</v>
      </c>
      <c r="M412" s="40">
        <v>2.3719999999999999</v>
      </c>
      <c r="N412" s="40">
        <v>2.4944999999999999</v>
      </c>
      <c r="O412" s="40">
        <v>2.5219999999999998</v>
      </c>
      <c r="P412" s="40" t="s">
        <v>175</v>
      </c>
      <c r="Q412" s="39" t="s">
        <v>175</v>
      </c>
      <c r="R412" s="40" t="s">
        <v>175</v>
      </c>
      <c r="S412" s="40">
        <v>2.3769999999999998</v>
      </c>
      <c r="T412" s="39" t="s">
        <v>175</v>
      </c>
      <c r="V412" s="47">
        <f t="shared" si="66"/>
        <v>6.7499999999999893E-2</v>
      </c>
      <c r="W412" s="47">
        <f t="shared" si="57"/>
        <v>-0.22500000000000009</v>
      </c>
      <c r="X412" s="47">
        <f t="shared" si="58"/>
        <v>-0.29999999999999982</v>
      </c>
      <c r="Y412" s="47">
        <f t="shared" si="59"/>
        <v>-0.54500000000000015</v>
      </c>
      <c r="Z412" s="47">
        <f t="shared" si="60"/>
        <v>-0.14999999999999991</v>
      </c>
      <c r="AA412" s="47">
        <f t="shared" si="61"/>
        <v>-2.7499999999999858E-2</v>
      </c>
      <c r="AB412" s="47">
        <f t="shared" si="62"/>
        <v>0</v>
      </c>
      <c r="AC412" s="47"/>
      <c r="AD412" s="47"/>
      <c r="AE412" s="47"/>
      <c r="AF412" s="47">
        <f t="shared" si="63"/>
        <v>-0.14500000000000002</v>
      </c>
      <c r="AG412" s="47"/>
    </row>
    <row r="413" spans="1:33" x14ac:dyDescent="0.2">
      <c r="A413" s="45">
        <v>35886</v>
      </c>
      <c r="B413" s="40" t="s">
        <v>123</v>
      </c>
      <c r="C413" s="40">
        <f t="shared" si="64"/>
        <v>9.9999999999997868E-3</v>
      </c>
      <c r="D413" s="40">
        <f t="shared" si="65"/>
        <v>2.5109999999999997</v>
      </c>
      <c r="E413" s="40">
        <f t="shared" si="65"/>
        <v>2.5009999999999999</v>
      </c>
      <c r="F413" s="40"/>
      <c r="G413" s="40"/>
      <c r="H413" s="40">
        <v>2.5009999999999999</v>
      </c>
      <c r="I413" s="40">
        <v>2.5709999999999997</v>
      </c>
      <c r="J413" s="40">
        <v>2.2709999999999999</v>
      </c>
      <c r="K413" s="40">
        <v>2.2010000000000001</v>
      </c>
      <c r="L413" s="40">
        <v>1.9609999999999999</v>
      </c>
      <c r="M413" s="40">
        <v>2.351</v>
      </c>
      <c r="N413" s="40">
        <v>2.4735</v>
      </c>
      <c r="O413" s="40">
        <v>2.5109999999999997</v>
      </c>
      <c r="P413" s="40" t="s">
        <v>175</v>
      </c>
      <c r="Q413" s="39" t="s">
        <v>175</v>
      </c>
      <c r="R413" s="40" t="s">
        <v>175</v>
      </c>
      <c r="S413" s="40">
        <v>2.351</v>
      </c>
      <c r="T413" s="39" t="s">
        <v>175</v>
      </c>
      <c r="V413" s="47">
        <f t="shared" si="66"/>
        <v>6.999999999999984E-2</v>
      </c>
      <c r="W413" s="47">
        <f t="shared" si="57"/>
        <v>-0.22999999999999998</v>
      </c>
      <c r="X413" s="47">
        <f t="shared" si="58"/>
        <v>-0.29999999999999982</v>
      </c>
      <c r="Y413" s="47">
        <f t="shared" si="59"/>
        <v>-0.54</v>
      </c>
      <c r="Z413" s="47">
        <f t="shared" si="60"/>
        <v>-0.14999999999999991</v>
      </c>
      <c r="AA413" s="47">
        <f t="shared" si="61"/>
        <v>-2.7499999999999858E-2</v>
      </c>
      <c r="AB413" s="47">
        <f t="shared" si="62"/>
        <v>9.9999999999997868E-3</v>
      </c>
      <c r="AC413" s="47"/>
      <c r="AD413" s="47"/>
      <c r="AE413" s="47"/>
      <c r="AF413" s="47">
        <f t="shared" si="63"/>
        <v>-0.14999999999999991</v>
      </c>
      <c r="AG413" s="47"/>
    </row>
    <row r="414" spans="1:33" x14ac:dyDescent="0.2">
      <c r="A414" s="45">
        <v>35887</v>
      </c>
      <c r="B414" s="40" t="s">
        <v>123</v>
      </c>
      <c r="C414" s="40">
        <f t="shared" si="64"/>
        <v>-2.4999999999999911E-2</v>
      </c>
      <c r="D414" s="40">
        <f t="shared" si="65"/>
        <v>2.5369999999999999</v>
      </c>
      <c r="E414" s="40">
        <f t="shared" si="65"/>
        <v>2.5619999999999998</v>
      </c>
      <c r="F414" s="40"/>
      <c r="G414" s="40"/>
      <c r="H414" s="40">
        <v>2.5619999999999998</v>
      </c>
      <c r="I414" s="40">
        <v>2.637</v>
      </c>
      <c r="J414" s="40">
        <v>2.3294999999999999</v>
      </c>
      <c r="K414" s="40">
        <v>2.2469999999999999</v>
      </c>
      <c r="L414" s="40">
        <v>2.0169999999999995</v>
      </c>
      <c r="M414" s="40">
        <v>2.4095</v>
      </c>
      <c r="N414" s="40">
        <v>2.5394999999999999</v>
      </c>
      <c r="O414" s="40">
        <v>2.5369999999999999</v>
      </c>
      <c r="P414" s="40" t="s">
        <v>175</v>
      </c>
      <c r="Q414" s="39" t="s">
        <v>175</v>
      </c>
      <c r="R414" s="40" t="s">
        <v>175</v>
      </c>
      <c r="S414" s="40">
        <v>2.4095</v>
      </c>
      <c r="T414" s="39" t="s">
        <v>175</v>
      </c>
      <c r="V414" s="47">
        <f t="shared" si="66"/>
        <v>7.5000000000000178E-2</v>
      </c>
      <c r="W414" s="47">
        <f t="shared" si="57"/>
        <v>-0.23249999999999993</v>
      </c>
      <c r="X414" s="47">
        <f t="shared" si="58"/>
        <v>-0.31499999999999995</v>
      </c>
      <c r="Y414" s="47">
        <f t="shared" si="59"/>
        <v>-0.54500000000000037</v>
      </c>
      <c r="Z414" s="47">
        <f t="shared" si="60"/>
        <v>-0.15249999999999986</v>
      </c>
      <c r="AA414" s="47">
        <f t="shared" si="61"/>
        <v>-2.2499999999999964E-2</v>
      </c>
      <c r="AB414" s="47">
        <f t="shared" si="62"/>
        <v>-2.4999999999999911E-2</v>
      </c>
      <c r="AC414" s="47"/>
      <c r="AD414" s="47"/>
      <c r="AE414" s="47"/>
      <c r="AF414" s="47">
        <f t="shared" si="63"/>
        <v>-0.15249999999999986</v>
      </c>
      <c r="AG414" s="47"/>
    </row>
    <row r="415" spans="1:33" x14ac:dyDescent="0.2">
      <c r="A415" s="45">
        <v>35888</v>
      </c>
      <c r="B415" s="40" t="s">
        <v>123</v>
      </c>
      <c r="C415" s="40">
        <f t="shared" si="64"/>
        <v>7.4999999999998401E-3</v>
      </c>
      <c r="D415" s="40">
        <f t="shared" si="65"/>
        <v>2.5634999999999999</v>
      </c>
      <c r="E415" s="40">
        <f t="shared" si="65"/>
        <v>2.556</v>
      </c>
      <c r="F415" s="40"/>
      <c r="G415" s="40"/>
      <c r="H415" s="40">
        <v>2.556</v>
      </c>
      <c r="I415" s="40">
        <v>2.6310000000000002</v>
      </c>
      <c r="J415" s="40">
        <v>2.3359999999999999</v>
      </c>
      <c r="K415" s="40">
        <v>2.2534999999999998</v>
      </c>
      <c r="L415" s="40">
        <v>2.0059999999999998</v>
      </c>
      <c r="M415" s="40">
        <v>2.411</v>
      </c>
      <c r="N415" s="40">
        <v>2.5335000000000001</v>
      </c>
      <c r="O415" s="40">
        <v>2.5634999999999999</v>
      </c>
      <c r="P415" s="40" t="s">
        <v>175</v>
      </c>
      <c r="Q415" s="39" t="s">
        <v>175</v>
      </c>
      <c r="R415" s="40" t="s">
        <v>175</v>
      </c>
      <c r="S415" s="40">
        <v>2.4159999999999999</v>
      </c>
      <c r="T415" s="39" t="s">
        <v>175</v>
      </c>
      <c r="V415" s="47">
        <f t="shared" si="66"/>
        <v>7.5000000000000178E-2</v>
      </c>
      <c r="W415" s="47">
        <f t="shared" si="57"/>
        <v>-0.2200000000000002</v>
      </c>
      <c r="X415" s="47">
        <f t="shared" si="58"/>
        <v>-0.30250000000000021</v>
      </c>
      <c r="Y415" s="47">
        <f t="shared" si="59"/>
        <v>-0.55000000000000027</v>
      </c>
      <c r="Z415" s="47">
        <f t="shared" si="60"/>
        <v>-0.14500000000000002</v>
      </c>
      <c r="AA415" s="47">
        <f t="shared" si="61"/>
        <v>-2.2499999999999964E-2</v>
      </c>
      <c r="AB415" s="47">
        <f t="shared" si="62"/>
        <v>7.4999999999998401E-3</v>
      </c>
      <c r="AC415" s="47"/>
      <c r="AD415" s="47"/>
      <c r="AE415" s="47"/>
      <c r="AF415" s="47">
        <f t="shared" si="63"/>
        <v>-0.14000000000000012</v>
      </c>
      <c r="AG415" s="47"/>
    </row>
    <row r="416" spans="1:33" x14ac:dyDescent="0.2">
      <c r="A416" s="45">
        <v>35891</v>
      </c>
      <c r="B416" s="40" t="s">
        <v>123</v>
      </c>
      <c r="C416" s="40">
        <f t="shared" si="64"/>
        <v>0</v>
      </c>
      <c r="D416" s="40">
        <f t="shared" si="65"/>
        <v>2.5350000000000001</v>
      </c>
      <c r="E416" s="40">
        <f t="shared" si="65"/>
        <v>2.5350000000000001</v>
      </c>
      <c r="F416" s="40"/>
      <c r="G416" s="40"/>
      <c r="H416" s="40">
        <v>2.5350000000000001</v>
      </c>
      <c r="I416" s="40">
        <v>2.6074999999999999</v>
      </c>
      <c r="J416" s="40">
        <v>2.3050000000000002</v>
      </c>
      <c r="K416" s="40">
        <v>2.2250000000000001</v>
      </c>
      <c r="L416" s="40">
        <v>2.0150000000000001</v>
      </c>
      <c r="M416" s="40">
        <v>2.395</v>
      </c>
      <c r="N416" s="40">
        <v>2.5099999999999998</v>
      </c>
      <c r="O416" s="40">
        <v>2.5350000000000001</v>
      </c>
      <c r="P416" s="40" t="s">
        <v>175</v>
      </c>
      <c r="Q416" s="39" t="s">
        <v>175</v>
      </c>
      <c r="R416" s="40" t="s">
        <v>175</v>
      </c>
      <c r="S416" s="40">
        <v>2.3849999999999998</v>
      </c>
      <c r="T416" s="39" t="s">
        <v>175</v>
      </c>
      <c r="V416" s="47">
        <f t="shared" si="66"/>
        <v>7.2499999999999787E-2</v>
      </c>
      <c r="W416" s="47">
        <f t="shared" si="57"/>
        <v>-0.22999999999999998</v>
      </c>
      <c r="X416" s="47">
        <f t="shared" si="58"/>
        <v>-0.31000000000000005</v>
      </c>
      <c r="Y416" s="47">
        <f t="shared" si="59"/>
        <v>-0.52</v>
      </c>
      <c r="Z416" s="47">
        <f t="shared" si="60"/>
        <v>-0.14000000000000012</v>
      </c>
      <c r="AA416" s="47">
        <f t="shared" si="61"/>
        <v>-2.5000000000000355E-2</v>
      </c>
      <c r="AB416" s="47">
        <f t="shared" si="62"/>
        <v>0</v>
      </c>
      <c r="AC416" s="47"/>
      <c r="AD416" s="47"/>
      <c r="AE416" s="47"/>
      <c r="AF416" s="47">
        <f t="shared" si="63"/>
        <v>-0.15000000000000036</v>
      </c>
      <c r="AG416" s="47"/>
    </row>
    <row r="417" spans="1:33" x14ac:dyDescent="0.2">
      <c r="A417" s="45">
        <v>35892</v>
      </c>
      <c r="B417" s="40" t="s">
        <v>123</v>
      </c>
      <c r="C417" s="40">
        <f t="shared" si="64"/>
        <v>-9.9999999999997868E-3</v>
      </c>
      <c r="D417" s="40">
        <f t="shared" si="65"/>
        <v>2.6580000000000004</v>
      </c>
      <c r="E417" s="40">
        <f t="shared" si="65"/>
        <v>2.6680000000000001</v>
      </c>
      <c r="F417" s="40"/>
      <c r="G417" s="40"/>
      <c r="H417" s="40">
        <v>2.6680000000000001</v>
      </c>
      <c r="I417" s="40">
        <v>2.7430000000000003</v>
      </c>
      <c r="J417" s="40">
        <v>2.4330000000000003</v>
      </c>
      <c r="K417" s="40">
        <v>2.3330000000000002</v>
      </c>
      <c r="L417" s="40">
        <v>2.1080000000000001</v>
      </c>
      <c r="M417" s="40">
        <v>2.5180000000000002</v>
      </c>
      <c r="N417" s="40">
        <v>2.6480000000000001</v>
      </c>
      <c r="O417" s="40">
        <v>2.6580000000000004</v>
      </c>
      <c r="P417" s="40" t="s">
        <v>175</v>
      </c>
      <c r="Q417" s="39" t="s">
        <v>175</v>
      </c>
      <c r="R417" s="40" t="s">
        <v>175</v>
      </c>
      <c r="S417" s="40">
        <v>2.5130000000000003</v>
      </c>
      <c r="T417" s="39" t="s">
        <v>175</v>
      </c>
      <c r="V417" s="47">
        <f t="shared" si="66"/>
        <v>7.5000000000000178E-2</v>
      </c>
      <c r="W417" s="47">
        <f t="shared" si="57"/>
        <v>-0.23499999999999988</v>
      </c>
      <c r="X417" s="47">
        <f t="shared" si="58"/>
        <v>-0.33499999999999996</v>
      </c>
      <c r="Y417" s="47">
        <f t="shared" si="59"/>
        <v>-0.56000000000000005</v>
      </c>
      <c r="Z417" s="47">
        <f t="shared" si="60"/>
        <v>-0.14999999999999991</v>
      </c>
      <c r="AA417" s="47">
        <f t="shared" si="61"/>
        <v>-2.0000000000000018E-2</v>
      </c>
      <c r="AB417" s="47">
        <f t="shared" si="62"/>
        <v>-9.9999999999997868E-3</v>
      </c>
      <c r="AC417" s="47"/>
      <c r="AD417" s="47"/>
      <c r="AE417" s="47"/>
      <c r="AF417" s="47">
        <f t="shared" si="63"/>
        <v>-0.1549999999999998</v>
      </c>
      <c r="AG417" s="47"/>
    </row>
    <row r="418" spans="1:33" x14ac:dyDescent="0.2">
      <c r="A418" s="45">
        <v>35893</v>
      </c>
      <c r="B418" s="40" t="s">
        <v>123</v>
      </c>
      <c r="C418" s="40">
        <f t="shared" si="64"/>
        <v>1.5000000000000124E-2</v>
      </c>
      <c r="D418" s="40">
        <f t="shared" si="65"/>
        <v>2.7040000000000002</v>
      </c>
      <c r="E418" s="40">
        <f t="shared" si="65"/>
        <v>2.6890000000000001</v>
      </c>
      <c r="F418" s="40"/>
      <c r="G418" s="40"/>
      <c r="H418" s="40">
        <v>2.6890000000000001</v>
      </c>
      <c r="I418" s="40">
        <v>2.7589999999999999</v>
      </c>
      <c r="J418" s="40">
        <v>2.464</v>
      </c>
      <c r="K418" s="40">
        <v>2.3639999999999999</v>
      </c>
      <c r="L418" s="40">
        <v>2.1589999999999998</v>
      </c>
      <c r="M418" s="40">
        <v>2.5514999999999999</v>
      </c>
      <c r="N418" s="40">
        <v>2.669</v>
      </c>
      <c r="O418" s="40">
        <v>2.7040000000000002</v>
      </c>
      <c r="P418" s="40" t="s">
        <v>175</v>
      </c>
      <c r="Q418" s="39" t="s">
        <v>175</v>
      </c>
      <c r="R418" s="40" t="s">
        <v>175</v>
      </c>
      <c r="S418" s="40">
        <v>2.544</v>
      </c>
      <c r="T418" s="39" t="s">
        <v>175</v>
      </c>
      <c r="V418" s="47">
        <f t="shared" si="66"/>
        <v>6.999999999999984E-2</v>
      </c>
      <c r="W418" s="47">
        <f t="shared" si="57"/>
        <v>-0.22500000000000009</v>
      </c>
      <c r="X418" s="47">
        <f t="shared" si="58"/>
        <v>-0.32500000000000018</v>
      </c>
      <c r="Y418" s="47">
        <f t="shared" si="59"/>
        <v>-0.53000000000000025</v>
      </c>
      <c r="Z418" s="47">
        <f t="shared" si="60"/>
        <v>-0.13750000000000018</v>
      </c>
      <c r="AA418" s="47">
        <f t="shared" si="61"/>
        <v>-2.0000000000000018E-2</v>
      </c>
      <c r="AB418" s="47">
        <f t="shared" si="62"/>
        <v>1.5000000000000124E-2</v>
      </c>
      <c r="AC418" s="47"/>
      <c r="AD418" s="47"/>
      <c r="AE418" s="47"/>
      <c r="AF418" s="47">
        <f t="shared" si="63"/>
        <v>-0.14500000000000002</v>
      </c>
      <c r="AG418" s="47"/>
    </row>
    <row r="419" spans="1:33" x14ac:dyDescent="0.2">
      <c r="A419" s="45">
        <v>35894</v>
      </c>
      <c r="B419" s="40" t="s">
        <v>123</v>
      </c>
      <c r="C419" s="40">
        <f t="shared" si="64"/>
        <v>2.0000000000000018E-2</v>
      </c>
      <c r="D419" s="40">
        <f t="shared" si="65"/>
        <v>2.677</v>
      </c>
      <c r="E419" s="40">
        <f t="shared" si="65"/>
        <v>2.657</v>
      </c>
      <c r="F419" s="40"/>
      <c r="G419" s="40"/>
      <c r="H419" s="40">
        <v>2.657</v>
      </c>
      <c r="I419" s="40">
        <v>2.7269999999999999</v>
      </c>
      <c r="J419" s="40">
        <v>2.4344999999999999</v>
      </c>
      <c r="K419" s="40">
        <v>2.3420000000000001</v>
      </c>
      <c r="L419" s="40">
        <v>2.1769999999999996</v>
      </c>
      <c r="M419" s="40">
        <v>2.5194999999999999</v>
      </c>
      <c r="N419" s="40">
        <v>2.637</v>
      </c>
      <c r="O419" s="40">
        <v>2.677</v>
      </c>
      <c r="P419" s="40" t="s">
        <v>175</v>
      </c>
      <c r="Q419" s="39" t="s">
        <v>175</v>
      </c>
      <c r="R419" s="40" t="s">
        <v>175</v>
      </c>
      <c r="S419" s="40">
        <v>2.5145</v>
      </c>
      <c r="T419" s="39" t="s">
        <v>175</v>
      </c>
      <c r="V419" s="47">
        <f t="shared" si="66"/>
        <v>6.999999999999984E-2</v>
      </c>
      <c r="W419" s="47">
        <f t="shared" si="57"/>
        <v>-0.22250000000000014</v>
      </c>
      <c r="X419" s="47">
        <f t="shared" si="58"/>
        <v>-0.31499999999999995</v>
      </c>
      <c r="Y419" s="47">
        <f t="shared" si="59"/>
        <v>-0.48000000000000043</v>
      </c>
      <c r="Z419" s="47">
        <f t="shared" si="60"/>
        <v>-0.13750000000000018</v>
      </c>
      <c r="AA419" s="47">
        <f t="shared" si="61"/>
        <v>-2.0000000000000018E-2</v>
      </c>
      <c r="AB419" s="47">
        <f t="shared" si="62"/>
        <v>2.0000000000000018E-2</v>
      </c>
      <c r="AC419" s="47"/>
      <c r="AD419" s="47"/>
      <c r="AE419" s="47"/>
      <c r="AF419" s="47">
        <f t="shared" si="63"/>
        <v>-0.14250000000000007</v>
      </c>
      <c r="AG419" s="47"/>
    </row>
    <row r="420" spans="1:33" x14ac:dyDescent="0.2">
      <c r="A420" s="45">
        <v>35894</v>
      </c>
      <c r="B420" s="40" t="s">
        <v>123</v>
      </c>
      <c r="C420" s="40">
        <f t="shared" si="64"/>
        <v>2.0000000000000018E-2</v>
      </c>
      <c r="D420" s="40">
        <f t="shared" si="65"/>
        <v>2.677</v>
      </c>
      <c r="E420" s="40">
        <f t="shared" si="65"/>
        <v>2.657</v>
      </c>
      <c r="F420" s="40"/>
      <c r="G420" s="40"/>
      <c r="H420" s="40">
        <v>2.657</v>
      </c>
      <c r="I420" s="40">
        <v>2.7269999999999999</v>
      </c>
      <c r="J420" s="40">
        <v>2.4344999999999999</v>
      </c>
      <c r="K420" s="40">
        <v>2.3420000000000001</v>
      </c>
      <c r="L420" s="40">
        <v>2.1769999999999996</v>
      </c>
      <c r="M420" s="40">
        <v>2.5194999999999999</v>
      </c>
      <c r="N420" s="40">
        <v>2.637</v>
      </c>
      <c r="O420" s="40">
        <v>2.5390000267028809</v>
      </c>
      <c r="P420" s="40" t="s">
        <v>175</v>
      </c>
      <c r="Q420" s="39" t="s">
        <v>175</v>
      </c>
      <c r="R420" s="40" t="s">
        <v>175</v>
      </c>
      <c r="S420" s="40">
        <v>2.5145</v>
      </c>
      <c r="T420" s="39" t="s">
        <v>175</v>
      </c>
      <c r="V420" s="47">
        <f t="shared" si="66"/>
        <v>6.999999999999984E-2</v>
      </c>
      <c r="W420" s="47">
        <f t="shared" si="57"/>
        <v>-0.22250000000000014</v>
      </c>
      <c r="X420" s="47">
        <f t="shared" si="58"/>
        <v>-0.31499999999999995</v>
      </c>
      <c r="Y420" s="47">
        <f t="shared" si="59"/>
        <v>-0.48000000000000043</v>
      </c>
      <c r="Z420" s="47">
        <f t="shared" si="60"/>
        <v>-0.13750000000000018</v>
      </c>
      <c r="AA420" s="47">
        <f t="shared" si="61"/>
        <v>-2.0000000000000018E-2</v>
      </c>
      <c r="AB420" s="47">
        <f t="shared" si="62"/>
        <v>-0.11799997329711909</v>
      </c>
      <c r="AC420" s="47"/>
      <c r="AD420" s="47"/>
      <c r="AE420" s="47"/>
      <c r="AF420" s="47">
        <f t="shared" si="63"/>
        <v>-0.14250000000000007</v>
      </c>
      <c r="AG420" s="47"/>
    </row>
    <row r="421" spans="1:33" x14ac:dyDescent="0.2">
      <c r="A421" s="45">
        <v>35898</v>
      </c>
      <c r="B421" s="40" t="s">
        <v>123</v>
      </c>
      <c r="C421" s="40">
        <f t="shared" si="64"/>
        <v>8.1999835968017631E-2</v>
      </c>
      <c r="D421" s="40">
        <f t="shared" si="65"/>
        <v>2.5609998359680177</v>
      </c>
      <c r="E421" s="40">
        <f t="shared" si="65"/>
        <v>2.4790000000000001</v>
      </c>
      <c r="F421" s="40"/>
      <c r="G421" s="40"/>
      <c r="H421" s="40">
        <v>2.4790000000000001</v>
      </c>
      <c r="I421" s="40">
        <v>2.5489999999999999</v>
      </c>
      <c r="J421" s="40">
        <v>2.2789999999999999</v>
      </c>
      <c r="K421" s="40">
        <v>2.194</v>
      </c>
      <c r="L421" s="40">
        <v>2.044</v>
      </c>
      <c r="M421" s="40">
        <v>2.3515000000000001</v>
      </c>
      <c r="N421" s="40">
        <v>2.4615</v>
      </c>
      <c r="O421" s="40">
        <v>2.5609998359680177</v>
      </c>
      <c r="P421" s="40" t="s">
        <v>175</v>
      </c>
      <c r="Q421" s="39" t="s">
        <v>175</v>
      </c>
      <c r="R421" s="40" t="s">
        <v>175</v>
      </c>
      <c r="S421" s="40">
        <v>2.359</v>
      </c>
      <c r="T421" s="39" t="s">
        <v>175</v>
      </c>
      <c r="V421" s="47">
        <f t="shared" si="66"/>
        <v>6.999999999999984E-2</v>
      </c>
      <c r="W421" s="47">
        <f t="shared" si="57"/>
        <v>-0.20000000000000018</v>
      </c>
      <c r="X421" s="47">
        <f t="shared" si="58"/>
        <v>-0.28500000000000014</v>
      </c>
      <c r="Y421" s="47">
        <f t="shared" si="59"/>
        <v>-0.43500000000000005</v>
      </c>
      <c r="Z421" s="47">
        <f t="shared" si="60"/>
        <v>-0.12749999999999995</v>
      </c>
      <c r="AA421" s="47">
        <f t="shared" si="61"/>
        <v>-1.7500000000000071E-2</v>
      </c>
      <c r="AB421" s="47">
        <f t="shared" si="62"/>
        <v>8.1999835968017631E-2</v>
      </c>
      <c r="AC421" s="47"/>
      <c r="AD421" s="47"/>
      <c r="AE421" s="47"/>
      <c r="AF421" s="47">
        <f t="shared" si="63"/>
        <v>-0.12000000000000011</v>
      </c>
      <c r="AG421" s="47"/>
    </row>
    <row r="422" spans="1:33" x14ac:dyDescent="0.2">
      <c r="A422" s="45">
        <v>35899</v>
      </c>
      <c r="B422" s="40" t="s">
        <v>123</v>
      </c>
      <c r="C422" s="40">
        <f t="shared" si="64"/>
        <v>7.5000072479248114E-2</v>
      </c>
      <c r="D422" s="40">
        <f t="shared" si="65"/>
        <v>2.576000072479248</v>
      </c>
      <c r="E422" s="40">
        <f t="shared" si="65"/>
        <v>2.5009999999999999</v>
      </c>
      <c r="F422" s="40"/>
      <c r="G422" s="40"/>
      <c r="H422" s="40">
        <v>2.5009999999999999</v>
      </c>
      <c r="I422" s="40">
        <v>2.5659999999999998</v>
      </c>
      <c r="J422" s="40">
        <v>2.2959999999999998</v>
      </c>
      <c r="K422" s="40">
        <v>2.2159999999999997</v>
      </c>
      <c r="L422" s="40">
        <v>2.0809999999999995</v>
      </c>
      <c r="M422" s="40">
        <v>2.371</v>
      </c>
      <c r="N422" s="40">
        <v>2.4834999999999998</v>
      </c>
      <c r="O422" s="40">
        <v>2.576000072479248</v>
      </c>
      <c r="P422" s="40" t="s">
        <v>175</v>
      </c>
      <c r="Q422" s="39" t="s">
        <v>175</v>
      </c>
      <c r="R422" s="40" t="s">
        <v>175</v>
      </c>
      <c r="S422" s="40">
        <v>2.3759999999999999</v>
      </c>
      <c r="T422" s="39" t="s">
        <v>175</v>
      </c>
      <c r="V422" s="47">
        <f t="shared" si="66"/>
        <v>6.4999999999999947E-2</v>
      </c>
      <c r="W422" s="47">
        <f t="shared" si="57"/>
        <v>-0.20500000000000007</v>
      </c>
      <c r="X422" s="47">
        <f t="shared" si="58"/>
        <v>-0.28500000000000014</v>
      </c>
      <c r="Y422" s="47">
        <f t="shared" si="59"/>
        <v>-0.42000000000000037</v>
      </c>
      <c r="Z422" s="47">
        <f t="shared" si="60"/>
        <v>-0.12999999999999989</v>
      </c>
      <c r="AA422" s="47">
        <f t="shared" si="61"/>
        <v>-1.7500000000000071E-2</v>
      </c>
      <c r="AB422" s="47">
        <f t="shared" si="62"/>
        <v>7.5000072479248114E-2</v>
      </c>
      <c r="AC422" s="47"/>
      <c r="AD422" s="47"/>
      <c r="AE422" s="47"/>
      <c r="AF422" s="47">
        <f t="shared" si="63"/>
        <v>-0.125</v>
      </c>
      <c r="AG422" s="47"/>
    </row>
    <row r="423" spans="1:33" x14ac:dyDescent="0.2">
      <c r="A423" s="45">
        <v>35900</v>
      </c>
      <c r="B423" s="40" t="s">
        <v>123</v>
      </c>
      <c r="C423" s="40">
        <f t="shared" si="64"/>
        <v>5.5500000000000327E-2</v>
      </c>
      <c r="D423" s="40">
        <f t="shared" si="65"/>
        <v>2.5765000000000002</v>
      </c>
      <c r="E423" s="40">
        <f t="shared" si="65"/>
        <v>2.5209999999999999</v>
      </c>
      <c r="F423" s="40"/>
      <c r="G423" s="40"/>
      <c r="H423" s="40">
        <v>2.5209999999999999</v>
      </c>
      <c r="I423" s="40">
        <v>2.5884999999999998</v>
      </c>
      <c r="J423" s="40">
        <v>2.3209999999999997</v>
      </c>
      <c r="K423" s="40">
        <v>2.2409999999999997</v>
      </c>
      <c r="L423" s="40">
        <v>2.1109999999999998</v>
      </c>
      <c r="M423" s="40">
        <v>2.42</v>
      </c>
      <c r="N423" s="40">
        <v>2.5009999999999999</v>
      </c>
      <c r="O423" s="40">
        <v>2.5765000000000002</v>
      </c>
      <c r="P423" s="40" t="s">
        <v>175</v>
      </c>
      <c r="Q423" s="39" t="s">
        <v>175</v>
      </c>
      <c r="R423" s="40" t="s">
        <v>175</v>
      </c>
      <c r="S423" s="40">
        <v>2.395000072479248</v>
      </c>
      <c r="T423" s="39" t="s">
        <v>175</v>
      </c>
      <c r="V423" s="47">
        <f t="shared" si="66"/>
        <v>6.7499999999999893E-2</v>
      </c>
      <c r="W423" s="47">
        <f t="shared" si="57"/>
        <v>-0.20000000000000018</v>
      </c>
      <c r="X423" s="47">
        <f t="shared" si="58"/>
        <v>-0.28000000000000025</v>
      </c>
      <c r="Y423" s="47">
        <f t="shared" si="59"/>
        <v>-0.41000000000000014</v>
      </c>
      <c r="Z423" s="47">
        <f t="shared" si="60"/>
        <v>-0.10099999999999998</v>
      </c>
      <c r="AA423" s="47">
        <f t="shared" si="61"/>
        <v>-2.0000000000000018E-2</v>
      </c>
      <c r="AB423" s="47">
        <f t="shared" si="62"/>
        <v>5.5500000000000327E-2</v>
      </c>
      <c r="AC423" s="47"/>
      <c r="AD423" s="47"/>
      <c r="AE423" s="47"/>
      <c r="AF423" s="47">
        <f t="shared" si="63"/>
        <v>-0.12599992752075195</v>
      </c>
      <c r="AG423" s="47"/>
    </row>
    <row r="424" spans="1:33" x14ac:dyDescent="0.2">
      <c r="A424" s="45">
        <v>35901</v>
      </c>
      <c r="B424" s="40" t="s">
        <v>123</v>
      </c>
      <c r="C424" s="40">
        <f t="shared" si="64"/>
        <v>9.7500000000000142E-2</v>
      </c>
      <c r="D424" s="40">
        <f t="shared" si="65"/>
        <v>2.5765000000000002</v>
      </c>
      <c r="E424" s="40">
        <f t="shared" si="65"/>
        <v>2.4790000000000001</v>
      </c>
      <c r="F424" s="40"/>
      <c r="G424" s="36"/>
      <c r="H424" s="36">
        <v>2.4790000000000001</v>
      </c>
      <c r="I424" s="36">
        <v>2.5489999999999999</v>
      </c>
      <c r="J424" s="36">
        <v>2.2989999999999999</v>
      </c>
      <c r="K424" s="36">
        <v>2.2240000000000002</v>
      </c>
      <c r="L424" s="36">
        <v>2.129</v>
      </c>
      <c r="M424" s="36">
        <v>2.359</v>
      </c>
      <c r="N424" s="36">
        <v>2.4615</v>
      </c>
      <c r="O424" s="36">
        <v>2.5765000000000002</v>
      </c>
      <c r="P424" s="36">
        <v>1.8090000000000002</v>
      </c>
      <c r="Q424" s="36">
        <v>2.6190000000000002</v>
      </c>
      <c r="R424" s="36">
        <v>2.7190000000000003</v>
      </c>
      <c r="S424" s="36">
        <v>2.3330000915527345</v>
      </c>
      <c r="T424" s="36" t="s">
        <v>175</v>
      </c>
      <c r="V424" s="47">
        <f t="shared" si="66"/>
        <v>6.999999999999984E-2</v>
      </c>
      <c r="W424" s="47">
        <f t="shared" si="57"/>
        <v>-0.18000000000000016</v>
      </c>
      <c r="X424" s="47">
        <f t="shared" si="58"/>
        <v>-0.25499999999999989</v>
      </c>
      <c r="Y424" s="47">
        <f t="shared" si="59"/>
        <v>-0.35000000000000009</v>
      </c>
      <c r="Z424" s="47">
        <f t="shared" si="60"/>
        <v>-0.12000000000000011</v>
      </c>
      <c r="AA424" s="47">
        <f t="shared" si="61"/>
        <v>-1.7500000000000071E-2</v>
      </c>
      <c r="AB424" s="47">
        <f t="shared" si="62"/>
        <v>9.7500000000000142E-2</v>
      </c>
      <c r="AC424" s="47">
        <f t="shared" ref="AC424:AC452" si="67">P424-$H424</f>
        <v>-0.66999999999999993</v>
      </c>
      <c r="AD424" s="47">
        <f t="shared" ref="AD424:AD452" si="68">Q424-$H424</f>
        <v>0.14000000000000012</v>
      </c>
      <c r="AE424" s="47">
        <f t="shared" ref="AE424:AE452" si="69">R424-$H424</f>
        <v>0.24000000000000021</v>
      </c>
      <c r="AF424" s="47">
        <f t="shared" si="63"/>
        <v>-0.14599990844726563</v>
      </c>
      <c r="AG424" s="47"/>
    </row>
    <row r="425" spans="1:33" x14ac:dyDescent="0.2">
      <c r="A425" s="45">
        <v>35902</v>
      </c>
      <c r="B425" s="40" t="s">
        <v>123</v>
      </c>
      <c r="C425" s="40">
        <f t="shared" si="64"/>
        <v>8.9999999999999858E-2</v>
      </c>
      <c r="D425" s="40">
        <f t="shared" si="65"/>
        <v>2.5649999999999999</v>
      </c>
      <c r="E425" s="40">
        <f t="shared" si="65"/>
        <v>2.4750000000000001</v>
      </c>
      <c r="F425" s="40"/>
      <c r="G425" s="36"/>
      <c r="H425" s="36">
        <v>2.4750000000000001</v>
      </c>
      <c r="I425" s="36">
        <v>2.5425</v>
      </c>
      <c r="J425" s="36">
        <v>2.2850000000000001</v>
      </c>
      <c r="K425" s="36">
        <v>2.2250000000000001</v>
      </c>
      <c r="L425" s="36">
        <v>2.0950000000000002</v>
      </c>
      <c r="M425" s="36">
        <v>2.3574999999999999</v>
      </c>
      <c r="N425" s="36">
        <v>2.4575</v>
      </c>
      <c r="O425" s="36">
        <v>2.5649999999999999</v>
      </c>
      <c r="P425" s="36">
        <v>1.825</v>
      </c>
      <c r="Q425" s="36">
        <v>2.6150000000000002</v>
      </c>
      <c r="R425" s="36">
        <v>2.7149999999999999</v>
      </c>
      <c r="S425" s="36">
        <v>2.3290000915527345</v>
      </c>
      <c r="T425" s="36" t="s">
        <v>175</v>
      </c>
      <c r="V425" s="47">
        <f t="shared" si="66"/>
        <v>6.7499999999999893E-2</v>
      </c>
      <c r="W425" s="47">
        <f t="shared" si="57"/>
        <v>-0.18999999999999995</v>
      </c>
      <c r="X425" s="47">
        <f t="shared" si="58"/>
        <v>-0.25</v>
      </c>
      <c r="Y425" s="47">
        <f t="shared" si="59"/>
        <v>-0.37999999999999989</v>
      </c>
      <c r="Z425" s="47">
        <f t="shared" si="60"/>
        <v>-0.11750000000000016</v>
      </c>
      <c r="AA425" s="47">
        <f t="shared" si="61"/>
        <v>-1.7500000000000071E-2</v>
      </c>
      <c r="AB425" s="47">
        <f t="shared" si="62"/>
        <v>8.9999999999999858E-2</v>
      </c>
      <c r="AC425" s="47">
        <f t="shared" si="67"/>
        <v>-0.65000000000000013</v>
      </c>
      <c r="AD425" s="47">
        <f t="shared" si="68"/>
        <v>0.14000000000000012</v>
      </c>
      <c r="AE425" s="47">
        <f t="shared" si="69"/>
        <v>0.23999999999999977</v>
      </c>
      <c r="AF425" s="47">
        <f t="shared" si="63"/>
        <v>-0.14599990844726563</v>
      </c>
      <c r="AG425" s="47"/>
    </row>
    <row r="426" spans="1:33" x14ac:dyDescent="0.2">
      <c r="A426" s="45">
        <v>35905</v>
      </c>
      <c r="B426" s="40" t="s">
        <v>123</v>
      </c>
      <c r="C426" s="40">
        <f t="shared" si="64"/>
        <v>7.5000000000000178E-2</v>
      </c>
      <c r="D426" s="40">
        <f t="shared" si="65"/>
        <v>2.544</v>
      </c>
      <c r="E426" s="40">
        <f t="shared" si="65"/>
        <v>2.4689999999999999</v>
      </c>
      <c r="F426" s="40"/>
      <c r="G426" s="36"/>
      <c r="H426" s="36">
        <v>2.4689999999999999</v>
      </c>
      <c r="I426" s="36">
        <v>2.5364999999999998</v>
      </c>
      <c r="J426" s="36">
        <v>2.2765</v>
      </c>
      <c r="K426" s="36">
        <v>2.2039999999999997</v>
      </c>
      <c r="L426" s="36">
        <v>2.1014999999999997</v>
      </c>
      <c r="M426" s="36">
        <v>2.3439999999999999</v>
      </c>
      <c r="N426" s="36">
        <v>2.4514999999999998</v>
      </c>
      <c r="O426" s="36">
        <v>2.544</v>
      </c>
      <c r="P426" s="36">
        <v>1.7799999084472655</v>
      </c>
      <c r="Q426" s="36">
        <v>2.609</v>
      </c>
      <c r="R426" s="36">
        <v>2.714</v>
      </c>
      <c r="S426" s="36">
        <v>2.3230000915527342</v>
      </c>
      <c r="T426" s="36" t="s">
        <v>175</v>
      </c>
      <c r="V426" s="47">
        <f t="shared" si="66"/>
        <v>6.7499999999999893E-2</v>
      </c>
      <c r="W426" s="47">
        <f t="shared" si="57"/>
        <v>-0.19249999999999989</v>
      </c>
      <c r="X426" s="47">
        <f t="shared" si="58"/>
        <v>-0.26500000000000012</v>
      </c>
      <c r="Y426" s="47">
        <f t="shared" si="59"/>
        <v>-0.36750000000000016</v>
      </c>
      <c r="Z426" s="47">
        <f t="shared" si="60"/>
        <v>-0.125</v>
      </c>
      <c r="AA426" s="47">
        <f t="shared" si="61"/>
        <v>-1.7500000000000071E-2</v>
      </c>
      <c r="AB426" s="47">
        <f t="shared" si="62"/>
        <v>7.5000000000000178E-2</v>
      </c>
      <c r="AC426" s="47">
        <f t="shared" si="67"/>
        <v>-0.68900009155273434</v>
      </c>
      <c r="AD426" s="47">
        <f t="shared" si="68"/>
        <v>0.14000000000000012</v>
      </c>
      <c r="AE426" s="47">
        <f t="shared" si="69"/>
        <v>0.24500000000000011</v>
      </c>
      <c r="AF426" s="47">
        <f t="shared" si="63"/>
        <v>-0.14599990844726563</v>
      </c>
      <c r="AG426" s="47"/>
    </row>
    <row r="427" spans="1:33" x14ac:dyDescent="0.2">
      <c r="A427" s="45">
        <v>35906</v>
      </c>
      <c r="B427" s="40" t="s">
        <v>123</v>
      </c>
      <c r="C427" s="40">
        <f t="shared" si="64"/>
        <v>4.4999999999999929E-2</v>
      </c>
      <c r="D427" s="40">
        <f t="shared" si="65"/>
        <v>2.6059999999999999</v>
      </c>
      <c r="E427" s="40">
        <f t="shared" si="65"/>
        <v>2.5609999999999999</v>
      </c>
      <c r="F427" s="40"/>
      <c r="G427" s="36"/>
      <c r="H427" s="36">
        <v>2.5609999999999999</v>
      </c>
      <c r="I427" s="36">
        <v>2.6259999999999999</v>
      </c>
      <c r="J427" s="36">
        <v>2.351</v>
      </c>
      <c r="K427" s="36">
        <v>2.266</v>
      </c>
      <c r="L427" s="36">
        <v>2.1409999999999996</v>
      </c>
      <c r="M427" s="36">
        <v>2.431</v>
      </c>
      <c r="N427" s="36">
        <v>2.5434999999999999</v>
      </c>
      <c r="O427" s="36">
        <v>2.6059999999999999</v>
      </c>
      <c r="P427" s="36">
        <v>1.8619999084472656</v>
      </c>
      <c r="Q427" s="36">
        <v>2.7010000000000001</v>
      </c>
      <c r="R427" s="36">
        <v>2.8035000000000001</v>
      </c>
      <c r="S427" s="36">
        <v>2.411</v>
      </c>
      <c r="T427" s="36" t="s">
        <v>175</v>
      </c>
      <c r="V427" s="47">
        <f t="shared" si="66"/>
        <v>6.4999999999999947E-2</v>
      </c>
      <c r="W427" s="47">
        <f t="shared" si="57"/>
        <v>-0.20999999999999996</v>
      </c>
      <c r="X427" s="47">
        <f t="shared" si="58"/>
        <v>-0.29499999999999993</v>
      </c>
      <c r="Y427" s="47">
        <f t="shared" si="59"/>
        <v>-0.42000000000000037</v>
      </c>
      <c r="Z427" s="47">
        <f t="shared" si="60"/>
        <v>-0.12999999999999989</v>
      </c>
      <c r="AA427" s="47">
        <f t="shared" si="61"/>
        <v>-1.7500000000000071E-2</v>
      </c>
      <c r="AB427" s="47">
        <f t="shared" si="62"/>
        <v>4.4999999999999929E-2</v>
      </c>
      <c r="AC427" s="47">
        <f t="shared" si="67"/>
        <v>-0.69900009155273435</v>
      </c>
      <c r="AD427" s="47">
        <f t="shared" si="68"/>
        <v>0.14000000000000012</v>
      </c>
      <c r="AE427" s="47">
        <f t="shared" si="69"/>
        <v>0.24250000000000016</v>
      </c>
      <c r="AF427" s="47">
        <f t="shared" si="63"/>
        <v>-0.14999999999999991</v>
      </c>
      <c r="AG427" s="47"/>
    </row>
    <row r="428" spans="1:33" x14ac:dyDescent="0.2">
      <c r="A428" s="45">
        <v>35907</v>
      </c>
      <c r="B428" s="40" t="s">
        <v>123</v>
      </c>
      <c r="C428" s="40">
        <f t="shared" si="64"/>
        <v>8.0000000000000071E-2</v>
      </c>
      <c r="D428" s="40">
        <f t="shared" si="65"/>
        <v>2.4780000000000002</v>
      </c>
      <c r="E428" s="40">
        <f t="shared" si="65"/>
        <v>2.3980000000000001</v>
      </c>
      <c r="F428" s="40"/>
      <c r="G428" s="36"/>
      <c r="H428" s="36">
        <v>2.3980000000000001</v>
      </c>
      <c r="I428" s="36">
        <v>2.4655</v>
      </c>
      <c r="J428" s="36">
        <v>2.2130000000000001</v>
      </c>
      <c r="K428" s="36">
        <v>2.1379999999999999</v>
      </c>
      <c r="L428" s="36">
        <v>2.0379999999999998</v>
      </c>
      <c r="M428" s="36">
        <v>2.2805</v>
      </c>
      <c r="N428" s="36">
        <v>2.3805000000000001</v>
      </c>
      <c r="O428" s="36">
        <v>2.4780000000000002</v>
      </c>
      <c r="P428" s="36">
        <v>1.6389999084472657</v>
      </c>
      <c r="Q428" s="36">
        <v>2.5380000000000003</v>
      </c>
      <c r="R428" s="36">
        <v>2.6405000000000003</v>
      </c>
      <c r="S428" s="36">
        <v>2.2730000000000001</v>
      </c>
      <c r="T428" s="36" t="s">
        <v>175</v>
      </c>
      <c r="V428" s="47">
        <f t="shared" si="66"/>
        <v>6.7499999999999893E-2</v>
      </c>
      <c r="W428" s="47">
        <f t="shared" si="57"/>
        <v>-0.18500000000000005</v>
      </c>
      <c r="X428" s="47">
        <f t="shared" si="58"/>
        <v>-0.26000000000000023</v>
      </c>
      <c r="Y428" s="47">
        <f t="shared" si="59"/>
        <v>-0.36000000000000032</v>
      </c>
      <c r="Z428" s="47">
        <f t="shared" si="60"/>
        <v>-0.11750000000000016</v>
      </c>
      <c r="AA428" s="47">
        <f t="shared" si="61"/>
        <v>-1.7500000000000071E-2</v>
      </c>
      <c r="AB428" s="47">
        <f t="shared" si="62"/>
        <v>8.0000000000000071E-2</v>
      </c>
      <c r="AC428" s="47">
        <f t="shared" si="67"/>
        <v>-0.7590000915527344</v>
      </c>
      <c r="AD428" s="47">
        <f t="shared" si="68"/>
        <v>0.14000000000000012</v>
      </c>
      <c r="AE428" s="47">
        <f t="shared" si="69"/>
        <v>0.24250000000000016</v>
      </c>
      <c r="AF428" s="47">
        <f t="shared" si="63"/>
        <v>-0.125</v>
      </c>
      <c r="AG428" s="47"/>
    </row>
    <row r="429" spans="1:33" x14ac:dyDescent="0.2">
      <c r="A429" s="45">
        <v>35908</v>
      </c>
      <c r="B429" s="40" t="s">
        <v>123</v>
      </c>
      <c r="C429" s="40">
        <f t="shared" si="64"/>
        <v>0.10999999999999988</v>
      </c>
      <c r="D429" s="40">
        <f t="shared" si="65"/>
        <v>2.4379999999999997</v>
      </c>
      <c r="E429" s="40">
        <f t="shared" si="65"/>
        <v>2.3279999999999998</v>
      </c>
      <c r="F429" s="40"/>
      <c r="G429" s="36"/>
      <c r="H429" s="36">
        <v>2.3279999999999998</v>
      </c>
      <c r="I429" s="36">
        <v>2.3954999999999997</v>
      </c>
      <c r="J429" s="36">
        <v>2.1479999999999997</v>
      </c>
      <c r="K429" s="36">
        <v>2.0779999999999998</v>
      </c>
      <c r="L429" s="36">
        <v>1.9879999999999998</v>
      </c>
      <c r="M429" s="36">
        <v>2.2155</v>
      </c>
      <c r="N429" s="36">
        <v>2.3154999999999997</v>
      </c>
      <c r="O429" s="36">
        <v>2.4379999999999997</v>
      </c>
      <c r="P429" s="36">
        <v>1.4789999084472654</v>
      </c>
      <c r="Q429" s="36">
        <v>2.468</v>
      </c>
      <c r="R429" s="36">
        <v>2.5629999999999997</v>
      </c>
      <c r="S429" s="36">
        <v>2.2079999999999997</v>
      </c>
      <c r="T429" s="36" t="s">
        <v>175</v>
      </c>
      <c r="V429" s="47">
        <f t="shared" si="66"/>
        <v>6.7499999999999893E-2</v>
      </c>
      <c r="W429" s="47">
        <f t="shared" si="57"/>
        <v>-0.18000000000000016</v>
      </c>
      <c r="X429" s="47">
        <f t="shared" si="58"/>
        <v>-0.25</v>
      </c>
      <c r="Y429" s="47">
        <f t="shared" si="59"/>
        <v>-0.34000000000000008</v>
      </c>
      <c r="Z429" s="47">
        <f t="shared" si="60"/>
        <v>-0.11249999999999982</v>
      </c>
      <c r="AA429" s="47">
        <f t="shared" si="61"/>
        <v>-1.2500000000000178E-2</v>
      </c>
      <c r="AB429" s="47">
        <f t="shared" si="62"/>
        <v>0.10999999999999988</v>
      </c>
      <c r="AC429" s="47">
        <f t="shared" si="67"/>
        <v>-0.84900009155273448</v>
      </c>
      <c r="AD429" s="47">
        <f t="shared" si="68"/>
        <v>0.14000000000000012</v>
      </c>
      <c r="AE429" s="47">
        <f t="shared" si="69"/>
        <v>0.23499999999999988</v>
      </c>
      <c r="AF429" s="47">
        <f t="shared" si="63"/>
        <v>-0.12000000000000011</v>
      </c>
      <c r="AG429" s="47"/>
    </row>
    <row r="430" spans="1:33" x14ac:dyDescent="0.2">
      <c r="A430" s="45">
        <v>35909</v>
      </c>
      <c r="B430" s="40" t="s">
        <v>123</v>
      </c>
      <c r="C430" s="40">
        <f t="shared" si="64"/>
        <v>0.10999999999999988</v>
      </c>
      <c r="D430" s="40">
        <f t="shared" si="65"/>
        <v>2.452</v>
      </c>
      <c r="E430" s="40">
        <f t="shared" si="65"/>
        <v>2.3420000000000001</v>
      </c>
      <c r="F430" s="40"/>
      <c r="G430" s="36"/>
      <c r="H430" s="36">
        <v>2.3420000000000001</v>
      </c>
      <c r="I430" s="36">
        <v>2.4119999999999999</v>
      </c>
      <c r="J430" s="36">
        <v>2.1619999999999999</v>
      </c>
      <c r="K430" s="36">
        <v>2.0920000000000001</v>
      </c>
      <c r="L430" s="36">
        <v>1.9870000000000001</v>
      </c>
      <c r="M430" s="36">
        <v>2.222</v>
      </c>
      <c r="N430" s="36">
        <v>2.3294999999999999</v>
      </c>
      <c r="O430" s="36">
        <v>2.452</v>
      </c>
      <c r="P430" s="36">
        <v>1.4929999084472656</v>
      </c>
      <c r="Q430" s="36">
        <v>2.4769999999999999</v>
      </c>
      <c r="R430" s="36">
        <v>2.5794999999999999</v>
      </c>
      <c r="S430" s="36">
        <v>2.222</v>
      </c>
      <c r="T430" s="36" t="s">
        <v>175</v>
      </c>
      <c r="V430" s="47">
        <f t="shared" si="66"/>
        <v>6.999999999999984E-2</v>
      </c>
      <c r="W430" s="47">
        <f t="shared" si="57"/>
        <v>-0.18000000000000016</v>
      </c>
      <c r="X430" s="47">
        <f t="shared" si="58"/>
        <v>-0.25</v>
      </c>
      <c r="Y430" s="47">
        <f t="shared" si="59"/>
        <v>-0.35499999999999998</v>
      </c>
      <c r="Z430" s="47">
        <f t="shared" si="60"/>
        <v>-0.12000000000000011</v>
      </c>
      <c r="AA430" s="47">
        <f t="shared" si="61"/>
        <v>-1.2500000000000178E-2</v>
      </c>
      <c r="AB430" s="47">
        <f t="shared" si="62"/>
        <v>0.10999999999999988</v>
      </c>
      <c r="AC430" s="47">
        <f t="shared" si="67"/>
        <v>-0.84900009155273448</v>
      </c>
      <c r="AD430" s="47">
        <f t="shared" si="68"/>
        <v>0.13499999999999979</v>
      </c>
      <c r="AE430" s="47">
        <f t="shared" si="69"/>
        <v>0.23749999999999982</v>
      </c>
      <c r="AF430" s="47">
        <f t="shared" si="63"/>
        <v>-0.12000000000000011</v>
      </c>
      <c r="AG430" s="47"/>
    </row>
    <row r="431" spans="1:33" x14ac:dyDescent="0.2">
      <c r="A431" s="45">
        <v>35912</v>
      </c>
      <c r="B431" s="40" t="s">
        <v>123</v>
      </c>
      <c r="C431" s="40">
        <f t="shared" si="64"/>
        <v>6.4999999999999947E-2</v>
      </c>
      <c r="D431" s="40">
        <f t="shared" si="65"/>
        <v>2.331</v>
      </c>
      <c r="E431" s="40">
        <f t="shared" si="65"/>
        <v>2.266</v>
      </c>
      <c r="F431" s="40"/>
      <c r="G431" s="36"/>
      <c r="H431" s="36">
        <v>2.266</v>
      </c>
      <c r="I431" s="36">
        <v>2.3410000000000002</v>
      </c>
      <c r="J431" s="36">
        <v>2.0960000000000001</v>
      </c>
      <c r="K431" s="36">
        <v>1.996</v>
      </c>
      <c r="L431" s="36">
        <v>1.9259999999999999</v>
      </c>
      <c r="M431" s="36">
        <v>2.1535000000000002</v>
      </c>
      <c r="N431" s="36">
        <v>2.2585000000000002</v>
      </c>
      <c r="O431" s="36">
        <v>2.331</v>
      </c>
      <c r="P431" s="36">
        <v>1.3969999084472657</v>
      </c>
      <c r="Q431" s="36">
        <v>2.4009999999999998</v>
      </c>
      <c r="R431" s="36">
        <v>2.5009999999999999</v>
      </c>
      <c r="S431" s="36">
        <v>2.1800000343322754</v>
      </c>
      <c r="T431" s="36" t="s">
        <v>175</v>
      </c>
      <c r="V431" s="47">
        <f t="shared" si="66"/>
        <v>7.5000000000000178E-2</v>
      </c>
      <c r="W431" s="47">
        <f t="shared" si="57"/>
        <v>-0.16999999999999993</v>
      </c>
      <c r="X431" s="47">
        <f t="shared" si="58"/>
        <v>-0.27</v>
      </c>
      <c r="Y431" s="47">
        <f t="shared" si="59"/>
        <v>-0.34000000000000008</v>
      </c>
      <c r="Z431" s="47">
        <f t="shared" si="60"/>
        <v>-0.11249999999999982</v>
      </c>
      <c r="AA431" s="47">
        <f t="shared" si="61"/>
        <v>-7.4999999999998401E-3</v>
      </c>
      <c r="AB431" s="47">
        <f t="shared" si="62"/>
        <v>6.4999999999999947E-2</v>
      </c>
      <c r="AC431" s="47">
        <f t="shared" si="67"/>
        <v>-0.86900009155273428</v>
      </c>
      <c r="AD431" s="47">
        <f t="shared" si="68"/>
        <v>0.13499999999999979</v>
      </c>
      <c r="AE431" s="47">
        <f t="shared" si="69"/>
        <v>0.23499999999999988</v>
      </c>
      <c r="AF431" s="47">
        <f t="shared" si="63"/>
        <v>-8.5999965667724609E-2</v>
      </c>
      <c r="AG431" s="47"/>
    </row>
    <row r="432" spans="1:33" x14ac:dyDescent="0.2">
      <c r="A432" s="45">
        <v>35913</v>
      </c>
      <c r="B432" s="40" t="s">
        <v>123</v>
      </c>
      <c r="C432" s="40">
        <f t="shared" si="64"/>
        <v>6.7499999999999893E-2</v>
      </c>
      <c r="D432" s="40">
        <f t="shared" si="65"/>
        <v>2.3294999999999999</v>
      </c>
      <c r="E432" s="40">
        <f t="shared" si="65"/>
        <v>2.262</v>
      </c>
      <c r="F432" s="40"/>
      <c r="G432" s="36">
        <v>1</v>
      </c>
      <c r="H432" s="36">
        <v>2.262</v>
      </c>
      <c r="I432" s="36">
        <v>2.3370000000000002</v>
      </c>
      <c r="J432" s="36">
        <v>2.0745</v>
      </c>
      <c r="K432" s="36">
        <v>1.9845000000000002</v>
      </c>
      <c r="L432" s="36">
        <v>1.837</v>
      </c>
      <c r="M432" s="36">
        <v>2.1270000000000002</v>
      </c>
      <c r="N432" s="36">
        <v>2.2520000000000002</v>
      </c>
      <c r="O432" s="36">
        <v>2.3294999999999999</v>
      </c>
      <c r="P432" s="36">
        <v>1.560999891281128</v>
      </c>
      <c r="Q432" s="36">
        <v>2.3969999999999998</v>
      </c>
      <c r="R432" s="36">
        <v>2.4969999999999999</v>
      </c>
      <c r="S432" s="36">
        <v>2.1709999198913574</v>
      </c>
      <c r="T432" s="36" t="s">
        <v>175</v>
      </c>
      <c r="V432" s="47">
        <f t="shared" si="66"/>
        <v>7.5000000000000178E-2</v>
      </c>
      <c r="W432" s="47">
        <f t="shared" si="57"/>
        <v>-0.1875</v>
      </c>
      <c r="X432" s="47">
        <f t="shared" si="58"/>
        <v>-0.27749999999999986</v>
      </c>
      <c r="Y432" s="47">
        <f t="shared" si="59"/>
        <v>-0.42500000000000004</v>
      </c>
      <c r="Z432" s="47">
        <f t="shared" si="60"/>
        <v>-0.13499999999999979</v>
      </c>
      <c r="AA432" s="47">
        <f t="shared" si="61"/>
        <v>-9.9999999999997868E-3</v>
      </c>
      <c r="AB432" s="47">
        <f t="shared" si="62"/>
        <v>6.7499999999999893E-2</v>
      </c>
      <c r="AC432" s="47">
        <f t="shared" si="67"/>
        <v>-0.70100010871887197</v>
      </c>
      <c r="AD432" s="47">
        <f t="shared" si="68"/>
        <v>0.13499999999999979</v>
      </c>
      <c r="AE432" s="47">
        <f t="shared" si="69"/>
        <v>0.23499999999999988</v>
      </c>
      <c r="AF432" s="47">
        <f t="shared" si="63"/>
        <v>-9.1000080108642578E-2</v>
      </c>
      <c r="AG432" s="47"/>
    </row>
    <row r="433" spans="1:33" x14ac:dyDescent="0.2">
      <c r="A433" s="45">
        <v>35914</v>
      </c>
      <c r="B433" s="40" t="s">
        <v>124</v>
      </c>
      <c r="C433" s="40">
        <f t="shared" si="64"/>
        <v>8.8750000000000107E-2</v>
      </c>
      <c r="D433" s="40">
        <f t="shared" si="65"/>
        <v>2.3867500000000001</v>
      </c>
      <c r="E433" s="40">
        <f t="shared" si="65"/>
        <v>2.298</v>
      </c>
      <c r="F433" s="40"/>
      <c r="G433" s="36"/>
      <c r="H433" s="36">
        <v>2.298</v>
      </c>
      <c r="I433" s="36">
        <v>2.3679999999999999</v>
      </c>
      <c r="J433" s="36">
        <v>2.1179999999999999</v>
      </c>
      <c r="K433" s="36">
        <v>2.04175</v>
      </c>
      <c r="L433" s="36">
        <v>1.9080000000000001</v>
      </c>
      <c r="M433" s="36">
        <v>2.173</v>
      </c>
      <c r="N433" s="36">
        <v>2.2880000000000003</v>
      </c>
      <c r="O433" s="36">
        <v>2.3867500000000001</v>
      </c>
      <c r="P433" s="36">
        <v>1.6549999027252198</v>
      </c>
      <c r="Q433" s="36">
        <v>2.4329999999999998</v>
      </c>
      <c r="R433" s="36">
        <v>2.5329999999999999</v>
      </c>
      <c r="S433" s="36">
        <v>2.2049998264312745</v>
      </c>
      <c r="T433" s="36" t="s">
        <v>175</v>
      </c>
      <c r="V433" s="47">
        <f t="shared" si="66"/>
        <v>6.999999999999984E-2</v>
      </c>
      <c r="W433" s="47">
        <f t="shared" si="57"/>
        <v>-0.18000000000000016</v>
      </c>
      <c r="X433" s="47">
        <f t="shared" si="58"/>
        <v>-0.25625000000000009</v>
      </c>
      <c r="Y433" s="47">
        <f t="shared" si="59"/>
        <v>-0.3899999999999999</v>
      </c>
      <c r="Z433" s="47">
        <f t="shared" si="60"/>
        <v>-0.125</v>
      </c>
      <c r="AA433" s="47">
        <f t="shared" si="61"/>
        <v>-9.9999999999997868E-3</v>
      </c>
      <c r="AB433" s="47">
        <f t="shared" si="62"/>
        <v>8.8750000000000107E-2</v>
      </c>
      <c r="AC433" s="47">
        <f t="shared" si="67"/>
        <v>-0.64300009727478025</v>
      </c>
      <c r="AD433" s="47">
        <f t="shared" si="68"/>
        <v>0.13499999999999979</v>
      </c>
      <c r="AE433" s="47">
        <f t="shared" si="69"/>
        <v>0.23499999999999988</v>
      </c>
      <c r="AF433" s="47">
        <f t="shared" si="63"/>
        <v>-9.3000173568725586E-2</v>
      </c>
      <c r="AG433" s="47"/>
    </row>
    <row r="434" spans="1:33" x14ac:dyDescent="0.2">
      <c r="A434" s="45">
        <v>35915</v>
      </c>
      <c r="B434" s="40" t="s">
        <v>124</v>
      </c>
      <c r="C434" s="40">
        <f t="shared" si="64"/>
        <v>9.7500000000000142E-2</v>
      </c>
      <c r="D434" s="40">
        <f t="shared" si="65"/>
        <v>2.3185000000000002</v>
      </c>
      <c r="E434" s="40">
        <f t="shared" si="65"/>
        <v>2.2210000000000001</v>
      </c>
      <c r="F434" s="40"/>
      <c r="G434" s="36"/>
      <c r="H434" s="36">
        <v>2.2210000000000001</v>
      </c>
      <c r="I434" s="36">
        <v>2.2922500000000001</v>
      </c>
      <c r="J434" s="36">
        <v>2.0409999999999999</v>
      </c>
      <c r="K434" s="36">
        <v>1.9735</v>
      </c>
      <c r="L434" s="36">
        <v>1.8560000000000001</v>
      </c>
      <c r="M434" s="36">
        <v>2.1047500000000001</v>
      </c>
      <c r="N434" s="36">
        <v>2.2160000000000002</v>
      </c>
      <c r="O434" s="36">
        <v>2.3185000000000002</v>
      </c>
      <c r="P434" s="36">
        <v>1.6100000438690187</v>
      </c>
      <c r="Q434" s="36">
        <v>2.3485</v>
      </c>
      <c r="R434" s="36">
        <v>2.456</v>
      </c>
      <c r="S434" s="36">
        <v>2.1320000133514405</v>
      </c>
      <c r="T434" s="36" t="s">
        <v>175</v>
      </c>
      <c r="V434" s="47">
        <f t="shared" si="66"/>
        <v>7.1250000000000036E-2</v>
      </c>
      <c r="W434" s="47">
        <f t="shared" si="57"/>
        <v>-0.18000000000000016</v>
      </c>
      <c r="X434" s="47">
        <f t="shared" si="58"/>
        <v>-0.24750000000000005</v>
      </c>
      <c r="Y434" s="47">
        <f t="shared" si="59"/>
        <v>-0.36499999999999999</v>
      </c>
      <c r="Z434" s="47">
        <f t="shared" si="60"/>
        <v>-0.11624999999999996</v>
      </c>
      <c r="AA434" s="47">
        <f t="shared" si="61"/>
        <v>-4.9999999999998934E-3</v>
      </c>
      <c r="AB434" s="47">
        <f t="shared" si="62"/>
        <v>9.7500000000000142E-2</v>
      </c>
      <c r="AC434" s="47">
        <f t="shared" si="67"/>
        <v>-0.61099995613098135</v>
      </c>
      <c r="AD434" s="47">
        <f t="shared" si="68"/>
        <v>0.12749999999999995</v>
      </c>
      <c r="AE434" s="47">
        <f t="shared" si="69"/>
        <v>0.23499999999999988</v>
      </c>
      <c r="AF434" s="47">
        <f t="shared" si="63"/>
        <v>-8.899998664855957E-2</v>
      </c>
      <c r="AG434" s="47"/>
    </row>
    <row r="435" spans="1:33" x14ac:dyDescent="0.2">
      <c r="A435" s="45">
        <v>35916</v>
      </c>
      <c r="B435" s="40" t="s">
        <v>124</v>
      </c>
      <c r="C435" s="40">
        <f t="shared" si="64"/>
        <v>7.5000000000000178E-2</v>
      </c>
      <c r="D435" s="40">
        <f t="shared" si="65"/>
        <v>2.2770000000000001</v>
      </c>
      <c r="E435" s="40">
        <f t="shared" si="65"/>
        <v>2.202</v>
      </c>
      <c r="F435" s="40"/>
      <c r="G435" s="36"/>
      <c r="H435" s="36">
        <v>2.202</v>
      </c>
      <c r="I435" s="36">
        <v>2.262</v>
      </c>
      <c r="J435" s="36">
        <v>2.0095000000000001</v>
      </c>
      <c r="K435" s="36">
        <v>1.9319999999999999</v>
      </c>
      <c r="L435" s="36">
        <v>1.827</v>
      </c>
      <c r="M435" s="36">
        <v>2.0844999999999998</v>
      </c>
      <c r="N435" s="36">
        <v>2.1932499999999999</v>
      </c>
      <c r="O435" s="36">
        <v>2.2770000000000001</v>
      </c>
      <c r="P435" s="36">
        <v>1.6100000972747803</v>
      </c>
      <c r="Q435" s="36">
        <v>2.3294999999999999</v>
      </c>
      <c r="R435" s="36">
        <v>2.4319999999999999</v>
      </c>
      <c r="S435" s="36">
        <v>2.1199999828338623</v>
      </c>
      <c r="T435" s="36" t="s">
        <v>175</v>
      </c>
      <c r="V435" s="47">
        <f t="shared" si="66"/>
        <v>6.0000000000000053E-2</v>
      </c>
      <c r="W435" s="47">
        <f t="shared" si="57"/>
        <v>-0.19249999999999989</v>
      </c>
      <c r="X435" s="47">
        <f t="shared" si="58"/>
        <v>-0.27</v>
      </c>
      <c r="Y435" s="47">
        <f t="shared" si="59"/>
        <v>-0.375</v>
      </c>
      <c r="Z435" s="47">
        <f t="shared" si="60"/>
        <v>-0.11750000000000016</v>
      </c>
      <c r="AA435" s="47">
        <f t="shared" si="61"/>
        <v>-8.7500000000000355E-3</v>
      </c>
      <c r="AB435" s="47">
        <f t="shared" si="62"/>
        <v>7.5000000000000178E-2</v>
      </c>
      <c r="AC435" s="47">
        <f t="shared" si="67"/>
        <v>-0.59199990272521963</v>
      </c>
      <c r="AD435" s="47">
        <f t="shared" si="68"/>
        <v>0.12749999999999995</v>
      </c>
      <c r="AE435" s="47">
        <f t="shared" si="69"/>
        <v>0.22999999999999998</v>
      </c>
      <c r="AF435" s="47">
        <f t="shared" si="63"/>
        <v>-8.2000017166137695E-2</v>
      </c>
      <c r="AG435" s="47"/>
    </row>
    <row r="436" spans="1:33" x14ac:dyDescent="0.2">
      <c r="A436" s="45">
        <v>35919</v>
      </c>
      <c r="B436" s="40" t="s">
        <v>124</v>
      </c>
      <c r="C436" s="40">
        <f t="shared" si="64"/>
        <v>6.7499999999999893E-2</v>
      </c>
      <c r="D436" s="40">
        <f t="shared" si="65"/>
        <v>2.3245</v>
      </c>
      <c r="E436" s="40">
        <f t="shared" si="65"/>
        <v>2.2570000000000001</v>
      </c>
      <c r="F436" s="40"/>
      <c r="G436" s="36"/>
      <c r="H436" s="36">
        <v>2.2570000000000001</v>
      </c>
      <c r="I436" s="36">
        <v>2.31575</v>
      </c>
      <c r="J436" s="36">
        <v>2.0569999999999999</v>
      </c>
      <c r="K436" s="36">
        <v>1.9720000000000002</v>
      </c>
      <c r="L436" s="36">
        <v>1.8570000000000002</v>
      </c>
      <c r="M436" s="36">
        <v>2.14575</v>
      </c>
      <c r="N436" s="36">
        <v>2.2495000000000003</v>
      </c>
      <c r="O436" s="36">
        <v>2.3245</v>
      </c>
      <c r="P436" s="36">
        <v>1.5650000972747804</v>
      </c>
      <c r="Q436" s="36">
        <v>2.3845000000000001</v>
      </c>
      <c r="R436" s="36">
        <v>2.4845000000000002</v>
      </c>
      <c r="S436" s="36">
        <v>2.2200000591278077</v>
      </c>
      <c r="T436" s="36" t="s">
        <v>175</v>
      </c>
      <c r="V436" s="47">
        <f t="shared" si="66"/>
        <v>5.8749999999999858E-2</v>
      </c>
      <c r="W436" s="47">
        <f t="shared" si="57"/>
        <v>-0.20000000000000018</v>
      </c>
      <c r="X436" s="47">
        <f t="shared" si="58"/>
        <v>-0.28499999999999992</v>
      </c>
      <c r="Y436" s="47">
        <f t="shared" si="59"/>
        <v>-0.39999999999999991</v>
      </c>
      <c r="Z436" s="47">
        <f t="shared" si="60"/>
        <v>-0.11125000000000007</v>
      </c>
      <c r="AA436" s="47">
        <f t="shared" si="61"/>
        <v>-7.4999999999998401E-3</v>
      </c>
      <c r="AB436" s="47">
        <f t="shared" si="62"/>
        <v>6.7499999999999893E-2</v>
      </c>
      <c r="AC436" s="47">
        <f t="shared" si="67"/>
        <v>-0.69199990272521972</v>
      </c>
      <c r="AD436" s="47">
        <f t="shared" si="68"/>
        <v>0.12749999999999995</v>
      </c>
      <c r="AE436" s="47">
        <f t="shared" si="69"/>
        <v>0.22750000000000004</v>
      </c>
      <c r="AF436" s="47">
        <f t="shared" si="63"/>
        <v>-3.6999940872192383E-2</v>
      </c>
      <c r="AG436" s="47"/>
    </row>
    <row r="437" spans="1:33" x14ac:dyDescent="0.2">
      <c r="A437" s="45">
        <v>35920</v>
      </c>
      <c r="B437" s="40" t="s">
        <v>124</v>
      </c>
      <c r="C437" s="40">
        <f t="shared" si="64"/>
        <v>7.5000000000000178E-2</v>
      </c>
      <c r="D437" s="40">
        <f t="shared" si="65"/>
        <v>2.29</v>
      </c>
      <c r="E437" s="40">
        <f t="shared" si="65"/>
        <v>2.2149999999999999</v>
      </c>
      <c r="F437" s="40"/>
      <c r="G437" s="36"/>
      <c r="H437" s="36">
        <v>2.2149999999999999</v>
      </c>
      <c r="I437" s="36">
        <v>2.2875000000000001</v>
      </c>
      <c r="J437" s="36">
        <v>2.0262500000000001</v>
      </c>
      <c r="K437" s="36">
        <v>1.9350000000000001</v>
      </c>
      <c r="L437" s="36">
        <v>1.81</v>
      </c>
      <c r="M437" s="36">
        <v>2.0975000000000001</v>
      </c>
      <c r="N437" s="36">
        <v>2.2075</v>
      </c>
      <c r="O437" s="36">
        <v>2.29</v>
      </c>
      <c r="P437" s="36">
        <v>1.51</v>
      </c>
      <c r="Q437" s="36">
        <v>2.3424999999999998</v>
      </c>
      <c r="R437" s="36">
        <v>2.44</v>
      </c>
      <c r="S437" s="36">
        <v>2.1199999713897704</v>
      </c>
      <c r="T437" s="36" t="s">
        <v>175</v>
      </c>
      <c r="V437" s="47">
        <f t="shared" si="66"/>
        <v>7.2500000000000231E-2</v>
      </c>
      <c r="W437" s="47">
        <f t="shared" si="57"/>
        <v>-0.18874999999999975</v>
      </c>
      <c r="X437" s="47">
        <f t="shared" si="58"/>
        <v>-0.2799999999999998</v>
      </c>
      <c r="Y437" s="47">
        <f t="shared" si="59"/>
        <v>-0.4049999999999998</v>
      </c>
      <c r="Z437" s="47">
        <f t="shared" si="60"/>
        <v>-0.11749999999999972</v>
      </c>
      <c r="AA437" s="47">
        <f t="shared" si="61"/>
        <v>-7.4999999999998401E-3</v>
      </c>
      <c r="AB437" s="47">
        <f t="shared" si="62"/>
        <v>7.5000000000000178E-2</v>
      </c>
      <c r="AC437" s="47">
        <f t="shared" si="67"/>
        <v>-0.70499999999999985</v>
      </c>
      <c r="AD437" s="47">
        <f t="shared" si="68"/>
        <v>0.12749999999999995</v>
      </c>
      <c r="AE437" s="47">
        <f t="shared" si="69"/>
        <v>0.22500000000000009</v>
      </c>
      <c r="AF437" s="47">
        <f t="shared" si="63"/>
        <v>-9.5000028610229492E-2</v>
      </c>
      <c r="AG437" s="47"/>
    </row>
    <row r="438" spans="1:33" x14ac:dyDescent="0.2">
      <c r="A438" s="45">
        <v>35921</v>
      </c>
      <c r="B438" s="40" t="s">
        <v>124</v>
      </c>
      <c r="C438" s="40">
        <f t="shared" si="64"/>
        <v>0.10500000000000043</v>
      </c>
      <c r="D438" s="40">
        <f t="shared" si="65"/>
        <v>2.2400000000000002</v>
      </c>
      <c r="E438" s="40">
        <f t="shared" si="65"/>
        <v>2.1349999999999998</v>
      </c>
      <c r="F438" s="40"/>
      <c r="G438" s="36"/>
      <c r="H438" s="36">
        <v>2.1349999999999998</v>
      </c>
      <c r="I438" s="36">
        <v>2.2050000000000001</v>
      </c>
      <c r="J438" s="36">
        <v>1.9624999999999999</v>
      </c>
      <c r="K438" s="36">
        <v>1.875</v>
      </c>
      <c r="L438" s="36">
        <v>1.77</v>
      </c>
      <c r="M438" s="36">
        <v>2.0274999999999999</v>
      </c>
      <c r="N438" s="36">
        <v>2.1324999999999998</v>
      </c>
      <c r="O438" s="36">
        <v>2.2400000000000002</v>
      </c>
      <c r="P438" s="36">
        <v>1.4900000095367429</v>
      </c>
      <c r="Q438" s="36">
        <v>2.2625000000000002</v>
      </c>
      <c r="R438" s="36">
        <v>2.36</v>
      </c>
      <c r="S438" s="36">
        <v>2.0399999713897703</v>
      </c>
      <c r="T438" s="36" t="s">
        <v>175</v>
      </c>
      <c r="V438" s="47">
        <f t="shared" si="66"/>
        <v>7.0000000000000284E-2</v>
      </c>
      <c r="W438" s="47">
        <f t="shared" si="57"/>
        <v>-0.17249999999999988</v>
      </c>
      <c r="X438" s="47">
        <f t="shared" si="58"/>
        <v>-0.25999999999999979</v>
      </c>
      <c r="Y438" s="47">
        <f t="shared" si="59"/>
        <v>-0.36499999999999977</v>
      </c>
      <c r="Z438" s="47">
        <f t="shared" si="60"/>
        <v>-0.10749999999999993</v>
      </c>
      <c r="AA438" s="47">
        <f t="shared" si="61"/>
        <v>-2.4999999999999467E-3</v>
      </c>
      <c r="AB438" s="47">
        <f t="shared" si="62"/>
        <v>0.10500000000000043</v>
      </c>
      <c r="AC438" s="47">
        <f t="shared" si="67"/>
        <v>-0.64499999046325684</v>
      </c>
      <c r="AD438" s="47">
        <f t="shared" si="68"/>
        <v>0.12750000000000039</v>
      </c>
      <c r="AE438" s="47">
        <f t="shared" si="69"/>
        <v>0.22500000000000009</v>
      </c>
      <c r="AF438" s="47">
        <f t="shared" si="63"/>
        <v>-9.5000028610229492E-2</v>
      </c>
      <c r="AG438" s="47"/>
    </row>
    <row r="439" spans="1:33" x14ac:dyDescent="0.2">
      <c r="A439" s="45">
        <v>35922</v>
      </c>
      <c r="B439" s="40" t="s">
        <v>124</v>
      </c>
      <c r="C439" s="40">
        <f t="shared" si="64"/>
        <v>0.11750000000000016</v>
      </c>
      <c r="D439" s="40">
        <f t="shared" si="65"/>
        <v>2.2765</v>
      </c>
      <c r="E439" s="40">
        <f t="shared" si="65"/>
        <v>2.1589999999999998</v>
      </c>
      <c r="F439" s="40"/>
      <c r="G439" s="36"/>
      <c r="H439" s="36">
        <v>2.1589999999999998</v>
      </c>
      <c r="I439" s="36">
        <v>2.234</v>
      </c>
      <c r="J439" s="36">
        <v>1.9864999999999999</v>
      </c>
      <c r="K439" s="36">
        <v>1.9064999999999999</v>
      </c>
      <c r="L439" s="36">
        <v>1.8089999999999999</v>
      </c>
      <c r="M439" s="36">
        <v>2.0564999999999998</v>
      </c>
      <c r="N439" s="36">
        <v>2.16025</v>
      </c>
      <c r="O439" s="36">
        <v>2.2765</v>
      </c>
      <c r="P439" s="36">
        <v>1.4900000801086424</v>
      </c>
      <c r="Q439" s="36">
        <v>2.2839999999999998</v>
      </c>
      <c r="R439" s="36">
        <v>2.3839999999999999</v>
      </c>
      <c r="S439" s="36">
        <v>2.0750001277923582</v>
      </c>
      <c r="T439" s="36" t="s">
        <v>175</v>
      </c>
      <c r="V439" s="47">
        <f t="shared" si="66"/>
        <v>7.5000000000000178E-2</v>
      </c>
      <c r="W439" s="47">
        <f t="shared" si="57"/>
        <v>-0.17249999999999988</v>
      </c>
      <c r="X439" s="47">
        <f t="shared" si="58"/>
        <v>-0.25249999999999995</v>
      </c>
      <c r="Y439" s="47">
        <f t="shared" si="59"/>
        <v>-0.34999999999999987</v>
      </c>
      <c r="Z439" s="47">
        <f t="shared" si="60"/>
        <v>-0.10250000000000004</v>
      </c>
      <c r="AA439" s="47">
        <f t="shared" si="61"/>
        <v>1.2500000000001954E-3</v>
      </c>
      <c r="AB439" s="47">
        <f t="shared" si="62"/>
        <v>0.11750000000000016</v>
      </c>
      <c r="AC439" s="47">
        <f t="shared" si="67"/>
        <v>-0.66899991989135743</v>
      </c>
      <c r="AD439" s="47">
        <f t="shared" si="68"/>
        <v>0.125</v>
      </c>
      <c r="AE439" s="47">
        <f t="shared" si="69"/>
        <v>0.22500000000000009</v>
      </c>
      <c r="AF439" s="47">
        <f t="shared" si="63"/>
        <v>-8.3999872207641602E-2</v>
      </c>
      <c r="AG439" s="47"/>
    </row>
    <row r="440" spans="1:33" x14ac:dyDescent="0.2">
      <c r="A440" s="45">
        <v>35923</v>
      </c>
      <c r="B440" s="40" t="s">
        <v>124</v>
      </c>
      <c r="C440" s="40">
        <f t="shared" si="64"/>
        <v>9.5000000000000195E-2</v>
      </c>
      <c r="D440" s="40">
        <f t="shared" si="65"/>
        <v>2.262</v>
      </c>
      <c r="E440" s="40">
        <f t="shared" si="65"/>
        <v>2.1669999999999998</v>
      </c>
      <c r="F440" s="40"/>
      <c r="G440" s="36"/>
      <c r="H440" s="36">
        <v>2.1669999999999998</v>
      </c>
      <c r="I440" s="36">
        <v>2.2382499999999999</v>
      </c>
      <c r="J440" s="36">
        <v>1.9819999999999998</v>
      </c>
      <c r="K440" s="36">
        <v>1.9019999999999997</v>
      </c>
      <c r="L440" s="36">
        <v>1.8169999999999999</v>
      </c>
      <c r="M440" s="36">
        <v>2.0594999999999999</v>
      </c>
      <c r="N440" s="36">
        <v>2.1694999999999998</v>
      </c>
      <c r="O440" s="36">
        <v>2.262</v>
      </c>
      <c r="P440" s="36">
        <v>1.4980000801086424</v>
      </c>
      <c r="Q440" s="36">
        <v>2.282</v>
      </c>
      <c r="R440" s="36">
        <v>2.387</v>
      </c>
      <c r="S440" s="36">
        <v>2.0860001487731932</v>
      </c>
      <c r="T440" s="36" t="s">
        <v>175</v>
      </c>
      <c r="V440" s="47">
        <f t="shared" si="66"/>
        <v>7.1250000000000036E-2</v>
      </c>
      <c r="W440" s="47">
        <f t="shared" si="57"/>
        <v>-0.18500000000000005</v>
      </c>
      <c r="X440" s="47">
        <f t="shared" si="58"/>
        <v>-0.26500000000000012</v>
      </c>
      <c r="Y440" s="47">
        <f t="shared" si="59"/>
        <v>-0.34999999999999987</v>
      </c>
      <c r="Z440" s="47">
        <f t="shared" si="60"/>
        <v>-0.10749999999999993</v>
      </c>
      <c r="AA440" s="47">
        <f t="shared" si="61"/>
        <v>2.4999999999999467E-3</v>
      </c>
      <c r="AB440" s="47">
        <f t="shared" si="62"/>
        <v>9.5000000000000195E-2</v>
      </c>
      <c r="AC440" s="47">
        <f t="shared" si="67"/>
        <v>-0.66899991989135743</v>
      </c>
      <c r="AD440" s="47">
        <f t="shared" si="68"/>
        <v>0.11500000000000021</v>
      </c>
      <c r="AE440" s="47">
        <f t="shared" si="69"/>
        <v>0.2200000000000002</v>
      </c>
      <c r="AF440" s="47">
        <f t="shared" si="63"/>
        <v>-8.0999851226806641E-2</v>
      </c>
      <c r="AG440" s="47"/>
    </row>
    <row r="441" spans="1:33" x14ac:dyDescent="0.2">
      <c r="A441" s="45">
        <v>35926</v>
      </c>
      <c r="B441" s="40" t="s">
        <v>124</v>
      </c>
      <c r="C441" s="40">
        <f t="shared" si="64"/>
        <v>9.5000000000000195E-2</v>
      </c>
      <c r="D441" s="40">
        <f t="shared" si="65"/>
        <v>2.31</v>
      </c>
      <c r="E441" s="40">
        <f t="shared" si="65"/>
        <v>2.2149999999999999</v>
      </c>
      <c r="F441" s="40"/>
      <c r="G441" s="36"/>
      <c r="H441" s="36">
        <v>2.2149999999999999</v>
      </c>
      <c r="I441" s="36">
        <v>2.2925</v>
      </c>
      <c r="J441" s="36">
        <v>2.0350000000000001</v>
      </c>
      <c r="K441" s="36">
        <v>1.94</v>
      </c>
      <c r="L441" s="36">
        <v>1.845</v>
      </c>
      <c r="M441" s="36">
        <v>2.11</v>
      </c>
      <c r="N441" s="36">
        <v>2.2174999999999998</v>
      </c>
      <c r="O441" s="36">
        <v>2.31</v>
      </c>
      <c r="P441" s="36">
        <v>1.4500000858306883</v>
      </c>
      <c r="Q441" s="36">
        <v>2.3325</v>
      </c>
      <c r="R441" s="36">
        <v>2.4449999999999998</v>
      </c>
      <c r="S441" s="36">
        <v>2.1300002002716063</v>
      </c>
      <c r="T441" s="36" t="s">
        <v>175</v>
      </c>
      <c r="V441" s="47">
        <f t="shared" si="66"/>
        <v>7.7500000000000124E-2</v>
      </c>
      <c r="W441" s="47">
        <f t="shared" si="57"/>
        <v>-0.17999999999999972</v>
      </c>
      <c r="X441" s="47">
        <f t="shared" si="58"/>
        <v>-0.27499999999999991</v>
      </c>
      <c r="Y441" s="47">
        <f t="shared" si="59"/>
        <v>-0.36999999999999988</v>
      </c>
      <c r="Z441" s="47">
        <f t="shared" si="60"/>
        <v>-0.10499999999999998</v>
      </c>
      <c r="AA441" s="47">
        <f t="shared" si="61"/>
        <v>2.4999999999999467E-3</v>
      </c>
      <c r="AB441" s="47">
        <f t="shared" si="62"/>
        <v>9.5000000000000195E-2</v>
      </c>
      <c r="AC441" s="47">
        <f t="shared" si="67"/>
        <v>-0.76499991416931157</v>
      </c>
      <c r="AD441" s="47">
        <f t="shared" si="68"/>
        <v>0.11750000000000016</v>
      </c>
      <c r="AE441" s="47">
        <f t="shared" si="69"/>
        <v>0.22999999999999998</v>
      </c>
      <c r="AF441" s="47">
        <f t="shared" si="63"/>
        <v>-8.4999799728393555E-2</v>
      </c>
      <c r="AG441" s="47"/>
    </row>
    <row r="442" spans="1:33" x14ac:dyDescent="0.2">
      <c r="A442" s="45">
        <v>35927</v>
      </c>
      <c r="B442" s="40" t="s">
        <v>124</v>
      </c>
      <c r="C442" s="40">
        <f t="shared" si="64"/>
        <v>0.11500000000000021</v>
      </c>
      <c r="D442" s="40">
        <f t="shared" si="65"/>
        <v>2.371</v>
      </c>
      <c r="E442" s="40">
        <f t="shared" si="65"/>
        <v>2.2559999999999998</v>
      </c>
      <c r="F442" s="40"/>
      <c r="G442" s="36"/>
      <c r="H442" s="36">
        <v>2.2559999999999998</v>
      </c>
      <c r="I442" s="36">
        <v>2.3384999999999998</v>
      </c>
      <c r="J442" s="36">
        <v>2.0859999999999999</v>
      </c>
      <c r="K442" s="36">
        <v>2.0009999999999999</v>
      </c>
      <c r="L442" s="36">
        <v>1.9059999999999999</v>
      </c>
      <c r="M442" s="36">
        <v>2.1559999999999997</v>
      </c>
      <c r="N442" s="36">
        <v>2.2622499999999999</v>
      </c>
      <c r="O442" s="36">
        <v>2.371</v>
      </c>
      <c r="P442" s="36">
        <v>1.4499999580383298</v>
      </c>
      <c r="Q442" s="36">
        <v>2.38225</v>
      </c>
      <c r="R442" s="36">
        <v>2.4809999999999999</v>
      </c>
      <c r="S442" s="36">
        <v>2.1649999198913572</v>
      </c>
      <c r="T442" s="36" t="s">
        <v>175</v>
      </c>
      <c r="V442" s="47">
        <f t="shared" si="66"/>
        <v>8.2500000000000018E-2</v>
      </c>
      <c r="W442" s="47">
        <f t="shared" si="57"/>
        <v>-0.16999999999999993</v>
      </c>
      <c r="X442" s="47">
        <f t="shared" si="58"/>
        <v>-0.25499999999999989</v>
      </c>
      <c r="Y442" s="47">
        <f t="shared" si="59"/>
        <v>-0.34999999999999987</v>
      </c>
      <c r="Z442" s="47">
        <f t="shared" si="60"/>
        <v>-0.10000000000000009</v>
      </c>
      <c r="AA442" s="47">
        <f t="shared" si="61"/>
        <v>6.2500000000000888E-3</v>
      </c>
      <c r="AB442" s="47">
        <f t="shared" si="62"/>
        <v>0.11500000000000021</v>
      </c>
      <c r="AC442" s="47">
        <f t="shared" si="67"/>
        <v>-0.80600004196166997</v>
      </c>
      <c r="AD442" s="47">
        <f t="shared" si="68"/>
        <v>0.1262500000000002</v>
      </c>
      <c r="AE442" s="47">
        <f t="shared" si="69"/>
        <v>0.22500000000000009</v>
      </c>
      <c r="AF442" s="47">
        <f t="shared" si="63"/>
        <v>-9.1000080108642578E-2</v>
      </c>
      <c r="AG442" s="47"/>
    </row>
    <row r="443" spans="1:33" x14ac:dyDescent="0.2">
      <c r="A443" s="45">
        <v>35928</v>
      </c>
      <c r="B443" s="40" t="s">
        <v>124</v>
      </c>
      <c r="C443" s="40">
        <f t="shared" si="64"/>
        <v>0.13499999999999979</v>
      </c>
      <c r="D443" s="40">
        <f t="shared" si="65"/>
        <v>2.339</v>
      </c>
      <c r="E443" s="40">
        <f t="shared" si="65"/>
        <v>2.2040000000000002</v>
      </c>
      <c r="F443" s="40"/>
      <c r="G443" s="36"/>
      <c r="H443" s="36">
        <v>2.2040000000000002</v>
      </c>
      <c r="I443" s="36">
        <v>2.2865000000000002</v>
      </c>
      <c r="J443" s="36">
        <v>2.0365000000000002</v>
      </c>
      <c r="K443" s="36">
        <v>1.9590000000000001</v>
      </c>
      <c r="L443" s="36">
        <v>1.8840000000000001</v>
      </c>
      <c r="M443" s="36">
        <v>2.1027500000000003</v>
      </c>
      <c r="N443" s="36">
        <v>2.2102500000000003</v>
      </c>
      <c r="O443" s="36">
        <v>2.339</v>
      </c>
      <c r="P443" s="36">
        <v>1.3879999580383302</v>
      </c>
      <c r="Q443" s="36">
        <v>2.3302500000000004</v>
      </c>
      <c r="R443" s="36">
        <v>2.4290000000000003</v>
      </c>
      <c r="S443" s="36">
        <v>2.0679998435974123</v>
      </c>
      <c r="T443" s="36" t="s">
        <v>175</v>
      </c>
      <c r="V443" s="47">
        <f t="shared" si="66"/>
        <v>8.2500000000000018E-2</v>
      </c>
      <c r="W443" s="47">
        <f t="shared" si="57"/>
        <v>-0.16749999999999998</v>
      </c>
      <c r="X443" s="47">
        <f t="shared" si="58"/>
        <v>-0.24500000000000011</v>
      </c>
      <c r="Y443" s="47">
        <f t="shared" si="59"/>
        <v>-0.32000000000000006</v>
      </c>
      <c r="Z443" s="47">
        <f t="shared" si="60"/>
        <v>-0.10124999999999984</v>
      </c>
      <c r="AA443" s="47">
        <f t="shared" si="61"/>
        <v>6.2500000000000888E-3</v>
      </c>
      <c r="AB443" s="47">
        <f t="shared" si="62"/>
        <v>0.13499999999999979</v>
      </c>
      <c r="AC443" s="47">
        <f t="shared" si="67"/>
        <v>-0.81600004196166998</v>
      </c>
      <c r="AD443" s="47">
        <f t="shared" si="68"/>
        <v>0.1262500000000002</v>
      </c>
      <c r="AE443" s="47">
        <f t="shared" si="69"/>
        <v>0.22500000000000009</v>
      </c>
      <c r="AF443" s="47">
        <f t="shared" si="63"/>
        <v>-0.13600015640258789</v>
      </c>
      <c r="AG443" s="47"/>
    </row>
    <row r="444" spans="1:33" x14ac:dyDescent="0.2">
      <c r="A444" s="45">
        <v>35929</v>
      </c>
      <c r="B444" s="40" t="s">
        <v>124</v>
      </c>
      <c r="C444" s="40">
        <f t="shared" si="64"/>
        <v>0.13249999999999984</v>
      </c>
      <c r="D444" s="40">
        <f t="shared" si="65"/>
        <v>2.3325</v>
      </c>
      <c r="E444" s="40">
        <f t="shared" si="65"/>
        <v>2.2000000000000002</v>
      </c>
      <c r="F444" s="40"/>
      <c r="G444" s="36"/>
      <c r="H444" s="36">
        <v>2.2000000000000002</v>
      </c>
      <c r="I444" s="36">
        <v>2.2850000000000001</v>
      </c>
      <c r="J444" s="36">
        <v>2.0375000000000001</v>
      </c>
      <c r="K444" s="36">
        <v>1.9575</v>
      </c>
      <c r="L444" s="36">
        <v>1.885</v>
      </c>
      <c r="M444" s="36">
        <v>2.0975000000000001</v>
      </c>
      <c r="N444" s="36">
        <v>2.2075</v>
      </c>
      <c r="O444" s="36">
        <v>2.3325</v>
      </c>
      <c r="P444" s="36">
        <v>1.46</v>
      </c>
      <c r="Q444" s="36">
        <v>2.3262499999999999</v>
      </c>
      <c r="R444" s="36">
        <v>2.4300000000000002</v>
      </c>
      <c r="S444" s="36">
        <v>2.0950000000000002</v>
      </c>
      <c r="T444" s="36" t="s">
        <v>175</v>
      </c>
      <c r="V444" s="47">
        <f t="shared" si="66"/>
        <v>8.4999999999999964E-2</v>
      </c>
      <c r="W444" s="47">
        <f t="shared" si="57"/>
        <v>-0.16250000000000009</v>
      </c>
      <c r="X444" s="47">
        <f t="shared" si="58"/>
        <v>-0.24250000000000016</v>
      </c>
      <c r="Y444" s="47">
        <f t="shared" si="59"/>
        <v>-0.31500000000000017</v>
      </c>
      <c r="Z444" s="47">
        <f t="shared" si="60"/>
        <v>-0.10250000000000004</v>
      </c>
      <c r="AA444" s="47">
        <f t="shared" si="61"/>
        <v>7.4999999999998401E-3</v>
      </c>
      <c r="AB444" s="47">
        <f t="shared" si="62"/>
        <v>0.13249999999999984</v>
      </c>
      <c r="AC444" s="47">
        <f t="shared" si="67"/>
        <v>-0.74000000000000021</v>
      </c>
      <c r="AD444" s="47">
        <f t="shared" si="68"/>
        <v>0.12624999999999975</v>
      </c>
      <c r="AE444" s="47">
        <f t="shared" si="69"/>
        <v>0.22999999999999998</v>
      </c>
      <c r="AF444" s="47">
        <f t="shared" si="63"/>
        <v>-0.10499999999999998</v>
      </c>
      <c r="AG444" s="47"/>
    </row>
    <row r="445" spans="1:33" x14ac:dyDescent="0.2">
      <c r="A445" s="45">
        <v>35930</v>
      </c>
      <c r="B445" s="40" t="s">
        <v>124</v>
      </c>
      <c r="C445" s="40">
        <f t="shared" si="64"/>
        <v>0.12749999999999995</v>
      </c>
      <c r="D445" s="40">
        <f t="shared" si="65"/>
        <v>2.3054999999999999</v>
      </c>
      <c r="E445" s="40">
        <f t="shared" si="65"/>
        <v>2.1779999999999999</v>
      </c>
      <c r="F445" s="40"/>
      <c r="G445" s="36"/>
      <c r="H445" s="36">
        <v>2.1779999999999999</v>
      </c>
      <c r="I445" s="36">
        <v>2.2605</v>
      </c>
      <c r="J445" s="36">
        <v>2.0129999999999999</v>
      </c>
      <c r="K445" s="36">
        <v>1.9304999999999999</v>
      </c>
      <c r="L445" s="36">
        <v>1.8579999999999999</v>
      </c>
      <c r="M445" s="36">
        <v>2.073</v>
      </c>
      <c r="N445" s="36">
        <v>2.1804999999999999</v>
      </c>
      <c r="O445" s="36">
        <v>2.3054999999999999</v>
      </c>
      <c r="P445" s="36">
        <v>1.4630000000000001</v>
      </c>
      <c r="Q445" s="36">
        <v>2.3054999999999999</v>
      </c>
      <c r="R445" s="36">
        <v>2.403</v>
      </c>
      <c r="S445" s="36">
        <v>2.0979999999999999</v>
      </c>
      <c r="T445" s="36" t="s">
        <v>175</v>
      </c>
      <c r="V445" s="47">
        <f t="shared" si="66"/>
        <v>8.2500000000000018E-2</v>
      </c>
      <c r="W445" s="47">
        <f t="shared" si="57"/>
        <v>-0.16500000000000004</v>
      </c>
      <c r="X445" s="47">
        <f t="shared" si="58"/>
        <v>-0.24750000000000005</v>
      </c>
      <c r="Y445" s="47">
        <f t="shared" si="59"/>
        <v>-0.32000000000000006</v>
      </c>
      <c r="Z445" s="47">
        <f t="shared" si="60"/>
        <v>-0.10499999999999998</v>
      </c>
      <c r="AA445" s="47">
        <f t="shared" si="61"/>
        <v>2.4999999999999467E-3</v>
      </c>
      <c r="AB445" s="47">
        <f t="shared" si="62"/>
        <v>0.12749999999999995</v>
      </c>
      <c r="AC445" s="47">
        <f t="shared" si="67"/>
        <v>-0.71499999999999986</v>
      </c>
      <c r="AD445" s="47">
        <f t="shared" si="68"/>
        <v>0.12749999999999995</v>
      </c>
      <c r="AE445" s="47">
        <f t="shared" si="69"/>
        <v>0.22500000000000009</v>
      </c>
      <c r="AF445" s="47">
        <f t="shared" si="63"/>
        <v>-8.0000000000000071E-2</v>
      </c>
      <c r="AG445" s="47"/>
    </row>
    <row r="446" spans="1:33" x14ac:dyDescent="0.2">
      <c r="A446" s="45">
        <v>35933</v>
      </c>
      <c r="B446" s="40" t="s">
        <v>124</v>
      </c>
      <c r="C446" s="40">
        <f t="shared" si="64"/>
        <v>0.10999999999999988</v>
      </c>
      <c r="D446" s="40">
        <f t="shared" si="65"/>
        <v>2.2439999999999998</v>
      </c>
      <c r="E446" s="40">
        <f t="shared" si="65"/>
        <v>2.1339999999999999</v>
      </c>
      <c r="F446" s="40"/>
      <c r="G446" s="36"/>
      <c r="H446" s="36">
        <v>2.1339999999999999</v>
      </c>
      <c r="I446" s="36">
        <v>2.2189999999999999</v>
      </c>
      <c r="J446" s="36">
        <v>1.974</v>
      </c>
      <c r="K446" s="36">
        <v>1.8939999999999999</v>
      </c>
      <c r="L446" s="36">
        <v>1.8439999999999999</v>
      </c>
      <c r="M446" s="36">
        <v>2.0339999999999998</v>
      </c>
      <c r="N446" s="36">
        <v>2.1414999999999997</v>
      </c>
      <c r="O446" s="36">
        <v>2.2439999999999998</v>
      </c>
      <c r="P446" s="36">
        <v>1.419</v>
      </c>
      <c r="Q446" s="36">
        <v>2.2689999999999997</v>
      </c>
      <c r="R446" s="36">
        <v>2.3639999999999999</v>
      </c>
      <c r="S446" s="36">
        <v>2.0539999999999998</v>
      </c>
      <c r="T446" s="36" t="s">
        <v>175</v>
      </c>
      <c r="V446" s="47">
        <f t="shared" si="66"/>
        <v>8.4999999999999964E-2</v>
      </c>
      <c r="W446" s="47">
        <f t="shared" si="57"/>
        <v>-0.15999999999999992</v>
      </c>
      <c r="X446" s="47">
        <f t="shared" si="58"/>
        <v>-0.24</v>
      </c>
      <c r="Y446" s="47">
        <f t="shared" si="59"/>
        <v>-0.29000000000000004</v>
      </c>
      <c r="Z446" s="47">
        <f t="shared" si="60"/>
        <v>-0.10000000000000009</v>
      </c>
      <c r="AA446" s="47">
        <f t="shared" si="61"/>
        <v>7.4999999999998401E-3</v>
      </c>
      <c r="AB446" s="47">
        <f t="shared" si="62"/>
        <v>0.10999999999999988</v>
      </c>
      <c r="AC446" s="47">
        <f t="shared" si="67"/>
        <v>-0.71499999999999986</v>
      </c>
      <c r="AD446" s="47">
        <f t="shared" si="68"/>
        <v>0.13499999999999979</v>
      </c>
      <c r="AE446" s="47">
        <f t="shared" si="69"/>
        <v>0.22999999999999998</v>
      </c>
      <c r="AF446" s="47">
        <f t="shared" si="63"/>
        <v>-8.0000000000000071E-2</v>
      </c>
      <c r="AG446" s="47"/>
    </row>
    <row r="447" spans="1:33" x14ac:dyDescent="0.2">
      <c r="A447" s="45">
        <v>35934</v>
      </c>
      <c r="B447" s="40" t="s">
        <v>124</v>
      </c>
      <c r="C447" s="40">
        <f t="shared" si="64"/>
        <v>0.11750000000000016</v>
      </c>
      <c r="D447" s="40">
        <f t="shared" si="65"/>
        <v>2.2665000000000002</v>
      </c>
      <c r="E447" s="40">
        <f t="shared" si="65"/>
        <v>2.149</v>
      </c>
      <c r="F447" s="40"/>
      <c r="G447" s="36"/>
      <c r="H447" s="36">
        <v>2.149</v>
      </c>
      <c r="I447" s="36">
        <v>2.2364999999999999</v>
      </c>
      <c r="J447" s="36">
        <v>1.9890000000000001</v>
      </c>
      <c r="K447" s="36">
        <v>1.9065000000000001</v>
      </c>
      <c r="L447" s="36">
        <v>1.859</v>
      </c>
      <c r="M447" s="36">
        <v>2.0489999999999999</v>
      </c>
      <c r="N447" s="36">
        <v>2.1577500000000001</v>
      </c>
      <c r="O447" s="36">
        <v>2.2665000000000002</v>
      </c>
      <c r="P447" s="36">
        <v>1.4340000000000002</v>
      </c>
      <c r="Q447" s="36">
        <v>2.2789999999999999</v>
      </c>
      <c r="R447" s="36">
        <v>2.379</v>
      </c>
      <c r="S447" s="36">
        <v>2.069</v>
      </c>
      <c r="T447" s="36" t="s">
        <v>175</v>
      </c>
      <c r="V447" s="47">
        <f t="shared" si="66"/>
        <v>8.7499999999999911E-2</v>
      </c>
      <c r="W447" s="47">
        <f t="shared" si="57"/>
        <v>-0.15999999999999992</v>
      </c>
      <c r="X447" s="47">
        <f t="shared" si="58"/>
        <v>-0.24249999999999994</v>
      </c>
      <c r="Y447" s="47">
        <f t="shared" si="59"/>
        <v>-0.29000000000000004</v>
      </c>
      <c r="Z447" s="47">
        <f t="shared" si="60"/>
        <v>-0.10000000000000009</v>
      </c>
      <c r="AA447" s="47">
        <f t="shared" si="61"/>
        <v>8.7500000000000355E-3</v>
      </c>
      <c r="AB447" s="47">
        <f t="shared" si="62"/>
        <v>0.11750000000000016</v>
      </c>
      <c r="AC447" s="47">
        <f t="shared" si="67"/>
        <v>-0.71499999999999986</v>
      </c>
      <c r="AD447" s="47">
        <f t="shared" si="68"/>
        <v>0.12999999999999989</v>
      </c>
      <c r="AE447" s="47">
        <f t="shared" si="69"/>
        <v>0.22999999999999998</v>
      </c>
      <c r="AF447" s="47">
        <f t="shared" si="63"/>
        <v>-8.0000000000000071E-2</v>
      </c>
      <c r="AG447" s="47"/>
    </row>
    <row r="448" spans="1:33" x14ac:dyDescent="0.2">
      <c r="A448" s="45">
        <v>35935</v>
      </c>
      <c r="B448" s="40" t="s">
        <v>124</v>
      </c>
      <c r="C448" s="40">
        <f t="shared" si="64"/>
        <v>0.10749999999999993</v>
      </c>
      <c r="D448" s="40">
        <f t="shared" si="65"/>
        <v>2.2765</v>
      </c>
      <c r="E448" s="40">
        <f t="shared" si="65"/>
        <v>2.169</v>
      </c>
      <c r="F448" s="40"/>
      <c r="G448" s="36"/>
      <c r="H448" s="36">
        <v>2.169</v>
      </c>
      <c r="I448" s="36">
        <v>2.2465000000000002</v>
      </c>
      <c r="J448" s="36">
        <v>2.004</v>
      </c>
      <c r="K448" s="36">
        <v>1.9165000000000001</v>
      </c>
      <c r="L448" s="36">
        <v>1.869</v>
      </c>
      <c r="M448" s="36">
        <v>2.0640000000000001</v>
      </c>
      <c r="N448" s="36">
        <v>2.1764999999999999</v>
      </c>
      <c r="O448" s="36">
        <v>2.2765</v>
      </c>
      <c r="P448" s="36">
        <v>1.4</v>
      </c>
      <c r="Q448" s="36">
        <v>2.2977500000000002</v>
      </c>
      <c r="R448" s="36">
        <v>2.399</v>
      </c>
      <c r="S448" s="36">
        <v>2.089</v>
      </c>
      <c r="T448" s="36" t="s">
        <v>175</v>
      </c>
      <c r="V448" s="47">
        <f t="shared" si="66"/>
        <v>7.7500000000000124E-2</v>
      </c>
      <c r="W448" s="47">
        <f t="shared" si="57"/>
        <v>-0.16500000000000004</v>
      </c>
      <c r="X448" s="47">
        <f t="shared" si="58"/>
        <v>-0.25249999999999995</v>
      </c>
      <c r="Y448" s="47">
        <f t="shared" si="59"/>
        <v>-0.30000000000000004</v>
      </c>
      <c r="Z448" s="47">
        <f t="shared" si="60"/>
        <v>-0.10499999999999998</v>
      </c>
      <c r="AA448" s="47">
        <f t="shared" si="61"/>
        <v>7.4999999999998401E-3</v>
      </c>
      <c r="AB448" s="47">
        <f t="shared" si="62"/>
        <v>0.10749999999999993</v>
      </c>
      <c r="AC448" s="47">
        <f t="shared" si="67"/>
        <v>-0.76900000000000013</v>
      </c>
      <c r="AD448" s="47">
        <f t="shared" si="68"/>
        <v>0.12875000000000014</v>
      </c>
      <c r="AE448" s="47">
        <f t="shared" si="69"/>
        <v>0.22999999999999998</v>
      </c>
      <c r="AF448" s="47">
        <f t="shared" si="63"/>
        <v>-8.0000000000000071E-2</v>
      </c>
      <c r="AG448" s="47"/>
    </row>
    <row r="449" spans="1:33" x14ac:dyDescent="0.2">
      <c r="A449" s="45">
        <v>35936</v>
      </c>
      <c r="B449" s="40" t="s">
        <v>124</v>
      </c>
      <c r="C449" s="40">
        <f t="shared" si="64"/>
        <v>0.10250000000000004</v>
      </c>
      <c r="D449" s="40">
        <f t="shared" si="65"/>
        <v>2.1695000000000002</v>
      </c>
      <c r="E449" s="40">
        <f t="shared" si="65"/>
        <v>2.0670000000000002</v>
      </c>
      <c r="F449" s="40"/>
      <c r="G449" s="36"/>
      <c r="H449" s="36">
        <v>2.0670000000000002</v>
      </c>
      <c r="I449" s="36">
        <v>2.1507500000000004</v>
      </c>
      <c r="J449" s="36">
        <v>1.8970000000000002</v>
      </c>
      <c r="K449" s="36">
        <v>1.8095000000000001</v>
      </c>
      <c r="L449" s="36">
        <v>1.7470000000000001</v>
      </c>
      <c r="M449" s="36">
        <v>1.9695000000000003</v>
      </c>
      <c r="N449" s="36">
        <v>2.0745</v>
      </c>
      <c r="O449" s="36">
        <v>2.1695000000000002</v>
      </c>
      <c r="P449" s="36">
        <v>1.298</v>
      </c>
      <c r="Q449" s="36">
        <v>2.202</v>
      </c>
      <c r="R449" s="36">
        <v>2.3070000000000004</v>
      </c>
      <c r="S449" s="36">
        <v>1.9670000000000001</v>
      </c>
      <c r="T449" s="36" t="s">
        <v>175</v>
      </c>
      <c r="V449" s="47">
        <f t="shared" si="66"/>
        <v>8.3750000000000213E-2</v>
      </c>
      <c r="W449" s="47">
        <f t="shared" si="57"/>
        <v>-0.16999999999999993</v>
      </c>
      <c r="X449" s="47">
        <f t="shared" si="58"/>
        <v>-0.25750000000000006</v>
      </c>
      <c r="Y449" s="47">
        <f t="shared" si="59"/>
        <v>-0.32000000000000006</v>
      </c>
      <c r="Z449" s="47">
        <f t="shared" si="60"/>
        <v>-9.749999999999992E-2</v>
      </c>
      <c r="AA449" s="47">
        <f t="shared" si="61"/>
        <v>7.4999999999998401E-3</v>
      </c>
      <c r="AB449" s="47">
        <f t="shared" si="62"/>
        <v>0.10250000000000004</v>
      </c>
      <c r="AC449" s="47">
        <f t="shared" si="67"/>
        <v>-0.76900000000000013</v>
      </c>
      <c r="AD449" s="47">
        <f t="shared" si="68"/>
        <v>0.13499999999999979</v>
      </c>
      <c r="AE449" s="47">
        <f t="shared" si="69"/>
        <v>0.24000000000000021</v>
      </c>
      <c r="AF449" s="47">
        <f t="shared" si="63"/>
        <v>-0.10000000000000009</v>
      </c>
      <c r="AG449" s="47"/>
    </row>
    <row r="450" spans="1:33" x14ac:dyDescent="0.2">
      <c r="A450" s="45">
        <v>35937</v>
      </c>
      <c r="B450" s="40" t="s">
        <v>124</v>
      </c>
      <c r="C450" s="40">
        <f t="shared" si="64"/>
        <v>2.4999999999999911E-2</v>
      </c>
      <c r="D450" s="40">
        <f t="shared" si="65"/>
        <v>2.1189999999999998</v>
      </c>
      <c r="E450" s="40">
        <f t="shared" si="65"/>
        <v>2.0939999999999999</v>
      </c>
      <c r="F450" s="40"/>
      <c r="G450" s="36"/>
      <c r="H450" s="36">
        <v>2.0939999999999999</v>
      </c>
      <c r="I450" s="36">
        <v>2.1764999999999999</v>
      </c>
      <c r="J450" s="36">
        <v>1.9114999999999998</v>
      </c>
      <c r="K450" s="36">
        <v>1.8089999999999999</v>
      </c>
      <c r="L450" s="36">
        <v>1.744</v>
      </c>
      <c r="M450" s="36">
        <v>1.9939999999999998</v>
      </c>
      <c r="N450" s="36">
        <v>2.0964999999999998</v>
      </c>
      <c r="O450" s="36">
        <v>2.1189999999999998</v>
      </c>
      <c r="P450" s="36">
        <v>1.379</v>
      </c>
      <c r="Q450" s="36">
        <v>2.2315</v>
      </c>
      <c r="R450" s="36">
        <v>2.3289999999999997</v>
      </c>
      <c r="S450" s="36">
        <v>2.0139999999999998</v>
      </c>
      <c r="T450" s="36" t="s">
        <v>175</v>
      </c>
      <c r="V450" s="47">
        <f t="shared" si="66"/>
        <v>8.2500000000000018E-2</v>
      </c>
      <c r="W450" s="47">
        <f t="shared" si="57"/>
        <v>-0.18250000000000011</v>
      </c>
      <c r="X450" s="47">
        <f t="shared" si="58"/>
        <v>-0.28499999999999992</v>
      </c>
      <c r="Y450" s="47">
        <f t="shared" si="59"/>
        <v>-0.34999999999999987</v>
      </c>
      <c r="Z450" s="47">
        <f t="shared" si="60"/>
        <v>-0.10000000000000009</v>
      </c>
      <c r="AA450" s="47">
        <f t="shared" si="61"/>
        <v>2.4999999999999467E-3</v>
      </c>
      <c r="AB450" s="47">
        <f t="shared" si="62"/>
        <v>2.4999999999999911E-2</v>
      </c>
      <c r="AC450" s="47">
        <f t="shared" si="67"/>
        <v>-0.71499999999999986</v>
      </c>
      <c r="AD450" s="47">
        <f t="shared" si="68"/>
        <v>0.13750000000000018</v>
      </c>
      <c r="AE450" s="47">
        <f t="shared" si="69"/>
        <v>0.23499999999999988</v>
      </c>
      <c r="AF450" s="47">
        <f t="shared" si="63"/>
        <v>-8.0000000000000071E-2</v>
      </c>
      <c r="AG450" s="47"/>
    </row>
    <row r="451" spans="1:33" x14ac:dyDescent="0.2">
      <c r="A451" s="45">
        <v>35941</v>
      </c>
      <c r="B451" s="40" t="s">
        <v>124</v>
      </c>
      <c r="C451" s="40">
        <f t="shared" si="64"/>
        <v>2.0000000000000018E-2</v>
      </c>
      <c r="D451" s="40">
        <f t="shared" si="65"/>
        <v>2.1150000000000002</v>
      </c>
      <c r="E451" s="40">
        <f t="shared" si="65"/>
        <v>2.0950000000000002</v>
      </c>
      <c r="F451" s="40"/>
      <c r="G451" s="36"/>
      <c r="H451" s="36">
        <v>2.0950000000000002</v>
      </c>
      <c r="I451" s="36">
        <v>2.1749999999999998</v>
      </c>
      <c r="J451" s="36">
        <v>1.9125000000000001</v>
      </c>
      <c r="K451" s="36">
        <v>1.7949999999999999</v>
      </c>
      <c r="L451" s="36">
        <v>1.7150000000000001</v>
      </c>
      <c r="M451" s="36">
        <v>1.9950000000000001</v>
      </c>
      <c r="N451" s="36">
        <v>2.0975000000000001</v>
      </c>
      <c r="O451" s="36">
        <v>2.1150000000000002</v>
      </c>
      <c r="P451" s="36">
        <v>1.38</v>
      </c>
      <c r="Q451" s="36">
        <v>2.2324999999999999</v>
      </c>
      <c r="R451" s="36">
        <v>2.335</v>
      </c>
      <c r="S451" s="36">
        <v>1.99</v>
      </c>
      <c r="T451" s="36" t="s">
        <v>175</v>
      </c>
      <c r="V451" s="47">
        <f t="shared" si="66"/>
        <v>7.9999999999999627E-2</v>
      </c>
      <c r="W451" s="47">
        <f t="shared" si="57"/>
        <v>-0.18250000000000011</v>
      </c>
      <c r="X451" s="47">
        <f t="shared" si="58"/>
        <v>-0.30000000000000027</v>
      </c>
      <c r="Y451" s="47">
        <f t="shared" si="59"/>
        <v>-0.38000000000000012</v>
      </c>
      <c r="Z451" s="47">
        <f t="shared" si="60"/>
        <v>-0.10000000000000009</v>
      </c>
      <c r="AA451" s="47">
        <f t="shared" si="61"/>
        <v>2.4999999999999467E-3</v>
      </c>
      <c r="AB451" s="47">
        <f t="shared" si="62"/>
        <v>2.0000000000000018E-2</v>
      </c>
      <c r="AC451" s="47">
        <f t="shared" si="67"/>
        <v>-0.7150000000000003</v>
      </c>
      <c r="AD451" s="47">
        <f t="shared" si="68"/>
        <v>0.13749999999999973</v>
      </c>
      <c r="AE451" s="47">
        <f t="shared" si="69"/>
        <v>0.23999999999999977</v>
      </c>
      <c r="AF451" s="47">
        <f t="shared" si="63"/>
        <v>-0.1050000000000002</v>
      </c>
      <c r="AG451" s="47"/>
    </row>
    <row r="452" spans="1:33" x14ac:dyDescent="0.2">
      <c r="A452" s="45">
        <v>35942</v>
      </c>
      <c r="B452" s="40" t="s">
        <v>124</v>
      </c>
      <c r="C452" s="40">
        <f t="shared" si="64"/>
        <v>3.5000000000000142E-2</v>
      </c>
      <c r="D452" s="40">
        <f t="shared" si="65"/>
        <v>2.052</v>
      </c>
      <c r="E452" s="40">
        <f t="shared" si="65"/>
        <v>2.0169999999999999</v>
      </c>
      <c r="F452" s="40"/>
      <c r="G452" s="36">
        <v>1</v>
      </c>
      <c r="H452" s="36">
        <v>2.0169999999999999</v>
      </c>
      <c r="I452" s="36">
        <v>2.1120000000000001</v>
      </c>
      <c r="J452" s="36">
        <v>1.8445</v>
      </c>
      <c r="K452" s="36">
        <v>1.742</v>
      </c>
      <c r="L452" s="36">
        <v>1.647</v>
      </c>
      <c r="M452" s="36">
        <v>1.9419999999999999</v>
      </c>
      <c r="N452" s="36">
        <v>2.0295000000000001</v>
      </c>
      <c r="O452" s="36">
        <v>2.052</v>
      </c>
      <c r="P452" s="36">
        <v>1.302</v>
      </c>
      <c r="Q452" s="36">
        <v>2.1545000000000001</v>
      </c>
      <c r="R452" s="36">
        <v>2.2570000000000001</v>
      </c>
      <c r="S452" s="36">
        <v>1.9119999999999999</v>
      </c>
      <c r="T452" s="36" t="s">
        <v>175</v>
      </c>
      <c r="V452" s="47">
        <f t="shared" si="66"/>
        <v>9.5000000000000195E-2</v>
      </c>
      <c r="W452" s="47">
        <f t="shared" si="57"/>
        <v>-0.17249999999999988</v>
      </c>
      <c r="X452" s="47">
        <f t="shared" si="58"/>
        <v>-0.27499999999999991</v>
      </c>
      <c r="Y452" s="47">
        <f t="shared" si="59"/>
        <v>-0.36999999999999988</v>
      </c>
      <c r="Z452" s="47">
        <f t="shared" si="60"/>
        <v>-7.4999999999999956E-2</v>
      </c>
      <c r="AA452" s="47">
        <f t="shared" si="61"/>
        <v>1.2500000000000178E-2</v>
      </c>
      <c r="AB452" s="47">
        <f t="shared" si="62"/>
        <v>3.5000000000000142E-2</v>
      </c>
      <c r="AC452" s="47">
        <f t="shared" si="67"/>
        <v>-0.71499999999999986</v>
      </c>
      <c r="AD452" s="47">
        <f t="shared" si="68"/>
        <v>0.13750000000000018</v>
      </c>
      <c r="AE452" s="47">
        <f t="shared" si="69"/>
        <v>0.24000000000000021</v>
      </c>
      <c r="AF452" s="47">
        <f t="shared" si="63"/>
        <v>-0.10499999999999998</v>
      </c>
      <c r="AG452" s="47"/>
    </row>
    <row r="453" spans="1:33" x14ac:dyDescent="0.2">
      <c r="A453" s="45">
        <v>35943</v>
      </c>
      <c r="B453" s="40" t="s">
        <v>125</v>
      </c>
      <c r="C453" s="40">
        <f t="shared" si="64"/>
        <v>9.4999999999999751E-2</v>
      </c>
      <c r="D453" s="40">
        <f t="shared" si="65"/>
        <v>2.1659999999999999</v>
      </c>
      <c r="E453" s="40">
        <f t="shared" si="65"/>
        <v>2.0710000000000002</v>
      </c>
      <c r="F453" s="40"/>
      <c r="G453" s="36"/>
      <c r="H453" s="36">
        <v>2.0710000000000002</v>
      </c>
      <c r="I453" s="36">
        <v>2.1435</v>
      </c>
      <c r="J453" s="36">
        <v>1.8960000000000001</v>
      </c>
      <c r="K453" s="36">
        <v>1.8010000000000002</v>
      </c>
      <c r="L453" s="36">
        <v>1.6710000000000003</v>
      </c>
      <c r="M453" s="36">
        <v>1.9610000000000001</v>
      </c>
      <c r="N453" s="36">
        <v>2.0735000000000001</v>
      </c>
      <c r="O453" s="36">
        <v>2.1659999999999999</v>
      </c>
      <c r="P453" s="36">
        <v>1.3610000000000002</v>
      </c>
      <c r="Q453" s="36">
        <v>2.1985000000000001</v>
      </c>
      <c r="R453" s="36">
        <v>2.2910000000000004</v>
      </c>
      <c r="S453" s="36">
        <v>1.9585000000000001</v>
      </c>
      <c r="T453" s="36" t="s">
        <v>175</v>
      </c>
      <c r="V453" s="47">
        <f t="shared" si="66"/>
        <v>7.2499999999999787E-2</v>
      </c>
      <c r="W453" s="47">
        <f t="shared" ref="W453:W516" si="70">J453-$H453</f>
        <v>-0.17500000000000004</v>
      </c>
      <c r="X453" s="47">
        <f t="shared" ref="X453:X516" si="71">K453-$H453</f>
        <v>-0.27</v>
      </c>
      <c r="Y453" s="47">
        <f t="shared" ref="Y453:Y516" si="72">L453-$H453</f>
        <v>-0.39999999999999991</v>
      </c>
      <c r="Z453" s="47">
        <f t="shared" ref="Z453:Z516" si="73">M453-$H453</f>
        <v>-0.1100000000000001</v>
      </c>
      <c r="AA453" s="47">
        <f t="shared" ref="AA453:AA516" si="74">N453-$H453</f>
        <v>2.4999999999999467E-3</v>
      </c>
      <c r="AB453" s="47">
        <f t="shared" ref="AB453:AB516" si="75">O453-$H453</f>
        <v>9.4999999999999751E-2</v>
      </c>
      <c r="AC453" s="47">
        <f t="shared" ref="AC453:AC516" si="76">P453-$H453</f>
        <v>-0.71</v>
      </c>
      <c r="AD453" s="47">
        <f t="shared" ref="AD453:AD516" si="77">Q453-$H453</f>
        <v>0.12749999999999995</v>
      </c>
      <c r="AE453" s="47">
        <f t="shared" ref="AE453:AE516" si="78">R453-$H453</f>
        <v>0.2200000000000002</v>
      </c>
      <c r="AF453" s="47">
        <f t="shared" ref="AF453:AF516" si="79">S453-$H453</f>
        <v>-0.11250000000000004</v>
      </c>
      <c r="AG453" s="47"/>
    </row>
    <row r="454" spans="1:33" x14ac:dyDescent="0.2">
      <c r="A454" s="45">
        <v>35944</v>
      </c>
      <c r="B454" s="40" t="s">
        <v>125</v>
      </c>
      <c r="C454" s="40">
        <f t="shared" ref="C454:C517" si="80">IF(SWAPFIXED="FIXED",D454,D454-E454)</f>
        <v>8.4999999999999964E-2</v>
      </c>
      <c r="D454" s="40">
        <f t="shared" ref="D454:E517" si="81">VLOOKUP($A454,SWAPLOOK,HLOOKUP(D$2,SWAPLOOK,2,FALSE),FALSE)</f>
        <v>2.2549999999999999</v>
      </c>
      <c r="E454" s="40">
        <f t="shared" si="81"/>
        <v>2.17</v>
      </c>
      <c r="F454" s="40"/>
      <c r="G454" s="36"/>
      <c r="H454" s="36">
        <v>2.17</v>
      </c>
      <c r="I454" s="36">
        <v>2.24125</v>
      </c>
      <c r="J454" s="36">
        <v>1.99</v>
      </c>
      <c r="K454" s="36">
        <v>1.885</v>
      </c>
      <c r="L454" s="36">
        <v>1.73</v>
      </c>
      <c r="M454" s="36">
        <v>2.0575000000000001</v>
      </c>
      <c r="N454" s="36">
        <v>2.1625000000000001</v>
      </c>
      <c r="O454" s="36">
        <v>2.2549999999999999</v>
      </c>
      <c r="P454" s="36">
        <v>1.46</v>
      </c>
      <c r="Q454" s="36">
        <v>2.2974999999999999</v>
      </c>
      <c r="R454" s="36">
        <v>2.4049999999999998</v>
      </c>
      <c r="S454" s="36">
        <v>2.0575000000000001</v>
      </c>
      <c r="T454" s="36" t="s">
        <v>175</v>
      </c>
      <c r="V454" s="47">
        <f t="shared" ref="V454:V517" si="82">I454-$H454</f>
        <v>7.1250000000000036E-2</v>
      </c>
      <c r="W454" s="47">
        <f t="shared" si="70"/>
        <v>-0.17999999999999994</v>
      </c>
      <c r="X454" s="47">
        <f t="shared" si="71"/>
        <v>-0.28499999999999992</v>
      </c>
      <c r="Y454" s="47">
        <f t="shared" si="72"/>
        <v>-0.43999999999999995</v>
      </c>
      <c r="Z454" s="47">
        <f t="shared" si="73"/>
        <v>-0.11249999999999982</v>
      </c>
      <c r="AA454" s="47">
        <f t="shared" si="74"/>
        <v>-7.4999999999998401E-3</v>
      </c>
      <c r="AB454" s="47">
        <f t="shared" si="75"/>
        <v>8.4999999999999964E-2</v>
      </c>
      <c r="AC454" s="47">
        <f t="shared" si="76"/>
        <v>-0.71</v>
      </c>
      <c r="AD454" s="47">
        <f t="shared" si="77"/>
        <v>0.12749999999999995</v>
      </c>
      <c r="AE454" s="47">
        <f t="shared" si="78"/>
        <v>0.23499999999999988</v>
      </c>
      <c r="AF454" s="47">
        <f t="shared" si="79"/>
        <v>-0.11249999999999982</v>
      </c>
      <c r="AG454" s="47"/>
    </row>
    <row r="455" spans="1:33" x14ac:dyDescent="0.2">
      <c r="A455" s="45">
        <v>35947</v>
      </c>
      <c r="B455" s="40" t="s">
        <v>125</v>
      </c>
      <c r="C455" s="40">
        <f t="shared" si="80"/>
        <v>8.0000000000000071E-2</v>
      </c>
      <c r="D455" s="40">
        <f t="shared" si="81"/>
        <v>2.2709999999999999</v>
      </c>
      <c r="E455" s="40">
        <f t="shared" si="81"/>
        <v>2.1909999999999998</v>
      </c>
      <c r="F455" s="40"/>
      <c r="G455" s="36"/>
      <c r="H455" s="36">
        <v>2.1909999999999998</v>
      </c>
      <c r="I455" s="36">
        <v>2.2609999999999997</v>
      </c>
      <c r="J455" s="36">
        <v>2.0009999999999999</v>
      </c>
      <c r="K455" s="36">
        <v>1.8984999999999999</v>
      </c>
      <c r="L455" s="36">
        <v>1.7109999999999999</v>
      </c>
      <c r="M455" s="36">
        <v>2.0734999999999997</v>
      </c>
      <c r="N455" s="36">
        <v>2.1959999999999997</v>
      </c>
      <c r="O455" s="36">
        <v>2.2709999999999999</v>
      </c>
      <c r="P455" s="36">
        <v>1.365</v>
      </c>
      <c r="Q455" s="36">
        <v>2.3134999999999999</v>
      </c>
      <c r="R455" s="36">
        <v>2.4209999999999998</v>
      </c>
      <c r="S455" s="36">
        <v>2.0785</v>
      </c>
      <c r="T455" s="36" t="s">
        <v>175</v>
      </c>
      <c r="V455" s="47">
        <f t="shared" si="82"/>
        <v>6.999999999999984E-2</v>
      </c>
      <c r="W455" s="47">
        <f t="shared" si="70"/>
        <v>-0.18999999999999995</v>
      </c>
      <c r="X455" s="47">
        <f t="shared" si="71"/>
        <v>-0.29249999999999998</v>
      </c>
      <c r="Y455" s="47">
        <f t="shared" si="72"/>
        <v>-0.48</v>
      </c>
      <c r="Z455" s="47">
        <f t="shared" si="73"/>
        <v>-0.11750000000000016</v>
      </c>
      <c r="AA455" s="47">
        <f t="shared" si="74"/>
        <v>4.9999999999998934E-3</v>
      </c>
      <c r="AB455" s="47">
        <f t="shared" si="75"/>
        <v>8.0000000000000071E-2</v>
      </c>
      <c r="AC455" s="47">
        <f t="shared" si="76"/>
        <v>-0.82599999999999985</v>
      </c>
      <c r="AD455" s="47">
        <f t="shared" si="77"/>
        <v>0.12250000000000005</v>
      </c>
      <c r="AE455" s="47">
        <f t="shared" si="78"/>
        <v>0.22999999999999998</v>
      </c>
      <c r="AF455" s="47">
        <f t="shared" si="79"/>
        <v>-0.11249999999999982</v>
      </c>
      <c r="AG455" s="47"/>
    </row>
    <row r="456" spans="1:33" x14ac:dyDescent="0.2">
      <c r="A456" s="45">
        <v>35948</v>
      </c>
      <c r="B456" s="40" t="s">
        <v>125</v>
      </c>
      <c r="C456" s="40">
        <f t="shared" si="80"/>
        <v>8.7499999999999911E-2</v>
      </c>
      <c r="D456" s="40">
        <f t="shared" si="81"/>
        <v>2.2435</v>
      </c>
      <c r="E456" s="40">
        <f t="shared" si="81"/>
        <v>2.1560000000000001</v>
      </c>
      <c r="F456" s="40"/>
      <c r="G456" s="36"/>
      <c r="H456" s="36">
        <v>2.1560000000000001</v>
      </c>
      <c r="I456" s="36">
        <v>2.226</v>
      </c>
      <c r="J456" s="36">
        <v>1.9760000000000002</v>
      </c>
      <c r="K456" s="36">
        <v>1.8710000000000002</v>
      </c>
      <c r="L456" s="36">
        <v>1.6785000000000001</v>
      </c>
      <c r="M456" s="36">
        <v>2.0510000000000002</v>
      </c>
      <c r="N456" s="36">
        <v>2.1659999999999999</v>
      </c>
      <c r="O456" s="36">
        <v>2.2435</v>
      </c>
      <c r="P456" s="36">
        <v>1.36</v>
      </c>
      <c r="Q456" s="36">
        <v>2.2735000000000003</v>
      </c>
      <c r="R456" s="36">
        <v>2.3860000000000001</v>
      </c>
      <c r="S456" s="36">
        <v>2.0710000000000002</v>
      </c>
      <c r="T456" s="36" t="s">
        <v>175</v>
      </c>
      <c r="V456" s="47">
        <f t="shared" si="82"/>
        <v>6.999999999999984E-2</v>
      </c>
      <c r="W456" s="47">
        <f t="shared" si="70"/>
        <v>-0.17999999999999994</v>
      </c>
      <c r="X456" s="47">
        <f t="shared" si="71"/>
        <v>-0.28499999999999992</v>
      </c>
      <c r="Y456" s="47">
        <f t="shared" si="72"/>
        <v>-0.47750000000000004</v>
      </c>
      <c r="Z456" s="47">
        <f t="shared" si="73"/>
        <v>-0.10499999999999998</v>
      </c>
      <c r="AA456" s="47">
        <f t="shared" si="74"/>
        <v>9.9999999999997868E-3</v>
      </c>
      <c r="AB456" s="47">
        <f t="shared" si="75"/>
        <v>8.7499999999999911E-2</v>
      </c>
      <c r="AC456" s="47">
        <f t="shared" si="76"/>
        <v>-0.79600000000000004</v>
      </c>
      <c r="AD456" s="47">
        <f t="shared" si="77"/>
        <v>0.11750000000000016</v>
      </c>
      <c r="AE456" s="47">
        <f t="shared" si="78"/>
        <v>0.22999999999999998</v>
      </c>
      <c r="AF456" s="47">
        <f t="shared" si="79"/>
        <v>-8.4999999999999964E-2</v>
      </c>
      <c r="AG456" s="47"/>
    </row>
    <row r="457" spans="1:33" x14ac:dyDescent="0.2">
      <c r="A457" s="45">
        <v>35949</v>
      </c>
      <c r="B457" s="40" t="s">
        <v>125</v>
      </c>
      <c r="C457" s="40">
        <f t="shared" si="80"/>
        <v>6.25E-2</v>
      </c>
      <c r="D457" s="40">
        <f t="shared" si="81"/>
        <v>2.1684999999999999</v>
      </c>
      <c r="E457" s="40">
        <f t="shared" si="81"/>
        <v>2.1059999999999999</v>
      </c>
      <c r="F457" s="40"/>
      <c r="G457" s="36"/>
      <c r="H457" s="36">
        <v>2.1059999999999999</v>
      </c>
      <c r="I457" s="36">
        <v>2.1759999999999997</v>
      </c>
      <c r="J457" s="36">
        <v>1.9234999999999998</v>
      </c>
      <c r="K457" s="36">
        <v>1.7984999999999998</v>
      </c>
      <c r="L457" s="36">
        <v>1.6159999999999999</v>
      </c>
      <c r="M457" s="36">
        <v>2.0009999999999999</v>
      </c>
      <c r="N457" s="36">
        <v>2.121</v>
      </c>
      <c r="O457" s="36">
        <v>2.1684999999999999</v>
      </c>
      <c r="P457" s="36">
        <v>1.31</v>
      </c>
      <c r="Q457" s="36">
        <v>2.2235</v>
      </c>
      <c r="R457" s="36">
        <v>2.331</v>
      </c>
      <c r="S457" s="36">
        <v>2.0259999999999998</v>
      </c>
      <c r="T457" s="36" t="s">
        <v>175</v>
      </c>
      <c r="V457" s="47">
        <f t="shared" si="82"/>
        <v>6.999999999999984E-2</v>
      </c>
      <c r="W457" s="47">
        <f t="shared" si="70"/>
        <v>-0.18250000000000011</v>
      </c>
      <c r="X457" s="47">
        <f t="shared" si="71"/>
        <v>-0.30750000000000011</v>
      </c>
      <c r="Y457" s="47">
        <f t="shared" si="72"/>
        <v>-0.49</v>
      </c>
      <c r="Z457" s="47">
        <f t="shared" si="73"/>
        <v>-0.10499999999999998</v>
      </c>
      <c r="AA457" s="47">
        <f t="shared" si="74"/>
        <v>1.5000000000000124E-2</v>
      </c>
      <c r="AB457" s="47">
        <f t="shared" si="75"/>
        <v>6.25E-2</v>
      </c>
      <c r="AC457" s="47">
        <f t="shared" si="76"/>
        <v>-0.79599999999999982</v>
      </c>
      <c r="AD457" s="47">
        <f t="shared" si="77"/>
        <v>0.11750000000000016</v>
      </c>
      <c r="AE457" s="47">
        <f t="shared" si="78"/>
        <v>0.22500000000000009</v>
      </c>
      <c r="AF457" s="47">
        <f t="shared" si="79"/>
        <v>-8.0000000000000071E-2</v>
      </c>
      <c r="AG457" s="47"/>
    </row>
    <row r="458" spans="1:33" x14ac:dyDescent="0.2">
      <c r="A458" s="45">
        <v>35950</v>
      </c>
      <c r="B458" s="40" t="s">
        <v>125</v>
      </c>
      <c r="C458" s="40">
        <f t="shared" si="80"/>
        <v>-1.5000000000000124E-2</v>
      </c>
      <c r="D458" s="40">
        <f t="shared" si="81"/>
        <v>2.0049999999999999</v>
      </c>
      <c r="E458" s="40">
        <f t="shared" si="81"/>
        <v>2.02</v>
      </c>
      <c r="F458" s="40"/>
      <c r="G458" s="36"/>
      <c r="H458" s="36">
        <v>2.02</v>
      </c>
      <c r="I458" s="36">
        <v>2.09</v>
      </c>
      <c r="J458" s="36">
        <v>1.83</v>
      </c>
      <c r="K458" s="36">
        <v>1.675</v>
      </c>
      <c r="L458" s="36">
        <v>1.5</v>
      </c>
      <c r="M458" s="36">
        <v>1.91</v>
      </c>
      <c r="N458" s="36">
        <v>2.0299999999999998</v>
      </c>
      <c r="O458" s="36">
        <v>2.0049999999999999</v>
      </c>
      <c r="P458" s="36">
        <v>1.2949999999999999</v>
      </c>
      <c r="Q458" s="36">
        <v>2.13</v>
      </c>
      <c r="R458" s="36">
        <v>2.2349999999999999</v>
      </c>
      <c r="S458" s="36">
        <v>1.94</v>
      </c>
      <c r="T458" s="36" t="s">
        <v>175</v>
      </c>
      <c r="V458" s="47">
        <f t="shared" si="82"/>
        <v>6.999999999999984E-2</v>
      </c>
      <c r="W458" s="47">
        <f t="shared" si="70"/>
        <v>-0.18999999999999995</v>
      </c>
      <c r="X458" s="47">
        <f t="shared" si="71"/>
        <v>-0.34499999999999997</v>
      </c>
      <c r="Y458" s="47">
        <f t="shared" si="72"/>
        <v>-0.52</v>
      </c>
      <c r="Z458" s="47">
        <f t="shared" si="73"/>
        <v>-0.1100000000000001</v>
      </c>
      <c r="AA458" s="47">
        <f t="shared" si="74"/>
        <v>9.9999999999997868E-3</v>
      </c>
      <c r="AB458" s="47">
        <f t="shared" si="75"/>
        <v>-1.5000000000000124E-2</v>
      </c>
      <c r="AC458" s="47">
        <f t="shared" si="76"/>
        <v>-0.72500000000000009</v>
      </c>
      <c r="AD458" s="47">
        <f t="shared" si="77"/>
        <v>0.10999999999999988</v>
      </c>
      <c r="AE458" s="47">
        <f t="shared" si="78"/>
        <v>0.21499999999999986</v>
      </c>
      <c r="AF458" s="47">
        <f t="shared" si="79"/>
        <v>-8.0000000000000071E-2</v>
      </c>
      <c r="AG458" s="47"/>
    </row>
    <row r="459" spans="1:33" x14ac:dyDescent="0.2">
      <c r="A459" s="45">
        <v>35951</v>
      </c>
      <c r="B459" s="40" t="s">
        <v>125</v>
      </c>
      <c r="C459" s="40">
        <f t="shared" si="80"/>
        <v>-3.5000000000000142E-2</v>
      </c>
      <c r="D459" s="40">
        <f t="shared" si="81"/>
        <v>1.992</v>
      </c>
      <c r="E459" s="40">
        <f t="shared" si="81"/>
        <v>2.0270000000000001</v>
      </c>
      <c r="F459" s="40"/>
      <c r="G459" s="36"/>
      <c r="H459" s="36">
        <v>2.0270000000000001</v>
      </c>
      <c r="I459" s="36">
        <v>2.0870000000000002</v>
      </c>
      <c r="J459" s="36">
        <v>1.7970000000000002</v>
      </c>
      <c r="K459" s="36">
        <v>1.6320000000000001</v>
      </c>
      <c r="L459" s="36">
        <v>1.4870000000000001</v>
      </c>
      <c r="M459" s="36">
        <v>1.9095000000000002</v>
      </c>
      <c r="N459" s="36">
        <v>2.0369999999999999</v>
      </c>
      <c r="O459" s="36">
        <v>1.992</v>
      </c>
      <c r="P459" s="36">
        <v>1.302</v>
      </c>
      <c r="Q459" s="36">
        <v>2.1295000000000002</v>
      </c>
      <c r="R459" s="36">
        <v>2.2370000000000001</v>
      </c>
      <c r="S459" s="36">
        <v>1.9520000000000002</v>
      </c>
      <c r="T459" s="36" t="s">
        <v>175</v>
      </c>
      <c r="V459" s="47">
        <f t="shared" si="82"/>
        <v>6.0000000000000053E-2</v>
      </c>
      <c r="W459" s="47">
        <f t="shared" si="70"/>
        <v>-0.22999999999999998</v>
      </c>
      <c r="X459" s="47">
        <f t="shared" si="71"/>
        <v>-0.39500000000000002</v>
      </c>
      <c r="Y459" s="47">
        <f t="shared" si="72"/>
        <v>-0.54</v>
      </c>
      <c r="Z459" s="47">
        <f t="shared" si="73"/>
        <v>-0.11749999999999994</v>
      </c>
      <c r="AA459" s="47">
        <f t="shared" si="74"/>
        <v>9.9999999999997868E-3</v>
      </c>
      <c r="AB459" s="47">
        <f t="shared" si="75"/>
        <v>-3.5000000000000142E-2</v>
      </c>
      <c r="AC459" s="47">
        <f t="shared" si="76"/>
        <v>-0.72500000000000009</v>
      </c>
      <c r="AD459" s="47">
        <f t="shared" si="77"/>
        <v>0.10250000000000004</v>
      </c>
      <c r="AE459" s="47">
        <f t="shared" si="78"/>
        <v>0.20999999999999996</v>
      </c>
      <c r="AF459" s="47">
        <f t="shared" si="79"/>
        <v>-7.4999999999999956E-2</v>
      </c>
      <c r="AG459" s="47"/>
    </row>
    <row r="460" spans="1:33" x14ac:dyDescent="0.2">
      <c r="A460" s="45">
        <v>35954</v>
      </c>
      <c r="B460" s="40" t="s">
        <v>125</v>
      </c>
      <c r="C460" s="40">
        <f t="shared" si="80"/>
        <v>-3.7500000000000089E-2</v>
      </c>
      <c r="D460" s="40">
        <f t="shared" si="81"/>
        <v>1.9384999999999999</v>
      </c>
      <c r="E460" s="40">
        <f t="shared" si="81"/>
        <v>1.976</v>
      </c>
      <c r="F460" s="40"/>
      <c r="G460" s="36"/>
      <c r="H460" s="36">
        <v>1.976</v>
      </c>
      <c r="I460" s="36">
        <v>2.036</v>
      </c>
      <c r="J460" s="36">
        <v>1.756</v>
      </c>
      <c r="K460" s="36">
        <v>1.571</v>
      </c>
      <c r="L460" s="36">
        <v>1.4309999999999998</v>
      </c>
      <c r="M460" s="36">
        <v>1.861</v>
      </c>
      <c r="N460" s="36">
        <v>1.98275</v>
      </c>
      <c r="O460" s="36">
        <v>1.9384999999999999</v>
      </c>
      <c r="P460" s="36">
        <v>1.2509999999999999</v>
      </c>
      <c r="Q460" s="36">
        <v>2.0735000000000001</v>
      </c>
      <c r="R460" s="36">
        <v>2.1659999999999999</v>
      </c>
      <c r="S460" s="36">
        <v>1.8659999999999999</v>
      </c>
      <c r="T460" s="36" t="s">
        <v>175</v>
      </c>
      <c r="V460" s="47">
        <f t="shared" si="82"/>
        <v>6.0000000000000053E-2</v>
      </c>
      <c r="W460" s="47">
        <f t="shared" si="70"/>
        <v>-0.21999999999999997</v>
      </c>
      <c r="X460" s="47">
        <f t="shared" si="71"/>
        <v>-0.40500000000000003</v>
      </c>
      <c r="Y460" s="47">
        <f t="shared" si="72"/>
        <v>-0.54500000000000015</v>
      </c>
      <c r="Z460" s="47">
        <f t="shared" si="73"/>
        <v>-0.11499999999999999</v>
      </c>
      <c r="AA460" s="47">
        <f t="shared" si="74"/>
        <v>6.7500000000000338E-3</v>
      </c>
      <c r="AB460" s="47">
        <f t="shared" si="75"/>
        <v>-3.7500000000000089E-2</v>
      </c>
      <c r="AC460" s="47">
        <f t="shared" si="76"/>
        <v>-0.72500000000000009</v>
      </c>
      <c r="AD460" s="47">
        <f t="shared" si="77"/>
        <v>9.7500000000000142E-2</v>
      </c>
      <c r="AE460" s="47">
        <f t="shared" si="78"/>
        <v>0.18999999999999995</v>
      </c>
      <c r="AF460" s="47">
        <f t="shared" si="79"/>
        <v>-0.1100000000000001</v>
      </c>
      <c r="AG460" s="47"/>
    </row>
    <row r="461" spans="1:33" x14ac:dyDescent="0.2">
      <c r="A461" s="45">
        <v>35955</v>
      </c>
      <c r="B461" s="40" t="s">
        <v>125</v>
      </c>
      <c r="C461" s="40">
        <f t="shared" si="80"/>
        <v>-1.5000000000000124E-2</v>
      </c>
      <c r="D461" s="40">
        <f t="shared" si="81"/>
        <v>1.9229999999999998</v>
      </c>
      <c r="E461" s="40">
        <f t="shared" si="81"/>
        <v>1.9379999999999999</v>
      </c>
      <c r="F461" s="40"/>
      <c r="G461" s="36"/>
      <c r="H461" s="36">
        <v>1.9379999999999999</v>
      </c>
      <c r="I461" s="36">
        <v>1.9889999999999999</v>
      </c>
      <c r="J461" s="36">
        <v>1.7404999999999999</v>
      </c>
      <c r="K461" s="36">
        <v>1.5429999999999999</v>
      </c>
      <c r="L461" s="36">
        <v>1.4079999999999999</v>
      </c>
      <c r="M461" s="36">
        <v>1.8254999999999999</v>
      </c>
      <c r="N461" s="36">
        <v>1.9492499999999999</v>
      </c>
      <c r="O461" s="36">
        <v>1.9229999999999998</v>
      </c>
      <c r="P461" s="36">
        <v>1.2350000000000001</v>
      </c>
      <c r="Q461" s="36">
        <v>2.0354999999999999</v>
      </c>
      <c r="R461" s="36">
        <v>2.1280000000000001</v>
      </c>
      <c r="S461" s="36">
        <v>1.8279999999999998</v>
      </c>
      <c r="T461" s="36" t="s">
        <v>175</v>
      </c>
      <c r="V461" s="47">
        <f t="shared" si="82"/>
        <v>5.0999999999999934E-2</v>
      </c>
      <c r="W461" s="47">
        <f t="shared" si="70"/>
        <v>-0.19750000000000001</v>
      </c>
      <c r="X461" s="47">
        <f t="shared" si="71"/>
        <v>-0.39500000000000002</v>
      </c>
      <c r="Y461" s="47">
        <f t="shared" si="72"/>
        <v>-0.53</v>
      </c>
      <c r="Z461" s="47">
        <f t="shared" si="73"/>
        <v>-0.11250000000000004</v>
      </c>
      <c r="AA461" s="47">
        <f t="shared" si="74"/>
        <v>1.1249999999999982E-2</v>
      </c>
      <c r="AB461" s="47">
        <f t="shared" si="75"/>
        <v>-1.5000000000000124E-2</v>
      </c>
      <c r="AC461" s="47">
        <f t="shared" si="76"/>
        <v>-0.70299999999999985</v>
      </c>
      <c r="AD461" s="47">
        <f t="shared" si="77"/>
        <v>9.749999999999992E-2</v>
      </c>
      <c r="AE461" s="47">
        <f t="shared" si="78"/>
        <v>0.19000000000000017</v>
      </c>
      <c r="AF461" s="47">
        <f t="shared" si="79"/>
        <v>-0.1100000000000001</v>
      </c>
      <c r="AG461" s="47"/>
    </row>
    <row r="462" spans="1:33" x14ac:dyDescent="0.2">
      <c r="A462" s="45">
        <v>35956</v>
      </c>
      <c r="B462" s="40" t="s">
        <v>125</v>
      </c>
      <c r="C462" s="40">
        <f t="shared" si="80"/>
        <v>3.0000000000000027E-2</v>
      </c>
      <c r="D462" s="40">
        <f t="shared" si="81"/>
        <v>1.96</v>
      </c>
      <c r="E462" s="40">
        <f t="shared" si="81"/>
        <v>1.93</v>
      </c>
      <c r="F462" s="40"/>
      <c r="G462" s="36"/>
      <c r="H462" s="36">
        <v>1.93</v>
      </c>
      <c r="I462" s="36">
        <v>1.98</v>
      </c>
      <c r="J462" s="36">
        <v>1.74</v>
      </c>
      <c r="K462" s="36">
        <v>1.58</v>
      </c>
      <c r="L462" s="36">
        <v>1.42</v>
      </c>
      <c r="M462" s="36">
        <v>1.82</v>
      </c>
      <c r="N462" s="36">
        <v>1.9412499999999999</v>
      </c>
      <c r="O462" s="36">
        <v>1.96</v>
      </c>
      <c r="P462" s="36">
        <v>1.2124999999999999</v>
      </c>
      <c r="Q462" s="36">
        <v>2.0287500000000001</v>
      </c>
      <c r="R462" s="36">
        <v>2.1175000000000002</v>
      </c>
      <c r="S462" s="36">
        <v>1.83</v>
      </c>
      <c r="T462" s="36" t="s">
        <v>175</v>
      </c>
      <c r="V462" s="47">
        <f t="shared" si="82"/>
        <v>5.0000000000000044E-2</v>
      </c>
      <c r="W462" s="47">
        <f t="shared" si="70"/>
        <v>-0.18999999999999995</v>
      </c>
      <c r="X462" s="47">
        <f t="shared" si="71"/>
        <v>-0.34999999999999987</v>
      </c>
      <c r="Y462" s="47">
        <f t="shared" si="72"/>
        <v>-0.51</v>
      </c>
      <c r="Z462" s="47">
        <f t="shared" si="73"/>
        <v>-0.10999999999999988</v>
      </c>
      <c r="AA462" s="47">
        <f t="shared" si="74"/>
        <v>1.1249999999999982E-2</v>
      </c>
      <c r="AB462" s="47">
        <f t="shared" si="75"/>
        <v>3.0000000000000027E-2</v>
      </c>
      <c r="AC462" s="47">
        <f t="shared" si="76"/>
        <v>-0.71750000000000003</v>
      </c>
      <c r="AD462" s="47">
        <f t="shared" si="77"/>
        <v>9.8750000000000115E-2</v>
      </c>
      <c r="AE462" s="47">
        <f t="shared" si="78"/>
        <v>0.18750000000000022</v>
      </c>
      <c r="AF462" s="47">
        <f t="shared" si="79"/>
        <v>-9.9999999999999867E-2</v>
      </c>
      <c r="AG462" s="47"/>
    </row>
    <row r="463" spans="1:33" x14ac:dyDescent="0.2">
      <c r="A463" s="45">
        <v>35957</v>
      </c>
      <c r="B463" s="40" t="s">
        <v>125</v>
      </c>
      <c r="C463" s="40">
        <f t="shared" si="80"/>
        <v>2.5000000000000133E-2</v>
      </c>
      <c r="D463" s="40">
        <f t="shared" si="81"/>
        <v>1.9950000000000001</v>
      </c>
      <c r="E463" s="40">
        <f t="shared" si="81"/>
        <v>1.97</v>
      </c>
      <c r="F463" s="40"/>
      <c r="G463" s="36"/>
      <c r="H463" s="36">
        <v>1.97</v>
      </c>
      <c r="I463" s="36">
        <v>2.0225</v>
      </c>
      <c r="J463" s="36">
        <v>1.7849999999999999</v>
      </c>
      <c r="K463" s="36">
        <v>1.615</v>
      </c>
      <c r="L463" s="36">
        <v>1.4450000000000001</v>
      </c>
      <c r="M463" s="36">
        <v>1.8574999999999999</v>
      </c>
      <c r="N463" s="36">
        <v>1.98125</v>
      </c>
      <c r="O463" s="36">
        <v>1.9950000000000001</v>
      </c>
      <c r="P463" s="36">
        <v>1.22</v>
      </c>
      <c r="Q463" s="36">
        <v>2.0687500000000001</v>
      </c>
      <c r="R463" s="36">
        <v>2.16</v>
      </c>
      <c r="S463" s="36">
        <v>1.875</v>
      </c>
      <c r="T463" s="36" t="s">
        <v>175</v>
      </c>
      <c r="V463" s="47">
        <f t="shared" si="82"/>
        <v>5.2499999999999991E-2</v>
      </c>
      <c r="W463" s="47">
        <f t="shared" si="70"/>
        <v>-0.18500000000000005</v>
      </c>
      <c r="X463" s="47">
        <f t="shared" si="71"/>
        <v>-0.35499999999999998</v>
      </c>
      <c r="Y463" s="47">
        <f t="shared" si="72"/>
        <v>-0.52499999999999991</v>
      </c>
      <c r="Z463" s="47">
        <f t="shared" si="73"/>
        <v>-0.11250000000000004</v>
      </c>
      <c r="AA463" s="47">
        <f t="shared" si="74"/>
        <v>1.1249999999999982E-2</v>
      </c>
      <c r="AB463" s="47">
        <f t="shared" si="75"/>
        <v>2.5000000000000133E-2</v>
      </c>
      <c r="AC463" s="47">
        <f t="shared" si="76"/>
        <v>-0.75</v>
      </c>
      <c r="AD463" s="47">
        <f t="shared" si="77"/>
        <v>9.8750000000000115E-2</v>
      </c>
      <c r="AE463" s="47">
        <f t="shared" si="78"/>
        <v>0.19000000000000017</v>
      </c>
      <c r="AF463" s="47">
        <f t="shared" si="79"/>
        <v>-9.4999999999999973E-2</v>
      </c>
      <c r="AG463" s="47"/>
    </row>
    <row r="464" spans="1:33" x14ac:dyDescent="0.2">
      <c r="A464" s="45">
        <v>35958</v>
      </c>
      <c r="B464" s="40" t="s">
        <v>125</v>
      </c>
      <c r="C464" s="40">
        <f t="shared" si="80"/>
        <v>1.499999999999968E-2</v>
      </c>
      <c r="D464" s="40">
        <f t="shared" si="81"/>
        <v>2.0499999999999998</v>
      </c>
      <c r="E464" s="40">
        <f t="shared" si="81"/>
        <v>2.0350000000000001</v>
      </c>
      <c r="F464" s="40"/>
      <c r="G464" s="36"/>
      <c r="H464" s="36">
        <v>2.0350000000000001</v>
      </c>
      <c r="I464" s="36">
        <v>2.0924999999999998</v>
      </c>
      <c r="J464" s="36">
        <v>1.84</v>
      </c>
      <c r="K464" s="36">
        <v>1.67</v>
      </c>
      <c r="L464" s="36">
        <v>1.4650000000000001</v>
      </c>
      <c r="M464" s="36">
        <v>1.9225000000000001</v>
      </c>
      <c r="N464" s="36">
        <v>2.0499999999999998</v>
      </c>
      <c r="O464" s="36">
        <v>2.0499999999999998</v>
      </c>
      <c r="P464" s="36">
        <v>1.2849999999999999</v>
      </c>
      <c r="Q464" s="36">
        <v>2.13375</v>
      </c>
      <c r="R464" s="36">
        <v>2.2250000000000001</v>
      </c>
      <c r="S464" s="36">
        <v>1.93</v>
      </c>
      <c r="T464" s="36" t="s">
        <v>175</v>
      </c>
      <c r="V464" s="47">
        <f t="shared" si="82"/>
        <v>5.7499999999999662E-2</v>
      </c>
      <c r="W464" s="47">
        <f t="shared" si="70"/>
        <v>-0.19500000000000006</v>
      </c>
      <c r="X464" s="47">
        <f t="shared" si="71"/>
        <v>-0.36500000000000021</v>
      </c>
      <c r="Y464" s="47">
        <f t="shared" si="72"/>
        <v>-0.57000000000000006</v>
      </c>
      <c r="Z464" s="47">
        <f t="shared" si="73"/>
        <v>-0.11250000000000004</v>
      </c>
      <c r="AA464" s="47">
        <f t="shared" si="74"/>
        <v>1.499999999999968E-2</v>
      </c>
      <c r="AB464" s="47">
        <f t="shared" si="75"/>
        <v>1.499999999999968E-2</v>
      </c>
      <c r="AC464" s="47">
        <f t="shared" si="76"/>
        <v>-0.75000000000000022</v>
      </c>
      <c r="AD464" s="47">
        <f t="shared" si="77"/>
        <v>9.8749999999999893E-2</v>
      </c>
      <c r="AE464" s="47">
        <f t="shared" si="78"/>
        <v>0.18999999999999995</v>
      </c>
      <c r="AF464" s="47">
        <f t="shared" si="79"/>
        <v>-0.1050000000000002</v>
      </c>
      <c r="AG464" s="47"/>
    </row>
    <row r="465" spans="1:33" x14ac:dyDescent="0.2">
      <c r="A465" s="45">
        <v>35961</v>
      </c>
      <c r="B465" s="40" t="s">
        <v>125</v>
      </c>
      <c r="C465" s="40">
        <f t="shared" si="80"/>
        <v>7.4999999999998401E-3</v>
      </c>
      <c r="D465" s="40">
        <f t="shared" si="81"/>
        <v>2.1074999999999999</v>
      </c>
      <c r="E465" s="40">
        <f t="shared" si="81"/>
        <v>2.1</v>
      </c>
      <c r="F465" s="40"/>
      <c r="G465" s="36"/>
      <c r="H465" s="36">
        <v>2.1</v>
      </c>
      <c r="I465" s="36">
        <v>2.1549999999999998</v>
      </c>
      <c r="J465" s="36">
        <v>1.905</v>
      </c>
      <c r="K465" s="36">
        <v>1.7175</v>
      </c>
      <c r="L465" s="36">
        <v>1.49</v>
      </c>
      <c r="M465" s="36">
        <v>1.99</v>
      </c>
      <c r="N465" s="36">
        <v>2.1150000000000002</v>
      </c>
      <c r="O465" s="36">
        <v>2.1074999999999999</v>
      </c>
      <c r="P465" s="36">
        <v>1.35</v>
      </c>
      <c r="Q465" s="36">
        <v>2.2000000000000002</v>
      </c>
      <c r="R465" s="36">
        <v>2.29</v>
      </c>
      <c r="S465" s="36">
        <v>1.9950000000000001</v>
      </c>
      <c r="T465" s="36" t="s">
        <v>175</v>
      </c>
      <c r="V465" s="47">
        <f t="shared" si="82"/>
        <v>5.4999999999999716E-2</v>
      </c>
      <c r="W465" s="47">
        <f t="shared" si="70"/>
        <v>-0.19500000000000006</v>
      </c>
      <c r="X465" s="47">
        <f t="shared" si="71"/>
        <v>-0.38250000000000006</v>
      </c>
      <c r="Y465" s="47">
        <f t="shared" si="72"/>
        <v>-0.6100000000000001</v>
      </c>
      <c r="Z465" s="47">
        <f t="shared" si="73"/>
        <v>-0.1100000000000001</v>
      </c>
      <c r="AA465" s="47">
        <f t="shared" si="74"/>
        <v>1.5000000000000124E-2</v>
      </c>
      <c r="AB465" s="47">
        <f t="shared" si="75"/>
        <v>7.4999999999998401E-3</v>
      </c>
      <c r="AC465" s="47">
        <f t="shared" si="76"/>
        <v>-0.75</v>
      </c>
      <c r="AD465" s="47">
        <f t="shared" si="77"/>
        <v>0.10000000000000009</v>
      </c>
      <c r="AE465" s="47">
        <f t="shared" si="78"/>
        <v>0.18999999999999995</v>
      </c>
      <c r="AF465" s="47">
        <f t="shared" si="79"/>
        <v>-0.10499999999999998</v>
      </c>
      <c r="AG465" s="47"/>
    </row>
    <row r="466" spans="1:33" x14ac:dyDescent="0.2">
      <c r="A466" s="45">
        <v>35962</v>
      </c>
      <c r="B466" s="40" t="s">
        <v>125</v>
      </c>
      <c r="C466" s="40">
        <f t="shared" si="80"/>
        <v>3.0000000000000027E-2</v>
      </c>
      <c r="D466" s="40">
        <f t="shared" si="81"/>
        <v>2.0190000000000001</v>
      </c>
      <c r="E466" s="40">
        <f t="shared" si="81"/>
        <v>1.9890000000000001</v>
      </c>
      <c r="F466" s="40"/>
      <c r="G466" s="36"/>
      <c r="H466" s="36">
        <v>1.9890000000000001</v>
      </c>
      <c r="I466" s="36">
        <v>2.0502500000000001</v>
      </c>
      <c r="J466" s="36">
        <v>1.8240000000000001</v>
      </c>
      <c r="K466" s="36">
        <v>1.6440000000000001</v>
      </c>
      <c r="L466" s="36">
        <v>1.4590000000000001</v>
      </c>
      <c r="M466" s="36">
        <v>1.8865000000000001</v>
      </c>
      <c r="N466" s="36">
        <v>2.0127500000000005</v>
      </c>
      <c r="O466" s="36">
        <v>2.0190000000000001</v>
      </c>
      <c r="P466" s="36">
        <v>1.2690000000000001</v>
      </c>
      <c r="Q466" s="36">
        <v>2.0840000000000005</v>
      </c>
      <c r="R466" s="36">
        <v>2.1864999999999997</v>
      </c>
      <c r="S466" s="36">
        <v>1.8840000000000001</v>
      </c>
      <c r="T466" s="36" t="s">
        <v>175</v>
      </c>
      <c r="V466" s="47">
        <f t="shared" si="82"/>
        <v>6.1250000000000027E-2</v>
      </c>
      <c r="W466" s="47">
        <f t="shared" si="70"/>
        <v>-0.16500000000000004</v>
      </c>
      <c r="X466" s="47">
        <f t="shared" si="71"/>
        <v>-0.34499999999999997</v>
      </c>
      <c r="Y466" s="47">
        <f t="shared" si="72"/>
        <v>-0.53</v>
      </c>
      <c r="Z466" s="47">
        <f t="shared" si="73"/>
        <v>-0.10250000000000004</v>
      </c>
      <c r="AA466" s="47">
        <f t="shared" si="74"/>
        <v>2.3750000000000382E-2</v>
      </c>
      <c r="AB466" s="47">
        <f t="shared" si="75"/>
        <v>3.0000000000000027E-2</v>
      </c>
      <c r="AC466" s="47">
        <f t="shared" si="76"/>
        <v>-0.72</v>
      </c>
      <c r="AD466" s="47">
        <f t="shared" si="77"/>
        <v>9.5000000000000417E-2</v>
      </c>
      <c r="AE466" s="47">
        <f t="shared" si="78"/>
        <v>0.19749999999999956</v>
      </c>
      <c r="AF466" s="47">
        <f t="shared" si="79"/>
        <v>-0.10499999999999998</v>
      </c>
      <c r="AG466" s="47"/>
    </row>
    <row r="467" spans="1:33" x14ac:dyDescent="0.2">
      <c r="A467" s="45">
        <v>35963</v>
      </c>
      <c r="B467" s="40" t="s">
        <v>125</v>
      </c>
      <c r="C467" s="40">
        <f t="shared" si="80"/>
        <v>1.2500000000000178E-2</v>
      </c>
      <c r="D467" s="40">
        <f t="shared" si="81"/>
        <v>2.1865000000000001</v>
      </c>
      <c r="E467" s="40">
        <f t="shared" si="81"/>
        <v>2.1739999999999999</v>
      </c>
      <c r="F467" s="40"/>
      <c r="G467" s="36"/>
      <c r="H467" s="36">
        <v>2.1739999999999999</v>
      </c>
      <c r="I467" s="36">
        <v>2.2315</v>
      </c>
      <c r="J467" s="36">
        <v>1.9989999999999999</v>
      </c>
      <c r="K467" s="36">
        <v>1.8065</v>
      </c>
      <c r="L467" s="36">
        <v>1.639</v>
      </c>
      <c r="M467" s="36">
        <v>2.0640000000000001</v>
      </c>
      <c r="N467" s="36">
        <v>2.194</v>
      </c>
      <c r="O467" s="36">
        <v>2.1865000000000001</v>
      </c>
      <c r="P467" s="36">
        <v>1.2989999999999999</v>
      </c>
      <c r="Q467" s="36">
        <v>2.2777499999999997</v>
      </c>
      <c r="R467" s="36">
        <v>2.3740000000000001</v>
      </c>
      <c r="S467" s="36">
        <v>2.069</v>
      </c>
      <c r="T467" s="36" t="s">
        <v>175</v>
      </c>
      <c r="V467" s="47">
        <f t="shared" si="82"/>
        <v>5.7500000000000107E-2</v>
      </c>
      <c r="W467" s="47">
        <f t="shared" si="70"/>
        <v>-0.17500000000000004</v>
      </c>
      <c r="X467" s="47">
        <f t="shared" si="71"/>
        <v>-0.36749999999999994</v>
      </c>
      <c r="Y467" s="47">
        <f t="shared" si="72"/>
        <v>-0.53499999999999992</v>
      </c>
      <c r="Z467" s="47">
        <f t="shared" si="73"/>
        <v>-0.10999999999999988</v>
      </c>
      <c r="AA467" s="47">
        <f t="shared" si="74"/>
        <v>2.0000000000000018E-2</v>
      </c>
      <c r="AB467" s="47">
        <f t="shared" si="75"/>
        <v>1.2500000000000178E-2</v>
      </c>
      <c r="AC467" s="47">
        <f t="shared" si="76"/>
        <v>-0.875</v>
      </c>
      <c r="AD467" s="47">
        <f t="shared" si="77"/>
        <v>0.10374999999999979</v>
      </c>
      <c r="AE467" s="47">
        <f t="shared" si="78"/>
        <v>0.20000000000000018</v>
      </c>
      <c r="AF467" s="47">
        <f t="shared" si="79"/>
        <v>-0.10499999999999998</v>
      </c>
      <c r="AG467" s="47"/>
    </row>
    <row r="468" spans="1:33" x14ac:dyDescent="0.2">
      <c r="A468" s="45">
        <v>35964</v>
      </c>
      <c r="B468" s="40" t="s">
        <v>125</v>
      </c>
      <c r="C468" s="40">
        <f t="shared" si="80"/>
        <v>4.0000000000000036E-2</v>
      </c>
      <c r="D468" s="40">
        <f t="shared" si="81"/>
        <v>2.1840000000000002</v>
      </c>
      <c r="E468" s="40">
        <f t="shared" si="81"/>
        <v>2.1440000000000001</v>
      </c>
      <c r="F468" s="40"/>
      <c r="G468" s="36"/>
      <c r="H468" s="36">
        <v>2.1440000000000001</v>
      </c>
      <c r="I468" s="36">
        <v>2.2040000000000002</v>
      </c>
      <c r="J468" s="36">
        <v>1.9790000000000001</v>
      </c>
      <c r="K468" s="36">
        <v>1.8090000000000002</v>
      </c>
      <c r="L468" s="36">
        <v>1.6140000000000001</v>
      </c>
      <c r="M468" s="36">
        <v>2.0390000000000001</v>
      </c>
      <c r="N468" s="36">
        <v>2.1702500000000002</v>
      </c>
      <c r="O468" s="36">
        <v>2.1840000000000002</v>
      </c>
      <c r="P468" s="36">
        <v>1.3440000000000001</v>
      </c>
      <c r="Q468" s="36">
        <v>2.2440000000000002</v>
      </c>
      <c r="R468" s="36">
        <v>2.3440000000000003</v>
      </c>
      <c r="S468" s="36">
        <v>2.0540000000000003</v>
      </c>
      <c r="T468" s="36" t="s">
        <v>175</v>
      </c>
      <c r="V468" s="47">
        <f t="shared" si="82"/>
        <v>6.0000000000000053E-2</v>
      </c>
      <c r="W468" s="47">
        <f t="shared" si="70"/>
        <v>-0.16500000000000004</v>
      </c>
      <c r="X468" s="47">
        <f t="shared" si="71"/>
        <v>-0.33499999999999996</v>
      </c>
      <c r="Y468" s="47">
        <f t="shared" si="72"/>
        <v>-0.53</v>
      </c>
      <c r="Z468" s="47">
        <f t="shared" si="73"/>
        <v>-0.10499999999999998</v>
      </c>
      <c r="AA468" s="47">
        <f t="shared" si="74"/>
        <v>2.6250000000000107E-2</v>
      </c>
      <c r="AB468" s="47">
        <f t="shared" si="75"/>
        <v>4.0000000000000036E-2</v>
      </c>
      <c r="AC468" s="47">
        <f t="shared" si="76"/>
        <v>-0.8</v>
      </c>
      <c r="AD468" s="47">
        <f t="shared" si="77"/>
        <v>0.10000000000000009</v>
      </c>
      <c r="AE468" s="47">
        <f t="shared" si="78"/>
        <v>0.20000000000000018</v>
      </c>
      <c r="AF468" s="47">
        <f t="shared" si="79"/>
        <v>-8.9999999999999858E-2</v>
      </c>
      <c r="AG468" s="47"/>
    </row>
    <row r="469" spans="1:33" x14ac:dyDescent="0.2">
      <c r="A469" s="45">
        <v>35965</v>
      </c>
      <c r="B469" s="40" t="s">
        <v>125</v>
      </c>
      <c r="C469" s="40">
        <f t="shared" si="80"/>
        <v>8.0000000000000071E-2</v>
      </c>
      <c r="D469" s="40">
        <f t="shared" si="81"/>
        <v>2.3639999999999999</v>
      </c>
      <c r="E469" s="40">
        <f t="shared" si="81"/>
        <v>2.2839999999999998</v>
      </c>
      <c r="F469" s="40"/>
      <c r="G469" s="36"/>
      <c r="H469" s="36">
        <v>2.2839999999999998</v>
      </c>
      <c r="I469" s="36">
        <v>2.3489999999999998</v>
      </c>
      <c r="J469" s="36">
        <v>2.1114999999999999</v>
      </c>
      <c r="K469" s="36">
        <v>1.9839999999999998</v>
      </c>
      <c r="L469" s="36">
        <v>1.7389999999999997</v>
      </c>
      <c r="M469" s="36">
        <v>2.1814999999999998</v>
      </c>
      <c r="N469" s="36">
        <v>2.3114999999999997</v>
      </c>
      <c r="O469" s="36">
        <v>2.3639999999999999</v>
      </c>
      <c r="P469" s="36">
        <v>1.3939999999999997</v>
      </c>
      <c r="Q469" s="36">
        <v>2.3839999999999999</v>
      </c>
      <c r="R469" s="36">
        <v>2.4789999999999996</v>
      </c>
      <c r="S469" s="36">
        <v>2.194</v>
      </c>
      <c r="T469" s="36" t="s">
        <v>175</v>
      </c>
      <c r="V469" s="47">
        <f t="shared" si="82"/>
        <v>6.4999999999999947E-2</v>
      </c>
      <c r="W469" s="47">
        <f t="shared" si="70"/>
        <v>-0.17249999999999988</v>
      </c>
      <c r="X469" s="47">
        <f t="shared" si="71"/>
        <v>-0.30000000000000004</v>
      </c>
      <c r="Y469" s="47">
        <f t="shared" si="72"/>
        <v>-0.54500000000000015</v>
      </c>
      <c r="Z469" s="47">
        <f t="shared" si="73"/>
        <v>-0.10250000000000004</v>
      </c>
      <c r="AA469" s="47">
        <f t="shared" si="74"/>
        <v>2.7499999999999858E-2</v>
      </c>
      <c r="AB469" s="47">
        <f t="shared" si="75"/>
        <v>8.0000000000000071E-2</v>
      </c>
      <c r="AC469" s="47">
        <f t="shared" si="76"/>
        <v>-0.89000000000000012</v>
      </c>
      <c r="AD469" s="47">
        <f t="shared" si="77"/>
        <v>0.10000000000000009</v>
      </c>
      <c r="AE469" s="47">
        <f t="shared" si="78"/>
        <v>0.19499999999999984</v>
      </c>
      <c r="AF469" s="47">
        <f t="shared" si="79"/>
        <v>-8.9999999999999858E-2</v>
      </c>
      <c r="AG469" s="47"/>
    </row>
    <row r="470" spans="1:33" x14ac:dyDescent="0.2">
      <c r="A470" s="45">
        <v>35968</v>
      </c>
      <c r="B470" s="40" t="s">
        <v>125</v>
      </c>
      <c r="C470" s="40">
        <f t="shared" si="80"/>
        <v>2.9999999999999805E-2</v>
      </c>
      <c r="D470" s="40">
        <f t="shared" si="81"/>
        <v>2.3919999999999999</v>
      </c>
      <c r="E470" s="40">
        <f t="shared" si="81"/>
        <v>2.3620000000000001</v>
      </c>
      <c r="F470" s="40"/>
      <c r="G470" s="36"/>
      <c r="H470" s="36">
        <v>2.3620000000000001</v>
      </c>
      <c r="I470" s="36">
        <v>2.427</v>
      </c>
      <c r="J470" s="36">
        <v>2.177</v>
      </c>
      <c r="K470" s="36">
        <v>2.0220000000000002</v>
      </c>
      <c r="L470" s="36">
        <v>1.7820000000000003</v>
      </c>
      <c r="M470" s="36">
        <v>2.2545000000000002</v>
      </c>
      <c r="N470" s="36">
        <v>2.3845000000000001</v>
      </c>
      <c r="O470" s="36">
        <v>2.3919999999999999</v>
      </c>
      <c r="P470" s="36">
        <v>1.46</v>
      </c>
      <c r="Q470" s="36">
        <v>2.4670000000000001</v>
      </c>
      <c r="R470" s="36">
        <v>2.5594999999999999</v>
      </c>
      <c r="S470" s="36">
        <v>2.2570000000000001</v>
      </c>
      <c r="T470" s="36" t="s">
        <v>175</v>
      </c>
      <c r="V470" s="47">
        <f t="shared" si="82"/>
        <v>6.4999999999999947E-2</v>
      </c>
      <c r="W470" s="47">
        <f t="shared" si="70"/>
        <v>-0.18500000000000005</v>
      </c>
      <c r="X470" s="47">
        <f t="shared" si="71"/>
        <v>-0.33999999999999986</v>
      </c>
      <c r="Y470" s="47">
        <f t="shared" si="72"/>
        <v>-0.57999999999999985</v>
      </c>
      <c r="Z470" s="47">
        <f t="shared" si="73"/>
        <v>-0.10749999999999993</v>
      </c>
      <c r="AA470" s="47">
        <f t="shared" si="74"/>
        <v>2.2499999999999964E-2</v>
      </c>
      <c r="AB470" s="47">
        <f t="shared" si="75"/>
        <v>2.9999999999999805E-2</v>
      </c>
      <c r="AC470" s="47">
        <f t="shared" si="76"/>
        <v>-0.90200000000000014</v>
      </c>
      <c r="AD470" s="47">
        <f t="shared" si="77"/>
        <v>0.10499999999999998</v>
      </c>
      <c r="AE470" s="47">
        <f t="shared" si="78"/>
        <v>0.19749999999999979</v>
      </c>
      <c r="AF470" s="47">
        <f t="shared" si="79"/>
        <v>-0.10499999999999998</v>
      </c>
      <c r="AG470" s="47"/>
    </row>
    <row r="471" spans="1:33" x14ac:dyDescent="0.2">
      <c r="A471" s="45">
        <v>35969</v>
      </c>
      <c r="B471" s="40" t="s">
        <v>125</v>
      </c>
      <c r="C471" s="40">
        <f t="shared" si="80"/>
        <v>-2.4999999999999911E-2</v>
      </c>
      <c r="D471" s="40">
        <f t="shared" si="81"/>
        <v>2.3660000000000001</v>
      </c>
      <c r="E471" s="40">
        <f t="shared" si="81"/>
        <v>2.391</v>
      </c>
      <c r="F471" s="40"/>
      <c r="G471" s="36"/>
      <c r="H471" s="36">
        <v>2.391</v>
      </c>
      <c r="I471" s="36">
        <v>2.4649999999999999</v>
      </c>
      <c r="J471" s="36">
        <v>2.2072500000000002</v>
      </c>
      <c r="K471" s="36">
        <v>2.0259999999999998</v>
      </c>
      <c r="L471" s="36">
        <v>1.7809999999999999</v>
      </c>
      <c r="M471" s="36">
        <v>2.2797499999999999</v>
      </c>
      <c r="N471" s="36">
        <v>2.411</v>
      </c>
      <c r="O471" s="36">
        <v>2.3660000000000001</v>
      </c>
      <c r="P471" s="36">
        <v>1.4550000000000001</v>
      </c>
      <c r="Q471" s="36">
        <v>2.4935</v>
      </c>
      <c r="R471" s="36">
        <v>2.5935000000000001</v>
      </c>
      <c r="S471" s="36">
        <v>2.2810000000000001</v>
      </c>
      <c r="T471" s="36" t="s">
        <v>175</v>
      </c>
      <c r="V471" s="47">
        <f t="shared" si="82"/>
        <v>7.3999999999999844E-2</v>
      </c>
      <c r="W471" s="47">
        <f t="shared" si="70"/>
        <v>-0.18374999999999986</v>
      </c>
      <c r="X471" s="47">
        <f t="shared" si="71"/>
        <v>-0.36500000000000021</v>
      </c>
      <c r="Y471" s="47">
        <f t="shared" si="72"/>
        <v>-0.6100000000000001</v>
      </c>
      <c r="Z471" s="47">
        <f t="shared" si="73"/>
        <v>-0.11125000000000007</v>
      </c>
      <c r="AA471" s="47">
        <f t="shared" si="74"/>
        <v>2.0000000000000018E-2</v>
      </c>
      <c r="AB471" s="47">
        <f t="shared" si="75"/>
        <v>-2.4999999999999911E-2</v>
      </c>
      <c r="AC471" s="47">
        <f t="shared" si="76"/>
        <v>-0.93599999999999994</v>
      </c>
      <c r="AD471" s="47">
        <f t="shared" si="77"/>
        <v>0.10250000000000004</v>
      </c>
      <c r="AE471" s="47">
        <f t="shared" si="78"/>
        <v>0.20250000000000012</v>
      </c>
      <c r="AF471" s="47">
        <f t="shared" si="79"/>
        <v>-0.10999999999999988</v>
      </c>
      <c r="AG471" s="47"/>
    </row>
    <row r="472" spans="1:33" x14ac:dyDescent="0.2">
      <c r="A472" s="45">
        <v>35970</v>
      </c>
      <c r="B472" s="40" t="s">
        <v>125</v>
      </c>
      <c r="C472" s="40">
        <f t="shared" si="80"/>
        <v>-6.999999999999984E-2</v>
      </c>
      <c r="D472" s="40">
        <f t="shared" si="81"/>
        <v>2.266</v>
      </c>
      <c r="E472" s="40">
        <f t="shared" si="81"/>
        <v>2.3359999999999999</v>
      </c>
      <c r="F472" s="40"/>
      <c r="G472" s="36"/>
      <c r="H472" s="36">
        <v>2.3359999999999999</v>
      </c>
      <c r="I472" s="36">
        <v>2.4034999999999997</v>
      </c>
      <c r="J472" s="36">
        <v>2.1559999999999997</v>
      </c>
      <c r="K472" s="36">
        <v>1.9334999999999998</v>
      </c>
      <c r="L472" s="36">
        <v>1.6759999999999999</v>
      </c>
      <c r="M472" s="36">
        <v>2.2272499999999997</v>
      </c>
      <c r="N472" s="36">
        <v>2.351</v>
      </c>
      <c r="O472" s="36">
        <v>2.266</v>
      </c>
      <c r="P472" s="36">
        <v>1.4550000000000001</v>
      </c>
      <c r="Q472" s="36">
        <v>2.4409999999999998</v>
      </c>
      <c r="R472" s="36">
        <v>2.5397499999999997</v>
      </c>
      <c r="S472" s="36">
        <v>2.2384999999999997</v>
      </c>
      <c r="T472" s="36" t="s">
        <v>175</v>
      </c>
      <c r="V472" s="47">
        <f t="shared" si="82"/>
        <v>6.7499999999999893E-2</v>
      </c>
      <c r="W472" s="47">
        <f t="shared" si="70"/>
        <v>-0.18000000000000016</v>
      </c>
      <c r="X472" s="47">
        <f t="shared" si="71"/>
        <v>-0.40250000000000008</v>
      </c>
      <c r="Y472" s="47">
        <f t="shared" si="72"/>
        <v>-0.65999999999999992</v>
      </c>
      <c r="Z472" s="47">
        <f t="shared" si="73"/>
        <v>-0.10875000000000012</v>
      </c>
      <c r="AA472" s="47">
        <f t="shared" si="74"/>
        <v>1.5000000000000124E-2</v>
      </c>
      <c r="AB472" s="47">
        <f t="shared" si="75"/>
        <v>-6.999999999999984E-2</v>
      </c>
      <c r="AC472" s="47">
        <f t="shared" si="76"/>
        <v>-0.88099999999999978</v>
      </c>
      <c r="AD472" s="47">
        <f t="shared" si="77"/>
        <v>0.10499999999999998</v>
      </c>
      <c r="AE472" s="47">
        <f t="shared" si="78"/>
        <v>0.20374999999999988</v>
      </c>
      <c r="AF472" s="47">
        <f t="shared" si="79"/>
        <v>-9.7500000000000142E-2</v>
      </c>
      <c r="AG472" s="47"/>
    </row>
    <row r="473" spans="1:33" x14ac:dyDescent="0.2">
      <c r="A473" s="45">
        <v>35971</v>
      </c>
      <c r="B473" s="40" t="s">
        <v>125</v>
      </c>
      <c r="C473" s="40">
        <f t="shared" si="80"/>
        <v>-0.14999999999999991</v>
      </c>
      <c r="D473" s="40">
        <f t="shared" si="81"/>
        <v>2.214</v>
      </c>
      <c r="E473" s="40">
        <f t="shared" si="81"/>
        <v>2.3639999999999999</v>
      </c>
      <c r="F473" s="40"/>
      <c r="G473" s="36"/>
      <c r="H473" s="36">
        <v>2.3639999999999999</v>
      </c>
      <c r="I473" s="36">
        <v>2.4339999999999997</v>
      </c>
      <c r="J473" s="36">
        <v>2.169</v>
      </c>
      <c r="K473" s="36">
        <v>1.8839999999999999</v>
      </c>
      <c r="L473" s="36">
        <v>1.6489999999999998</v>
      </c>
      <c r="M473" s="36">
        <v>2.2589999999999999</v>
      </c>
      <c r="N473" s="36">
        <v>2.379</v>
      </c>
      <c r="O473" s="36">
        <v>2.214</v>
      </c>
      <c r="P473" s="36">
        <v>1.464</v>
      </c>
      <c r="Q473" s="36">
        <v>2.4714999999999998</v>
      </c>
      <c r="R473" s="36">
        <v>2.57775</v>
      </c>
      <c r="S473" s="36">
        <v>2.2715000000000001</v>
      </c>
      <c r="T473" s="36" t="s">
        <v>175</v>
      </c>
      <c r="V473" s="47">
        <f t="shared" si="82"/>
        <v>6.999999999999984E-2</v>
      </c>
      <c r="W473" s="47">
        <f t="shared" si="70"/>
        <v>-0.19499999999999984</v>
      </c>
      <c r="X473" s="47">
        <f t="shared" si="71"/>
        <v>-0.48</v>
      </c>
      <c r="Y473" s="47">
        <f t="shared" si="72"/>
        <v>-0.71500000000000008</v>
      </c>
      <c r="Z473" s="47">
        <f t="shared" si="73"/>
        <v>-0.10499999999999998</v>
      </c>
      <c r="AA473" s="47">
        <f t="shared" si="74"/>
        <v>1.5000000000000124E-2</v>
      </c>
      <c r="AB473" s="47">
        <f t="shared" si="75"/>
        <v>-0.14999999999999991</v>
      </c>
      <c r="AC473" s="47">
        <f t="shared" si="76"/>
        <v>-0.89999999999999991</v>
      </c>
      <c r="AD473" s="47">
        <f t="shared" si="77"/>
        <v>0.10749999999999993</v>
      </c>
      <c r="AE473" s="47">
        <f t="shared" si="78"/>
        <v>0.21375000000000011</v>
      </c>
      <c r="AF473" s="47">
        <f t="shared" si="79"/>
        <v>-9.2499999999999805E-2</v>
      </c>
      <c r="AG473" s="47"/>
    </row>
    <row r="474" spans="1:33" x14ac:dyDescent="0.2">
      <c r="A474" s="45">
        <v>35972</v>
      </c>
      <c r="B474" s="40" t="s">
        <v>125</v>
      </c>
      <c r="C474" s="40">
        <f t="shared" si="80"/>
        <v>1.5000000000000124E-2</v>
      </c>
      <c r="D474" s="40">
        <f t="shared" si="81"/>
        <v>2.3730000000000002</v>
      </c>
      <c r="E474" s="40">
        <f t="shared" si="81"/>
        <v>2.3580000000000001</v>
      </c>
      <c r="F474" s="40"/>
      <c r="G474" s="36">
        <v>1</v>
      </c>
      <c r="H474" s="36">
        <v>2.3580000000000001</v>
      </c>
      <c r="I474" s="36">
        <v>2.4130000000000003</v>
      </c>
      <c r="J474" s="36">
        <v>2.173</v>
      </c>
      <c r="K474" s="36">
        <v>1.9630000000000001</v>
      </c>
      <c r="L474" s="36">
        <v>1.6480000000000001</v>
      </c>
      <c r="M474" s="36">
        <v>2.2455000000000003</v>
      </c>
      <c r="N474" s="36">
        <v>2.3805000000000001</v>
      </c>
      <c r="O474" s="36">
        <v>2.3730000000000002</v>
      </c>
      <c r="P474" s="36">
        <v>1.4180000000000001</v>
      </c>
      <c r="Q474" s="36">
        <v>2.4630000000000001</v>
      </c>
      <c r="R474" s="36">
        <v>2.573</v>
      </c>
      <c r="S474" s="36">
        <v>2.2605</v>
      </c>
      <c r="T474" s="36" t="s">
        <v>175</v>
      </c>
      <c r="V474" s="47">
        <f t="shared" si="82"/>
        <v>5.500000000000016E-2</v>
      </c>
      <c r="W474" s="47">
        <f t="shared" si="70"/>
        <v>-0.18500000000000005</v>
      </c>
      <c r="X474" s="47">
        <f t="shared" si="71"/>
        <v>-0.39500000000000002</v>
      </c>
      <c r="Y474" s="47">
        <f t="shared" si="72"/>
        <v>-0.71</v>
      </c>
      <c r="Z474" s="47">
        <f t="shared" si="73"/>
        <v>-0.11249999999999982</v>
      </c>
      <c r="AA474" s="47">
        <f t="shared" si="74"/>
        <v>2.2499999999999964E-2</v>
      </c>
      <c r="AB474" s="47">
        <f t="shared" si="75"/>
        <v>1.5000000000000124E-2</v>
      </c>
      <c r="AC474" s="47">
        <f t="shared" si="76"/>
        <v>-0.94</v>
      </c>
      <c r="AD474" s="47">
        <f t="shared" si="77"/>
        <v>0.10499999999999998</v>
      </c>
      <c r="AE474" s="47">
        <f t="shared" si="78"/>
        <v>0.21499999999999986</v>
      </c>
      <c r="AF474" s="47">
        <f t="shared" si="79"/>
        <v>-9.7500000000000142E-2</v>
      </c>
      <c r="AG474" s="47"/>
    </row>
    <row r="475" spans="1:33" x14ac:dyDescent="0.2">
      <c r="A475" s="45">
        <v>35975</v>
      </c>
      <c r="B475" s="40" t="s">
        <v>126</v>
      </c>
      <c r="C475" s="40">
        <f t="shared" si="80"/>
        <v>1.5000000000000124E-2</v>
      </c>
      <c r="D475" s="40">
        <f t="shared" si="81"/>
        <v>2.4039999999999999</v>
      </c>
      <c r="E475" s="40">
        <f t="shared" si="81"/>
        <v>2.3889999999999998</v>
      </c>
      <c r="F475" s="40"/>
      <c r="G475" s="36"/>
      <c r="H475" s="36">
        <v>2.3889999999999998</v>
      </c>
      <c r="I475" s="36">
        <v>2.444</v>
      </c>
      <c r="J475" s="36">
        <v>2.2039999999999997</v>
      </c>
      <c r="K475" s="36">
        <v>1.9939999999999998</v>
      </c>
      <c r="L475" s="36">
        <v>1.6789999999999998</v>
      </c>
      <c r="M475" s="36">
        <v>2.2765</v>
      </c>
      <c r="N475" s="36">
        <v>2.4114999999999998</v>
      </c>
      <c r="O475" s="36">
        <v>2.4039999999999999</v>
      </c>
      <c r="P475" s="36">
        <v>1.4489999999999998</v>
      </c>
      <c r="Q475" s="36">
        <v>2.4939999999999998</v>
      </c>
      <c r="R475" s="36">
        <v>2.6039999999999996</v>
      </c>
      <c r="S475" s="36">
        <v>2.2914999999999996</v>
      </c>
      <c r="T475" s="36" t="s">
        <v>175</v>
      </c>
      <c r="V475" s="47">
        <f t="shared" si="82"/>
        <v>5.500000000000016E-2</v>
      </c>
      <c r="W475" s="47">
        <f t="shared" si="70"/>
        <v>-0.18500000000000005</v>
      </c>
      <c r="X475" s="47">
        <f t="shared" si="71"/>
        <v>-0.39500000000000002</v>
      </c>
      <c r="Y475" s="47">
        <f t="shared" si="72"/>
        <v>-0.71</v>
      </c>
      <c r="Z475" s="47">
        <f t="shared" si="73"/>
        <v>-0.11249999999999982</v>
      </c>
      <c r="AA475" s="47">
        <f t="shared" si="74"/>
        <v>2.2499999999999964E-2</v>
      </c>
      <c r="AB475" s="47">
        <f t="shared" si="75"/>
        <v>1.5000000000000124E-2</v>
      </c>
      <c r="AC475" s="47">
        <f t="shared" si="76"/>
        <v>-0.94</v>
      </c>
      <c r="AD475" s="47">
        <f t="shared" si="77"/>
        <v>0.10499999999999998</v>
      </c>
      <c r="AE475" s="47">
        <f t="shared" si="78"/>
        <v>0.21499999999999986</v>
      </c>
      <c r="AF475" s="47">
        <f t="shared" si="79"/>
        <v>-9.7500000000000142E-2</v>
      </c>
      <c r="AG475" s="47"/>
    </row>
    <row r="476" spans="1:33" x14ac:dyDescent="0.2">
      <c r="A476" s="45">
        <v>35976</v>
      </c>
      <c r="B476" s="40" t="s">
        <v>126</v>
      </c>
      <c r="C476" s="40">
        <f t="shared" si="80"/>
        <v>-1.2500000000000178E-2</v>
      </c>
      <c r="D476" s="40">
        <f t="shared" si="81"/>
        <v>2.4564999999999997</v>
      </c>
      <c r="E476" s="40">
        <f t="shared" si="81"/>
        <v>2.4689999999999999</v>
      </c>
      <c r="F476" s="40"/>
      <c r="G476" s="36"/>
      <c r="H476" s="36">
        <v>2.4689999999999999</v>
      </c>
      <c r="I476" s="36">
        <v>2.5215000000000001</v>
      </c>
      <c r="J476" s="36">
        <v>2.2814999999999999</v>
      </c>
      <c r="K476" s="36">
        <v>2.0865</v>
      </c>
      <c r="L476" s="36">
        <v>1.7189999999999999</v>
      </c>
      <c r="M476" s="36">
        <v>2.3639999999999999</v>
      </c>
      <c r="N476" s="36">
        <v>2.4914999999999998</v>
      </c>
      <c r="O476" s="36">
        <v>2.4564999999999997</v>
      </c>
      <c r="P476" s="36">
        <v>1.4389999999999998</v>
      </c>
      <c r="Q476" s="36">
        <v>2.5739999999999998</v>
      </c>
      <c r="R476" s="36">
        <v>2.6789999999999998</v>
      </c>
      <c r="S476" s="36">
        <v>2.3689999999999998</v>
      </c>
      <c r="T476" s="36" t="s">
        <v>175</v>
      </c>
      <c r="V476" s="47">
        <f t="shared" si="82"/>
        <v>5.2500000000000213E-2</v>
      </c>
      <c r="W476" s="47">
        <f t="shared" si="70"/>
        <v>-0.1875</v>
      </c>
      <c r="X476" s="47">
        <f t="shared" si="71"/>
        <v>-0.38249999999999984</v>
      </c>
      <c r="Y476" s="47">
        <f t="shared" si="72"/>
        <v>-0.75</v>
      </c>
      <c r="Z476" s="47">
        <f t="shared" si="73"/>
        <v>-0.10499999999999998</v>
      </c>
      <c r="AA476" s="47">
        <f t="shared" si="74"/>
        <v>2.2499999999999964E-2</v>
      </c>
      <c r="AB476" s="47">
        <f t="shared" si="75"/>
        <v>-1.2500000000000178E-2</v>
      </c>
      <c r="AC476" s="47">
        <f t="shared" si="76"/>
        <v>-1.03</v>
      </c>
      <c r="AD476" s="47">
        <f t="shared" si="77"/>
        <v>0.10499999999999998</v>
      </c>
      <c r="AE476" s="47">
        <f t="shared" si="78"/>
        <v>0.20999999999999996</v>
      </c>
      <c r="AF476" s="47">
        <f t="shared" si="79"/>
        <v>-0.10000000000000009</v>
      </c>
      <c r="AG476" s="47"/>
    </row>
    <row r="477" spans="1:33" x14ac:dyDescent="0.2">
      <c r="A477" s="45">
        <v>35977</v>
      </c>
      <c r="B477" s="40" t="s">
        <v>126</v>
      </c>
      <c r="C477" s="40">
        <f t="shared" si="80"/>
        <v>9.9999999999997868E-3</v>
      </c>
      <c r="D477" s="40">
        <f t="shared" si="81"/>
        <v>2.46</v>
      </c>
      <c r="E477" s="40">
        <f t="shared" si="81"/>
        <v>2.4500000000000002</v>
      </c>
      <c r="F477" s="40"/>
      <c r="G477" s="36"/>
      <c r="H477" s="36">
        <v>2.4500000000000002</v>
      </c>
      <c r="I477" s="36">
        <v>2.5</v>
      </c>
      <c r="J477" s="36">
        <v>2.2625000000000002</v>
      </c>
      <c r="K477" s="36">
        <v>2.105</v>
      </c>
      <c r="L477" s="36">
        <v>1.74</v>
      </c>
      <c r="M477" s="36">
        <v>2.34</v>
      </c>
      <c r="N477" s="36">
        <v>2.4674999999999998</v>
      </c>
      <c r="O477" s="36">
        <v>2.46</v>
      </c>
      <c r="P477" s="36">
        <v>1.42</v>
      </c>
      <c r="Q477" s="36">
        <v>2.5550000000000002</v>
      </c>
      <c r="R477" s="36">
        <v>2.66</v>
      </c>
      <c r="S477" s="36">
        <v>2.3525</v>
      </c>
      <c r="T477" s="36" t="s">
        <v>175</v>
      </c>
      <c r="V477" s="47">
        <f t="shared" si="82"/>
        <v>4.9999999999999822E-2</v>
      </c>
      <c r="W477" s="47">
        <f t="shared" si="70"/>
        <v>-0.1875</v>
      </c>
      <c r="X477" s="47">
        <f t="shared" si="71"/>
        <v>-0.3450000000000002</v>
      </c>
      <c r="Y477" s="47">
        <f t="shared" si="72"/>
        <v>-0.71000000000000019</v>
      </c>
      <c r="Z477" s="47">
        <f t="shared" si="73"/>
        <v>-0.11000000000000032</v>
      </c>
      <c r="AA477" s="47">
        <f t="shared" si="74"/>
        <v>1.7499999999999627E-2</v>
      </c>
      <c r="AB477" s="47">
        <f t="shared" si="75"/>
        <v>9.9999999999997868E-3</v>
      </c>
      <c r="AC477" s="47">
        <f t="shared" si="76"/>
        <v>-1.0300000000000002</v>
      </c>
      <c r="AD477" s="47">
        <f t="shared" si="77"/>
        <v>0.10499999999999998</v>
      </c>
      <c r="AE477" s="47">
        <f t="shared" si="78"/>
        <v>0.20999999999999996</v>
      </c>
      <c r="AF477" s="47">
        <f t="shared" si="79"/>
        <v>-9.7500000000000142E-2</v>
      </c>
      <c r="AG477" s="47"/>
    </row>
    <row r="478" spans="1:33" x14ac:dyDescent="0.2">
      <c r="A478" s="45">
        <v>35978</v>
      </c>
      <c r="B478" s="40" t="s">
        <v>126</v>
      </c>
      <c r="C478" s="40">
        <f t="shared" si="80"/>
        <v>9.9999999999997868E-3</v>
      </c>
      <c r="D478" s="40">
        <f t="shared" si="81"/>
        <v>2.4489999999999998</v>
      </c>
      <c r="E478" s="40">
        <f t="shared" si="81"/>
        <v>2.4390000000000001</v>
      </c>
      <c r="F478" s="40"/>
      <c r="G478" s="36"/>
      <c r="H478" s="36">
        <v>2.4390000000000001</v>
      </c>
      <c r="I478" s="36">
        <v>2.484</v>
      </c>
      <c r="J478" s="36">
        <v>2.2490000000000001</v>
      </c>
      <c r="K478" s="36">
        <v>2.0840000000000001</v>
      </c>
      <c r="L478" s="36">
        <v>1.7390000000000001</v>
      </c>
      <c r="M478" s="36">
        <v>2.3239999999999998</v>
      </c>
      <c r="N478" s="36">
        <v>2.4565000000000001</v>
      </c>
      <c r="O478" s="36">
        <v>2.4489999999999998</v>
      </c>
      <c r="P478" s="36">
        <v>1.4390000000000001</v>
      </c>
      <c r="Q478" s="36">
        <v>2.544</v>
      </c>
      <c r="R478" s="36">
        <v>2.649</v>
      </c>
      <c r="S478" s="36">
        <v>2.3365</v>
      </c>
      <c r="T478" s="36" t="s">
        <v>175</v>
      </c>
      <c r="V478" s="47">
        <f t="shared" si="82"/>
        <v>4.4999999999999929E-2</v>
      </c>
      <c r="W478" s="47">
        <f t="shared" si="70"/>
        <v>-0.18999999999999995</v>
      </c>
      <c r="X478" s="47">
        <f t="shared" si="71"/>
        <v>-0.35499999999999998</v>
      </c>
      <c r="Y478" s="47">
        <f t="shared" si="72"/>
        <v>-0.7</v>
      </c>
      <c r="Z478" s="47">
        <f t="shared" si="73"/>
        <v>-0.11500000000000021</v>
      </c>
      <c r="AA478" s="47">
        <f t="shared" si="74"/>
        <v>1.7500000000000071E-2</v>
      </c>
      <c r="AB478" s="47">
        <f t="shared" si="75"/>
        <v>9.9999999999997868E-3</v>
      </c>
      <c r="AC478" s="47">
        <f t="shared" si="76"/>
        <v>-1</v>
      </c>
      <c r="AD478" s="47">
        <f t="shared" si="77"/>
        <v>0.10499999999999998</v>
      </c>
      <c r="AE478" s="47">
        <f t="shared" si="78"/>
        <v>0.20999999999999996</v>
      </c>
      <c r="AF478" s="47">
        <f t="shared" si="79"/>
        <v>-0.10250000000000004</v>
      </c>
      <c r="AG478" s="47"/>
    </row>
    <row r="479" spans="1:33" x14ac:dyDescent="0.2">
      <c r="A479" s="45">
        <v>35982</v>
      </c>
      <c r="B479" s="40" t="s">
        <v>126</v>
      </c>
      <c r="C479" s="40">
        <f t="shared" si="80"/>
        <v>1.499999999999968E-2</v>
      </c>
      <c r="D479" s="40">
        <f t="shared" si="81"/>
        <v>2.38</v>
      </c>
      <c r="E479" s="40">
        <f t="shared" si="81"/>
        <v>2.3650000000000002</v>
      </c>
      <c r="F479" s="40"/>
      <c r="G479" s="36"/>
      <c r="H479" s="36">
        <v>2.3650000000000002</v>
      </c>
      <c r="I479" s="36">
        <v>2.4049999999999998</v>
      </c>
      <c r="J479" s="36">
        <v>2.19</v>
      </c>
      <c r="K479" s="36">
        <v>2.0150000000000001</v>
      </c>
      <c r="L479" s="36">
        <v>1.69</v>
      </c>
      <c r="M479" s="36">
        <v>2.2599999999999998</v>
      </c>
      <c r="N479" s="36">
        <v>2.38</v>
      </c>
      <c r="O479" s="36">
        <v>2.38</v>
      </c>
      <c r="P479" s="36">
        <v>1.4450000000000001</v>
      </c>
      <c r="Q479" s="36">
        <v>2.4700000000000002</v>
      </c>
      <c r="R479" s="36">
        <v>2.5750000000000002</v>
      </c>
      <c r="S479" s="36">
        <v>2.2650000000000001</v>
      </c>
      <c r="T479" s="36" t="s">
        <v>175</v>
      </c>
      <c r="V479" s="47">
        <f t="shared" si="82"/>
        <v>3.9999999999999591E-2</v>
      </c>
      <c r="W479" s="47">
        <f t="shared" si="70"/>
        <v>-0.17500000000000027</v>
      </c>
      <c r="X479" s="47">
        <f t="shared" si="71"/>
        <v>-0.35000000000000009</v>
      </c>
      <c r="Y479" s="47">
        <f t="shared" si="72"/>
        <v>-0.67500000000000027</v>
      </c>
      <c r="Z479" s="47">
        <f t="shared" si="73"/>
        <v>-0.10500000000000043</v>
      </c>
      <c r="AA479" s="47">
        <f t="shared" si="74"/>
        <v>1.499999999999968E-2</v>
      </c>
      <c r="AB479" s="47">
        <f t="shared" si="75"/>
        <v>1.499999999999968E-2</v>
      </c>
      <c r="AC479" s="47">
        <f t="shared" si="76"/>
        <v>-0.92000000000000015</v>
      </c>
      <c r="AD479" s="47">
        <f t="shared" si="77"/>
        <v>0.10499999999999998</v>
      </c>
      <c r="AE479" s="47">
        <f t="shared" si="78"/>
        <v>0.20999999999999996</v>
      </c>
      <c r="AF479" s="47">
        <f t="shared" si="79"/>
        <v>-0.10000000000000009</v>
      </c>
      <c r="AG479" s="47"/>
    </row>
    <row r="480" spans="1:33" x14ac:dyDescent="0.2">
      <c r="A480" s="45">
        <v>35983</v>
      </c>
      <c r="B480" s="40" t="s">
        <v>126</v>
      </c>
      <c r="C480" s="40">
        <f t="shared" si="80"/>
        <v>1.7499999999999627E-2</v>
      </c>
      <c r="D480" s="40">
        <f t="shared" si="81"/>
        <v>2.3824999999999998</v>
      </c>
      <c r="E480" s="40">
        <f t="shared" si="81"/>
        <v>2.3650000000000002</v>
      </c>
      <c r="F480" s="40"/>
      <c r="G480" s="36"/>
      <c r="H480" s="36">
        <v>2.3650000000000002</v>
      </c>
      <c r="I480" s="36">
        <v>2.395</v>
      </c>
      <c r="J480" s="36">
        <v>2.1850000000000001</v>
      </c>
      <c r="K480" s="36">
        <v>2.0074999999999998</v>
      </c>
      <c r="L480" s="36">
        <v>1.675</v>
      </c>
      <c r="M480" s="36">
        <v>2.2524999999999999</v>
      </c>
      <c r="N480" s="36">
        <v>2.38</v>
      </c>
      <c r="O480" s="36">
        <v>2.3824999999999998</v>
      </c>
      <c r="P480" s="36">
        <v>1.47</v>
      </c>
      <c r="Q480" s="36">
        <v>2.4624999999999999</v>
      </c>
      <c r="R480" s="36">
        <v>2.5674999999999999</v>
      </c>
      <c r="S480" s="36">
        <v>2.2625000000000002</v>
      </c>
      <c r="T480" s="36" t="s">
        <v>175</v>
      </c>
      <c r="V480" s="47">
        <f t="shared" si="82"/>
        <v>2.9999999999999805E-2</v>
      </c>
      <c r="W480" s="47">
        <f t="shared" si="70"/>
        <v>-0.18000000000000016</v>
      </c>
      <c r="X480" s="47">
        <f t="shared" si="71"/>
        <v>-0.35750000000000037</v>
      </c>
      <c r="Y480" s="47">
        <f t="shared" si="72"/>
        <v>-0.69000000000000017</v>
      </c>
      <c r="Z480" s="47">
        <f t="shared" si="73"/>
        <v>-0.11250000000000027</v>
      </c>
      <c r="AA480" s="47">
        <f t="shared" si="74"/>
        <v>1.499999999999968E-2</v>
      </c>
      <c r="AB480" s="47">
        <f t="shared" si="75"/>
        <v>1.7499999999999627E-2</v>
      </c>
      <c r="AC480" s="47">
        <f t="shared" si="76"/>
        <v>-0.89500000000000024</v>
      </c>
      <c r="AD480" s="47">
        <f t="shared" si="77"/>
        <v>9.7499999999999698E-2</v>
      </c>
      <c r="AE480" s="47">
        <f t="shared" si="78"/>
        <v>0.20249999999999968</v>
      </c>
      <c r="AF480" s="47">
        <f t="shared" si="79"/>
        <v>-0.10250000000000004</v>
      </c>
      <c r="AG480" s="47"/>
    </row>
    <row r="481" spans="1:33" x14ac:dyDescent="0.2">
      <c r="A481" s="45">
        <v>35984</v>
      </c>
      <c r="B481" s="40" t="s">
        <v>126</v>
      </c>
      <c r="C481" s="40">
        <f t="shared" si="80"/>
        <v>4.2499999999999982E-2</v>
      </c>
      <c r="D481" s="40">
        <f t="shared" si="81"/>
        <v>2.4085000000000001</v>
      </c>
      <c r="E481" s="40">
        <f t="shared" si="81"/>
        <v>2.3660000000000001</v>
      </c>
      <c r="F481" s="40"/>
      <c r="G481" s="36"/>
      <c r="H481" s="36">
        <v>2.3660000000000001</v>
      </c>
      <c r="I481" s="36">
        <v>2.391</v>
      </c>
      <c r="J481" s="36">
        <v>2.1910000000000003</v>
      </c>
      <c r="K481" s="36">
        <v>1.9985000000000002</v>
      </c>
      <c r="L481" s="36">
        <v>1.671</v>
      </c>
      <c r="M481" s="36">
        <v>2.2535000000000003</v>
      </c>
      <c r="N481" s="36">
        <v>2.3810000000000002</v>
      </c>
      <c r="O481" s="36">
        <v>2.4085000000000001</v>
      </c>
      <c r="P481" s="36">
        <v>1.46</v>
      </c>
      <c r="Q481" s="36">
        <v>2.4635000000000002</v>
      </c>
      <c r="R481" s="36">
        <v>2.5685000000000002</v>
      </c>
      <c r="S481" s="36">
        <v>2.2635000000000001</v>
      </c>
      <c r="T481" s="36" t="s">
        <v>175</v>
      </c>
      <c r="V481" s="47">
        <f t="shared" si="82"/>
        <v>2.4999999999999911E-2</v>
      </c>
      <c r="W481" s="47">
        <f t="shared" si="70"/>
        <v>-0.17499999999999982</v>
      </c>
      <c r="X481" s="47">
        <f t="shared" si="71"/>
        <v>-0.36749999999999994</v>
      </c>
      <c r="Y481" s="47">
        <f t="shared" si="72"/>
        <v>-0.69500000000000006</v>
      </c>
      <c r="Z481" s="47">
        <f t="shared" si="73"/>
        <v>-0.11249999999999982</v>
      </c>
      <c r="AA481" s="47">
        <f t="shared" si="74"/>
        <v>1.5000000000000124E-2</v>
      </c>
      <c r="AB481" s="47">
        <f t="shared" si="75"/>
        <v>4.2499999999999982E-2</v>
      </c>
      <c r="AC481" s="47">
        <f t="shared" si="76"/>
        <v>-0.90600000000000014</v>
      </c>
      <c r="AD481" s="47">
        <f t="shared" si="77"/>
        <v>9.7500000000000142E-2</v>
      </c>
      <c r="AE481" s="47">
        <f t="shared" si="78"/>
        <v>0.20250000000000012</v>
      </c>
      <c r="AF481" s="47">
        <f t="shared" si="79"/>
        <v>-0.10250000000000004</v>
      </c>
      <c r="AG481" s="47"/>
    </row>
    <row r="482" spans="1:33" x14ac:dyDescent="0.2">
      <c r="A482" s="45">
        <v>35985</v>
      </c>
      <c r="B482" s="40" t="s">
        <v>126</v>
      </c>
      <c r="C482" s="40">
        <f t="shared" si="80"/>
        <v>3.5000000000000142E-2</v>
      </c>
      <c r="D482" s="40">
        <f t="shared" si="81"/>
        <v>2.3840000000000003</v>
      </c>
      <c r="E482" s="40">
        <f t="shared" si="81"/>
        <v>2.3490000000000002</v>
      </c>
      <c r="F482" s="40"/>
      <c r="G482" s="40"/>
      <c r="H482" s="40">
        <v>2.3490000000000002</v>
      </c>
      <c r="I482" s="40">
        <v>2.3865000000000003</v>
      </c>
      <c r="J482" s="40">
        <v>2.1765000000000003</v>
      </c>
      <c r="K482" s="40">
        <v>1.9890000000000003</v>
      </c>
      <c r="L482" s="40">
        <v>1.6940000000000002</v>
      </c>
      <c r="M482" s="40">
        <v>2.2415000000000003</v>
      </c>
      <c r="N482" s="40">
        <v>2.3577500000000002</v>
      </c>
      <c r="O482" s="40">
        <v>2.3840000000000003</v>
      </c>
      <c r="P482" s="40">
        <v>1.4950000000000001</v>
      </c>
      <c r="Q482" s="40">
        <v>2.4490000000000003</v>
      </c>
      <c r="R482" s="40">
        <v>2.5540000000000003</v>
      </c>
      <c r="S482" s="40">
        <v>2.2440000000000002</v>
      </c>
      <c r="T482" s="36" t="s">
        <v>175</v>
      </c>
      <c r="V482" s="47">
        <f t="shared" si="82"/>
        <v>3.7500000000000089E-2</v>
      </c>
      <c r="W482" s="47">
        <f t="shared" si="70"/>
        <v>-0.17249999999999988</v>
      </c>
      <c r="X482" s="47">
        <f t="shared" si="71"/>
        <v>-0.35999999999999988</v>
      </c>
      <c r="Y482" s="47">
        <f t="shared" si="72"/>
        <v>-0.65500000000000003</v>
      </c>
      <c r="Z482" s="47">
        <f t="shared" si="73"/>
        <v>-0.10749999999999993</v>
      </c>
      <c r="AA482" s="47">
        <f t="shared" si="74"/>
        <v>8.7500000000000355E-3</v>
      </c>
      <c r="AB482" s="47">
        <f t="shared" si="75"/>
        <v>3.5000000000000142E-2</v>
      </c>
      <c r="AC482" s="47">
        <f t="shared" si="76"/>
        <v>-0.85400000000000009</v>
      </c>
      <c r="AD482" s="47">
        <f t="shared" si="77"/>
        <v>0.10000000000000009</v>
      </c>
      <c r="AE482" s="47">
        <f t="shared" si="78"/>
        <v>0.20500000000000007</v>
      </c>
      <c r="AF482" s="47">
        <f t="shared" si="79"/>
        <v>-0.10499999999999998</v>
      </c>
      <c r="AG482" s="47"/>
    </row>
    <row r="483" spans="1:33" x14ac:dyDescent="0.2">
      <c r="A483" s="45">
        <v>35986</v>
      </c>
      <c r="B483" s="40" t="s">
        <v>126</v>
      </c>
      <c r="C483" s="40">
        <f t="shared" si="80"/>
        <v>4.4999999999999929E-2</v>
      </c>
      <c r="D483" s="40">
        <f t="shared" si="81"/>
        <v>2.3540000000000001</v>
      </c>
      <c r="E483" s="40">
        <f t="shared" si="81"/>
        <v>2.3090000000000002</v>
      </c>
      <c r="F483" s="40"/>
      <c r="G483" s="40"/>
      <c r="H483" s="40">
        <v>2.3090000000000002</v>
      </c>
      <c r="I483" s="40">
        <v>2.3440000000000003</v>
      </c>
      <c r="J483" s="40">
        <v>2.1465000000000001</v>
      </c>
      <c r="K483" s="40">
        <v>1.9540000000000002</v>
      </c>
      <c r="L483" s="40">
        <v>1.6990000000000001</v>
      </c>
      <c r="M483" s="40">
        <v>2.1990000000000003</v>
      </c>
      <c r="N483" s="40">
        <v>2.3165</v>
      </c>
      <c r="O483" s="40">
        <v>2.3540000000000001</v>
      </c>
      <c r="P483" s="40">
        <v>1.4590000000000001</v>
      </c>
      <c r="Q483" s="40">
        <v>2.4090000000000003</v>
      </c>
      <c r="R483" s="40">
        <v>2.5140000000000002</v>
      </c>
      <c r="S483" s="40">
        <v>2.2040000000000002</v>
      </c>
      <c r="T483" s="36" t="s">
        <v>175</v>
      </c>
      <c r="V483" s="47">
        <f t="shared" si="82"/>
        <v>3.5000000000000142E-2</v>
      </c>
      <c r="W483" s="47">
        <f t="shared" si="70"/>
        <v>-0.16250000000000009</v>
      </c>
      <c r="X483" s="47">
        <f t="shared" si="71"/>
        <v>-0.35499999999999998</v>
      </c>
      <c r="Y483" s="47">
        <f t="shared" si="72"/>
        <v>-0.6100000000000001</v>
      </c>
      <c r="Z483" s="47">
        <f t="shared" si="73"/>
        <v>-0.10999999999999988</v>
      </c>
      <c r="AA483" s="47">
        <f t="shared" si="74"/>
        <v>7.4999999999998401E-3</v>
      </c>
      <c r="AB483" s="47">
        <f t="shared" si="75"/>
        <v>4.4999999999999929E-2</v>
      </c>
      <c r="AC483" s="47">
        <f t="shared" si="76"/>
        <v>-0.85000000000000009</v>
      </c>
      <c r="AD483" s="47">
        <f t="shared" si="77"/>
        <v>0.10000000000000009</v>
      </c>
      <c r="AE483" s="47">
        <f t="shared" si="78"/>
        <v>0.20500000000000007</v>
      </c>
      <c r="AF483" s="47">
        <f t="shared" si="79"/>
        <v>-0.10499999999999998</v>
      </c>
      <c r="AG483" s="47"/>
    </row>
    <row r="484" spans="1:33" x14ac:dyDescent="0.2">
      <c r="A484" s="45">
        <v>35989</v>
      </c>
      <c r="B484" s="40" t="s">
        <v>126</v>
      </c>
      <c r="C484" s="40">
        <f t="shared" si="80"/>
        <v>0.14000000000000012</v>
      </c>
      <c r="D484" s="40">
        <f t="shared" si="81"/>
        <v>2.3890000000000002</v>
      </c>
      <c r="E484" s="40">
        <f t="shared" si="81"/>
        <v>2.2490000000000001</v>
      </c>
      <c r="F484" s="40"/>
      <c r="G484" s="40"/>
      <c r="H484" s="40">
        <v>2.2490000000000001</v>
      </c>
      <c r="I484" s="40">
        <v>2.2640000000000002</v>
      </c>
      <c r="J484" s="40">
        <v>2.1140000000000003</v>
      </c>
      <c r="K484" s="40">
        <v>1.9740000000000002</v>
      </c>
      <c r="L484" s="40">
        <v>1.724</v>
      </c>
      <c r="M484" s="40">
        <v>2.1415000000000002</v>
      </c>
      <c r="N484" s="40">
        <v>2.2565</v>
      </c>
      <c r="O484" s="40">
        <v>2.3890000000000002</v>
      </c>
      <c r="P484" s="40">
        <v>1.4690000000000001</v>
      </c>
      <c r="Q484" s="40">
        <v>2.3440000000000003</v>
      </c>
      <c r="R484" s="40">
        <v>2.4515000000000002</v>
      </c>
      <c r="S484" s="40">
        <v>2.1390000000000002</v>
      </c>
      <c r="T484" s="36" t="s">
        <v>175</v>
      </c>
      <c r="V484" s="47">
        <f t="shared" si="82"/>
        <v>1.5000000000000124E-2</v>
      </c>
      <c r="W484" s="47">
        <f t="shared" si="70"/>
        <v>-0.13499999999999979</v>
      </c>
      <c r="X484" s="47">
        <f t="shared" si="71"/>
        <v>-0.27499999999999991</v>
      </c>
      <c r="Y484" s="47">
        <f t="shared" si="72"/>
        <v>-0.52500000000000013</v>
      </c>
      <c r="Z484" s="47">
        <f t="shared" si="73"/>
        <v>-0.10749999999999993</v>
      </c>
      <c r="AA484" s="47">
        <f t="shared" si="74"/>
        <v>7.4999999999998401E-3</v>
      </c>
      <c r="AB484" s="47">
        <f t="shared" si="75"/>
        <v>0.14000000000000012</v>
      </c>
      <c r="AC484" s="47">
        <f t="shared" si="76"/>
        <v>-0.78</v>
      </c>
      <c r="AD484" s="47">
        <f t="shared" si="77"/>
        <v>9.5000000000000195E-2</v>
      </c>
      <c r="AE484" s="47">
        <f t="shared" si="78"/>
        <v>0.20250000000000012</v>
      </c>
      <c r="AF484" s="47">
        <f t="shared" si="79"/>
        <v>-0.10999999999999988</v>
      </c>
      <c r="AG484" s="47"/>
    </row>
    <row r="485" spans="1:33" x14ac:dyDescent="0.2">
      <c r="A485" s="45">
        <v>35990</v>
      </c>
      <c r="B485" s="40" t="s">
        <v>126</v>
      </c>
      <c r="C485" s="40">
        <f t="shared" si="80"/>
        <v>0.16999999999999993</v>
      </c>
      <c r="D485" s="40">
        <f t="shared" si="81"/>
        <v>2.4359999999999999</v>
      </c>
      <c r="E485" s="40">
        <f t="shared" si="81"/>
        <v>2.266</v>
      </c>
      <c r="F485" s="40"/>
      <c r="G485" s="40"/>
      <c r="H485" s="40">
        <v>2.266</v>
      </c>
      <c r="I485" s="40">
        <v>2.2810000000000001</v>
      </c>
      <c r="J485" s="40">
        <v>2.141</v>
      </c>
      <c r="K485" s="40">
        <v>2.0060000000000002</v>
      </c>
      <c r="L485" s="40">
        <v>1.796</v>
      </c>
      <c r="M485" s="40">
        <v>2.1585000000000001</v>
      </c>
      <c r="N485" s="40">
        <v>2.2759999999999998</v>
      </c>
      <c r="O485" s="40">
        <v>2.4359999999999999</v>
      </c>
      <c r="P485" s="40">
        <v>1.4710000000000001</v>
      </c>
      <c r="Q485" s="40">
        <v>2.3635000000000002</v>
      </c>
      <c r="R485" s="40">
        <v>2.4685000000000001</v>
      </c>
      <c r="S485" s="40">
        <v>2.1709999999999998</v>
      </c>
      <c r="T485" s="36" t="s">
        <v>175</v>
      </c>
      <c r="V485" s="47">
        <f t="shared" si="82"/>
        <v>1.5000000000000124E-2</v>
      </c>
      <c r="W485" s="47">
        <f t="shared" si="70"/>
        <v>-0.125</v>
      </c>
      <c r="X485" s="47">
        <f t="shared" si="71"/>
        <v>-0.25999999999999979</v>
      </c>
      <c r="Y485" s="47">
        <f t="shared" si="72"/>
        <v>-0.47</v>
      </c>
      <c r="Z485" s="47">
        <f t="shared" si="73"/>
        <v>-0.10749999999999993</v>
      </c>
      <c r="AA485" s="47">
        <f t="shared" si="74"/>
        <v>9.9999999999997868E-3</v>
      </c>
      <c r="AB485" s="47">
        <f t="shared" si="75"/>
        <v>0.16999999999999993</v>
      </c>
      <c r="AC485" s="47">
        <f t="shared" si="76"/>
        <v>-0.79499999999999993</v>
      </c>
      <c r="AD485" s="47">
        <f t="shared" si="77"/>
        <v>9.7500000000000142E-2</v>
      </c>
      <c r="AE485" s="47">
        <f t="shared" si="78"/>
        <v>0.20250000000000012</v>
      </c>
      <c r="AF485" s="47">
        <f t="shared" si="79"/>
        <v>-9.5000000000000195E-2</v>
      </c>
      <c r="AG485" s="47"/>
    </row>
    <row r="486" spans="1:33" x14ac:dyDescent="0.2">
      <c r="A486" s="45">
        <v>35991</v>
      </c>
      <c r="B486" s="40" t="s">
        <v>126</v>
      </c>
      <c r="C486" s="40">
        <f t="shared" si="80"/>
        <v>0.16749999999999998</v>
      </c>
      <c r="D486" s="40">
        <f t="shared" si="81"/>
        <v>2.3984999999999999</v>
      </c>
      <c r="E486" s="40">
        <f t="shared" si="81"/>
        <v>2.2309999999999999</v>
      </c>
      <c r="F486" s="40"/>
      <c r="G486" s="40"/>
      <c r="H486" s="40">
        <v>2.2309999999999999</v>
      </c>
      <c r="I486" s="40">
        <v>2.2584999999999997</v>
      </c>
      <c r="J486" s="40">
        <v>2.1034999999999999</v>
      </c>
      <c r="K486" s="40">
        <v>1.9684999999999999</v>
      </c>
      <c r="L486" s="40">
        <v>1.7659999999999998</v>
      </c>
      <c r="M486" s="40">
        <v>2.1234999999999999</v>
      </c>
      <c r="N486" s="40">
        <v>2.2409999999999997</v>
      </c>
      <c r="O486" s="40">
        <v>2.3984999999999999</v>
      </c>
      <c r="P486" s="40">
        <v>1.4750000000000001</v>
      </c>
      <c r="Q486" s="40">
        <v>2.3285</v>
      </c>
      <c r="R486" s="40">
        <v>2.4335</v>
      </c>
      <c r="S486" s="40">
        <v>2.1385000000000001</v>
      </c>
      <c r="T486" s="36" t="s">
        <v>175</v>
      </c>
      <c r="V486" s="47">
        <f t="shared" si="82"/>
        <v>2.7499999999999858E-2</v>
      </c>
      <c r="W486" s="47">
        <f t="shared" si="70"/>
        <v>-0.12749999999999995</v>
      </c>
      <c r="X486" s="47">
        <f t="shared" si="71"/>
        <v>-0.26249999999999996</v>
      </c>
      <c r="Y486" s="47">
        <f t="shared" si="72"/>
        <v>-0.46500000000000008</v>
      </c>
      <c r="Z486" s="47">
        <f t="shared" si="73"/>
        <v>-0.10749999999999993</v>
      </c>
      <c r="AA486" s="47">
        <f t="shared" si="74"/>
        <v>9.9999999999997868E-3</v>
      </c>
      <c r="AB486" s="47">
        <f t="shared" si="75"/>
        <v>0.16749999999999998</v>
      </c>
      <c r="AC486" s="47">
        <f t="shared" si="76"/>
        <v>-0.75599999999999978</v>
      </c>
      <c r="AD486" s="47">
        <f t="shared" si="77"/>
        <v>9.7500000000000142E-2</v>
      </c>
      <c r="AE486" s="47">
        <f t="shared" si="78"/>
        <v>0.20250000000000012</v>
      </c>
      <c r="AF486" s="47">
        <f t="shared" si="79"/>
        <v>-9.2499999999999805E-2</v>
      </c>
      <c r="AG486" s="47"/>
    </row>
    <row r="487" spans="1:33" x14ac:dyDescent="0.2">
      <c r="A487" s="45">
        <v>35992</v>
      </c>
      <c r="B487" s="40" t="s">
        <v>126</v>
      </c>
      <c r="C487" s="40">
        <f t="shared" si="80"/>
        <v>0.22999999999999998</v>
      </c>
      <c r="D487" s="40">
        <f t="shared" si="81"/>
        <v>2.3620000000000001</v>
      </c>
      <c r="E487" s="40">
        <f t="shared" si="81"/>
        <v>2.1320000000000001</v>
      </c>
      <c r="F487" s="40"/>
      <c r="G487" s="40"/>
      <c r="H487" s="40">
        <v>2.1320000000000001</v>
      </c>
      <c r="I487" s="40">
        <v>2.1595000000000004</v>
      </c>
      <c r="J487" s="40">
        <v>2.032</v>
      </c>
      <c r="K487" s="40">
        <v>1.9220000000000002</v>
      </c>
      <c r="L487" s="40">
        <v>1.7320000000000002</v>
      </c>
      <c r="M487" s="40">
        <v>2.0345000000000004</v>
      </c>
      <c r="N487" s="40">
        <v>2.1470000000000002</v>
      </c>
      <c r="O487" s="40">
        <v>2.3620000000000001</v>
      </c>
      <c r="P487" s="40">
        <v>1.4820000000000002</v>
      </c>
      <c r="Q487" s="40">
        <v>2.2345000000000002</v>
      </c>
      <c r="R487" s="40">
        <v>2.3345000000000002</v>
      </c>
      <c r="S487" s="40">
        <v>2.0470000000000002</v>
      </c>
      <c r="T487" s="36" t="s">
        <v>175</v>
      </c>
      <c r="V487" s="47">
        <f t="shared" si="82"/>
        <v>2.7500000000000302E-2</v>
      </c>
      <c r="W487" s="47">
        <f t="shared" si="70"/>
        <v>-0.10000000000000009</v>
      </c>
      <c r="X487" s="47">
        <f t="shared" si="71"/>
        <v>-0.20999999999999996</v>
      </c>
      <c r="Y487" s="47">
        <f t="shared" si="72"/>
        <v>-0.39999999999999991</v>
      </c>
      <c r="Z487" s="47">
        <f t="shared" si="73"/>
        <v>-9.7499999999999698E-2</v>
      </c>
      <c r="AA487" s="47">
        <f t="shared" si="74"/>
        <v>1.5000000000000124E-2</v>
      </c>
      <c r="AB487" s="47">
        <f t="shared" si="75"/>
        <v>0.22999999999999998</v>
      </c>
      <c r="AC487" s="47">
        <f t="shared" si="76"/>
        <v>-0.64999999999999991</v>
      </c>
      <c r="AD487" s="47">
        <f t="shared" si="77"/>
        <v>0.10250000000000004</v>
      </c>
      <c r="AE487" s="47">
        <f t="shared" si="78"/>
        <v>0.20250000000000012</v>
      </c>
      <c r="AF487" s="47">
        <f t="shared" si="79"/>
        <v>-8.4999999999999964E-2</v>
      </c>
      <c r="AG487" s="47"/>
    </row>
    <row r="488" spans="1:33" x14ac:dyDescent="0.2">
      <c r="A488" s="45">
        <v>35993</v>
      </c>
      <c r="B488" s="40" t="s">
        <v>126</v>
      </c>
      <c r="C488" s="40">
        <f t="shared" si="80"/>
        <v>0.20999999999999996</v>
      </c>
      <c r="D488" s="40">
        <f t="shared" si="81"/>
        <v>2.375</v>
      </c>
      <c r="E488" s="40">
        <f t="shared" si="81"/>
        <v>2.165</v>
      </c>
      <c r="F488" s="40"/>
      <c r="G488" s="40"/>
      <c r="H488" s="40">
        <v>2.165</v>
      </c>
      <c r="I488" s="40">
        <v>2.1949999999999998</v>
      </c>
      <c r="J488" s="40">
        <v>2.06</v>
      </c>
      <c r="K488" s="40">
        <v>1.96</v>
      </c>
      <c r="L488" s="40">
        <v>1.7549999999999999</v>
      </c>
      <c r="M488" s="40">
        <v>2.0575000000000001</v>
      </c>
      <c r="N488" s="40">
        <v>2.1800000000000002</v>
      </c>
      <c r="O488" s="40">
        <v>2.375</v>
      </c>
      <c r="P488" s="40">
        <v>1.53</v>
      </c>
      <c r="Q488" s="40">
        <v>2.2675000000000001</v>
      </c>
      <c r="R488" s="40">
        <v>2.3675000000000002</v>
      </c>
      <c r="S488" s="40">
        <v>2.08</v>
      </c>
      <c r="T488" s="36" t="s">
        <v>175</v>
      </c>
      <c r="V488" s="47">
        <f t="shared" si="82"/>
        <v>2.9999999999999805E-2</v>
      </c>
      <c r="W488" s="47">
        <f t="shared" si="70"/>
        <v>-0.10499999999999998</v>
      </c>
      <c r="X488" s="47">
        <f t="shared" si="71"/>
        <v>-0.20500000000000007</v>
      </c>
      <c r="Y488" s="47">
        <f t="shared" si="72"/>
        <v>-0.41000000000000014</v>
      </c>
      <c r="Z488" s="47">
        <f t="shared" si="73"/>
        <v>-0.10749999999999993</v>
      </c>
      <c r="AA488" s="47">
        <f t="shared" si="74"/>
        <v>1.5000000000000124E-2</v>
      </c>
      <c r="AB488" s="47">
        <f t="shared" si="75"/>
        <v>0.20999999999999996</v>
      </c>
      <c r="AC488" s="47">
        <f t="shared" si="76"/>
        <v>-0.63500000000000001</v>
      </c>
      <c r="AD488" s="47">
        <f t="shared" si="77"/>
        <v>0.10250000000000004</v>
      </c>
      <c r="AE488" s="47">
        <f t="shared" si="78"/>
        <v>0.20250000000000012</v>
      </c>
      <c r="AF488" s="47">
        <f t="shared" si="79"/>
        <v>-8.4999999999999964E-2</v>
      </c>
      <c r="AG488" s="47"/>
    </row>
    <row r="489" spans="1:33" x14ac:dyDescent="0.2">
      <c r="A489" s="45">
        <v>35996</v>
      </c>
      <c r="B489" s="40" t="s">
        <v>126</v>
      </c>
      <c r="C489" s="40">
        <f t="shared" si="80"/>
        <v>0.30499999999999972</v>
      </c>
      <c r="D489" s="40">
        <f t="shared" si="81"/>
        <v>2.4</v>
      </c>
      <c r="E489" s="40">
        <f t="shared" si="81"/>
        <v>2.0950000000000002</v>
      </c>
      <c r="F489" s="40"/>
      <c r="G489" s="40"/>
      <c r="H489" s="40">
        <v>2.0950000000000002</v>
      </c>
      <c r="I489" s="40">
        <v>2.125</v>
      </c>
      <c r="J489" s="40">
        <v>2.02</v>
      </c>
      <c r="K489" s="40">
        <v>1.95</v>
      </c>
      <c r="L489" s="40">
        <v>1.7450000000000001</v>
      </c>
      <c r="M489" s="40">
        <v>2.0049999999999999</v>
      </c>
      <c r="N489" s="40">
        <v>2.1150000000000002</v>
      </c>
      <c r="O489" s="40">
        <v>2.4</v>
      </c>
      <c r="P489" s="40">
        <v>1.5449999999999999</v>
      </c>
      <c r="Q489" s="40">
        <v>2.2149999999999999</v>
      </c>
      <c r="R489" s="40">
        <v>2.31</v>
      </c>
      <c r="S489" s="40">
        <v>2.0249999999999999</v>
      </c>
      <c r="T489" s="36" t="s">
        <v>175</v>
      </c>
      <c r="V489" s="47">
        <f t="shared" si="82"/>
        <v>2.9999999999999805E-2</v>
      </c>
      <c r="W489" s="47">
        <f t="shared" si="70"/>
        <v>-7.5000000000000178E-2</v>
      </c>
      <c r="X489" s="47">
        <f t="shared" si="71"/>
        <v>-0.14500000000000024</v>
      </c>
      <c r="Y489" s="47">
        <f t="shared" si="72"/>
        <v>-0.35000000000000009</v>
      </c>
      <c r="Z489" s="47">
        <f t="shared" si="73"/>
        <v>-9.0000000000000302E-2</v>
      </c>
      <c r="AA489" s="47">
        <f t="shared" si="74"/>
        <v>2.0000000000000018E-2</v>
      </c>
      <c r="AB489" s="47">
        <f t="shared" si="75"/>
        <v>0.30499999999999972</v>
      </c>
      <c r="AC489" s="47">
        <f t="shared" si="76"/>
        <v>-0.55000000000000027</v>
      </c>
      <c r="AD489" s="47">
        <f t="shared" si="77"/>
        <v>0.11999999999999966</v>
      </c>
      <c r="AE489" s="47">
        <f t="shared" si="78"/>
        <v>0.21499999999999986</v>
      </c>
      <c r="AF489" s="47">
        <f t="shared" si="79"/>
        <v>-7.0000000000000284E-2</v>
      </c>
      <c r="AG489" s="47"/>
    </row>
    <row r="490" spans="1:33" x14ac:dyDescent="0.2">
      <c r="A490" s="45">
        <v>35997</v>
      </c>
      <c r="B490" s="40" t="s">
        <v>126</v>
      </c>
      <c r="C490" s="40">
        <f t="shared" si="80"/>
        <v>0.2799999999999998</v>
      </c>
      <c r="D490" s="40">
        <f t="shared" si="81"/>
        <v>2.2309999999999999</v>
      </c>
      <c r="E490" s="40">
        <f t="shared" si="81"/>
        <v>1.9510000000000001</v>
      </c>
      <c r="F490" s="40"/>
      <c r="G490" s="40"/>
      <c r="H490" s="40">
        <v>1.9510000000000001</v>
      </c>
      <c r="I490" s="40">
        <v>1.986</v>
      </c>
      <c r="J490" s="40">
        <v>1.8697000000000001</v>
      </c>
      <c r="K490" s="40">
        <v>1.8135000000000001</v>
      </c>
      <c r="L490" s="40">
        <v>1.631</v>
      </c>
      <c r="M490" s="40">
        <v>1.8660000000000001</v>
      </c>
      <c r="N490" s="40">
        <v>1.9710000000000001</v>
      </c>
      <c r="O490" s="40">
        <v>2.2309999999999999</v>
      </c>
      <c r="P490" s="40">
        <v>1.4710000000000001</v>
      </c>
      <c r="Q490" s="40">
        <v>2.0860000000000003</v>
      </c>
      <c r="R490" s="40">
        <v>2.1659999999999999</v>
      </c>
      <c r="S490" s="40">
        <v>1.8885000000000001</v>
      </c>
      <c r="T490" s="36" t="s">
        <v>175</v>
      </c>
      <c r="V490" s="47">
        <f t="shared" si="82"/>
        <v>3.499999999999992E-2</v>
      </c>
      <c r="W490" s="47">
        <f t="shared" si="70"/>
        <v>-8.1299999999999928E-2</v>
      </c>
      <c r="X490" s="47">
        <f t="shared" si="71"/>
        <v>-0.13749999999999996</v>
      </c>
      <c r="Y490" s="47">
        <f t="shared" si="72"/>
        <v>-0.32000000000000006</v>
      </c>
      <c r="Z490" s="47">
        <f t="shared" si="73"/>
        <v>-8.4999999999999964E-2</v>
      </c>
      <c r="AA490" s="47">
        <f t="shared" si="74"/>
        <v>2.0000000000000018E-2</v>
      </c>
      <c r="AB490" s="47">
        <f t="shared" si="75"/>
        <v>0.2799999999999998</v>
      </c>
      <c r="AC490" s="47">
        <f t="shared" si="76"/>
        <v>-0.48</v>
      </c>
      <c r="AD490" s="47">
        <f t="shared" si="77"/>
        <v>0.13500000000000023</v>
      </c>
      <c r="AE490" s="47">
        <f t="shared" si="78"/>
        <v>0.21499999999999986</v>
      </c>
      <c r="AF490" s="47">
        <f t="shared" si="79"/>
        <v>-6.25E-2</v>
      </c>
      <c r="AG490" s="47"/>
    </row>
    <row r="491" spans="1:33" x14ac:dyDescent="0.2">
      <c r="A491" s="45">
        <v>35998</v>
      </c>
      <c r="B491" s="40" t="s">
        <v>126</v>
      </c>
      <c r="C491" s="40">
        <f t="shared" si="80"/>
        <v>0.21250000000000013</v>
      </c>
      <c r="D491" s="40">
        <f t="shared" si="81"/>
        <v>2.1465000000000001</v>
      </c>
      <c r="E491" s="40">
        <f t="shared" si="81"/>
        <v>1.9339999999999999</v>
      </c>
      <c r="F491" s="40"/>
      <c r="G491" s="40"/>
      <c r="H491" s="40">
        <v>1.9339999999999999</v>
      </c>
      <c r="I491" s="40">
        <v>1.9689999999999999</v>
      </c>
      <c r="J491" s="40">
        <v>1.8339999999999999</v>
      </c>
      <c r="K491" s="40">
        <v>1.7515000000000001</v>
      </c>
      <c r="L491" s="40">
        <v>1.599</v>
      </c>
      <c r="M491" s="40">
        <v>1.8439999999999999</v>
      </c>
      <c r="N491" s="40">
        <v>1.954</v>
      </c>
      <c r="O491" s="40">
        <v>2.1465000000000001</v>
      </c>
      <c r="P491" s="40">
        <v>1.4590000000000001</v>
      </c>
      <c r="Q491" s="40">
        <v>2.0640000000000001</v>
      </c>
      <c r="R491" s="40">
        <v>2.1589999999999998</v>
      </c>
      <c r="S491" s="40">
        <v>1.869</v>
      </c>
      <c r="T491" s="36" t="s">
        <v>175</v>
      </c>
      <c r="V491" s="47">
        <f t="shared" si="82"/>
        <v>3.499999999999992E-2</v>
      </c>
      <c r="W491" s="47">
        <f t="shared" si="70"/>
        <v>-0.10000000000000009</v>
      </c>
      <c r="X491" s="47">
        <f t="shared" si="71"/>
        <v>-0.18249999999999988</v>
      </c>
      <c r="Y491" s="47">
        <f t="shared" si="72"/>
        <v>-0.33499999999999996</v>
      </c>
      <c r="Z491" s="47">
        <f t="shared" si="73"/>
        <v>-9.000000000000008E-2</v>
      </c>
      <c r="AA491" s="47">
        <f t="shared" si="74"/>
        <v>2.0000000000000018E-2</v>
      </c>
      <c r="AB491" s="47">
        <f t="shared" si="75"/>
        <v>0.21250000000000013</v>
      </c>
      <c r="AC491" s="47">
        <f t="shared" si="76"/>
        <v>-0.47499999999999987</v>
      </c>
      <c r="AD491" s="47">
        <f t="shared" si="77"/>
        <v>0.13000000000000012</v>
      </c>
      <c r="AE491" s="47">
        <f t="shared" si="78"/>
        <v>0.22499999999999987</v>
      </c>
      <c r="AF491" s="47">
        <f t="shared" si="79"/>
        <v>-6.4999999999999947E-2</v>
      </c>
      <c r="AG491" s="47"/>
    </row>
    <row r="492" spans="1:33" x14ac:dyDescent="0.2">
      <c r="A492" s="45">
        <v>35999</v>
      </c>
      <c r="B492" s="40" t="s">
        <v>126</v>
      </c>
      <c r="C492" s="40">
        <f t="shared" si="80"/>
        <v>0.20000000000000018</v>
      </c>
      <c r="D492" s="40">
        <f t="shared" si="81"/>
        <v>2.1480000000000001</v>
      </c>
      <c r="E492" s="40">
        <f t="shared" si="81"/>
        <v>1.948</v>
      </c>
      <c r="F492" s="40"/>
      <c r="G492" s="40"/>
      <c r="H492" s="40">
        <v>1.948</v>
      </c>
      <c r="I492" s="40">
        <v>1.9829999999999999</v>
      </c>
      <c r="J492" s="40">
        <v>1.8479999999999999</v>
      </c>
      <c r="K492" s="40">
        <v>1.7605</v>
      </c>
      <c r="L492" s="40">
        <v>1.6479999999999999</v>
      </c>
      <c r="M492" s="40">
        <v>1.8554999999999999</v>
      </c>
      <c r="N492" s="40">
        <v>1.968</v>
      </c>
      <c r="O492" s="40">
        <v>2.1480000000000001</v>
      </c>
      <c r="P492" s="40">
        <v>1.478</v>
      </c>
      <c r="Q492" s="40">
        <v>2.0779999999999998</v>
      </c>
      <c r="R492" s="40">
        <v>2.173</v>
      </c>
      <c r="S492" s="40">
        <v>1.8805000000000001</v>
      </c>
      <c r="T492" s="36" t="s">
        <v>175</v>
      </c>
      <c r="V492" s="47">
        <f t="shared" si="82"/>
        <v>3.499999999999992E-2</v>
      </c>
      <c r="W492" s="47">
        <f t="shared" si="70"/>
        <v>-0.10000000000000009</v>
      </c>
      <c r="X492" s="47">
        <f t="shared" si="71"/>
        <v>-0.1875</v>
      </c>
      <c r="Y492" s="47">
        <f t="shared" si="72"/>
        <v>-0.30000000000000004</v>
      </c>
      <c r="Z492" s="47">
        <f t="shared" si="73"/>
        <v>-9.2500000000000027E-2</v>
      </c>
      <c r="AA492" s="47">
        <f t="shared" si="74"/>
        <v>2.0000000000000018E-2</v>
      </c>
      <c r="AB492" s="47">
        <f t="shared" si="75"/>
        <v>0.20000000000000018</v>
      </c>
      <c r="AC492" s="47">
        <f t="shared" si="76"/>
        <v>-0.47</v>
      </c>
      <c r="AD492" s="47">
        <f t="shared" si="77"/>
        <v>0.12999999999999989</v>
      </c>
      <c r="AE492" s="47">
        <f t="shared" si="78"/>
        <v>0.22500000000000009</v>
      </c>
      <c r="AF492" s="47">
        <f t="shared" si="79"/>
        <v>-6.7499999999999893E-2</v>
      </c>
      <c r="AG492" s="47"/>
    </row>
    <row r="493" spans="1:33" x14ac:dyDescent="0.2">
      <c r="A493" s="45">
        <v>36000</v>
      </c>
      <c r="B493" s="40" t="s">
        <v>126</v>
      </c>
      <c r="C493" s="40">
        <f t="shared" si="80"/>
        <v>0.23999999999999977</v>
      </c>
      <c r="D493" s="40">
        <f t="shared" si="81"/>
        <v>2.2709999999999999</v>
      </c>
      <c r="E493" s="40">
        <f t="shared" si="81"/>
        <v>2.0310000000000001</v>
      </c>
      <c r="F493" s="40"/>
      <c r="G493" s="40"/>
      <c r="H493" s="40">
        <v>2.0310000000000001</v>
      </c>
      <c r="I493" s="40">
        <v>2.0635000000000003</v>
      </c>
      <c r="J493" s="40">
        <v>1.9260000000000002</v>
      </c>
      <c r="K493" s="40">
        <v>1.8410000000000002</v>
      </c>
      <c r="L493" s="40">
        <v>1.7460000000000002</v>
      </c>
      <c r="M493" s="40">
        <v>1.9360000000000002</v>
      </c>
      <c r="N493" s="40">
        <v>2.0535000000000001</v>
      </c>
      <c r="O493" s="40">
        <v>2.2709999999999999</v>
      </c>
      <c r="P493" s="40">
        <v>1.5010000000000001</v>
      </c>
      <c r="Q493" s="40">
        <v>2.1485000000000003</v>
      </c>
      <c r="R493" s="40">
        <v>2.2560000000000002</v>
      </c>
      <c r="S493" s="40">
        <v>1.9560000000000002</v>
      </c>
      <c r="T493" s="36" t="s">
        <v>175</v>
      </c>
      <c r="V493" s="47">
        <f t="shared" si="82"/>
        <v>3.2500000000000195E-2</v>
      </c>
      <c r="W493" s="47">
        <f t="shared" si="70"/>
        <v>-0.10499999999999998</v>
      </c>
      <c r="X493" s="47">
        <f t="shared" si="71"/>
        <v>-0.18999999999999995</v>
      </c>
      <c r="Y493" s="47">
        <f t="shared" si="72"/>
        <v>-0.28499999999999992</v>
      </c>
      <c r="Z493" s="47">
        <f t="shared" si="73"/>
        <v>-9.4999999999999973E-2</v>
      </c>
      <c r="AA493" s="47">
        <f t="shared" si="74"/>
        <v>2.2499999999999964E-2</v>
      </c>
      <c r="AB493" s="47">
        <f t="shared" si="75"/>
        <v>0.23999999999999977</v>
      </c>
      <c r="AC493" s="47">
        <f t="shared" si="76"/>
        <v>-0.53</v>
      </c>
      <c r="AD493" s="47">
        <f t="shared" si="77"/>
        <v>0.11750000000000016</v>
      </c>
      <c r="AE493" s="47">
        <f t="shared" si="78"/>
        <v>0.22500000000000009</v>
      </c>
      <c r="AF493" s="47">
        <f t="shared" si="79"/>
        <v>-7.4999999999999956E-2</v>
      </c>
      <c r="AG493" s="47"/>
    </row>
    <row r="494" spans="1:33" x14ac:dyDescent="0.2">
      <c r="A494" s="45">
        <v>36003</v>
      </c>
      <c r="B494" s="40" t="s">
        <v>126</v>
      </c>
      <c r="C494" s="40">
        <f t="shared" si="80"/>
        <v>0.28499999999999992</v>
      </c>
      <c r="D494" s="40">
        <f t="shared" si="81"/>
        <v>2.25</v>
      </c>
      <c r="E494" s="40">
        <f t="shared" si="81"/>
        <v>1.9650000000000001</v>
      </c>
      <c r="F494" s="40"/>
      <c r="G494" s="40"/>
      <c r="H494" s="40">
        <v>1.9650000000000001</v>
      </c>
      <c r="I494" s="40">
        <v>2.0049999999999999</v>
      </c>
      <c r="J494" s="40">
        <v>1.8875</v>
      </c>
      <c r="K494" s="40">
        <v>1.8075000000000001</v>
      </c>
      <c r="L494" s="40">
        <v>1.7350000000000001</v>
      </c>
      <c r="M494" s="40">
        <v>1.88</v>
      </c>
      <c r="N494" s="40">
        <v>1.9875</v>
      </c>
      <c r="O494" s="40">
        <v>2.25</v>
      </c>
      <c r="P494" s="40">
        <v>1.5149999999999999</v>
      </c>
      <c r="Q494" s="40">
        <v>2.0825</v>
      </c>
      <c r="R494" s="40">
        <v>2.19</v>
      </c>
      <c r="S494" s="40">
        <v>1.8975</v>
      </c>
      <c r="T494" s="36" t="s">
        <v>175</v>
      </c>
      <c r="V494" s="47">
        <f t="shared" si="82"/>
        <v>3.9999999999999813E-2</v>
      </c>
      <c r="W494" s="47">
        <f t="shared" si="70"/>
        <v>-7.7500000000000124E-2</v>
      </c>
      <c r="X494" s="47">
        <f t="shared" si="71"/>
        <v>-0.15749999999999997</v>
      </c>
      <c r="Y494" s="47">
        <f t="shared" si="72"/>
        <v>-0.22999999999999998</v>
      </c>
      <c r="Z494" s="47">
        <f t="shared" si="73"/>
        <v>-8.5000000000000187E-2</v>
      </c>
      <c r="AA494" s="47">
        <f t="shared" si="74"/>
        <v>2.2499999999999964E-2</v>
      </c>
      <c r="AB494" s="47">
        <f t="shared" si="75"/>
        <v>0.28499999999999992</v>
      </c>
      <c r="AC494" s="47">
        <f t="shared" si="76"/>
        <v>-0.45000000000000018</v>
      </c>
      <c r="AD494" s="47">
        <f t="shared" si="77"/>
        <v>0.11749999999999994</v>
      </c>
      <c r="AE494" s="47">
        <f t="shared" si="78"/>
        <v>0.22499999999999987</v>
      </c>
      <c r="AF494" s="47">
        <f t="shared" si="79"/>
        <v>-6.7500000000000115E-2</v>
      </c>
      <c r="AG494" s="47"/>
    </row>
    <row r="495" spans="1:33" x14ac:dyDescent="0.2">
      <c r="A495" s="45">
        <v>36004</v>
      </c>
      <c r="B495" s="40" t="s">
        <v>126</v>
      </c>
      <c r="C495" s="40">
        <f t="shared" si="80"/>
        <v>0.29999999999999982</v>
      </c>
      <c r="D495" s="40">
        <f t="shared" si="81"/>
        <v>2.2519999999999998</v>
      </c>
      <c r="E495" s="40">
        <f t="shared" si="81"/>
        <v>1.952</v>
      </c>
      <c r="F495" s="40"/>
      <c r="G495" s="40"/>
      <c r="H495" s="40">
        <v>1.952</v>
      </c>
      <c r="I495" s="40">
        <v>1.992</v>
      </c>
      <c r="J495" s="40">
        <v>1.8895</v>
      </c>
      <c r="K495" s="40">
        <v>1.8169999999999999</v>
      </c>
      <c r="L495" s="40">
        <v>1.742</v>
      </c>
      <c r="M495" s="40">
        <v>1.867</v>
      </c>
      <c r="N495" s="40">
        <v>1.9769999999999999</v>
      </c>
      <c r="O495" s="40">
        <v>2.2519999999999998</v>
      </c>
      <c r="P495" s="40">
        <v>1.56</v>
      </c>
      <c r="Q495" s="40">
        <v>2.0745</v>
      </c>
      <c r="R495" s="40">
        <v>2.177</v>
      </c>
      <c r="S495" s="40">
        <v>1.9119999999999999</v>
      </c>
      <c r="T495" s="36" t="s">
        <v>175</v>
      </c>
      <c r="V495" s="47">
        <f t="shared" si="82"/>
        <v>4.0000000000000036E-2</v>
      </c>
      <c r="W495" s="47">
        <f t="shared" si="70"/>
        <v>-6.25E-2</v>
      </c>
      <c r="X495" s="47">
        <f t="shared" si="71"/>
        <v>-0.13500000000000001</v>
      </c>
      <c r="Y495" s="47">
        <f t="shared" si="72"/>
        <v>-0.20999999999999996</v>
      </c>
      <c r="Z495" s="47">
        <f t="shared" si="73"/>
        <v>-8.4999999999999964E-2</v>
      </c>
      <c r="AA495" s="47">
        <f t="shared" si="74"/>
        <v>2.4999999999999911E-2</v>
      </c>
      <c r="AB495" s="47">
        <f t="shared" si="75"/>
        <v>0.29999999999999982</v>
      </c>
      <c r="AC495" s="47">
        <f t="shared" si="76"/>
        <v>-0.3919999999999999</v>
      </c>
      <c r="AD495" s="47">
        <f t="shared" si="77"/>
        <v>0.12250000000000005</v>
      </c>
      <c r="AE495" s="47">
        <f t="shared" si="78"/>
        <v>0.22500000000000009</v>
      </c>
      <c r="AF495" s="47">
        <f t="shared" si="79"/>
        <v>-4.0000000000000036E-2</v>
      </c>
      <c r="AG495" s="47"/>
    </row>
    <row r="496" spans="1:33" x14ac:dyDescent="0.2">
      <c r="A496" s="45">
        <v>36005</v>
      </c>
      <c r="B496" s="40" t="s">
        <v>126</v>
      </c>
      <c r="C496" s="40">
        <f t="shared" si="80"/>
        <v>0.30999999999999983</v>
      </c>
      <c r="D496" s="40">
        <f t="shared" si="81"/>
        <v>2.2519999999999998</v>
      </c>
      <c r="E496" s="40">
        <f t="shared" si="81"/>
        <v>1.9419999999999999</v>
      </c>
      <c r="F496" s="40"/>
      <c r="G496" s="40">
        <v>1</v>
      </c>
      <c r="H496" s="40">
        <v>1.9419999999999999</v>
      </c>
      <c r="I496" s="40">
        <v>1.9844999999999999</v>
      </c>
      <c r="J496" s="40">
        <v>1.907</v>
      </c>
      <c r="K496" s="40">
        <v>1.8220000000000001</v>
      </c>
      <c r="L496" s="40">
        <v>1.7469999999999999</v>
      </c>
      <c r="M496" s="40">
        <v>1.867</v>
      </c>
      <c r="N496" s="40">
        <v>1.9695</v>
      </c>
      <c r="O496" s="40">
        <v>2.2519999999999998</v>
      </c>
      <c r="P496" s="40">
        <v>1.57</v>
      </c>
      <c r="Q496" s="40">
        <v>2.0695000000000001</v>
      </c>
      <c r="R496" s="40">
        <v>2.1669999999999998</v>
      </c>
      <c r="S496" s="40">
        <v>1.9119999999999999</v>
      </c>
      <c r="T496" s="36" t="s">
        <v>175</v>
      </c>
      <c r="V496" s="47">
        <f t="shared" si="82"/>
        <v>4.2499999999999982E-2</v>
      </c>
      <c r="W496" s="47">
        <f t="shared" si="70"/>
        <v>-3.499999999999992E-2</v>
      </c>
      <c r="X496" s="47">
        <f t="shared" si="71"/>
        <v>-0.11999999999999988</v>
      </c>
      <c r="Y496" s="47">
        <f t="shared" si="72"/>
        <v>-0.19500000000000006</v>
      </c>
      <c r="Z496" s="47">
        <f t="shared" si="73"/>
        <v>-7.4999999999999956E-2</v>
      </c>
      <c r="AA496" s="47">
        <f t="shared" si="74"/>
        <v>2.750000000000008E-2</v>
      </c>
      <c r="AB496" s="47">
        <f t="shared" si="75"/>
        <v>0.30999999999999983</v>
      </c>
      <c r="AC496" s="47">
        <f t="shared" si="76"/>
        <v>-0.37199999999999989</v>
      </c>
      <c r="AD496" s="47">
        <f t="shared" si="77"/>
        <v>0.12750000000000017</v>
      </c>
      <c r="AE496" s="47">
        <f t="shared" si="78"/>
        <v>0.22499999999999987</v>
      </c>
      <c r="AF496" s="47">
        <f t="shared" si="79"/>
        <v>-3.0000000000000027E-2</v>
      </c>
      <c r="AG496" s="47"/>
    </row>
    <row r="497" spans="1:33" x14ac:dyDescent="0.2">
      <c r="A497" s="45">
        <v>36006</v>
      </c>
      <c r="B497" s="40" t="s">
        <v>127</v>
      </c>
      <c r="C497" s="40">
        <f t="shared" si="80"/>
        <v>0.24249999999999994</v>
      </c>
      <c r="D497" s="40">
        <f t="shared" si="81"/>
        <v>2.1484999999999999</v>
      </c>
      <c r="E497" s="40">
        <f t="shared" si="81"/>
        <v>1.9059999999999999</v>
      </c>
      <c r="F497" s="40"/>
      <c r="G497" s="40"/>
      <c r="H497" s="40">
        <v>1.9059999999999999</v>
      </c>
      <c r="I497" s="40">
        <v>1.946</v>
      </c>
      <c r="J497" s="40">
        <v>1.8059999999999998</v>
      </c>
      <c r="K497" s="40">
        <v>1.736</v>
      </c>
      <c r="L497" s="40">
        <v>1.6384999999999998</v>
      </c>
      <c r="M497" s="40">
        <v>1.8059999999999998</v>
      </c>
      <c r="N497" s="40">
        <v>1.9209999999999998</v>
      </c>
      <c r="O497" s="40">
        <v>2.1484999999999999</v>
      </c>
      <c r="P497" s="40">
        <v>1.238</v>
      </c>
      <c r="Q497" s="40">
        <v>2.0135000000000001</v>
      </c>
      <c r="R497" s="40">
        <v>2.1109999999999998</v>
      </c>
      <c r="S497" s="40">
        <v>1.8359999999999999</v>
      </c>
      <c r="T497" s="36" t="s">
        <v>175</v>
      </c>
      <c r="V497" s="47">
        <f t="shared" si="82"/>
        <v>4.0000000000000036E-2</v>
      </c>
      <c r="W497" s="47">
        <f t="shared" si="70"/>
        <v>-0.10000000000000009</v>
      </c>
      <c r="X497" s="47">
        <f t="shared" si="71"/>
        <v>-0.16999999999999993</v>
      </c>
      <c r="Y497" s="47">
        <f t="shared" si="72"/>
        <v>-0.26750000000000007</v>
      </c>
      <c r="Z497" s="47">
        <f t="shared" si="73"/>
        <v>-0.10000000000000009</v>
      </c>
      <c r="AA497" s="47">
        <f t="shared" si="74"/>
        <v>1.4999999999999902E-2</v>
      </c>
      <c r="AB497" s="47">
        <f t="shared" si="75"/>
        <v>0.24249999999999994</v>
      </c>
      <c r="AC497" s="47">
        <f t="shared" si="76"/>
        <v>-0.66799999999999993</v>
      </c>
      <c r="AD497" s="47">
        <f t="shared" si="77"/>
        <v>0.10750000000000015</v>
      </c>
      <c r="AE497" s="47">
        <f t="shared" si="78"/>
        <v>0.20499999999999985</v>
      </c>
      <c r="AF497" s="47">
        <f t="shared" si="79"/>
        <v>-7.0000000000000062E-2</v>
      </c>
      <c r="AG497" s="47"/>
    </row>
    <row r="498" spans="1:33" x14ac:dyDescent="0.2">
      <c r="A498" s="45">
        <v>36007</v>
      </c>
      <c r="B498" s="40" t="s">
        <v>127</v>
      </c>
      <c r="C498" s="40">
        <f t="shared" si="80"/>
        <v>0.25750000000000006</v>
      </c>
      <c r="D498" s="40">
        <f t="shared" si="81"/>
        <v>2.1015000000000001</v>
      </c>
      <c r="E498" s="40">
        <f t="shared" si="81"/>
        <v>1.8440000000000001</v>
      </c>
      <c r="F498" s="40"/>
      <c r="G498" s="40"/>
      <c r="H498" s="40">
        <v>1.8440000000000001</v>
      </c>
      <c r="I498" s="40">
        <v>1.8815000000000002</v>
      </c>
      <c r="J498" s="40">
        <v>1.7690000000000001</v>
      </c>
      <c r="K498" s="40">
        <v>1.6890000000000001</v>
      </c>
      <c r="L498" s="40">
        <v>1.5840000000000001</v>
      </c>
      <c r="M498" s="40">
        <v>1.7490000000000001</v>
      </c>
      <c r="N498" s="40">
        <v>1.8615000000000002</v>
      </c>
      <c r="O498" s="40">
        <v>2.1015000000000001</v>
      </c>
      <c r="P498" s="40">
        <v>1.45</v>
      </c>
      <c r="Q498" s="40">
        <v>1.9515</v>
      </c>
      <c r="R498" s="40">
        <v>2.0489999999999999</v>
      </c>
      <c r="S498" s="40">
        <v>1.774</v>
      </c>
      <c r="T498" s="36" t="s">
        <v>175</v>
      </c>
      <c r="V498" s="47">
        <f t="shared" si="82"/>
        <v>3.7500000000000089E-2</v>
      </c>
      <c r="W498" s="47">
        <f t="shared" si="70"/>
        <v>-7.4999999999999956E-2</v>
      </c>
      <c r="X498" s="47">
        <f t="shared" si="71"/>
        <v>-0.15500000000000003</v>
      </c>
      <c r="Y498" s="47">
        <f t="shared" si="72"/>
        <v>-0.26</v>
      </c>
      <c r="Z498" s="47">
        <f t="shared" si="73"/>
        <v>-9.4999999999999973E-2</v>
      </c>
      <c r="AA498" s="47">
        <f t="shared" si="74"/>
        <v>1.7500000000000071E-2</v>
      </c>
      <c r="AB498" s="47">
        <f t="shared" si="75"/>
        <v>0.25750000000000006</v>
      </c>
      <c r="AC498" s="47">
        <f t="shared" si="76"/>
        <v>-0.39400000000000013</v>
      </c>
      <c r="AD498" s="47">
        <f t="shared" si="77"/>
        <v>0.10749999999999993</v>
      </c>
      <c r="AE498" s="47">
        <f t="shared" si="78"/>
        <v>0.20499999999999985</v>
      </c>
      <c r="AF498" s="47">
        <f t="shared" si="79"/>
        <v>-7.0000000000000062E-2</v>
      </c>
      <c r="AG498" s="47"/>
    </row>
    <row r="499" spans="1:33" x14ac:dyDescent="0.2">
      <c r="A499" s="45">
        <v>36010</v>
      </c>
      <c r="B499" s="40" t="s">
        <v>127</v>
      </c>
      <c r="C499" s="40">
        <f t="shared" si="80"/>
        <v>0.30499999999999994</v>
      </c>
      <c r="D499" s="40">
        <f t="shared" si="81"/>
        <v>2.1739999999999999</v>
      </c>
      <c r="E499" s="40">
        <f t="shared" si="81"/>
        <v>1.869</v>
      </c>
      <c r="F499" s="40"/>
      <c r="G499" s="40"/>
      <c r="H499" s="40">
        <v>1.869</v>
      </c>
      <c r="I499" s="40">
        <v>1.909</v>
      </c>
      <c r="J499" s="40">
        <v>1.7865</v>
      </c>
      <c r="K499" s="40">
        <v>1.7190000000000001</v>
      </c>
      <c r="L499" s="40">
        <v>1.6140000000000001</v>
      </c>
      <c r="M499" s="40">
        <v>1.774</v>
      </c>
      <c r="N499" s="40">
        <v>1.889</v>
      </c>
      <c r="O499" s="40">
        <v>2.1739999999999999</v>
      </c>
      <c r="P499" s="40">
        <v>1.383</v>
      </c>
      <c r="Q499" s="40">
        <v>1.9764999999999999</v>
      </c>
      <c r="R499" s="40">
        <v>2.0739999999999998</v>
      </c>
      <c r="S499" s="40">
        <v>1.794</v>
      </c>
      <c r="T499" s="36" t="s">
        <v>175</v>
      </c>
      <c r="V499" s="47">
        <f t="shared" si="82"/>
        <v>4.0000000000000036E-2</v>
      </c>
      <c r="W499" s="47">
        <f t="shared" si="70"/>
        <v>-8.2500000000000018E-2</v>
      </c>
      <c r="X499" s="47">
        <f t="shared" si="71"/>
        <v>-0.14999999999999991</v>
      </c>
      <c r="Y499" s="47">
        <f t="shared" si="72"/>
        <v>-0.25499999999999989</v>
      </c>
      <c r="Z499" s="47">
        <f t="shared" si="73"/>
        <v>-9.4999999999999973E-2</v>
      </c>
      <c r="AA499" s="47">
        <f t="shared" si="74"/>
        <v>2.0000000000000018E-2</v>
      </c>
      <c r="AB499" s="47">
        <f t="shared" si="75"/>
        <v>0.30499999999999994</v>
      </c>
      <c r="AC499" s="47">
        <f t="shared" si="76"/>
        <v>-0.48599999999999999</v>
      </c>
      <c r="AD499" s="47">
        <f t="shared" si="77"/>
        <v>0.10749999999999993</v>
      </c>
      <c r="AE499" s="47">
        <f t="shared" si="78"/>
        <v>0.20499999999999985</v>
      </c>
      <c r="AF499" s="47">
        <f t="shared" si="79"/>
        <v>-7.4999999999999956E-2</v>
      </c>
      <c r="AG499" s="47"/>
    </row>
    <row r="500" spans="1:33" x14ac:dyDescent="0.2">
      <c r="A500" s="45">
        <v>36011</v>
      </c>
      <c r="B500" s="40" t="s">
        <v>127</v>
      </c>
      <c r="C500" s="40">
        <f t="shared" si="80"/>
        <v>0.28500000000000014</v>
      </c>
      <c r="D500" s="40">
        <f t="shared" si="81"/>
        <v>2.1800000000000002</v>
      </c>
      <c r="E500" s="40">
        <f t="shared" si="81"/>
        <v>1.895</v>
      </c>
      <c r="F500" s="40"/>
      <c r="G500" s="40"/>
      <c r="H500" s="40">
        <v>1.895</v>
      </c>
      <c r="I500" s="40">
        <v>1.94</v>
      </c>
      <c r="J500" s="40">
        <v>1.8</v>
      </c>
      <c r="K500" s="40">
        <v>1.74</v>
      </c>
      <c r="L500" s="40">
        <v>1.645</v>
      </c>
      <c r="M500" s="40">
        <v>1.7949999999999999</v>
      </c>
      <c r="N500" s="40">
        <v>1.915</v>
      </c>
      <c r="O500" s="40">
        <v>2.1800000000000002</v>
      </c>
      <c r="P500" s="40">
        <v>1.379</v>
      </c>
      <c r="Q500" s="40">
        <v>2.0024999999999999</v>
      </c>
      <c r="R500" s="40">
        <v>2.0950000000000002</v>
      </c>
      <c r="S500" s="40">
        <v>1.8149999999999999</v>
      </c>
      <c r="T500" s="36" t="s">
        <v>175</v>
      </c>
      <c r="V500" s="47">
        <f t="shared" si="82"/>
        <v>4.4999999999999929E-2</v>
      </c>
      <c r="W500" s="47">
        <f t="shared" si="70"/>
        <v>-9.4999999999999973E-2</v>
      </c>
      <c r="X500" s="47">
        <f t="shared" si="71"/>
        <v>-0.15500000000000003</v>
      </c>
      <c r="Y500" s="47">
        <f t="shared" si="72"/>
        <v>-0.25</v>
      </c>
      <c r="Z500" s="47">
        <f t="shared" si="73"/>
        <v>-0.10000000000000009</v>
      </c>
      <c r="AA500" s="47">
        <f t="shared" si="74"/>
        <v>2.0000000000000018E-2</v>
      </c>
      <c r="AB500" s="47">
        <f t="shared" si="75"/>
        <v>0.28500000000000014</v>
      </c>
      <c r="AC500" s="47">
        <f t="shared" si="76"/>
        <v>-0.51600000000000001</v>
      </c>
      <c r="AD500" s="47">
        <f t="shared" si="77"/>
        <v>0.10749999999999993</v>
      </c>
      <c r="AE500" s="47">
        <f t="shared" si="78"/>
        <v>0.20000000000000018</v>
      </c>
      <c r="AF500" s="47">
        <f t="shared" si="79"/>
        <v>-8.0000000000000071E-2</v>
      </c>
      <c r="AG500" s="47"/>
    </row>
    <row r="501" spans="1:33" x14ac:dyDescent="0.2">
      <c r="A501" s="45">
        <v>36012</v>
      </c>
      <c r="B501" s="40" t="s">
        <v>127</v>
      </c>
      <c r="C501" s="40">
        <f t="shared" si="80"/>
        <v>0.29500000000000015</v>
      </c>
      <c r="D501" s="40">
        <f t="shared" si="81"/>
        <v>2.1680000000000001</v>
      </c>
      <c r="E501" s="40">
        <f t="shared" si="81"/>
        <v>1.873</v>
      </c>
      <c r="F501" s="40"/>
      <c r="G501" s="40"/>
      <c r="H501" s="40">
        <v>1.873</v>
      </c>
      <c r="I501" s="40">
        <v>1.923</v>
      </c>
      <c r="J501" s="40">
        <v>1.7829999999999999</v>
      </c>
      <c r="K501" s="40">
        <v>1.7230000000000001</v>
      </c>
      <c r="L501" s="40">
        <v>1.623</v>
      </c>
      <c r="M501" s="40">
        <v>1.7755000000000001</v>
      </c>
      <c r="N501" s="40">
        <v>1.893</v>
      </c>
      <c r="O501" s="40">
        <v>2.1680000000000001</v>
      </c>
      <c r="P501" s="40">
        <v>1.38</v>
      </c>
      <c r="Q501" s="40">
        <v>1.9804999999999999</v>
      </c>
      <c r="R501" s="40">
        <v>2.073</v>
      </c>
      <c r="S501" s="40">
        <v>1.7905</v>
      </c>
      <c r="T501" s="36" t="s">
        <v>175</v>
      </c>
      <c r="V501" s="47">
        <f t="shared" si="82"/>
        <v>5.0000000000000044E-2</v>
      </c>
      <c r="W501" s="47">
        <f t="shared" si="70"/>
        <v>-9.000000000000008E-2</v>
      </c>
      <c r="X501" s="47">
        <f t="shared" si="71"/>
        <v>-0.14999999999999991</v>
      </c>
      <c r="Y501" s="47">
        <f t="shared" si="72"/>
        <v>-0.25</v>
      </c>
      <c r="Z501" s="47">
        <f t="shared" si="73"/>
        <v>-9.749999999999992E-2</v>
      </c>
      <c r="AA501" s="47">
        <f t="shared" si="74"/>
        <v>2.0000000000000018E-2</v>
      </c>
      <c r="AB501" s="47">
        <f t="shared" si="75"/>
        <v>0.29500000000000015</v>
      </c>
      <c r="AC501" s="47">
        <f t="shared" si="76"/>
        <v>-0.4930000000000001</v>
      </c>
      <c r="AD501" s="47">
        <f t="shared" si="77"/>
        <v>0.10749999999999993</v>
      </c>
      <c r="AE501" s="47">
        <f t="shared" si="78"/>
        <v>0.19999999999999996</v>
      </c>
      <c r="AF501" s="47">
        <f t="shared" si="79"/>
        <v>-8.2500000000000018E-2</v>
      </c>
      <c r="AG501" s="47"/>
    </row>
    <row r="502" spans="1:33" x14ac:dyDescent="0.2">
      <c r="A502" s="45">
        <v>36013</v>
      </c>
      <c r="B502" s="40" t="s">
        <v>127</v>
      </c>
      <c r="C502" s="40">
        <f t="shared" si="80"/>
        <v>0.29499999999999993</v>
      </c>
      <c r="D502" s="40">
        <f t="shared" si="81"/>
        <v>2.1259999999999999</v>
      </c>
      <c r="E502" s="40">
        <f t="shared" si="81"/>
        <v>1.831</v>
      </c>
      <c r="F502" s="40"/>
      <c r="G502" s="40"/>
      <c r="H502" s="40">
        <v>1.831</v>
      </c>
      <c r="I502" s="40">
        <v>1.8785000000000001</v>
      </c>
      <c r="J502" s="40">
        <v>1.7409999999999999</v>
      </c>
      <c r="K502" s="40">
        <v>1.681</v>
      </c>
      <c r="L502" s="40">
        <v>1.591</v>
      </c>
      <c r="M502" s="40">
        <v>1.736</v>
      </c>
      <c r="N502" s="40">
        <v>1.8534999999999999</v>
      </c>
      <c r="O502" s="40">
        <v>2.1259999999999999</v>
      </c>
      <c r="P502" s="40">
        <v>1.44</v>
      </c>
      <c r="Q502" s="40">
        <v>1.9435</v>
      </c>
      <c r="R502" s="40">
        <v>2.0409999999999999</v>
      </c>
      <c r="S502" s="40">
        <v>1.7709999999999999</v>
      </c>
      <c r="T502" s="36" t="s">
        <v>175</v>
      </c>
      <c r="V502" s="47">
        <f t="shared" si="82"/>
        <v>4.7500000000000098E-2</v>
      </c>
      <c r="W502" s="47">
        <f t="shared" si="70"/>
        <v>-9.000000000000008E-2</v>
      </c>
      <c r="X502" s="47">
        <f t="shared" si="71"/>
        <v>-0.14999999999999991</v>
      </c>
      <c r="Y502" s="47">
        <f t="shared" si="72"/>
        <v>-0.24</v>
      </c>
      <c r="Z502" s="47">
        <f t="shared" si="73"/>
        <v>-9.4999999999999973E-2</v>
      </c>
      <c r="AA502" s="47">
        <f t="shared" si="74"/>
        <v>2.2499999999999964E-2</v>
      </c>
      <c r="AB502" s="47">
        <f t="shared" si="75"/>
        <v>0.29499999999999993</v>
      </c>
      <c r="AC502" s="47">
        <f t="shared" si="76"/>
        <v>-0.39100000000000001</v>
      </c>
      <c r="AD502" s="47">
        <f t="shared" si="77"/>
        <v>0.11250000000000004</v>
      </c>
      <c r="AE502" s="47">
        <f t="shared" si="78"/>
        <v>0.20999999999999996</v>
      </c>
      <c r="AF502" s="47">
        <f t="shared" si="79"/>
        <v>-6.0000000000000053E-2</v>
      </c>
      <c r="AG502" s="47"/>
    </row>
    <row r="503" spans="1:33" x14ac:dyDescent="0.2">
      <c r="A503" s="45">
        <v>36014</v>
      </c>
      <c r="B503" s="40" t="s">
        <v>127</v>
      </c>
      <c r="C503" s="40">
        <f t="shared" si="80"/>
        <v>0.29500000000000015</v>
      </c>
      <c r="D503" s="40">
        <f t="shared" si="81"/>
        <v>2.1280000000000001</v>
      </c>
      <c r="E503" s="40">
        <f t="shared" si="81"/>
        <v>1.833</v>
      </c>
      <c r="F503" s="40"/>
      <c r="G503" s="40"/>
      <c r="H503" s="40">
        <v>1.833</v>
      </c>
      <c r="I503" s="40">
        <v>1.8805000000000001</v>
      </c>
      <c r="J503" s="40">
        <v>1.7429999999999999</v>
      </c>
      <c r="K503" s="40">
        <v>1.6830000000000001</v>
      </c>
      <c r="L503" s="40">
        <v>1.583</v>
      </c>
      <c r="M503" s="40">
        <v>1.738</v>
      </c>
      <c r="N503" s="40">
        <v>1.8554999999999999</v>
      </c>
      <c r="O503" s="40">
        <v>2.1280000000000001</v>
      </c>
      <c r="P503" s="40">
        <v>1.42</v>
      </c>
      <c r="Q503" s="40">
        <v>1.9455</v>
      </c>
      <c r="R503" s="40">
        <v>2.0430000000000001</v>
      </c>
      <c r="S503" s="40">
        <v>1.7829999999999999</v>
      </c>
      <c r="T503" s="36" t="s">
        <v>175</v>
      </c>
      <c r="V503" s="47">
        <f t="shared" si="82"/>
        <v>4.7500000000000098E-2</v>
      </c>
      <c r="W503" s="47">
        <f t="shared" si="70"/>
        <v>-9.000000000000008E-2</v>
      </c>
      <c r="X503" s="47">
        <f t="shared" si="71"/>
        <v>-0.14999999999999991</v>
      </c>
      <c r="Y503" s="47">
        <f t="shared" si="72"/>
        <v>-0.25</v>
      </c>
      <c r="Z503" s="47">
        <f t="shared" si="73"/>
        <v>-9.4999999999999973E-2</v>
      </c>
      <c r="AA503" s="47">
        <f t="shared" si="74"/>
        <v>2.2499999999999964E-2</v>
      </c>
      <c r="AB503" s="47">
        <f t="shared" si="75"/>
        <v>0.29500000000000015</v>
      </c>
      <c r="AC503" s="47">
        <f t="shared" si="76"/>
        <v>-0.41300000000000003</v>
      </c>
      <c r="AD503" s="47">
        <f t="shared" si="77"/>
        <v>0.11250000000000004</v>
      </c>
      <c r="AE503" s="47">
        <f t="shared" si="78"/>
        <v>0.21000000000000019</v>
      </c>
      <c r="AF503" s="47">
        <f t="shared" si="79"/>
        <v>-5.0000000000000044E-2</v>
      </c>
      <c r="AG503" s="47"/>
    </row>
    <row r="504" spans="1:33" x14ac:dyDescent="0.2">
      <c r="A504" s="45">
        <v>36017</v>
      </c>
      <c r="B504" s="40" t="s">
        <v>127</v>
      </c>
      <c r="C504" s="40">
        <f t="shared" si="80"/>
        <v>0.33000000000000007</v>
      </c>
      <c r="D504" s="40">
        <f t="shared" si="81"/>
        <v>2.2250000000000001</v>
      </c>
      <c r="E504" s="40">
        <f t="shared" si="81"/>
        <v>1.895</v>
      </c>
      <c r="F504" s="40"/>
      <c r="G504" s="40"/>
      <c r="H504" s="40">
        <v>1.895</v>
      </c>
      <c r="I504" s="40">
        <v>1.9375</v>
      </c>
      <c r="J504" s="40">
        <v>1.7975000000000001</v>
      </c>
      <c r="K504" s="40">
        <v>1.7450000000000001</v>
      </c>
      <c r="L504" s="40">
        <v>1.655</v>
      </c>
      <c r="M504" s="40">
        <v>1.7975000000000001</v>
      </c>
      <c r="N504" s="40">
        <v>1.9125000000000001</v>
      </c>
      <c r="O504" s="40">
        <v>2.2250000000000001</v>
      </c>
      <c r="P504" s="40">
        <v>1.4450000000000001</v>
      </c>
      <c r="Q504" s="40">
        <v>2.0074999999999998</v>
      </c>
      <c r="R504" s="40">
        <v>2.105</v>
      </c>
      <c r="S504" s="40">
        <v>1.835</v>
      </c>
      <c r="T504" s="36" t="s">
        <v>175</v>
      </c>
      <c r="V504" s="47">
        <f t="shared" si="82"/>
        <v>4.2499999999999982E-2</v>
      </c>
      <c r="W504" s="47">
        <f t="shared" si="70"/>
        <v>-9.749999999999992E-2</v>
      </c>
      <c r="X504" s="47">
        <f t="shared" si="71"/>
        <v>-0.14999999999999991</v>
      </c>
      <c r="Y504" s="47">
        <f t="shared" si="72"/>
        <v>-0.24</v>
      </c>
      <c r="Z504" s="47">
        <f t="shared" si="73"/>
        <v>-9.749999999999992E-2</v>
      </c>
      <c r="AA504" s="47">
        <f t="shared" si="74"/>
        <v>1.7500000000000071E-2</v>
      </c>
      <c r="AB504" s="47">
        <f t="shared" si="75"/>
        <v>0.33000000000000007</v>
      </c>
      <c r="AC504" s="47">
        <f t="shared" si="76"/>
        <v>-0.44999999999999996</v>
      </c>
      <c r="AD504" s="47">
        <f t="shared" si="77"/>
        <v>0.11249999999999982</v>
      </c>
      <c r="AE504" s="47">
        <f t="shared" si="78"/>
        <v>0.20999999999999996</v>
      </c>
      <c r="AF504" s="47">
        <f t="shared" si="79"/>
        <v>-6.0000000000000053E-2</v>
      </c>
      <c r="AG504" s="47"/>
    </row>
    <row r="505" spans="1:33" x14ac:dyDescent="0.2">
      <c r="A505" s="45">
        <v>36018</v>
      </c>
      <c r="B505" s="40" t="s">
        <v>127</v>
      </c>
      <c r="C505" s="40">
        <f t="shared" si="80"/>
        <v>0.32000000000000006</v>
      </c>
      <c r="D505" s="40">
        <f t="shared" si="81"/>
        <v>2.1320000000000001</v>
      </c>
      <c r="E505" s="40">
        <f t="shared" si="81"/>
        <v>1.8120000000000001</v>
      </c>
      <c r="F505" s="40"/>
      <c r="G505" s="40"/>
      <c r="H505" s="40">
        <v>1.8120000000000001</v>
      </c>
      <c r="I505" s="40">
        <v>1.8620000000000001</v>
      </c>
      <c r="J505" s="40">
        <v>1.7270000000000001</v>
      </c>
      <c r="K505" s="40">
        <v>1.6720000000000002</v>
      </c>
      <c r="L505" s="40">
        <v>1.5669999999999999</v>
      </c>
      <c r="M505" s="40">
        <v>1.7170000000000001</v>
      </c>
      <c r="N505" s="40">
        <v>1.827</v>
      </c>
      <c r="O505" s="40">
        <v>2.1320000000000001</v>
      </c>
      <c r="P505" s="40">
        <v>1.43</v>
      </c>
      <c r="Q505" s="40">
        <v>1.9245000000000001</v>
      </c>
      <c r="R505" s="40">
        <v>2.0169999999999999</v>
      </c>
      <c r="S505" s="40">
        <v>1.752</v>
      </c>
      <c r="T505" s="36" t="s">
        <v>175</v>
      </c>
      <c r="V505" s="47">
        <f t="shared" si="82"/>
        <v>5.0000000000000044E-2</v>
      </c>
      <c r="W505" s="47">
        <f t="shared" si="70"/>
        <v>-8.4999999999999964E-2</v>
      </c>
      <c r="X505" s="47">
        <f t="shared" si="71"/>
        <v>-0.1399999999999999</v>
      </c>
      <c r="Y505" s="47">
        <f t="shared" si="72"/>
        <v>-0.24500000000000011</v>
      </c>
      <c r="Z505" s="47">
        <f t="shared" si="73"/>
        <v>-9.4999999999999973E-2</v>
      </c>
      <c r="AA505" s="47">
        <f t="shared" si="74"/>
        <v>1.4999999999999902E-2</v>
      </c>
      <c r="AB505" s="47">
        <f t="shared" si="75"/>
        <v>0.32000000000000006</v>
      </c>
      <c r="AC505" s="47">
        <f t="shared" si="76"/>
        <v>-0.38200000000000012</v>
      </c>
      <c r="AD505" s="47">
        <f t="shared" si="77"/>
        <v>0.11250000000000004</v>
      </c>
      <c r="AE505" s="47">
        <f t="shared" si="78"/>
        <v>0.20499999999999985</v>
      </c>
      <c r="AF505" s="47">
        <f t="shared" si="79"/>
        <v>-6.0000000000000053E-2</v>
      </c>
      <c r="AG505" s="47"/>
    </row>
    <row r="506" spans="1:33" x14ac:dyDescent="0.2">
      <c r="A506" s="45">
        <v>36019</v>
      </c>
      <c r="B506" s="40" t="s">
        <v>127</v>
      </c>
      <c r="C506" s="40">
        <f t="shared" si="80"/>
        <v>0.31499999999999995</v>
      </c>
      <c r="D506" s="40">
        <f t="shared" si="81"/>
        <v>2.1339999999999999</v>
      </c>
      <c r="E506" s="40">
        <f t="shared" si="81"/>
        <v>1.819</v>
      </c>
      <c r="F506" s="40"/>
      <c r="G506" s="40"/>
      <c r="H506" s="40">
        <v>1.819</v>
      </c>
      <c r="I506" s="40">
        <v>1.8714999999999999</v>
      </c>
      <c r="J506" s="40">
        <v>1.7315</v>
      </c>
      <c r="K506" s="40">
        <v>1.6789999999999998</v>
      </c>
      <c r="L506" s="40">
        <v>1.589</v>
      </c>
      <c r="M506" s="40">
        <v>1.724</v>
      </c>
      <c r="N506" s="40">
        <v>1.8339999999999999</v>
      </c>
      <c r="O506" s="40">
        <v>2.1339999999999999</v>
      </c>
      <c r="P506" s="40">
        <v>1.4289999999999998</v>
      </c>
      <c r="Q506" s="40">
        <v>1.9315</v>
      </c>
      <c r="R506" s="40">
        <v>2.024</v>
      </c>
      <c r="S506" s="40">
        <v>1.7565</v>
      </c>
      <c r="T506" s="36" t="s">
        <v>175</v>
      </c>
      <c r="V506" s="47">
        <f t="shared" si="82"/>
        <v>5.2499999999999991E-2</v>
      </c>
      <c r="W506" s="47">
        <f t="shared" si="70"/>
        <v>-8.7499999999999911E-2</v>
      </c>
      <c r="X506" s="47">
        <f t="shared" si="71"/>
        <v>-0.14000000000000012</v>
      </c>
      <c r="Y506" s="47">
        <f t="shared" si="72"/>
        <v>-0.22999999999999998</v>
      </c>
      <c r="Z506" s="47">
        <f t="shared" si="73"/>
        <v>-9.4999999999999973E-2</v>
      </c>
      <c r="AA506" s="47">
        <f t="shared" si="74"/>
        <v>1.4999999999999902E-2</v>
      </c>
      <c r="AB506" s="47">
        <f t="shared" si="75"/>
        <v>0.31499999999999995</v>
      </c>
      <c r="AC506" s="47">
        <f t="shared" si="76"/>
        <v>-0.39000000000000012</v>
      </c>
      <c r="AD506" s="47">
        <f t="shared" si="77"/>
        <v>0.11250000000000004</v>
      </c>
      <c r="AE506" s="47">
        <f t="shared" si="78"/>
        <v>0.20500000000000007</v>
      </c>
      <c r="AF506" s="47">
        <f t="shared" si="79"/>
        <v>-6.25E-2</v>
      </c>
      <c r="AG506" s="47"/>
    </row>
    <row r="507" spans="1:33" x14ac:dyDescent="0.2">
      <c r="A507" s="45">
        <v>36020</v>
      </c>
      <c r="B507" s="40" t="s">
        <v>127</v>
      </c>
      <c r="C507" s="40">
        <f t="shared" si="80"/>
        <v>0.33750000000000013</v>
      </c>
      <c r="D507" s="40">
        <f t="shared" si="81"/>
        <v>2.1545000000000001</v>
      </c>
      <c r="E507" s="40">
        <f t="shared" si="81"/>
        <v>1.8169999999999999</v>
      </c>
      <c r="F507" s="40"/>
      <c r="G507" s="40"/>
      <c r="H507" s="40">
        <v>1.8169999999999999</v>
      </c>
      <c r="I507" s="40">
        <v>1.8719999999999999</v>
      </c>
      <c r="J507" s="40">
        <v>1.7344999999999999</v>
      </c>
      <c r="K507" s="40">
        <v>1.6919999999999999</v>
      </c>
      <c r="L507" s="40">
        <v>1.597</v>
      </c>
      <c r="M507" s="40">
        <v>1.7244999999999999</v>
      </c>
      <c r="N507" s="40">
        <v>1.8319999999999999</v>
      </c>
      <c r="O507" s="40">
        <v>2.1545000000000001</v>
      </c>
      <c r="P507" s="40">
        <v>1.415</v>
      </c>
      <c r="Q507" s="40">
        <v>1.927</v>
      </c>
      <c r="R507" s="40">
        <v>2.0219999999999998</v>
      </c>
      <c r="S507" s="40">
        <v>1.7569999999999999</v>
      </c>
      <c r="T507" s="36" t="s">
        <v>175</v>
      </c>
      <c r="V507" s="47">
        <f t="shared" si="82"/>
        <v>5.4999999999999938E-2</v>
      </c>
      <c r="W507" s="47">
        <f t="shared" si="70"/>
        <v>-8.2500000000000018E-2</v>
      </c>
      <c r="X507" s="47">
        <f t="shared" si="71"/>
        <v>-0.125</v>
      </c>
      <c r="Y507" s="47">
        <f t="shared" si="72"/>
        <v>-0.21999999999999997</v>
      </c>
      <c r="Z507" s="47">
        <f t="shared" si="73"/>
        <v>-9.2500000000000027E-2</v>
      </c>
      <c r="AA507" s="47">
        <f t="shared" si="74"/>
        <v>1.4999999999999902E-2</v>
      </c>
      <c r="AB507" s="47">
        <f t="shared" si="75"/>
        <v>0.33750000000000013</v>
      </c>
      <c r="AC507" s="47">
        <f t="shared" si="76"/>
        <v>-0.40199999999999991</v>
      </c>
      <c r="AD507" s="47">
        <f t="shared" si="77"/>
        <v>0.1100000000000001</v>
      </c>
      <c r="AE507" s="47">
        <f t="shared" si="78"/>
        <v>0.20499999999999985</v>
      </c>
      <c r="AF507" s="47">
        <f t="shared" si="79"/>
        <v>-6.0000000000000053E-2</v>
      </c>
      <c r="AG507" s="47"/>
    </row>
    <row r="508" spans="1:33" x14ac:dyDescent="0.2">
      <c r="A508" s="45">
        <v>36021</v>
      </c>
      <c r="B508" s="40" t="s">
        <v>127</v>
      </c>
      <c r="C508" s="40">
        <f t="shared" si="80"/>
        <v>0.32250000000000001</v>
      </c>
      <c r="D508" s="40">
        <f t="shared" si="81"/>
        <v>2.1995</v>
      </c>
      <c r="E508" s="40">
        <f t="shared" si="81"/>
        <v>1.877</v>
      </c>
      <c r="F508" s="40"/>
      <c r="G508" s="40"/>
      <c r="H508" s="40">
        <v>1.877</v>
      </c>
      <c r="I508" s="40">
        <v>1.927</v>
      </c>
      <c r="J508" s="40">
        <v>1.782</v>
      </c>
      <c r="K508" s="40">
        <v>1.7344999999999999</v>
      </c>
      <c r="L508" s="40">
        <v>1.657</v>
      </c>
      <c r="M508" s="40">
        <v>1.7795000000000001</v>
      </c>
      <c r="N508" s="40">
        <v>1.8919999999999999</v>
      </c>
      <c r="O508" s="40">
        <v>2.1995</v>
      </c>
      <c r="P508" s="40">
        <v>1.4370000000000001</v>
      </c>
      <c r="Q508" s="40">
        <v>1.9870000000000001</v>
      </c>
      <c r="R508" s="40">
        <v>2.0819999999999999</v>
      </c>
      <c r="S508" s="40">
        <v>1.8169999999999999</v>
      </c>
      <c r="T508" s="36" t="s">
        <v>175</v>
      </c>
      <c r="V508" s="47">
        <f t="shared" si="82"/>
        <v>5.0000000000000044E-2</v>
      </c>
      <c r="W508" s="47">
        <f t="shared" si="70"/>
        <v>-9.4999999999999973E-2</v>
      </c>
      <c r="X508" s="47">
        <f t="shared" si="71"/>
        <v>-0.14250000000000007</v>
      </c>
      <c r="Y508" s="47">
        <f t="shared" si="72"/>
        <v>-0.21999999999999997</v>
      </c>
      <c r="Z508" s="47">
        <f t="shared" si="73"/>
        <v>-9.749999999999992E-2</v>
      </c>
      <c r="AA508" s="47">
        <f t="shared" si="74"/>
        <v>1.4999999999999902E-2</v>
      </c>
      <c r="AB508" s="47">
        <f t="shared" si="75"/>
        <v>0.32250000000000001</v>
      </c>
      <c r="AC508" s="47">
        <f t="shared" si="76"/>
        <v>-0.43999999999999995</v>
      </c>
      <c r="AD508" s="47">
        <f t="shared" si="77"/>
        <v>0.1100000000000001</v>
      </c>
      <c r="AE508" s="47">
        <f t="shared" si="78"/>
        <v>0.20499999999999985</v>
      </c>
      <c r="AF508" s="47">
        <f t="shared" si="79"/>
        <v>-6.0000000000000053E-2</v>
      </c>
      <c r="AG508" s="47"/>
    </row>
    <row r="509" spans="1:33" x14ac:dyDescent="0.2">
      <c r="A509" s="45">
        <v>36024</v>
      </c>
      <c r="B509" s="40" t="s">
        <v>127</v>
      </c>
      <c r="C509" s="40">
        <f t="shared" si="80"/>
        <v>0.32250000000000023</v>
      </c>
      <c r="D509" s="40">
        <f t="shared" si="81"/>
        <v>2.3635000000000002</v>
      </c>
      <c r="E509" s="40">
        <f t="shared" si="81"/>
        <v>2.0409999999999999</v>
      </c>
      <c r="F509" s="40"/>
      <c r="G509" s="40"/>
      <c r="H509" s="40">
        <v>2.0409999999999999</v>
      </c>
      <c r="I509" s="40">
        <v>2.0985</v>
      </c>
      <c r="J509" s="40">
        <v>1.9259999999999999</v>
      </c>
      <c r="K509" s="40">
        <v>1.8634999999999999</v>
      </c>
      <c r="L509" s="40">
        <v>1.7709999999999999</v>
      </c>
      <c r="M509" s="40">
        <v>1.9409999999999998</v>
      </c>
      <c r="N509" s="40">
        <v>2.056</v>
      </c>
      <c r="O509" s="40">
        <v>2.3635000000000002</v>
      </c>
      <c r="P509" s="40">
        <v>1.51</v>
      </c>
      <c r="Q509" s="40">
        <v>2.1509999999999998</v>
      </c>
      <c r="R509" s="40">
        <v>2.246</v>
      </c>
      <c r="S509" s="40">
        <v>1.9409999999999998</v>
      </c>
      <c r="T509" s="36" t="s">
        <v>175</v>
      </c>
      <c r="V509" s="47">
        <f t="shared" si="82"/>
        <v>5.7500000000000107E-2</v>
      </c>
      <c r="W509" s="47">
        <f t="shared" si="70"/>
        <v>-0.11499999999999999</v>
      </c>
      <c r="X509" s="47">
        <f t="shared" si="71"/>
        <v>-0.17749999999999999</v>
      </c>
      <c r="Y509" s="47">
        <f t="shared" si="72"/>
        <v>-0.27</v>
      </c>
      <c r="Z509" s="47">
        <f t="shared" si="73"/>
        <v>-0.10000000000000009</v>
      </c>
      <c r="AA509" s="47">
        <f t="shared" si="74"/>
        <v>1.5000000000000124E-2</v>
      </c>
      <c r="AB509" s="47">
        <f t="shared" si="75"/>
        <v>0.32250000000000023</v>
      </c>
      <c r="AC509" s="47">
        <f t="shared" si="76"/>
        <v>-0.53099999999999992</v>
      </c>
      <c r="AD509" s="47">
        <f t="shared" si="77"/>
        <v>0.10999999999999988</v>
      </c>
      <c r="AE509" s="47">
        <f t="shared" si="78"/>
        <v>0.20500000000000007</v>
      </c>
      <c r="AF509" s="47">
        <f t="shared" si="79"/>
        <v>-0.10000000000000009</v>
      </c>
      <c r="AG509" s="47"/>
    </row>
    <row r="510" spans="1:33" x14ac:dyDescent="0.2">
      <c r="A510" s="45">
        <v>36025</v>
      </c>
      <c r="B510" s="40" t="s">
        <v>127</v>
      </c>
      <c r="C510" s="40">
        <f t="shared" si="80"/>
        <v>0.32250000000000023</v>
      </c>
      <c r="D510" s="40">
        <f t="shared" si="81"/>
        <v>2.3055000000000003</v>
      </c>
      <c r="E510" s="40">
        <f t="shared" si="81"/>
        <v>1.9830000000000001</v>
      </c>
      <c r="F510" s="40"/>
      <c r="G510" s="40"/>
      <c r="H510" s="40">
        <v>1.9830000000000001</v>
      </c>
      <c r="I510" s="40">
        <v>2.0405000000000002</v>
      </c>
      <c r="J510" s="40">
        <v>1.8767500000000001</v>
      </c>
      <c r="K510" s="40">
        <v>1.8167500000000001</v>
      </c>
      <c r="L510" s="40">
        <v>1.7330000000000001</v>
      </c>
      <c r="M510" s="40">
        <v>1.883</v>
      </c>
      <c r="N510" s="40">
        <v>1.9955000000000001</v>
      </c>
      <c r="O510" s="40">
        <v>2.3055000000000003</v>
      </c>
      <c r="P510" s="40">
        <v>1.518</v>
      </c>
      <c r="Q510" s="40">
        <v>2.093</v>
      </c>
      <c r="R510" s="40">
        <v>2.1880000000000002</v>
      </c>
      <c r="S510" s="40">
        <v>1.9005000000000001</v>
      </c>
      <c r="T510" s="36" t="s">
        <v>175</v>
      </c>
      <c r="V510" s="47">
        <f t="shared" si="82"/>
        <v>5.7500000000000107E-2</v>
      </c>
      <c r="W510" s="47">
        <f t="shared" si="70"/>
        <v>-0.10624999999999996</v>
      </c>
      <c r="X510" s="47">
        <f t="shared" si="71"/>
        <v>-0.16625000000000001</v>
      </c>
      <c r="Y510" s="47">
        <f t="shared" si="72"/>
        <v>-0.25</v>
      </c>
      <c r="Z510" s="47">
        <f t="shared" si="73"/>
        <v>-0.10000000000000009</v>
      </c>
      <c r="AA510" s="47">
        <f t="shared" si="74"/>
        <v>1.2499999999999956E-2</v>
      </c>
      <c r="AB510" s="47">
        <f t="shared" si="75"/>
        <v>0.32250000000000023</v>
      </c>
      <c r="AC510" s="47">
        <f t="shared" si="76"/>
        <v>-0.46500000000000008</v>
      </c>
      <c r="AD510" s="47">
        <f t="shared" si="77"/>
        <v>0.10999999999999988</v>
      </c>
      <c r="AE510" s="47">
        <f t="shared" si="78"/>
        <v>0.20500000000000007</v>
      </c>
      <c r="AF510" s="47">
        <f t="shared" si="79"/>
        <v>-8.2500000000000018E-2</v>
      </c>
      <c r="AG510" s="47"/>
    </row>
    <row r="511" spans="1:33" x14ac:dyDescent="0.2">
      <c r="A511" s="45">
        <v>36026</v>
      </c>
      <c r="B511" s="40" t="s">
        <v>127</v>
      </c>
      <c r="C511" s="40">
        <f t="shared" si="80"/>
        <v>0.32250000000000001</v>
      </c>
      <c r="D511" s="40">
        <f t="shared" si="81"/>
        <v>2.2395</v>
      </c>
      <c r="E511" s="40">
        <f t="shared" si="81"/>
        <v>1.917</v>
      </c>
      <c r="F511" s="40"/>
      <c r="G511" s="40"/>
      <c r="H511" s="40">
        <v>1.917</v>
      </c>
      <c r="I511" s="40">
        <v>1.9745000000000001</v>
      </c>
      <c r="J511" s="40">
        <v>1.8120000000000001</v>
      </c>
      <c r="K511" s="40">
        <v>1.752</v>
      </c>
      <c r="L511" s="40">
        <v>1.677</v>
      </c>
      <c r="M511" s="40">
        <v>1.8195000000000001</v>
      </c>
      <c r="N511" s="40">
        <v>1.9295</v>
      </c>
      <c r="O511" s="40">
        <v>2.2395</v>
      </c>
      <c r="P511" s="40">
        <v>1.482</v>
      </c>
      <c r="Q511" s="40">
        <v>2.032</v>
      </c>
      <c r="R511" s="40">
        <v>2.1219999999999999</v>
      </c>
      <c r="S511" s="40">
        <v>1.8345</v>
      </c>
      <c r="T511" s="36" t="s">
        <v>175</v>
      </c>
      <c r="V511" s="47">
        <f t="shared" si="82"/>
        <v>5.7500000000000107E-2</v>
      </c>
      <c r="W511" s="47">
        <f t="shared" si="70"/>
        <v>-0.10499999999999998</v>
      </c>
      <c r="X511" s="47">
        <f t="shared" si="71"/>
        <v>-0.16500000000000004</v>
      </c>
      <c r="Y511" s="47">
        <f t="shared" si="72"/>
        <v>-0.24</v>
      </c>
      <c r="Z511" s="47">
        <f t="shared" si="73"/>
        <v>-9.749999999999992E-2</v>
      </c>
      <c r="AA511" s="47">
        <f t="shared" si="74"/>
        <v>1.2499999999999956E-2</v>
      </c>
      <c r="AB511" s="47">
        <f t="shared" si="75"/>
        <v>0.32250000000000001</v>
      </c>
      <c r="AC511" s="47">
        <f t="shared" si="76"/>
        <v>-0.43500000000000005</v>
      </c>
      <c r="AD511" s="47">
        <f t="shared" si="77"/>
        <v>0.11499999999999999</v>
      </c>
      <c r="AE511" s="47">
        <f t="shared" si="78"/>
        <v>0.20499999999999985</v>
      </c>
      <c r="AF511" s="47">
        <f t="shared" si="79"/>
        <v>-8.2500000000000018E-2</v>
      </c>
      <c r="AG511" s="47"/>
    </row>
    <row r="512" spans="1:33" x14ac:dyDescent="0.2">
      <c r="A512" s="45">
        <v>36027</v>
      </c>
      <c r="B512" s="40" t="s">
        <v>127</v>
      </c>
      <c r="C512" s="40">
        <f t="shared" si="80"/>
        <v>0.22999999999999976</v>
      </c>
      <c r="D512" s="40">
        <f t="shared" si="81"/>
        <v>2.1829999999999998</v>
      </c>
      <c r="E512" s="40">
        <f t="shared" si="81"/>
        <v>1.9530000000000001</v>
      </c>
      <c r="F512" s="40"/>
      <c r="G512" s="40"/>
      <c r="H512" s="40">
        <v>1.9530000000000001</v>
      </c>
      <c r="I512" s="40">
        <v>2.008</v>
      </c>
      <c r="J512" s="40">
        <v>1.8392500000000001</v>
      </c>
      <c r="K512" s="40">
        <v>1.7755000000000001</v>
      </c>
      <c r="L512" s="40">
        <v>1.7030000000000001</v>
      </c>
      <c r="M512" s="40">
        <v>1.8520000000000001</v>
      </c>
      <c r="N512" s="40">
        <v>1.9655</v>
      </c>
      <c r="O512" s="40">
        <v>2.1829999999999998</v>
      </c>
      <c r="P512" s="40">
        <v>1.5029999999999999</v>
      </c>
      <c r="Q512" s="40">
        <v>2.0679999999999996</v>
      </c>
      <c r="R512" s="40">
        <v>2.1580000000000004</v>
      </c>
      <c r="S512" s="40">
        <v>1.8779999999999999</v>
      </c>
      <c r="T512" s="36" t="s">
        <v>175</v>
      </c>
      <c r="V512" s="47">
        <f t="shared" si="82"/>
        <v>5.4999999999999938E-2</v>
      </c>
      <c r="W512" s="47">
        <f t="shared" si="70"/>
        <v>-0.11375000000000002</v>
      </c>
      <c r="X512" s="47">
        <f t="shared" si="71"/>
        <v>-0.17749999999999999</v>
      </c>
      <c r="Y512" s="47">
        <f t="shared" si="72"/>
        <v>-0.25</v>
      </c>
      <c r="Z512" s="47">
        <f t="shared" si="73"/>
        <v>-0.10099999999999998</v>
      </c>
      <c r="AA512" s="47">
        <f t="shared" si="74"/>
        <v>1.2499999999999956E-2</v>
      </c>
      <c r="AB512" s="47">
        <f t="shared" si="75"/>
        <v>0.22999999999999976</v>
      </c>
      <c r="AC512" s="47">
        <f t="shared" si="76"/>
        <v>-0.45000000000000018</v>
      </c>
      <c r="AD512" s="47">
        <f t="shared" si="77"/>
        <v>0.11499999999999955</v>
      </c>
      <c r="AE512" s="47">
        <f t="shared" si="78"/>
        <v>0.20500000000000029</v>
      </c>
      <c r="AF512" s="47">
        <f t="shared" si="79"/>
        <v>-7.5000000000000178E-2</v>
      </c>
      <c r="AG512" s="47"/>
    </row>
    <row r="513" spans="1:33" x14ac:dyDescent="0.2">
      <c r="A513" s="45">
        <v>36028</v>
      </c>
      <c r="B513" s="40" t="s">
        <v>127</v>
      </c>
      <c r="C513" s="40">
        <f t="shared" si="80"/>
        <v>0.2200000000000002</v>
      </c>
      <c r="D513" s="40">
        <f t="shared" si="81"/>
        <v>2.1670000000000003</v>
      </c>
      <c r="E513" s="40">
        <f t="shared" si="81"/>
        <v>1.9470000000000001</v>
      </c>
      <c r="F513" s="40"/>
      <c r="G513" s="40"/>
      <c r="H513" s="40">
        <v>1.9470000000000001</v>
      </c>
      <c r="I513" s="40">
        <v>1.9995000000000001</v>
      </c>
      <c r="J513" s="40">
        <v>1.8320000000000001</v>
      </c>
      <c r="K513" s="40">
        <v>1.7695000000000001</v>
      </c>
      <c r="L513" s="40">
        <v>1.6720000000000002</v>
      </c>
      <c r="M513" s="40">
        <v>1.8445</v>
      </c>
      <c r="N513" s="40">
        <v>1.9595</v>
      </c>
      <c r="O513" s="40">
        <v>2.1670000000000003</v>
      </c>
      <c r="P513" s="40">
        <v>1.4830000000000001</v>
      </c>
      <c r="Q513" s="40">
        <v>2.0620000000000003</v>
      </c>
      <c r="R513" s="40">
        <v>2.1520000000000001</v>
      </c>
      <c r="S513" s="40">
        <v>1.857</v>
      </c>
      <c r="T513" s="36" t="s">
        <v>175</v>
      </c>
      <c r="V513" s="47">
        <f t="shared" si="82"/>
        <v>5.2499999999999991E-2</v>
      </c>
      <c r="W513" s="47">
        <f t="shared" si="70"/>
        <v>-0.11499999999999999</v>
      </c>
      <c r="X513" s="47">
        <f t="shared" si="71"/>
        <v>-0.17749999999999999</v>
      </c>
      <c r="Y513" s="47">
        <f t="shared" si="72"/>
        <v>-0.27499999999999991</v>
      </c>
      <c r="Z513" s="47">
        <f t="shared" si="73"/>
        <v>-0.10250000000000004</v>
      </c>
      <c r="AA513" s="47">
        <f t="shared" si="74"/>
        <v>1.2499999999999956E-2</v>
      </c>
      <c r="AB513" s="47">
        <f t="shared" si="75"/>
        <v>0.2200000000000002</v>
      </c>
      <c r="AC513" s="47">
        <f t="shared" si="76"/>
        <v>-0.46399999999999997</v>
      </c>
      <c r="AD513" s="47">
        <f t="shared" si="77"/>
        <v>0.11500000000000021</v>
      </c>
      <c r="AE513" s="47">
        <f t="shared" si="78"/>
        <v>0.20500000000000007</v>
      </c>
      <c r="AF513" s="47">
        <f t="shared" si="79"/>
        <v>-9.000000000000008E-2</v>
      </c>
      <c r="AG513" s="47"/>
    </row>
    <row r="514" spans="1:33" x14ac:dyDescent="0.2">
      <c r="A514" s="45">
        <v>36031</v>
      </c>
      <c r="B514" s="40" t="s">
        <v>127</v>
      </c>
      <c r="C514" s="40">
        <f t="shared" si="80"/>
        <v>0.21500000000000008</v>
      </c>
      <c r="D514" s="40">
        <f t="shared" si="81"/>
        <v>2.141</v>
      </c>
      <c r="E514" s="40">
        <f t="shared" si="81"/>
        <v>1.9259999999999999</v>
      </c>
      <c r="F514" s="40"/>
      <c r="G514" s="40"/>
      <c r="H514" s="40">
        <v>1.9259999999999999</v>
      </c>
      <c r="I514" s="40">
        <v>1.976</v>
      </c>
      <c r="J514" s="40">
        <v>1.8134999999999999</v>
      </c>
      <c r="K514" s="40">
        <v>1.7484999999999999</v>
      </c>
      <c r="L514" s="40">
        <v>1.6859999999999999</v>
      </c>
      <c r="M514" s="40">
        <v>1.821</v>
      </c>
      <c r="N514" s="40">
        <v>1.9309999999999998</v>
      </c>
      <c r="O514" s="40">
        <v>2.141</v>
      </c>
      <c r="P514" s="40">
        <v>1.4809999999999999</v>
      </c>
      <c r="Q514" s="40">
        <v>2.0409999999999999</v>
      </c>
      <c r="R514" s="40">
        <v>2.1309999999999998</v>
      </c>
      <c r="S514" s="40">
        <v>1.8359999999999999</v>
      </c>
      <c r="T514" s="36" t="s">
        <v>175</v>
      </c>
      <c r="V514" s="47">
        <f t="shared" si="82"/>
        <v>5.0000000000000044E-2</v>
      </c>
      <c r="W514" s="47">
        <f t="shared" si="70"/>
        <v>-0.11250000000000004</v>
      </c>
      <c r="X514" s="47">
        <f t="shared" si="71"/>
        <v>-0.17749999999999999</v>
      </c>
      <c r="Y514" s="47">
        <f t="shared" si="72"/>
        <v>-0.24</v>
      </c>
      <c r="Z514" s="47">
        <f t="shared" si="73"/>
        <v>-0.10499999999999998</v>
      </c>
      <c r="AA514" s="47">
        <f t="shared" si="74"/>
        <v>4.9999999999998934E-3</v>
      </c>
      <c r="AB514" s="47">
        <f t="shared" si="75"/>
        <v>0.21500000000000008</v>
      </c>
      <c r="AC514" s="47">
        <f t="shared" si="76"/>
        <v>-0.44500000000000006</v>
      </c>
      <c r="AD514" s="47">
        <f t="shared" si="77"/>
        <v>0.11499999999999999</v>
      </c>
      <c r="AE514" s="47">
        <f t="shared" si="78"/>
        <v>0.20499999999999985</v>
      </c>
      <c r="AF514" s="47">
        <f t="shared" si="79"/>
        <v>-9.000000000000008E-2</v>
      </c>
      <c r="AG514" s="47"/>
    </row>
    <row r="515" spans="1:33" x14ac:dyDescent="0.2">
      <c r="A515" s="45">
        <v>36032</v>
      </c>
      <c r="B515" s="40" t="s">
        <v>127</v>
      </c>
      <c r="C515" s="40">
        <f t="shared" si="80"/>
        <v>0.2649999999999999</v>
      </c>
      <c r="D515" s="40">
        <f t="shared" si="81"/>
        <v>2.093</v>
      </c>
      <c r="E515" s="40">
        <f t="shared" si="81"/>
        <v>1.8280000000000001</v>
      </c>
      <c r="F515" s="40"/>
      <c r="G515" s="40"/>
      <c r="H515" s="40">
        <v>1.8280000000000001</v>
      </c>
      <c r="I515" s="40">
        <v>1.873</v>
      </c>
      <c r="J515" s="40">
        <v>1.7242500000000001</v>
      </c>
      <c r="K515" s="40">
        <v>1.673</v>
      </c>
      <c r="L515" s="40">
        <v>1.633</v>
      </c>
      <c r="M515" s="40">
        <v>1.7230000000000001</v>
      </c>
      <c r="N515" s="40">
        <v>1.8280000000000001</v>
      </c>
      <c r="O515" s="40">
        <v>2.093</v>
      </c>
      <c r="P515" s="40">
        <v>1.448</v>
      </c>
      <c r="Q515" s="40">
        <v>1.9430000000000001</v>
      </c>
      <c r="R515" s="40">
        <v>2.0229999999999997</v>
      </c>
      <c r="S515" s="40">
        <v>1.7404999999999999</v>
      </c>
      <c r="T515" s="36" t="s">
        <v>175</v>
      </c>
      <c r="V515" s="47">
        <f t="shared" si="82"/>
        <v>4.4999999999999929E-2</v>
      </c>
      <c r="W515" s="47">
        <f t="shared" si="70"/>
        <v>-0.10375000000000001</v>
      </c>
      <c r="X515" s="47">
        <f t="shared" si="71"/>
        <v>-0.15500000000000003</v>
      </c>
      <c r="Y515" s="47">
        <f t="shared" si="72"/>
        <v>-0.19500000000000006</v>
      </c>
      <c r="Z515" s="47">
        <f t="shared" si="73"/>
        <v>-0.10499999999999998</v>
      </c>
      <c r="AA515" s="47">
        <f t="shared" si="74"/>
        <v>0</v>
      </c>
      <c r="AB515" s="47">
        <f t="shared" si="75"/>
        <v>0.2649999999999999</v>
      </c>
      <c r="AC515" s="47">
        <f t="shared" si="76"/>
        <v>-0.38000000000000012</v>
      </c>
      <c r="AD515" s="47">
        <f t="shared" si="77"/>
        <v>0.11499999999999999</v>
      </c>
      <c r="AE515" s="47">
        <f t="shared" si="78"/>
        <v>0.19499999999999962</v>
      </c>
      <c r="AF515" s="47">
        <f t="shared" si="79"/>
        <v>-8.7500000000000133E-2</v>
      </c>
      <c r="AG515" s="47"/>
    </row>
    <row r="516" spans="1:33" x14ac:dyDescent="0.2">
      <c r="A516" s="45">
        <v>36033</v>
      </c>
      <c r="B516" s="40" t="s">
        <v>127</v>
      </c>
      <c r="C516" s="40">
        <f t="shared" si="80"/>
        <v>0.24500000000000011</v>
      </c>
      <c r="D516" s="40">
        <f t="shared" si="81"/>
        <v>2.0070000000000001</v>
      </c>
      <c r="E516" s="40">
        <f t="shared" si="81"/>
        <v>1.762</v>
      </c>
      <c r="F516" s="40"/>
      <c r="G516" s="40"/>
      <c r="H516" s="40">
        <v>1.762</v>
      </c>
      <c r="I516" s="40">
        <v>1.7945</v>
      </c>
      <c r="J516" s="40">
        <v>1.6545000000000001</v>
      </c>
      <c r="K516" s="40">
        <v>1.6045</v>
      </c>
      <c r="L516" s="40">
        <v>1.5820000000000001</v>
      </c>
      <c r="M516" s="40">
        <v>1.657</v>
      </c>
      <c r="N516" s="40">
        <v>1.762</v>
      </c>
      <c r="O516" s="40">
        <v>2.0070000000000001</v>
      </c>
      <c r="P516" s="40">
        <v>1.4470000000000001</v>
      </c>
      <c r="Q516" s="40">
        <v>1.867</v>
      </c>
      <c r="R516" s="40">
        <v>1.9470000000000001</v>
      </c>
      <c r="S516" s="40">
        <v>1.6745000000000001</v>
      </c>
      <c r="T516" s="36" t="s">
        <v>175</v>
      </c>
      <c r="V516" s="47">
        <f t="shared" si="82"/>
        <v>3.2499999999999973E-2</v>
      </c>
      <c r="W516" s="47">
        <f t="shared" si="70"/>
        <v>-0.10749999999999993</v>
      </c>
      <c r="X516" s="47">
        <f t="shared" si="71"/>
        <v>-0.15749999999999997</v>
      </c>
      <c r="Y516" s="47">
        <f t="shared" si="72"/>
        <v>-0.17999999999999994</v>
      </c>
      <c r="Z516" s="47">
        <f t="shared" si="73"/>
        <v>-0.10499999999999998</v>
      </c>
      <c r="AA516" s="47">
        <f t="shared" si="74"/>
        <v>0</v>
      </c>
      <c r="AB516" s="47">
        <f t="shared" si="75"/>
        <v>0.24500000000000011</v>
      </c>
      <c r="AC516" s="47">
        <f t="shared" si="76"/>
        <v>-0.31499999999999995</v>
      </c>
      <c r="AD516" s="47">
        <f t="shared" si="77"/>
        <v>0.10499999999999998</v>
      </c>
      <c r="AE516" s="47">
        <f t="shared" si="78"/>
        <v>0.18500000000000005</v>
      </c>
      <c r="AF516" s="47">
        <f t="shared" si="79"/>
        <v>-8.7499999999999911E-2</v>
      </c>
      <c r="AG516" s="47"/>
    </row>
    <row r="517" spans="1:33" x14ac:dyDescent="0.2">
      <c r="A517" s="45">
        <v>36034</v>
      </c>
      <c r="B517" s="40" t="s">
        <v>127</v>
      </c>
      <c r="C517" s="40">
        <f t="shared" si="80"/>
        <v>0.28800000000000003</v>
      </c>
      <c r="D517" s="40">
        <f t="shared" si="81"/>
        <v>1.96</v>
      </c>
      <c r="E517" s="40">
        <f t="shared" si="81"/>
        <v>1.6719999999999999</v>
      </c>
      <c r="F517" s="40"/>
      <c r="G517" s="40">
        <v>1</v>
      </c>
      <c r="H517" s="40">
        <v>1.6719999999999999</v>
      </c>
      <c r="I517" s="40">
        <v>1.7095</v>
      </c>
      <c r="J517" s="40">
        <v>1.6</v>
      </c>
      <c r="K517" s="40">
        <v>1.56</v>
      </c>
      <c r="L517" s="40">
        <v>1.5449999999999999</v>
      </c>
      <c r="M517" s="40">
        <v>1.5694999999999999</v>
      </c>
      <c r="N517" s="40">
        <v>1.6744999999999999</v>
      </c>
      <c r="O517" s="40">
        <v>1.96</v>
      </c>
      <c r="P517" s="40">
        <v>1.45</v>
      </c>
      <c r="Q517" s="40">
        <v>1.7669999999999999</v>
      </c>
      <c r="R517" s="40">
        <v>1.8419999999999999</v>
      </c>
      <c r="S517" s="40">
        <v>1.5919999999999999</v>
      </c>
      <c r="T517" s="36" t="s">
        <v>175</v>
      </c>
      <c r="V517" s="47">
        <f t="shared" si="82"/>
        <v>3.7500000000000089E-2</v>
      </c>
      <c r="W517" s="47">
        <f t="shared" ref="W517:W580" si="83">J517-$H517</f>
        <v>-7.1999999999999842E-2</v>
      </c>
      <c r="X517" s="47">
        <f t="shared" ref="X517:X580" si="84">K517-$H517</f>
        <v>-0.11199999999999988</v>
      </c>
      <c r="Y517" s="47">
        <f t="shared" ref="Y517:Y580" si="85">L517-$H517</f>
        <v>-0.127</v>
      </c>
      <c r="Z517" s="47">
        <f t="shared" ref="Z517:Z580" si="86">M517-$H517</f>
        <v>-0.10250000000000004</v>
      </c>
      <c r="AA517" s="47">
        <f t="shared" ref="AA517:AA580" si="87">N517-$H517</f>
        <v>2.4999999999999467E-3</v>
      </c>
      <c r="AB517" s="47">
        <f t="shared" ref="AB517:AB580" si="88">O517-$H517</f>
        <v>0.28800000000000003</v>
      </c>
      <c r="AC517" s="47">
        <f t="shared" ref="AC517:AC580" si="89">P517-$H517</f>
        <v>-0.22199999999999998</v>
      </c>
      <c r="AD517" s="47">
        <f t="shared" ref="AD517:AD580" si="90">Q517-$H517</f>
        <v>9.4999999999999973E-2</v>
      </c>
      <c r="AE517" s="47">
        <f t="shared" ref="AE517:AE580" si="91">R517-$H517</f>
        <v>0.16999999999999993</v>
      </c>
      <c r="AF517" s="47">
        <f t="shared" ref="AF517:AF580" si="92">S517-$H517</f>
        <v>-8.0000000000000071E-2</v>
      </c>
      <c r="AG517" s="47"/>
    </row>
    <row r="518" spans="1:33" x14ac:dyDescent="0.2">
      <c r="A518" s="45">
        <v>36035</v>
      </c>
      <c r="B518" s="40" t="s">
        <v>128</v>
      </c>
      <c r="C518" s="40">
        <f t="shared" ref="C518:C581" si="93">IF(SWAPFIXED="FIXED",D518,D518-E518)</f>
        <v>0.28800000000000003</v>
      </c>
      <c r="D518" s="40">
        <f t="shared" ref="D518:E581" si="94">VLOOKUP($A518,SWAPLOOK,HLOOKUP(D$2,SWAPLOOK,2,FALSE),FALSE)</f>
        <v>1.952</v>
      </c>
      <c r="E518" s="40">
        <f t="shared" si="94"/>
        <v>1.6639999999999999</v>
      </c>
      <c r="F518" s="40"/>
      <c r="G518" s="40"/>
      <c r="H518" s="40">
        <v>1.6639999999999999</v>
      </c>
      <c r="I518" s="40">
        <v>1.6964999999999999</v>
      </c>
      <c r="J518" s="40">
        <v>1.5639999999999998</v>
      </c>
      <c r="K518" s="40">
        <v>1.5089999999999999</v>
      </c>
      <c r="L518" s="40">
        <v>1.4989999999999999</v>
      </c>
      <c r="M518" s="40">
        <v>1.5539999999999998</v>
      </c>
      <c r="N518" s="40">
        <v>1.6415</v>
      </c>
      <c r="O518" s="40">
        <v>1.952</v>
      </c>
      <c r="P518" s="40">
        <v>1.43</v>
      </c>
      <c r="Q518" s="40">
        <v>1.7589999999999999</v>
      </c>
      <c r="R518" s="40">
        <v>1.8339999999999999</v>
      </c>
      <c r="S518" s="40">
        <v>1.5639999999999998</v>
      </c>
      <c r="T518" s="36" t="s">
        <v>175</v>
      </c>
      <c r="V518" s="47">
        <f t="shared" ref="V518:V581" si="95">I518-$H518</f>
        <v>3.2499999999999973E-2</v>
      </c>
      <c r="W518" s="47">
        <f t="shared" si="83"/>
        <v>-0.10000000000000009</v>
      </c>
      <c r="X518" s="47">
        <f t="shared" si="84"/>
        <v>-0.15500000000000003</v>
      </c>
      <c r="Y518" s="47">
        <f t="shared" si="85"/>
        <v>-0.16500000000000004</v>
      </c>
      <c r="Z518" s="47">
        <f t="shared" si="86"/>
        <v>-0.1100000000000001</v>
      </c>
      <c r="AA518" s="47">
        <f t="shared" si="87"/>
        <v>-2.2499999999999964E-2</v>
      </c>
      <c r="AB518" s="47">
        <f t="shared" si="88"/>
        <v>0.28800000000000003</v>
      </c>
      <c r="AC518" s="47">
        <f t="shared" si="89"/>
        <v>-0.23399999999999999</v>
      </c>
      <c r="AD518" s="47">
        <f t="shared" si="90"/>
        <v>9.4999999999999973E-2</v>
      </c>
      <c r="AE518" s="47">
        <f t="shared" si="91"/>
        <v>0.16999999999999993</v>
      </c>
      <c r="AF518" s="47">
        <f t="shared" si="92"/>
        <v>-0.10000000000000009</v>
      </c>
      <c r="AG518" s="47"/>
    </row>
    <row r="519" spans="1:33" x14ac:dyDescent="0.2">
      <c r="A519" s="45">
        <v>36038</v>
      </c>
      <c r="B519" s="40" t="s">
        <v>128</v>
      </c>
      <c r="C519" s="40">
        <f t="shared" si="93"/>
        <v>0.18625000000000003</v>
      </c>
      <c r="D519" s="40">
        <f t="shared" si="94"/>
        <v>1.93825</v>
      </c>
      <c r="E519" s="40">
        <f t="shared" si="94"/>
        <v>1.752</v>
      </c>
      <c r="F519" s="40"/>
      <c r="G519" s="40"/>
      <c r="H519" s="40">
        <v>1.752</v>
      </c>
      <c r="I519" s="40">
        <v>1.7845000000000002</v>
      </c>
      <c r="J519" s="40">
        <v>1.63575</v>
      </c>
      <c r="K519" s="40">
        <v>1.5857500000000002</v>
      </c>
      <c r="L519" s="40">
        <v>1.5745</v>
      </c>
      <c r="M519" s="40">
        <v>1.627</v>
      </c>
      <c r="N519" s="40">
        <v>1.7320000000000002</v>
      </c>
      <c r="O519" s="40">
        <v>1.93825</v>
      </c>
      <c r="P519" s="40">
        <v>1.427</v>
      </c>
      <c r="Q519" s="40">
        <v>1.8520000000000001</v>
      </c>
      <c r="R519" s="40">
        <v>1.9220000000000002</v>
      </c>
      <c r="S519" s="40">
        <v>1.6520000000000001</v>
      </c>
      <c r="T519" s="36" t="s">
        <v>175</v>
      </c>
      <c r="V519" s="47">
        <f t="shared" si="95"/>
        <v>3.2500000000000195E-2</v>
      </c>
      <c r="W519" s="47">
        <f t="shared" si="83"/>
        <v>-0.11624999999999996</v>
      </c>
      <c r="X519" s="47">
        <f t="shared" si="84"/>
        <v>-0.16624999999999979</v>
      </c>
      <c r="Y519" s="47">
        <f t="shared" si="85"/>
        <v>-0.17749999999999999</v>
      </c>
      <c r="Z519" s="47">
        <f t="shared" si="86"/>
        <v>-0.125</v>
      </c>
      <c r="AA519" s="47">
        <f t="shared" si="87"/>
        <v>-1.9999999999999796E-2</v>
      </c>
      <c r="AB519" s="47">
        <f t="shared" si="88"/>
        <v>0.18625000000000003</v>
      </c>
      <c r="AC519" s="47">
        <f t="shared" si="89"/>
        <v>-0.32499999999999996</v>
      </c>
      <c r="AD519" s="47">
        <f t="shared" si="90"/>
        <v>0.10000000000000009</v>
      </c>
      <c r="AE519" s="47">
        <f t="shared" si="91"/>
        <v>0.17000000000000015</v>
      </c>
      <c r="AF519" s="47">
        <f t="shared" si="92"/>
        <v>-9.9999999999999867E-2</v>
      </c>
      <c r="AG519" s="47"/>
    </row>
    <row r="520" spans="1:33" x14ac:dyDescent="0.2">
      <c r="A520" s="45">
        <v>36039</v>
      </c>
      <c r="B520" s="40" t="s">
        <v>128</v>
      </c>
      <c r="C520" s="40">
        <f t="shared" si="93"/>
        <v>0.19750000000000001</v>
      </c>
      <c r="D520" s="40">
        <f t="shared" si="94"/>
        <v>1.9835</v>
      </c>
      <c r="E520" s="40">
        <f t="shared" si="94"/>
        <v>1.786</v>
      </c>
      <c r="F520" s="40"/>
      <c r="G520" s="40"/>
      <c r="H520" s="40">
        <v>1.786</v>
      </c>
      <c r="I520" s="40">
        <v>1.8235000000000001</v>
      </c>
      <c r="J520" s="40">
        <v>1.661</v>
      </c>
      <c r="K520" s="40">
        <v>1.6160000000000001</v>
      </c>
      <c r="L520" s="40">
        <v>1.5960000000000001</v>
      </c>
      <c r="M520" s="40">
        <v>1.6635</v>
      </c>
      <c r="N520" s="40">
        <v>1.766</v>
      </c>
      <c r="O520" s="40">
        <v>1.9835</v>
      </c>
      <c r="P520" s="40">
        <v>1.5209999999999999</v>
      </c>
      <c r="Q520" s="40">
        <v>1.8860000000000001</v>
      </c>
      <c r="R520" s="40">
        <v>1.956</v>
      </c>
      <c r="S520" s="40">
        <v>1.6859999999999999</v>
      </c>
      <c r="T520" s="36" t="s">
        <v>175</v>
      </c>
      <c r="V520" s="47">
        <f t="shared" si="95"/>
        <v>3.7500000000000089E-2</v>
      </c>
      <c r="W520" s="47">
        <f t="shared" si="83"/>
        <v>-0.125</v>
      </c>
      <c r="X520" s="47">
        <f t="shared" si="84"/>
        <v>-0.16999999999999993</v>
      </c>
      <c r="Y520" s="47">
        <f t="shared" si="85"/>
        <v>-0.18999999999999995</v>
      </c>
      <c r="Z520" s="47">
        <f t="shared" si="86"/>
        <v>-0.12250000000000005</v>
      </c>
      <c r="AA520" s="47">
        <f t="shared" si="87"/>
        <v>-2.0000000000000018E-2</v>
      </c>
      <c r="AB520" s="47">
        <f t="shared" si="88"/>
        <v>0.19750000000000001</v>
      </c>
      <c r="AC520" s="47">
        <f t="shared" si="89"/>
        <v>-0.26500000000000012</v>
      </c>
      <c r="AD520" s="47">
        <f t="shared" si="90"/>
        <v>0.10000000000000009</v>
      </c>
      <c r="AE520" s="47">
        <f t="shared" si="91"/>
        <v>0.16999999999999993</v>
      </c>
      <c r="AF520" s="47">
        <f t="shared" si="92"/>
        <v>-0.10000000000000009</v>
      </c>
      <c r="AG520" s="47"/>
    </row>
    <row r="521" spans="1:33" x14ac:dyDescent="0.2">
      <c r="A521" s="45">
        <v>36040</v>
      </c>
      <c r="B521" s="40" t="s">
        <v>128</v>
      </c>
      <c r="C521" s="40">
        <f t="shared" si="93"/>
        <v>0.22999999999999998</v>
      </c>
      <c r="D521" s="40">
        <f t="shared" si="94"/>
        <v>1.8819999999999999</v>
      </c>
      <c r="E521" s="40">
        <f t="shared" si="94"/>
        <v>1.6519999999999999</v>
      </c>
      <c r="F521" s="40"/>
      <c r="G521" s="40"/>
      <c r="H521" s="40">
        <v>1.6519999999999999</v>
      </c>
      <c r="I521" s="40">
        <v>1.6944999999999999</v>
      </c>
      <c r="J521" s="40">
        <v>1.532</v>
      </c>
      <c r="K521" s="40">
        <v>1.5069999999999999</v>
      </c>
      <c r="L521" s="40">
        <v>1.5069999999999999</v>
      </c>
      <c r="M521" s="40">
        <v>1.5419999999999998</v>
      </c>
      <c r="N521" s="40">
        <v>1.637</v>
      </c>
      <c r="O521" s="40">
        <v>1.8819999999999999</v>
      </c>
      <c r="P521" s="40">
        <v>1.1499999999999999</v>
      </c>
      <c r="Q521" s="40">
        <v>1.752</v>
      </c>
      <c r="R521" s="40">
        <v>1.8219999999999998</v>
      </c>
      <c r="S521" s="40">
        <v>1.5569999999999999</v>
      </c>
      <c r="T521" s="36" t="s">
        <v>175</v>
      </c>
      <c r="V521" s="47">
        <f t="shared" si="95"/>
        <v>4.2499999999999982E-2</v>
      </c>
      <c r="W521" s="47">
        <f t="shared" si="83"/>
        <v>-0.11999999999999988</v>
      </c>
      <c r="X521" s="47">
        <f t="shared" si="84"/>
        <v>-0.14500000000000002</v>
      </c>
      <c r="Y521" s="47">
        <f t="shared" si="85"/>
        <v>-0.14500000000000002</v>
      </c>
      <c r="Z521" s="47">
        <f t="shared" si="86"/>
        <v>-0.1100000000000001</v>
      </c>
      <c r="AA521" s="47">
        <f t="shared" si="87"/>
        <v>-1.4999999999999902E-2</v>
      </c>
      <c r="AB521" s="47">
        <f t="shared" si="88"/>
        <v>0.22999999999999998</v>
      </c>
      <c r="AC521" s="47">
        <f t="shared" si="89"/>
        <v>-0.502</v>
      </c>
      <c r="AD521" s="47">
        <f t="shared" si="90"/>
        <v>0.10000000000000009</v>
      </c>
      <c r="AE521" s="47">
        <f t="shared" si="91"/>
        <v>0.16999999999999993</v>
      </c>
      <c r="AF521" s="47">
        <f t="shared" si="92"/>
        <v>-9.4999999999999973E-2</v>
      </c>
      <c r="AG521" s="47"/>
    </row>
    <row r="522" spans="1:33" x14ac:dyDescent="0.2">
      <c r="A522" s="45">
        <v>36041</v>
      </c>
      <c r="B522" s="40" t="s">
        <v>128</v>
      </c>
      <c r="C522" s="40">
        <f t="shared" si="93"/>
        <v>0.22999999999999998</v>
      </c>
      <c r="D522" s="40">
        <f t="shared" si="94"/>
        <v>1.9419999999999999</v>
      </c>
      <c r="E522" s="40">
        <f t="shared" si="94"/>
        <v>1.712</v>
      </c>
      <c r="F522" s="40"/>
      <c r="G522" s="40"/>
      <c r="H522" s="40">
        <v>1.712</v>
      </c>
      <c r="I522" s="40">
        <v>1.752</v>
      </c>
      <c r="J522" s="40">
        <v>1.5920000000000001</v>
      </c>
      <c r="K522" s="40">
        <v>1.5594999999999999</v>
      </c>
      <c r="L522" s="40">
        <v>1.5445</v>
      </c>
      <c r="M522" s="40">
        <v>1.5994999999999999</v>
      </c>
      <c r="N522" s="40">
        <v>1.6970000000000001</v>
      </c>
      <c r="O522" s="40">
        <v>1.9419999999999999</v>
      </c>
      <c r="P522" s="40">
        <v>1.542</v>
      </c>
      <c r="Q522" s="40">
        <v>1.8120000000000001</v>
      </c>
      <c r="R522" s="40">
        <v>1.8819999999999999</v>
      </c>
      <c r="S522" s="40">
        <v>1.6119999999999999</v>
      </c>
      <c r="T522" s="36" t="s">
        <v>175</v>
      </c>
      <c r="V522" s="47">
        <f t="shared" si="95"/>
        <v>4.0000000000000036E-2</v>
      </c>
      <c r="W522" s="47">
        <f t="shared" si="83"/>
        <v>-0.11999999999999988</v>
      </c>
      <c r="X522" s="47">
        <f t="shared" si="84"/>
        <v>-0.15250000000000008</v>
      </c>
      <c r="Y522" s="47">
        <f t="shared" si="85"/>
        <v>-0.16749999999999998</v>
      </c>
      <c r="Z522" s="47">
        <f t="shared" si="86"/>
        <v>-0.11250000000000004</v>
      </c>
      <c r="AA522" s="47">
        <f t="shared" si="87"/>
        <v>-1.4999999999999902E-2</v>
      </c>
      <c r="AB522" s="47">
        <f t="shared" si="88"/>
        <v>0.22999999999999998</v>
      </c>
      <c r="AC522" s="47">
        <f t="shared" si="89"/>
        <v>-0.16999999999999993</v>
      </c>
      <c r="AD522" s="47">
        <f t="shared" si="90"/>
        <v>0.10000000000000009</v>
      </c>
      <c r="AE522" s="47">
        <f t="shared" si="91"/>
        <v>0.16999999999999993</v>
      </c>
      <c r="AF522" s="47">
        <f t="shared" si="92"/>
        <v>-0.10000000000000009</v>
      </c>
      <c r="AG522" s="47"/>
    </row>
    <row r="523" spans="1:33" x14ac:dyDescent="0.2">
      <c r="A523" s="45">
        <v>36042</v>
      </c>
      <c r="B523" s="40" t="s">
        <v>128</v>
      </c>
      <c r="C523" s="40">
        <f t="shared" si="93"/>
        <v>0.20500000000000007</v>
      </c>
      <c r="D523" s="40">
        <f t="shared" si="94"/>
        <v>1.988</v>
      </c>
      <c r="E523" s="40">
        <f t="shared" si="94"/>
        <v>1.7829999999999999</v>
      </c>
      <c r="F523" s="40"/>
      <c r="G523" s="40"/>
      <c r="H523" s="40">
        <v>1.7829999999999999</v>
      </c>
      <c r="I523" s="40">
        <v>1.8254999999999999</v>
      </c>
      <c r="J523" s="40">
        <v>1.6555</v>
      </c>
      <c r="K523" s="40">
        <v>1.6080000000000001</v>
      </c>
      <c r="L523" s="40">
        <v>1.6080000000000001</v>
      </c>
      <c r="M523" s="40">
        <v>1.6655</v>
      </c>
      <c r="N523" s="40">
        <v>1.7705</v>
      </c>
      <c r="O523" s="40">
        <v>1.988</v>
      </c>
      <c r="P523" s="40">
        <v>1.5580000000000001</v>
      </c>
      <c r="Q523" s="40">
        <v>1.883</v>
      </c>
      <c r="R523" s="40">
        <v>1.9530000000000001</v>
      </c>
      <c r="S523" s="40">
        <v>1.6830000000000001</v>
      </c>
      <c r="T523" s="36" t="s">
        <v>175</v>
      </c>
      <c r="V523" s="47">
        <f t="shared" si="95"/>
        <v>4.2499999999999982E-2</v>
      </c>
      <c r="W523" s="47">
        <f t="shared" si="83"/>
        <v>-0.12749999999999995</v>
      </c>
      <c r="X523" s="47">
        <f t="shared" si="84"/>
        <v>-0.17499999999999982</v>
      </c>
      <c r="Y523" s="47">
        <f t="shared" si="85"/>
        <v>-0.17499999999999982</v>
      </c>
      <c r="Z523" s="47">
        <f t="shared" si="86"/>
        <v>-0.11749999999999994</v>
      </c>
      <c r="AA523" s="47">
        <f t="shared" si="87"/>
        <v>-1.2499999999999956E-2</v>
      </c>
      <c r="AB523" s="47">
        <f t="shared" si="88"/>
        <v>0.20500000000000007</v>
      </c>
      <c r="AC523" s="47">
        <f t="shared" si="89"/>
        <v>-0.22499999999999987</v>
      </c>
      <c r="AD523" s="47">
        <f t="shared" si="90"/>
        <v>0.10000000000000009</v>
      </c>
      <c r="AE523" s="47">
        <f t="shared" si="91"/>
        <v>0.17000000000000015</v>
      </c>
      <c r="AF523" s="47">
        <f t="shared" si="92"/>
        <v>-9.9999999999999867E-2</v>
      </c>
      <c r="AG523" s="47"/>
    </row>
    <row r="524" spans="1:33" x14ac:dyDescent="0.2">
      <c r="A524" s="45">
        <v>36046</v>
      </c>
      <c r="B524" s="40" t="s">
        <v>128</v>
      </c>
      <c r="C524" s="40">
        <f t="shared" si="93"/>
        <v>0.2174999999999998</v>
      </c>
      <c r="D524" s="40">
        <f t="shared" si="94"/>
        <v>2.0914999999999999</v>
      </c>
      <c r="E524" s="40">
        <f t="shared" si="94"/>
        <v>1.8740000000000001</v>
      </c>
      <c r="F524" s="40"/>
      <c r="G524" s="40"/>
      <c r="H524" s="40">
        <v>1.8740000000000001</v>
      </c>
      <c r="I524" s="40">
        <v>1.9139999999999999</v>
      </c>
      <c r="J524" s="40">
        <v>1.744</v>
      </c>
      <c r="K524" s="40">
        <v>1.694</v>
      </c>
      <c r="L524" s="40">
        <v>1.6839999999999999</v>
      </c>
      <c r="M524" s="40">
        <v>1.7589999999999999</v>
      </c>
      <c r="N524" s="40">
        <v>1.8614999999999999</v>
      </c>
      <c r="O524" s="40">
        <v>2.0914999999999999</v>
      </c>
      <c r="P524" s="40">
        <v>1.554</v>
      </c>
      <c r="Q524" s="40">
        <v>1.974</v>
      </c>
      <c r="R524" s="40">
        <v>2.044</v>
      </c>
      <c r="S524" s="40">
        <v>1.764</v>
      </c>
      <c r="T524" s="36" t="s">
        <v>175</v>
      </c>
      <c r="V524" s="47">
        <f t="shared" si="95"/>
        <v>3.9999999999999813E-2</v>
      </c>
      <c r="W524" s="47">
        <f t="shared" si="83"/>
        <v>-0.13000000000000012</v>
      </c>
      <c r="X524" s="47">
        <f t="shared" si="84"/>
        <v>-0.18000000000000016</v>
      </c>
      <c r="Y524" s="47">
        <f t="shared" si="85"/>
        <v>-0.19000000000000017</v>
      </c>
      <c r="Z524" s="47">
        <f t="shared" si="86"/>
        <v>-0.11500000000000021</v>
      </c>
      <c r="AA524" s="47">
        <f t="shared" si="87"/>
        <v>-1.2500000000000178E-2</v>
      </c>
      <c r="AB524" s="47">
        <f t="shared" si="88"/>
        <v>0.2174999999999998</v>
      </c>
      <c r="AC524" s="47">
        <f t="shared" si="89"/>
        <v>-0.32000000000000006</v>
      </c>
      <c r="AD524" s="47">
        <f t="shared" si="90"/>
        <v>9.9999999999999867E-2</v>
      </c>
      <c r="AE524" s="47">
        <f t="shared" si="91"/>
        <v>0.16999999999999993</v>
      </c>
      <c r="AF524" s="47">
        <f t="shared" si="92"/>
        <v>-0.1100000000000001</v>
      </c>
      <c r="AG524" s="47"/>
    </row>
    <row r="525" spans="1:33" x14ac:dyDescent="0.2">
      <c r="A525" s="45">
        <v>36047</v>
      </c>
      <c r="B525" s="40" t="s">
        <v>128</v>
      </c>
      <c r="C525" s="40">
        <f t="shared" si="93"/>
        <v>0.21249999999999969</v>
      </c>
      <c r="D525" s="40">
        <f t="shared" si="94"/>
        <v>2.0454999999999997</v>
      </c>
      <c r="E525" s="40">
        <f t="shared" si="94"/>
        <v>1.833</v>
      </c>
      <c r="F525" s="40"/>
      <c r="G525" s="40"/>
      <c r="H525" s="40">
        <v>1.833</v>
      </c>
      <c r="I525" s="40">
        <v>1.8679999999999999</v>
      </c>
      <c r="J525" s="40">
        <v>1.7054999999999998</v>
      </c>
      <c r="K525" s="40">
        <v>1.6479999999999999</v>
      </c>
      <c r="L525" s="40">
        <v>1.6379999999999999</v>
      </c>
      <c r="M525" s="40">
        <v>1.7154999999999998</v>
      </c>
      <c r="N525" s="40">
        <v>1.8179999999999998</v>
      </c>
      <c r="O525" s="40">
        <v>2.0454999999999997</v>
      </c>
      <c r="P525" s="40">
        <v>1.5229999999999999</v>
      </c>
      <c r="Q525" s="40">
        <v>1.9329999999999998</v>
      </c>
      <c r="R525" s="40">
        <v>2.0030000000000001</v>
      </c>
      <c r="S525" s="40">
        <v>1.7229999999999999</v>
      </c>
      <c r="T525" s="36" t="s">
        <v>175</v>
      </c>
      <c r="V525" s="47">
        <f t="shared" si="95"/>
        <v>3.499999999999992E-2</v>
      </c>
      <c r="W525" s="47">
        <f t="shared" si="83"/>
        <v>-0.12750000000000017</v>
      </c>
      <c r="X525" s="47">
        <f t="shared" si="84"/>
        <v>-0.18500000000000005</v>
      </c>
      <c r="Y525" s="47">
        <f t="shared" si="85"/>
        <v>-0.19500000000000006</v>
      </c>
      <c r="Z525" s="47">
        <f t="shared" si="86"/>
        <v>-0.11750000000000016</v>
      </c>
      <c r="AA525" s="47">
        <f t="shared" si="87"/>
        <v>-1.5000000000000124E-2</v>
      </c>
      <c r="AB525" s="47">
        <f t="shared" si="88"/>
        <v>0.21249999999999969</v>
      </c>
      <c r="AC525" s="47">
        <f t="shared" si="89"/>
        <v>-0.31000000000000005</v>
      </c>
      <c r="AD525" s="47">
        <f t="shared" si="90"/>
        <v>9.9999999999999867E-2</v>
      </c>
      <c r="AE525" s="47">
        <f t="shared" si="91"/>
        <v>0.17000000000000015</v>
      </c>
      <c r="AF525" s="47">
        <f t="shared" si="92"/>
        <v>-0.1100000000000001</v>
      </c>
      <c r="AG525" s="47"/>
    </row>
    <row r="526" spans="1:33" x14ac:dyDescent="0.2">
      <c r="A526" s="45">
        <v>36048</v>
      </c>
      <c r="B526" s="40" t="s">
        <v>128</v>
      </c>
      <c r="C526" s="40">
        <f t="shared" si="93"/>
        <v>0.18250000000000033</v>
      </c>
      <c r="D526" s="40">
        <f t="shared" si="94"/>
        <v>2.1405000000000003</v>
      </c>
      <c r="E526" s="40">
        <f t="shared" si="94"/>
        <v>1.958</v>
      </c>
      <c r="F526" s="40"/>
      <c r="G526" s="40"/>
      <c r="H526" s="40">
        <v>1.958</v>
      </c>
      <c r="I526" s="40">
        <v>1.9929999999999999</v>
      </c>
      <c r="J526" s="40">
        <v>1.8105</v>
      </c>
      <c r="K526" s="40">
        <v>1.7429999999999999</v>
      </c>
      <c r="L526" s="40">
        <v>1.708</v>
      </c>
      <c r="M526" s="40">
        <v>1.833</v>
      </c>
      <c r="N526" s="40">
        <v>1.9429999999999998</v>
      </c>
      <c r="O526" s="40">
        <v>2.1405000000000003</v>
      </c>
      <c r="P526" s="40">
        <v>1.573</v>
      </c>
      <c r="Q526" s="40">
        <v>2.0579999999999998</v>
      </c>
      <c r="R526" s="40">
        <v>2.1280000000000001</v>
      </c>
      <c r="S526" s="40">
        <v>1.8479999999999999</v>
      </c>
      <c r="T526" s="36" t="s">
        <v>175</v>
      </c>
      <c r="V526" s="47">
        <f t="shared" si="95"/>
        <v>3.499999999999992E-2</v>
      </c>
      <c r="W526" s="47">
        <f t="shared" si="83"/>
        <v>-0.14749999999999996</v>
      </c>
      <c r="X526" s="47">
        <f t="shared" si="84"/>
        <v>-0.21500000000000008</v>
      </c>
      <c r="Y526" s="47">
        <f t="shared" si="85"/>
        <v>-0.25</v>
      </c>
      <c r="Z526" s="47">
        <f t="shared" si="86"/>
        <v>-0.125</v>
      </c>
      <c r="AA526" s="47">
        <f t="shared" si="87"/>
        <v>-1.5000000000000124E-2</v>
      </c>
      <c r="AB526" s="47">
        <f t="shared" si="88"/>
        <v>0.18250000000000033</v>
      </c>
      <c r="AC526" s="47">
        <f t="shared" si="89"/>
        <v>-0.38500000000000001</v>
      </c>
      <c r="AD526" s="47">
        <f t="shared" si="90"/>
        <v>9.9999999999999867E-2</v>
      </c>
      <c r="AE526" s="47">
        <f t="shared" si="91"/>
        <v>0.17000000000000015</v>
      </c>
      <c r="AF526" s="47">
        <f t="shared" si="92"/>
        <v>-0.1100000000000001</v>
      </c>
      <c r="AG526" s="47"/>
    </row>
    <row r="527" spans="1:33" x14ac:dyDescent="0.2">
      <c r="A527" s="45">
        <v>36052</v>
      </c>
      <c r="B527" s="40" t="s">
        <v>128</v>
      </c>
      <c r="C527" s="40">
        <f t="shared" si="93"/>
        <v>0.16749999999999976</v>
      </c>
      <c r="D527" s="40">
        <f t="shared" si="94"/>
        <v>2.1124999999999998</v>
      </c>
      <c r="E527" s="40">
        <f t="shared" si="94"/>
        <v>1.9450000000000001</v>
      </c>
      <c r="F527" s="40"/>
      <c r="G527" s="40"/>
      <c r="H527" s="40">
        <v>1.9450000000000001</v>
      </c>
      <c r="I527" s="40">
        <v>1.9775</v>
      </c>
      <c r="J527" s="40">
        <v>1.7825</v>
      </c>
      <c r="K527" s="40">
        <v>1.7150000000000001</v>
      </c>
      <c r="L527" s="40">
        <v>1.6625000000000001</v>
      </c>
      <c r="M527" s="40">
        <v>1.82</v>
      </c>
      <c r="N527" s="40">
        <v>1.93</v>
      </c>
      <c r="O527" s="40">
        <v>2.1124999999999998</v>
      </c>
      <c r="P527" s="40">
        <v>1.56</v>
      </c>
      <c r="Q527" s="40">
        <v>2.0449999999999999</v>
      </c>
      <c r="R527" s="40">
        <v>2.1150000000000002</v>
      </c>
      <c r="S527" s="40">
        <v>1.84</v>
      </c>
      <c r="T527" s="36" t="s">
        <v>175</v>
      </c>
      <c r="V527" s="47">
        <f t="shared" si="95"/>
        <v>3.2499999999999973E-2</v>
      </c>
      <c r="W527" s="47">
        <f t="shared" si="83"/>
        <v>-0.16250000000000009</v>
      </c>
      <c r="X527" s="47">
        <f t="shared" si="84"/>
        <v>-0.22999999999999998</v>
      </c>
      <c r="Y527" s="47">
        <f t="shared" si="85"/>
        <v>-0.28249999999999997</v>
      </c>
      <c r="Z527" s="47">
        <f t="shared" si="86"/>
        <v>-0.125</v>
      </c>
      <c r="AA527" s="47">
        <f t="shared" si="87"/>
        <v>-1.5000000000000124E-2</v>
      </c>
      <c r="AB527" s="47">
        <f t="shared" si="88"/>
        <v>0.16749999999999976</v>
      </c>
      <c r="AC527" s="47">
        <f t="shared" si="89"/>
        <v>-0.38500000000000001</v>
      </c>
      <c r="AD527" s="47">
        <f t="shared" si="90"/>
        <v>9.9999999999999867E-2</v>
      </c>
      <c r="AE527" s="47">
        <f t="shared" si="91"/>
        <v>0.17000000000000015</v>
      </c>
      <c r="AF527" s="47">
        <f t="shared" si="92"/>
        <v>-0.10499999999999998</v>
      </c>
      <c r="AG527" s="47"/>
    </row>
    <row r="528" spans="1:33" x14ac:dyDescent="0.2">
      <c r="A528" s="45">
        <v>36053</v>
      </c>
      <c r="B528" s="40" t="s">
        <v>128</v>
      </c>
      <c r="C528" s="40">
        <f t="shared" si="93"/>
        <v>8.5000000000000409E-2</v>
      </c>
      <c r="D528" s="40">
        <f t="shared" si="94"/>
        <v>2.2080000000000006</v>
      </c>
      <c r="E528" s="40">
        <f t="shared" si="94"/>
        <v>2.1230000000000002</v>
      </c>
      <c r="F528" s="40"/>
      <c r="G528" s="40"/>
      <c r="H528" s="40">
        <v>2.1230000000000002</v>
      </c>
      <c r="I528" s="40">
        <v>2.1505000000000005</v>
      </c>
      <c r="J528" s="40">
        <v>1.9180000000000004</v>
      </c>
      <c r="K528" s="40">
        <v>1.8230000000000004</v>
      </c>
      <c r="L528" s="40">
        <v>1.7680000000000005</v>
      </c>
      <c r="M528" s="40">
        <v>1.9905000000000004</v>
      </c>
      <c r="N528" s="40">
        <v>2.0980000000000003</v>
      </c>
      <c r="O528" s="40">
        <v>2.2080000000000006</v>
      </c>
      <c r="P528" s="40">
        <v>1.6630000000000005</v>
      </c>
      <c r="Q528" s="40">
        <v>2.2230000000000003</v>
      </c>
      <c r="R528" s="40">
        <v>2.2930000000000006</v>
      </c>
      <c r="S528" s="40">
        <v>2.0155000000000003</v>
      </c>
      <c r="T528" s="36" t="s">
        <v>175</v>
      </c>
      <c r="V528" s="47">
        <f t="shared" si="95"/>
        <v>2.7500000000000302E-2</v>
      </c>
      <c r="W528" s="47">
        <f t="shared" si="83"/>
        <v>-0.20499999999999985</v>
      </c>
      <c r="X528" s="47">
        <f t="shared" si="84"/>
        <v>-0.29999999999999982</v>
      </c>
      <c r="Y528" s="47">
        <f t="shared" si="85"/>
        <v>-0.35499999999999976</v>
      </c>
      <c r="Z528" s="47">
        <f t="shared" si="86"/>
        <v>-0.13249999999999984</v>
      </c>
      <c r="AA528" s="47">
        <f t="shared" si="87"/>
        <v>-2.4999999999999911E-2</v>
      </c>
      <c r="AB528" s="47">
        <f t="shared" si="88"/>
        <v>8.5000000000000409E-2</v>
      </c>
      <c r="AC528" s="47">
        <f t="shared" si="89"/>
        <v>-0.45999999999999974</v>
      </c>
      <c r="AD528" s="47">
        <f t="shared" si="90"/>
        <v>0.10000000000000009</v>
      </c>
      <c r="AE528" s="47">
        <f t="shared" si="91"/>
        <v>0.17000000000000037</v>
      </c>
      <c r="AF528" s="47">
        <f t="shared" si="92"/>
        <v>-0.10749999999999993</v>
      </c>
      <c r="AG528" s="47"/>
    </row>
    <row r="529" spans="1:33" x14ac:dyDescent="0.2">
      <c r="A529" s="45">
        <v>36054</v>
      </c>
      <c r="B529" s="40" t="s">
        <v>128</v>
      </c>
      <c r="C529" s="40">
        <f t="shared" si="93"/>
        <v>7.4999999999998401E-3</v>
      </c>
      <c r="D529" s="40">
        <f t="shared" si="94"/>
        <v>2.2484999999999999</v>
      </c>
      <c r="E529" s="40">
        <f t="shared" si="94"/>
        <v>2.2410000000000001</v>
      </c>
      <c r="F529" s="40"/>
      <c r="G529" s="40"/>
      <c r="H529" s="40">
        <v>2.2410000000000001</v>
      </c>
      <c r="I529" s="40">
        <v>2.2610000000000001</v>
      </c>
      <c r="J529" s="40">
        <v>2.0110000000000001</v>
      </c>
      <c r="K529" s="40">
        <v>1.8885000000000001</v>
      </c>
      <c r="L529" s="40">
        <v>1.8710000000000002</v>
      </c>
      <c r="M529" s="40">
        <v>2.0960000000000001</v>
      </c>
      <c r="N529" s="40">
        <v>2.1985000000000001</v>
      </c>
      <c r="O529" s="40">
        <v>2.2484999999999999</v>
      </c>
      <c r="P529" s="40">
        <v>1.7560000000000002</v>
      </c>
      <c r="Q529" s="40">
        <v>2.3560000000000003</v>
      </c>
      <c r="R529" s="40">
        <v>2.411</v>
      </c>
      <c r="S529" s="40">
        <v>2.1160000000000001</v>
      </c>
      <c r="T529" s="36" t="s">
        <v>175</v>
      </c>
      <c r="V529" s="47">
        <f t="shared" si="95"/>
        <v>2.0000000000000018E-2</v>
      </c>
      <c r="W529" s="47">
        <f t="shared" si="83"/>
        <v>-0.22999999999999998</v>
      </c>
      <c r="X529" s="47">
        <f t="shared" si="84"/>
        <v>-0.35250000000000004</v>
      </c>
      <c r="Y529" s="47">
        <f t="shared" si="85"/>
        <v>-0.36999999999999988</v>
      </c>
      <c r="Z529" s="47">
        <f t="shared" si="86"/>
        <v>-0.14500000000000002</v>
      </c>
      <c r="AA529" s="47">
        <f t="shared" si="87"/>
        <v>-4.2499999999999982E-2</v>
      </c>
      <c r="AB529" s="47">
        <f t="shared" si="88"/>
        <v>7.4999999999998401E-3</v>
      </c>
      <c r="AC529" s="47">
        <f t="shared" si="89"/>
        <v>-0.48499999999999988</v>
      </c>
      <c r="AD529" s="47">
        <f t="shared" si="90"/>
        <v>0.11500000000000021</v>
      </c>
      <c r="AE529" s="47">
        <f t="shared" si="91"/>
        <v>0.16999999999999993</v>
      </c>
      <c r="AF529" s="47">
        <f t="shared" si="92"/>
        <v>-0.125</v>
      </c>
      <c r="AG529" s="47"/>
    </row>
    <row r="530" spans="1:33" x14ac:dyDescent="0.2">
      <c r="A530" s="45">
        <v>36055</v>
      </c>
      <c r="B530" s="40" t="s">
        <v>128</v>
      </c>
      <c r="C530" s="40">
        <f t="shared" si="93"/>
        <v>3.2500000000000195E-2</v>
      </c>
      <c r="D530" s="40">
        <f t="shared" si="94"/>
        <v>2.1705000000000001</v>
      </c>
      <c r="E530" s="40">
        <f t="shared" si="94"/>
        <v>2.1379999999999999</v>
      </c>
      <c r="F530" s="40"/>
      <c r="G530" s="40"/>
      <c r="H530" s="40">
        <v>2.1379999999999999</v>
      </c>
      <c r="I530" s="40">
        <v>2.1629999999999998</v>
      </c>
      <c r="J530" s="40">
        <v>1.9429999999999998</v>
      </c>
      <c r="K530" s="40">
        <v>1.833</v>
      </c>
      <c r="L530" s="40">
        <v>1.8179999999999998</v>
      </c>
      <c r="M530" s="40">
        <v>2.0055000000000001</v>
      </c>
      <c r="N530" s="40">
        <v>2.1080000000000001</v>
      </c>
      <c r="O530" s="40">
        <v>2.1705000000000001</v>
      </c>
      <c r="P530" s="40">
        <v>1.6579999999999999</v>
      </c>
      <c r="Q530" s="40">
        <v>2.2504999999999997</v>
      </c>
      <c r="R530" s="40">
        <v>2.3079999999999998</v>
      </c>
      <c r="S530" s="40">
        <v>2.0030000000000001</v>
      </c>
      <c r="T530" s="36" t="s">
        <v>175</v>
      </c>
      <c r="V530" s="47">
        <f t="shared" si="95"/>
        <v>2.4999999999999911E-2</v>
      </c>
      <c r="W530" s="47">
        <f t="shared" si="83"/>
        <v>-0.19500000000000006</v>
      </c>
      <c r="X530" s="47">
        <f t="shared" si="84"/>
        <v>-0.30499999999999994</v>
      </c>
      <c r="Y530" s="47">
        <f t="shared" si="85"/>
        <v>-0.32000000000000006</v>
      </c>
      <c r="Z530" s="47">
        <f t="shared" si="86"/>
        <v>-0.13249999999999984</v>
      </c>
      <c r="AA530" s="47">
        <f t="shared" si="87"/>
        <v>-2.9999999999999805E-2</v>
      </c>
      <c r="AB530" s="47">
        <f t="shared" si="88"/>
        <v>3.2500000000000195E-2</v>
      </c>
      <c r="AC530" s="47">
        <f t="shared" si="89"/>
        <v>-0.48</v>
      </c>
      <c r="AD530" s="47">
        <f t="shared" si="90"/>
        <v>0.11249999999999982</v>
      </c>
      <c r="AE530" s="47">
        <f t="shared" si="91"/>
        <v>0.16999999999999993</v>
      </c>
      <c r="AF530" s="47">
        <f t="shared" si="92"/>
        <v>-0.13499999999999979</v>
      </c>
      <c r="AG530" s="47"/>
    </row>
    <row r="531" spans="1:33" x14ac:dyDescent="0.2">
      <c r="A531" s="45">
        <v>36056</v>
      </c>
      <c r="B531" s="40" t="s">
        <v>128</v>
      </c>
      <c r="C531" s="40">
        <f t="shared" si="93"/>
        <v>-2.7499999999999858E-2</v>
      </c>
      <c r="D531" s="40">
        <f t="shared" si="94"/>
        <v>2.2324999999999999</v>
      </c>
      <c r="E531" s="40">
        <f t="shared" si="94"/>
        <v>2.2599999999999998</v>
      </c>
      <c r="F531" s="40"/>
      <c r="G531" s="40"/>
      <c r="H531" s="40">
        <v>2.2599999999999998</v>
      </c>
      <c r="I531" s="40">
        <v>2.2875000000000001</v>
      </c>
      <c r="J531" s="40">
        <v>2.0237500000000002</v>
      </c>
      <c r="K531" s="40">
        <v>1.8887499999999999</v>
      </c>
      <c r="L531" s="40">
        <v>1.86</v>
      </c>
      <c r="M531" s="40">
        <v>2.1225000000000001</v>
      </c>
      <c r="N531" s="40">
        <v>2.2174999999999998</v>
      </c>
      <c r="O531" s="40">
        <v>2.2324999999999999</v>
      </c>
      <c r="P531" s="40">
        <v>1.7749999999999999</v>
      </c>
      <c r="Q531" s="40">
        <v>2.36</v>
      </c>
      <c r="R531" s="40">
        <v>2.4300000000000002</v>
      </c>
      <c r="S531" s="40">
        <v>2.125</v>
      </c>
      <c r="T531" s="36" t="s">
        <v>175</v>
      </c>
      <c r="V531" s="47">
        <f t="shared" si="95"/>
        <v>2.7500000000000302E-2</v>
      </c>
      <c r="W531" s="47">
        <f t="shared" si="83"/>
        <v>-0.23624999999999963</v>
      </c>
      <c r="X531" s="47">
        <f t="shared" si="84"/>
        <v>-0.37124999999999986</v>
      </c>
      <c r="Y531" s="47">
        <f t="shared" si="85"/>
        <v>-0.39999999999999969</v>
      </c>
      <c r="Z531" s="47">
        <f t="shared" si="86"/>
        <v>-0.13749999999999973</v>
      </c>
      <c r="AA531" s="47">
        <f t="shared" si="87"/>
        <v>-4.2499999999999982E-2</v>
      </c>
      <c r="AB531" s="47">
        <f t="shared" si="88"/>
        <v>-2.7499999999999858E-2</v>
      </c>
      <c r="AC531" s="47">
        <f t="shared" si="89"/>
        <v>-0.48499999999999988</v>
      </c>
      <c r="AD531" s="47">
        <f t="shared" si="90"/>
        <v>0.10000000000000009</v>
      </c>
      <c r="AE531" s="47">
        <f t="shared" si="91"/>
        <v>0.17000000000000037</v>
      </c>
      <c r="AF531" s="47">
        <f t="shared" si="92"/>
        <v>-0.13499999999999979</v>
      </c>
      <c r="AG531" s="47"/>
    </row>
    <row r="532" spans="1:33" x14ac:dyDescent="0.2">
      <c r="A532" s="45">
        <v>36059</v>
      </c>
      <c r="B532" s="40" t="s">
        <v>128</v>
      </c>
      <c r="C532" s="40">
        <f t="shared" si="93"/>
        <v>-4.9999999999998934E-3</v>
      </c>
      <c r="D532" s="40">
        <f t="shared" si="94"/>
        <v>2.1819999999999999</v>
      </c>
      <c r="E532" s="40">
        <f t="shared" si="94"/>
        <v>2.1869999999999998</v>
      </c>
      <c r="F532" s="40"/>
      <c r="G532" s="40"/>
      <c r="H532" s="40">
        <v>2.1869999999999998</v>
      </c>
      <c r="I532" s="40">
        <v>2.2144999999999997</v>
      </c>
      <c r="J532" s="40">
        <v>1.9694999999999998</v>
      </c>
      <c r="K532" s="40">
        <v>1.8394999999999999</v>
      </c>
      <c r="L532" s="40">
        <v>1.8069999999999997</v>
      </c>
      <c r="M532" s="40">
        <v>2.0519999999999996</v>
      </c>
      <c r="N532" s="40">
        <v>2.157</v>
      </c>
      <c r="O532" s="40">
        <v>2.1819999999999999</v>
      </c>
      <c r="P532" s="40">
        <v>1.7069999999999999</v>
      </c>
      <c r="Q532" s="40">
        <v>2.2869999999999999</v>
      </c>
      <c r="R532" s="40">
        <v>2.3569999999999998</v>
      </c>
      <c r="S532" s="40">
        <v>2.0619999999999998</v>
      </c>
      <c r="T532" s="36" t="s">
        <v>175</v>
      </c>
      <c r="V532" s="47">
        <f t="shared" si="95"/>
        <v>2.7499999999999858E-2</v>
      </c>
      <c r="W532" s="47">
        <f t="shared" si="83"/>
        <v>-0.21750000000000003</v>
      </c>
      <c r="X532" s="47">
        <f t="shared" si="84"/>
        <v>-0.34749999999999992</v>
      </c>
      <c r="Y532" s="47">
        <f t="shared" si="85"/>
        <v>-0.38000000000000012</v>
      </c>
      <c r="Z532" s="47">
        <f t="shared" si="86"/>
        <v>-0.13500000000000023</v>
      </c>
      <c r="AA532" s="47">
        <f t="shared" si="87"/>
        <v>-2.9999999999999805E-2</v>
      </c>
      <c r="AB532" s="47">
        <f t="shared" si="88"/>
        <v>-4.9999999999998934E-3</v>
      </c>
      <c r="AC532" s="47">
        <f t="shared" si="89"/>
        <v>-0.48</v>
      </c>
      <c r="AD532" s="47">
        <f t="shared" si="90"/>
        <v>0.10000000000000009</v>
      </c>
      <c r="AE532" s="47">
        <f t="shared" si="91"/>
        <v>0.16999999999999993</v>
      </c>
      <c r="AF532" s="47">
        <f t="shared" si="92"/>
        <v>-0.125</v>
      </c>
      <c r="AG532" s="47"/>
    </row>
    <row r="533" spans="1:33" x14ac:dyDescent="0.2">
      <c r="A533" s="45">
        <v>36060</v>
      </c>
      <c r="B533" s="40" t="s">
        <v>128</v>
      </c>
      <c r="C533" s="40">
        <f t="shared" si="93"/>
        <v>-1.5000000000000124E-2</v>
      </c>
      <c r="D533" s="40">
        <f t="shared" si="94"/>
        <v>2.1709999999999998</v>
      </c>
      <c r="E533" s="40">
        <f t="shared" si="94"/>
        <v>2.1859999999999999</v>
      </c>
      <c r="F533" s="40"/>
      <c r="G533" s="40"/>
      <c r="H533" s="40">
        <v>2.1859999999999999</v>
      </c>
      <c r="I533" s="40">
        <v>2.2185000000000001</v>
      </c>
      <c r="J533" s="40">
        <v>1.9709999999999999</v>
      </c>
      <c r="K533" s="40">
        <v>1.821</v>
      </c>
      <c r="L533" s="40">
        <v>1.796</v>
      </c>
      <c r="M533" s="40">
        <v>2.0535000000000001</v>
      </c>
      <c r="N533" s="40">
        <v>2.1585000000000001</v>
      </c>
      <c r="O533" s="40">
        <v>2.1709999999999998</v>
      </c>
      <c r="P533" s="40">
        <v>1.7309999999999999</v>
      </c>
      <c r="Q533" s="40">
        <v>2.286</v>
      </c>
      <c r="R533" s="40">
        <v>2.3559999999999999</v>
      </c>
      <c r="S533" s="40">
        <v>2.0659999999999998</v>
      </c>
      <c r="T533" s="36" t="s">
        <v>175</v>
      </c>
      <c r="V533" s="47">
        <f t="shared" si="95"/>
        <v>3.2500000000000195E-2</v>
      </c>
      <c r="W533" s="47">
        <f t="shared" si="83"/>
        <v>-0.21500000000000008</v>
      </c>
      <c r="X533" s="47">
        <f t="shared" si="84"/>
        <v>-0.36499999999999999</v>
      </c>
      <c r="Y533" s="47">
        <f t="shared" si="85"/>
        <v>-0.3899999999999999</v>
      </c>
      <c r="Z533" s="47">
        <f t="shared" si="86"/>
        <v>-0.13249999999999984</v>
      </c>
      <c r="AA533" s="47">
        <f t="shared" si="87"/>
        <v>-2.7499999999999858E-2</v>
      </c>
      <c r="AB533" s="47">
        <f t="shared" si="88"/>
        <v>-1.5000000000000124E-2</v>
      </c>
      <c r="AC533" s="47">
        <f t="shared" si="89"/>
        <v>-0.45500000000000007</v>
      </c>
      <c r="AD533" s="47">
        <f t="shared" si="90"/>
        <v>0.10000000000000009</v>
      </c>
      <c r="AE533" s="47">
        <f t="shared" si="91"/>
        <v>0.16999999999999993</v>
      </c>
      <c r="AF533" s="47">
        <f t="shared" si="92"/>
        <v>-0.12000000000000011</v>
      </c>
      <c r="AG533" s="47"/>
    </row>
    <row r="534" spans="1:33" x14ac:dyDescent="0.2">
      <c r="A534" s="45">
        <v>36061</v>
      </c>
      <c r="B534" s="40" t="s">
        <v>128</v>
      </c>
      <c r="C534" s="40">
        <f t="shared" si="93"/>
        <v>-2.0000000000000018E-2</v>
      </c>
      <c r="D534" s="40">
        <f t="shared" si="94"/>
        <v>2.1109999999999998</v>
      </c>
      <c r="E534" s="40">
        <f t="shared" si="94"/>
        <v>2.1309999999999998</v>
      </c>
      <c r="F534" s="40"/>
      <c r="G534" s="40"/>
      <c r="H534" s="40">
        <v>2.1309999999999998</v>
      </c>
      <c r="I534" s="40">
        <v>2.1635</v>
      </c>
      <c r="J534" s="40">
        <v>1.9159999999999997</v>
      </c>
      <c r="K534" s="40">
        <v>1.7784999999999997</v>
      </c>
      <c r="L534" s="40">
        <v>1.7484999999999997</v>
      </c>
      <c r="M534" s="40">
        <v>1.9959999999999998</v>
      </c>
      <c r="N534" s="40">
        <v>2.101</v>
      </c>
      <c r="O534" s="40">
        <v>2.1109999999999998</v>
      </c>
      <c r="P534" s="40">
        <v>1.6309999999999998</v>
      </c>
      <c r="Q534" s="40">
        <v>2.2309999999999999</v>
      </c>
      <c r="R534" s="40">
        <v>2.3009999999999997</v>
      </c>
      <c r="S534" s="40">
        <v>2.0034999999999998</v>
      </c>
      <c r="T534" s="36" t="s">
        <v>175</v>
      </c>
      <c r="V534" s="47">
        <f t="shared" si="95"/>
        <v>3.2500000000000195E-2</v>
      </c>
      <c r="W534" s="47">
        <f t="shared" si="83"/>
        <v>-0.21500000000000008</v>
      </c>
      <c r="X534" s="47">
        <f t="shared" si="84"/>
        <v>-0.35250000000000004</v>
      </c>
      <c r="Y534" s="47">
        <f t="shared" si="85"/>
        <v>-0.38250000000000006</v>
      </c>
      <c r="Z534" s="47">
        <f t="shared" si="86"/>
        <v>-0.13500000000000001</v>
      </c>
      <c r="AA534" s="47">
        <f t="shared" si="87"/>
        <v>-2.9999999999999805E-2</v>
      </c>
      <c r="AB534" s="47">
        <f t="shared" si="88"/>
        <v>-2.0000000000000018E-2</v>
      </c>
      <c r="AC534" s="47">
        <f t="shared" si="89"/>
        <v>-0.5</v>
      </c>
      <c r="AD534" s="47">
        <f t="shared" si="90"/>
        <v>0.10000000000000009</v>
      </c>
      <c r="AE534" s="47">
        <f t="shared" si="91"/>
        <v>0.16999999999999993</v>
      </c>
      <c r="AF534" s="47">
        <f t="shared" si="92"/>
        <v>-0.12749999999999995</v>
      </c>
      <c r="AG534" s="47"/>
    </row>
    <row r="535" spans="1:33" x14ac:dyDescent="0.2">
      <c r="A535" s="45">
        <v>36062</v>
      </c>
      <c r="B535" s="40" t="s">
        <v>128</v>
      </c>
      <c r="C535" s="40">
        <f t="shared" si="93"/>
        <v>-5.500000000000016E-2</v>
      </c>
      <c r="D535" s="40">
        <f t="shared" si="94"/>
        <v>2.1239999999999997</v>
      </c>
      <c r="E535" s="40">
        <f t="shared" si="94"/>
        <v>2.1789999999999998</v>
      </c>
      <c r="F535" s="40"/>
      <c r="G535" s="40"/>
      <c r="H535" s="40">
        <v>2.1789999999999998</v>
      </c>
      <c r="I535" s="40">
        <v>2.214</v>
      </c>
      <c r="J535" s="40">
        <v>1.9564999999999999</v>
      </c>
      <c r="K535" s="40">
        <v>1.7914999999999999</v>
      </c>
      <c r="L535" s="40">
        <v>1.7665</v>
      </c>
      <c r="M535" s="40">
        <v>2.0414999999999996</v>
      </c>
      <c r="N535" s="40">
        <v>2.149</v>
      </c>
      <c r="O535" s="40">
        <v>2.1239999999999997</v>
      </c>
      <c r="P535" s="40">
        <v>1.6489999999999998</v>
      </c>
      <c r="Q535" s="40">
        <v>2.294</v>
      </c>
      <c r="R535" s="40">
        <v>2.3489999999999998</v>
      </c>
      <c r="S535" s="40">
        <v>2.0439999999999996</v>
      </c>
      <c r="T535" s="36" t="s">
        <v>175</v>
      </c>
      <c r="V535" s="47">
        <f t="shared" si="95"/>
        <v>3.5000000000000142E-2</v>
      </c>
      <c r="W535" s="47">
        <f t="shared" si="83"/>
        <v>-0.22249999999999992</v>
      </c>
      <c r="X535" s="47">
        <f t="shared" si="84"/>
        <v>-0.38749999999999996</v>
      </c>
      <c r="Y535" s="47">
        <f t="shared" si="85"/>
        <v>-0.41249999999999987</v>
      </c>
      <c r="Z535" s="47">
        <f t="shared" si="86"/>
        <v>-0.13750000000000018</v>
      </c>
      <c r="AA535" s="47">
        <f t="shared" si="87"/>
        <v>-2.9999999999999805E-2</v>
      </c>
      <c r="AB535" s="47">
        <f t="shared" si="88"/>
        <v>-5.500000000000016E-2</v>
      </c>
      <c r="AC535" s="47">
        <f t="shared" si="89"/>
        <v>-0.53</v>
      </c>
      <c r="AD535" s="47">
        <f t="shared" si="90"/>
        <v>0.11500000000000021</v>
      </c>
      <c r="AE535" s="47">
        <f t="shared" si="91"/>
        <v>0.16999999999999993</v>
      </c>
      <c r="AF535" s="47">
        <f t="shared" si="92"/>
        <v>-0.13500000000000023</v>
      </c>
      <c r="AG535" s="47"/>
    </row>
    <row r="536" spans="1:33" x14ac:dyDescent="0.2">
      <c r="A536" s="45">
        <v>36063</v>
      </c>
      <c r="B536" s="40" t="s">
        <v>128</v>
      </c>
      <c r="C536" s="40">
        <f t="shared" si="93"/>
        <v>-9.2499999999999805E-2</v>
      </c>
      <c r="D536" s="40">
        <f t="shared" si="94"/>
        <v>2.0885000000000002</v>
      </c>
      <c r="E536" s="40">
        <f t="shared" si="94"/>
        <v>2.181</v>
      </c>
      <c r="F536" s="40"/>
      <c r="G536" s="40"/>
      <c r="H536" s="40">
        <v>2.181</v>
      </c>
      <c r="I536" s="40">
        <v>2.2160000000000002</v>
      </c>
      <c r="J536" s="40">
        <v>1.9485000000000001</v>
      </c>
      <c r="K536" s="40">
        <v>1.7785</v>
      </c>
      <c r="L536" s="40">
        <v>1.7835000000000001</v>
      </c>
      <c r="M536" s="40">
        <v>2.0409999999999999</v>
      </c>
      <c r="N536" s="40">
        <v>2.1484999999999999</v>
      </c>
      <c r="O536" s="40">
        <v>2.0885000000000002</v>
      </c>
      <c r="P536" s="40">
        <v>1.681</v>
      </c>
      <c r="Q536" s="40">
        <v>2.2960000000000003</v>
      </c>
      <c r="R536" s="40">
        <v>2.351</v>
      </c>
      <c r="S536" s="40">
        <v>2.0447500000000001</v>
      </c>
      <c r="T536" s="36" t="s">
        <v>175</v>
      </c>
      <c r="V536" s="47">
        <f t="shared" si="95"/>
        <v>3.5000000000000142E-2</v>
      </c>
      <c r="W536" s="47">
        <f t="shared" si="83"/>
        <v>-0.23249999999999993</v>
      </c>
      <c r="X536" s="47">
        <f t="shared" si="84"/>
        <v>-0.40250000000000008</v>
      </c>
      <c r="Y536" s="47">
        <f t="shared" si="85"/>
        <v>-0.39749999999999996</v>
      </c>
      <c r="Z536" s="47">
        <f t="shared" si="86"/>
        <v>-0.14000000000000012</v>
      </c>
      <c r="AA536" s="47">
        <f t="shared" si="87"/>
        <v>-3.2500000000000195E-2</v>
      </c>
      <c r="AB536" s="47">
        <f t="shared" si="88"/>
        <v>-9.2499999999999805E-2</v>
      </c>
      <c r="AC536" s="47">
        <f t="shared" si="89"/>
        <v>-0.5</v>
      </c>
      <c r="AD536" s="47">
        <f t="shared" si="90"/>
        <v>0.11500000000000021</v>
      </c>
      <c r="AE536" s="47">
        <f t="shared" si="91"/>
        <v>0.16999999999999993</v>
      </c>
      <c r="AF536" s="47">
        <f t="shared" si="92"/>
        <v>-0.13624999999999998</v>
      </c>
      <c r="AG536" s="47"/>
    </row>
    <row r="537" spans="1:33" x14ac:dyDescent="0.2">
      <c r="A537" s="45">
        <v>36066</v>
      </c>
      <c r="B537" s="40" t="s">
        <v>128</v>
      </c>
      <c r="C537" s="40">
        <f t="shared" si="93"/>
        <v>-4.7500000000000098E-2</v>
      </c>
      <c r="D537" s="40">
        <f t="shared" si="94"/>
        <v>1.9835</v>
      </c>
      <c r="E537" s="40">
        <f t="shared" si="94"/>
        <v>2.0310000000000001</v>
      </c>
      <c r="F537" s="40"/>
      <c r="G537" s="40">
        <v>1</v>
      </c>
      <c r="H537" s="40">
        <v>2.0310000000000001</v>
      </c>
      <c r="I537" s="40">
        <v>2.0735000000000001</v>
      </c>
      <c r="J537" s="40">
        <v>1.8310000000000002</v>
      </c>
      <c r="K537" s="40">
        <v>1.661</v>
      </c>
      <c r="L537" s="40">
        <v>1.6385000000000001</v>
      </c>
      <c r="M537" s="40">
        <v>1.8810000000000002</v>
      </c>
      <c r="N537" s="40">
        <v>2.0010000000000003</v>
      </c>
      <c r="O537" s="40">
        <v>1.9835</v>
      </c>
      <c r="P537" s="40">
        <v>1.6710000000000003</v>
      </c>
      <c r="Q537" s="40">
        <v>2.1460000000000004</v>
      </c>
      <c r="R537" s="40">
        <v>2.2010000000000001</v>
      </c>
      <c r="S537" s="40">
        <v>1.8810000000000002</v>
      </c>
      <c r="T537" s="36" t="s">
        <v>175</v>
      </c>
      <c r="V537" s="47">
        <f t="shared" si="95"/>
        <v>4.2499999999999982E-2</v>
      </c>
      <c r="W537" s="47">
        <f t="shared" si="83"/>
        <v>-0.19999999999999996</v>
      </c>
      <c r="X537" s="47">
        <f t="shared" si="84"/>
        <v>-0.37000000000000011</v>
      </c>
      <c r="Y537" s="47">
        <f t="shared" si="85"/>
        <v>-0.39250000000000007</v>
      </c>
      <c r="Z537" s="47">
        <f t="shared" si="86"/>
        <v>-0.14999999999999991</v>
      </c>
      <c r="AA537" s="47">
        <f t="shared" si="87"/>
        <v>-2.9999999999999805E-2</v>
      </c>
      <c r="AB537" s="47">
        <f t="shared" si="88"/>
        <v>-4.7500000000000098E-2</v>
      </c>
      <c r="AC537" s="47">
        <f t="shared" si="89"/>
        <v>-0.35999999999999988</v>
      </c>
      <c r="AD537" s="47">
        <f t="shared" si="90"/>
        <v>0.11500000000000021</v>
      </c>
      <c r="AE537" s="47">
        <f t="shared" si="91"/>
        <v>0.16999999999999993</v>
      </c>
      <c r="AF537" s="47">
        <f t="shared" si="92"/>
        <v>-0.14999999999999991</v>
      </c>
      <c r="AG537" s="47"/>
    </row>
    <row r="538" spans="1:33" x14ac:dyDescent="0.2">
      <c r="A538" s="45">
        <v>36067</v>
      </c>
      <c r="B538" s="40" t="s">
        <v>129</v>
      </c>
      <c r="C538" s="40">
        <f t="shared" si="93"/>
        <v>-2.0000000000000018E-2</v>
      </c>
      <c r="D538" s="40">
        <f t="shared" si="94"/>
        <v>2.327</v>
      </c>
      <c r="E538" s="40">
        <f t="shared" si="94"/>
        <v>2.347</v>
      </c>
      <c r="F538" s="40"/>
      <c r="G538" s="40"/>
      <c r="H538" s="40">
        <v>2.347</v>
      </c>
      <c r="I538" s="40">
        <v>2.4994999999999998</v>
      </c>
      <c r="J538" s="40">
        <v>2.1145</v>
      </c>
      <c r="K538" s="40">
        <v>2.0045000000000002</v>
      </c>
      <c r="L538" s="40">
        <v>2.0169999999999999</v>
      </c>
      <c r="M538" s="40">
        <v>2.1920000000000002</v>
      </c>
      <c r="N538" s="40">
        <v>2.2669999999999999</v>
      </c>
      <c r="O538" s="40">
        <v>2.327</v>
      </c>
      <c r="P538" s="40">
        <v>2.0270000000000001</v>
      </c>
      <c r="Q538" s="40">
        <v>2.5670000000000002</v>
      </c>
      <c r="R538" s="40">
        <v>2.7170000000000001</v>
      </c>
      <c r="S538" s="40">
        <v>2.1819999999999999</v>
      </c>
      <c r="T538" s="36" t="s">
        <v>175</v>
      </c>
      <c r="V538" s="47">
        <f t="shared" si="95"/>
        <v>0.15249999999999986</v>
      </c>
      <c r="W538" s="47">
        <f t="shared" si="83"/>
        <v>-0.23249999999999993</v>
      </c>
      <c r="X538" s="47">
        <f t="shared" si="84"/>
        <v>-0.3424999999999998</v>
      </c>
      <c r="Y538" s="47">
        <f t="shared" si="85"/>
        <v>-0.33000000000000007</v>
      </c>
      <c r="Z538" s="47">
        <f t="shared" si="86"/>
        <v>-0.1549999999999998</v>
      </c>
      <c r="AA538" s="47">
        <f t="shared" si="87"/>
        <v>-8.0000000000000071E-2</v>
      </c>
      <c r="AB538" s="47">
        <f t="shared" si="88"/>
        <v>-2.0000000000000018E-2</v>
      </c>
      <c r="AC538" s="47">
        <f t="shared" si="89"/>
        <v>-0.31999999999999984</v>
      </c>
      <c r="AD538" s="47">
        <f t="shared" si="90"/>
        <v>0.2200000000000002</v>
      </c>
      <c r="AE538" s="47">
        <f t="shared" si="91"/>
        <v>0.37000000000000011</v>
      </c>
      <c r="AF538" s="47">
        <f t="shared" si="92"/>
        <v>-0.16500000000000004</v>
      </c>
      <c r="AG538" s="47"/>
    </row>
    <row r="539" spans="1:33" x14ac:dyDescent="0.2">
      <c r="A539" s="45">
        <v>36068</v>
      </c>
      <c r="B539" s="40" t="s">
        <v>129</v>
      </c>
      <c r="C539" s="40">
        <f t="shared" si="93"/>
        <v>-4.9999999999999822E-2</v>
      </c>
      <c r="D539" s="40">
        <f t="shared" si="94"/>
        <v>2.383</v>
      </c>
      <c r="E539" s="40">
        <f t="shared" si="94"/>
        <v>2.4329999999999998</v>
      </c>
      <c r="F539" s="40"/>
      <c r="G539" s="40"/>
      <c r="H539" s="40">
        <v>2.4329999999999998</v>
      </c>
      <c r="I539" s="40">
        <v>2.6004999999999998</v>
      </c>
      <c r="J539" s="40">
        <v>2.1929999999999996</v>
      </c>
      <c r="K539" s="40">
        <v>2.0754999999999999</v>
      </c>
      <c r="L539" s="40">
        <v>2.0879999999999996</v>
      </c>
      <c r="M539" s="40">
        <v>2.2629999999999999</v>
      </c>
      <c r="N539" s="40">
        <v>2.3504999999999998</v>
      </c>
      <c r="O539" s="40">
        <v>2.383</v>
      </c>
      <c r="P539" s="40">
        <v>2.1529999999999996</v>
      </c>
      <c r="Q539" s="40">
        <v>2.653</v>
      </c>
      <c r="R539" s="40">
        <v>2.8329999999999997</v>
      </c>
      <c r="S539" s="40">
        <v>2.2554999999999996</v>
      </c>
      <c r="T539" s="36" t="s">
        <v>175</v>
      </c>
      <c r="V539" s="47">
        <f t="shared" si="95"/>
        <v>0.16749999999999998</v>
      </c>
      <c r="W539" s="47">
        <f t="shared" si="83"/>
        <v>-0.24000000000000021</v>
      </c>
      <c r="X539" s="47">
        <f t="shared" si="84"/>
        <v>-0.35749999999999993</v>
      </c>
      <c r="Y539" s="47">
        <f t="shared" si="85"/>
        <v>-0.3450000000000002</v>
      </c>
      <c r="Z539" s="47">
        <f t="shared" si="86"/>
        <v>-0.16999999999999993</v>
      </c>
      <c r="AA539" s="47">
        <f t="shared" si="87"/>
        <v>-8.2500000000000018E-2</v>
      </c>
      <c r="AB539" s="47">
        <f t="shared" si="88"/>
        <v>-4.9999999999999822E-2</v>
      </c>
      <c r="AC539" s="47">
        <f t="shared" si="89"/>
        <v>-0.28000000000000025</v>
      </c>
      <c r="AD539" s="47">
        <f t="shared" si="90"/>
        <v>0.2200000000000002</v>
      </c>
      <c r="AE539" s="47">
        <f t="shared" si="91"/>
        <v>0.39999999999999991</v>
      </c>
      <c r="AF539" s="47">
        <f t="shared" si="92"/>
        <v>-0.17750000000000021</v>
      </c>
      <c r="AG539" s="47"/>
    </row>
    <row r="540" spans="1:33" x14ac:dyDescent="0.2">
      <c r="A540" s="45">
        <v>36069</v>
      </c>
      <c r="B540" s="40" t="s">
        <v>129</v>
      </c>
      <c r="C540" s="40">
        <f t="shared" si="93"/>
        <v>-4.9999999999999822E-2</v>
      </c>
      <c r="D540" s="40">
        <f t="shared" si="94"/>
        <v>2.3640000000000003</v>
      </c>
      <c r="E540" s="40">
        <f t="shared" si="94"/>
        <v>2.4140000000000001</v>
      </c>
      <c r="F540" s="40"/>
      <c r="G540" s="40"/>
      <c r="H540" s="40">
        <v>2.4140000000000001</v>
      </c>
      <c r="I540" s="40">
        <v>2.589</v>
      </c>
      <c r="J540" s="40">
        <v>2.194</v>
      </c>
      <c r="K540" s="40">
        <v>2.0940000000000003</v>
      </c>
      <c r="L540" s="40">
        <v>2.1364999999999998</v>
      </c>
      <c r="M540" s="40">
        <v>2.2465000000000002</v>
      </c>
      <c r="N540" s="40">
        <v>2.3365</v>
      </c>
      <c r="O540" s="40">
        <v>2.3640000000000003</v>
      </c>
      <c r="P540" s="40">
        <v>2.1840000000000002</v>
      </c>
      <c r="Q540" s="40">
        <v>2.677</v>
      </c>
      <c r="R540" s="40">
        <v>2.8515000000000001</v>
      </c>
      <c r="S540" s="40">
        <v>2.2390000000000003</v>
      </c>
      <c r="T540" s="36" t="s">
        <v>175</v>
      </c>
      <c r="V540" s="47">
        <f t="shared" si="95"/>
        <v>0.17499999999999982</v>
      </c>
      <c r="W540" s="47">
        <f t="shared" si="83"/>
        <v>-0.2200000000000002</v>
      </c>
      <c r="X540" s="47">
        <f t="shared" si="84"/>
        <v>-0.31999999999999984</v>
      </c>
      <c r="Y540" s="47">
        <f t="shared" si="85"/>
        <v>-0.2775000000000003</v>
      </c>
      <c r="Z540" s="47">
        <f t="shared" si="86"/>
        <v>-0.16749999999999998</v>
      </c>
      <c r="AA540" s="47">
        <f t="shared" si="87"/>
        <v>-7.7500000000000124E-2</v>
      </c>
      <c r="AB540" s="47">
        <f t="shared" si="88"/>
        <v>-4.9999999999999822E-2</v>
      </c>
      <c r="AC540" s="47">
        <f t="shared" si="89"/>
        <v>-0.22999999999999998</v>
      </c>
      <c r="AD540" s="47">
        <f t="shared" si="90"/>
        <v>0.2629999999999999</v>
      </c>
      <c r="AE540" s="47">
        <f t="shared" si="91"/>
        <v>0.4375</v>
      </c>
      <c r="AF540" s="47">
        <f t="shared" si="92"/>
        <v>-0.17499999999999982</v>
      </c>
      <c r="AG540" s="47"/>
    </row>
    <row r="541" spans="1:33" x14ac:dyDescent="0.2">
      <c r="A541" s="45">
        <v>36070</v>
      </c>
      <c r="B541" s="40" t="s">
        <v>129</v>
      </c>
      <c r="C541" s="40">
        <f t="shared" si="93"/>
        <v>9.9999999999997868E-3</v>
      </c>
      <c r="D541" s="40">
        <f t="shared" si="94"/>
        <v>2.4419999999999997</v>
      </c>
      <c r="E541" s="40">
        <f t="shared" si="94"/>
        <v>2.4319999999999999</v>
      </c>
      <c r="F541" s="40"/>
      <c r="G541" s="40"/>
      <c r="H541" s="40">
        <v>2.4319999999999999</v>
      </c>
      <c r="I541" s="40">
        <v>2.6094999999999997</v>
      </c>
      <c r="J541" s="40">
        <v>2.2119999999999997</v>
      </c>
      <c r="K541" s="40">
        <v>2.1520000000000001</v>
      </c>
      <c r="L541" s="40">
        <v>2.1819999999999999</v>
      </c>
      <c r="M541" s="40">
        <v>2.2645</v>
      </c>
      <c r="N541" s="40">
        <v>2.3620000000000001</v>
      </c>
      <c r="O541" s="40">
        <v>2.4419999999999997</v>
      </c>
      <c r="P541" s="40">
        <v>1.93</v>
      </c>
      <c r="Q541" s="40">
        <v>2.6949999999999998</v>
      </c>
      <c r="R541" s="40">
        <v>2.8820000000000001</v>
      </c>
      <c r="S541" s="40">
        <v>2.2570000000000001</v>
      </c>
      <c r="T541" s="36" t="s">
        <v>175</v>
      </c>
      <c r="V541" s="47">
        <f t="shared" si="95"/>
        <v>0.17749999999999977</v>
      </c>
      <c r="W541" s="47">
        <f t="shared" si="83"/>
        <v>-0.2200000000000002</v>
      </c>
      <c r="X541" s="47">
        <f t="shared" si="84"/>
        <v>-0.2799999999999998</v>
      </c>
      <c r="Y541" s="47">
        <f t="shared" si="85"/>
        <v>-0.25</v>
      </c>
      <c r="Z541" s="47">
        <f t="shared" si="86"/>
        <v>-0.16749999999999998</v>
      </c>
      <c r="AA541" s="47">
        <f t="shared" si="87"/>
        <v>-6.999999999999984E-2</v>
      </c>
      <c r="AB541" s="47">
        <f t="shared" si="88"/>
        <v>9.9999999999997868E-3</v>
      </c>
      <c r="AC541" s="47">
        <f t="shared" si="89"/>
        <v>-0.502</v>
      </c>
      <c r="AD541" s="47">
        <f t="shared" si="90"/>
        <v>0.2629999999999999</v>
      </c>
      <c r="AE541" s="47">
        <f t="shared" si="91"/>
        <v>0.45000000000000018</v>
      </c>
      <c r="AF541" s="47">
        <f t="shared" si="92"/>
        <v>-0.17499999999999982</v>
      </c>
      <c r="AG541" s="47"/>
    </row>
    <row r="542" spans="1:33" x14ac:dyDescent="0.2">
      <c r="A542" s="45">
        <v>36074</v>
      </c>
      <c r="B542" s="40" t="s">
        <v>129</v>
      </c>
      <c r="C542" s="40">
        <f t="shared" si="93"/>
        <v>3.7500000000000089E-2</v>
      </c>
      <c r="D542" s="40">
        <f t="shared" si="94"/>
        <v>2.3835000000000002</v>
      </c>
      <c r="E542" s="40">
        <f t="shared" si="94"/>
        <v>2.3460000000000001</v>
      </c>
      <c r="F542" s="40"/>
      <c r="G542" s="40"/>
      <c r="H542" s="40">
        <v>2.3460000000000001</v>
      </c>
      <c r="I542" s="40">
        <v>2.5135000000000001</v>
      </c>
      <c r="J542" s="40">
        <v>2.1385000000000001</v>
      </c>
      <c r="K542" s="40">
        <v>2.0434999999999999</v>
      </c>
      <c r="L542" s="40">
        <v>2.1134999999999997</v>
      </c>
      <c r="M542" s="40">
        <v>2.1884999999999999</v>
      </c>
      <c r="N542" s="40">
        <v>2.2835000000000001</v>
      </c>
      <c r="O542" s="40">
        <v>2.3835000000000002</v>
      </c>
      <c r="P542" s="40">
        <v>2.081</v>
      </c>
      <c r="Q542" s="40">
        <v>2.609</v>
      </c>
      <c r="R542" s="40">
        <v>2.7960000000000003</v>
      </c>
      <c r="S542" s="40">
        <v>2.181</v>
      </c>
      <c r="T542" s="36" t="s">
        <v>175</v>
      </c>
      <c r="V542" s="47">
        <f t="shared" si="95"/>
        <v>0.16749999999999998</v>
      </c>
      <c r="W542" s="47">
        <f t="shared" si="83"/>
        <v>-0.20750000000000002</v>
      </c>
      <c r="X542" s="47">
        <f t="shared" si="84"/>
        <v>-0.30250000000000021</v>
      </c>
      <c r="Y542" s="47">
        <f t="shared" si="85"/>
        <v>-0.23250000000000037</v>
      </c>
      <c r="Z542" s="47">
        <f t="shared" si="86"/>
        <v>-0.1575000000000002</v>
      </c>
      <c r="AA542" s="47">
        <f t="shared" si="87"/>
        <v>-6.25E-2</v>
      </c>
      <c r="AB542" s="47">
        <f t="shared" si="88"/>
        <v>3.7500000000000089E-2</v>
      </c>
      <c r="AC542" s="47">
        <f t="shared" si="89"/>
        <v>-0.26500000000000012</v>
      </c>
      <c r="AD542" s="47">
        <f t="shared" si="90"/>
        <v>0.2629999999999999</v>
      </c>
      <c r="AE542" s="47">
        <f t="shared" si="91"/>
        <v>0.45000000000000018</v>
      </c>
      <c r="AF542" s="47">
        <f t="shared" si="92"/>
        <v>-0.16500000000000004</v>
      </c>
      <c r="AG542" s="47"/>
    </row>
    <row r="543" spans="1:33" x14ac:dyDescent="0.2">
      <c r="A543" s="45">
        <v>36075</v>
      </c>
      <c r="B543" s="40" t="s">
        <v>129</v>
      </c>
      <c r="C543" s="40">
        <f t="shared" si="93"/>
        <v>1.2500000000000178E-2</v>
      </c>
      <c r="D543" s="40">
        <f t="shared" si="94"/>
        <v>2.4055</v>
      </c>
      <c r="E543" s="40">
        <f t="shared" si="94"/>
        <v>2.3929999999999998</v>
      </c>
      <c r="F543" s="40"/>
      <c r="G543" s="40"/>
      <c r="H543" s="40">
        <v>2.3929999999999998</v>
      </c>
      <c r="I543" s="40">
        <v>2.5654999999999997</v>
      </c>
      <c r="J543" s="40">
        <v>2.1755</v>
      </c>
      <c r="K543" s="40">
        <v>2.0854999999999997</v>
      </c>
      <c r="L543" s="40">
        <v>2.1454999999999997</v>
      </c>
      <c r="M543" s="40">
        <v>2.2354999999999996</v>
      </c>
      <c r="N543" s="40">
        <v>2.3304999999999998</v>
      </c>
      <c r="O543" s="40">
        <v>2.4055</v>
      </c>
      <c r="P543" s="40">
        <v>2.1279999999999997</v>
      </c>
      <c r="Q543" s="40">
        <v>2.6529999999999996</v>
      </c>
      <c r="R543" s="40">
        <v>2.843</v>
      </c>
      <c r="S543" s="40">
        <v>2.2229999999999999</v>
      </c>
      <c r="T543" s="36" t="s">
        <v>175</v>
      </c>
      <c r="V543" s="47">
        <f t="shared" si="95"/>
        <v>0.17249999999999988</v>
      </c>
      <c r="W543" s="47">
        <f t="shared" si="83"/>
        <v>-0.2174999999999998</v>
      </c>
      <c r="X543" s="47">
        <f t="shared" si="84"/>
        <v>-0.30750000000000011</v>
      </c>
      <c r="Y543" s="47">
        <f t="shared" si="85"/>
        <v>-0.24750000000000005</v>
      </c>
      <c r="Z543" s="47">
        <f t="shared" si="86"/>
        <v>-0.1575000000000002</v>
      </c>
      <c r="AA543" s="47">
        <f t="shared" si="87"/>
        <v>-6.25E-2</v>
      </c>
      <c r="AB543" s="47">
        <f t="shared" si="88"/>
        <v>1.2500000000000178E-2</v>
      </c>
      <c r="AC543" s="47">
        <f t="shared" si="89"/>
        <v>-0.26500000000000012</v>
      </c>
      <c r="AD543" s="47">
        <f t="shared" si="90"/>
        <v>0.25999999999999979</v>
      </c>
      <c r="AE543" s="47">
        <f t="shared" si="91"/>
        <v>0.45000000000000018</v>
      </c>
      <c r="AF543" s="47">
        <f t="shared" si="92"/>
        <v>-0.16999999999999993</v>
      </c>
      <c r="AG543" s="47"/>
    </row>
    <row r="544" spans="1:33" x14ac:dyDescent="0.2">
      <c r="A544" s="45">
        <v>36076</v>
      </c>
      <c r="B544" s="40" t="s">
        <v>129</v>
      </c>
      <c r="C544" s="40">
        <f t="shared" si="93"/>
        <v>4.4999999999999929E-2</v>
      </c>
      <c r="D544" s="40">
        <f t="shared" si="94"/>
        <v>2.2989999999999999</v>
      </c>
      <c r="E544" s="40">
        <f t="shared" si="94"/>
        <v>2.254</v>
      </c>
      <c r="F544" s="40"/>
      <c r="G544" s="40"/>
      <c r="H544" s="40">
        <v>2.254</v>
      </c>
      <c r="I544" s="40">
        <v>2.4264999999999999</v>
      </c>
      <c r="J544" s="40">
        <v>2.0652499999999998</v>
      </c>
      <c r="K544" s="40">
        <v>1.9790000000000001</v>
      </c>
      <c r="L544" s="40">
        <v>2.044</v>
      </c>
      <c r="M544" s="40">
        <v>2.1040000000000001</v>
      </c>
      <c r="N544" s="40">
        <v>2.2040000000000002</v>
      </c>
      <c r="O544" s="40">
        <v>2.2989999999999999</v>
      </c>
      <c r="P544" s="40">
        <v>1.9889999999999999</v>
      </c>
      <c r="Q544" s="40">
        <v>2.5140000000000002</v>
      </c>
      <c r="R544" s="40">
        <v>2.7040000000000002</v>
      </c>
      <c r="S544" s="40">
        <v>2.1189999999999998</v>
      </c>
      <c r="T544" s="36" t="s">
        <v>175</v>
      </c>
      <c r="V544" s="47">
        <f t="shared" si="95"/>
        <v>0.17249999999999988</v>
      </c>
      <c r="W544" s="47">
        <f t="shared" si="83"/>
        <v>-0.1887500000000002</v>
      </c>
      <c r="X544" s="47">
        <f t="shared" si="84"/>
        <v>-0.27499999999999991</v>
      </c>
      <c r="Y544" s="47">
        <f t="shared" si="85"/>
        <v>-0.20999999999999996</v>
      </c>
      <c r="Z544" s="47">
        <f t="shared" si="86"/>
        <v>-0.14999999999999991</v>
      </c>
      <c r="AA544" s="47">
        <f t="shared" si="87"/>
        <v>-4.9999999999999822E-2</v>
      </c>
      <c r="AB544" s="47">
        <f t="shared" si="88"/>
        <v>4.4999999999999929E-2</v>
      </c>
      <c r="AC544" s="47">
        <f t="shared" si="89"/>
        <v>-0.26500000000000012</v>
      </c>
      <c r="AD544" s="47">
        <f t="shared" si="90"/>
        <v>0.26000000000000023</v>
      </c>
      <c r="AE544" s="47">
        <f t="shared" si="91"/>
        <v>0.45000000000000018</v>
      </c>
      <c r="AF544" s="47">
        <f t="shared" si="92"/>
        <v>-0.13500000000000023</v>
      </c>
      <c r="AG544" s="47"/>
    </row>
    <row r="545" spans="1:33" x14ac:dyDescent="0.2">
      <c r="A545" s="45">
        <v>36077</v>
      </c>
      <c r="B545" s="40" t="s">
        <v>129</v>
      </c>
      <c r="C545" s="40">
        <f t="shared" si="93"/>
        <v>6.25E-2</v>
      </c>
      <c r="D545" s="40">
        <f t="shared" si="94"/>
        <v>2.2534999999999998</v>
      </c>
      <c r="E545" s="40">
        <f t="shared" si="94"/>
        <v>2.1909999999999998</v>
      </c>
      <c r="F545" s="40"/>
      <c r="G545" s="40"/>
      <c r="H545" s="40">
        <v>2.1909999999999998</v>
      </c>
      <c r="I545" s="40">
        <v>2.3584999999999998</v>
      </c>
      <c r="J545" s="40">
        <v>2.016</v>
      </c>
      <c r="K545" s="40">
        <v>1.9459999999999997</v>
      </c>
      <c r="L545" s="40">
        <v>2.0084999999999997</v>
      </c>
      <c r="M545" s="40">
        <v>2.0509999999999997</v>
      </c>
      <c r="N545" s="40">
        <v>2.1459999999999999</v>
      </c>
      <c r="O545" s="40">
        <v>2.2534999999999998</v>
      </c>
      <c r="P545" s="40">
        <v>1.9809999999999999</v>
      </c>
      <c r="Q545" s="40">
        <v>2.4509999999999996</v>
      </c>
      <c r="R545" s="40">
        <v>2.641</v>
      </c>
      <c r="S545" s="40">
        <v>2.056</v>
      </c>
      <c r="T545" s="36" t="s">
        <v>175</v>
      </c>
      <c r="V545" s="47">
        <f t="shared" si="95"/>
        <v>0.16749999999999998</v>
      </c>
      <c r="W545" s="47">
        <f t="shared" si="83"/>
        <v>-0.17499999999999982</v>
      </c>
      <c r="X545" s="47">
        <f t="shared" si="84"/>
        <v>-0.24500000000000011</v>
      </c>
      <c r="Y545" s="47">
        <f t="shared" si="85"/>
        <v>-0.18250000000000011</v>
      </c>
      <c r="Z545" s="47">
        <f t="shared" si="86"/>
        <v>-0.14000000000000012</v>
      </c>
      <c r="AA545" s="47">
        <f t="shared" si="87"/>
        <v>-4.4999999999999929E-2</v>
      </c>
      <c r="AB545" s="47">
        <f t="shared" si="88"/>
        <v>6.25E-2</v>
      </c>
      <c r="AC545" s="47">
        <f t="shared" si="89"/>
        <v>-0.20999999999999996</v>
      </c>
      <c r="AD545" s="47">
        <f t="shared" si="90"/>
        <v>0.25999999999999979</v>
      </c>
      <c r="AE545" s="47">
        <f t="shared" si="91"/>
        <v>0.45000000000000018</v>
      </c>
      <c r="AF545" s="47">
        <f t="shared" si="92"/>
        <v>-0.13499999999999979</v>
      </c>
      <c r="AG545" s="47"/>
    </row>
    <row r="546" spans="1:33" x14ac:dyDescent="0.2">
      <c r="A546" s="45">
        <v>36080</v>
      </c>
      <c r="B546" s="40" t="s">
        <v>129</v>
      </c>
      <c r="C546" s="40">
        <f t="shared" si="93"/>
        <v>9.2499999999999805E-2</v>
      </c>
      <c r="D546" s="40">
        <f t="shared" si="94"/>
        <v>2.1814999999999998</v>
      </c>
      <c r="E546" s="40">
        <f t="shared" si="94"/>
        <v>2.089</v>
      </c>
      <c r="F546" s="40"/>
      <c r="G546" s="40"/>
      <c r="H546" s="40">
        <v>2.089</v>
      </c>
      <c r="I546" s="40">
        <v>2.2565</v>
      </c>
      <c r="J546" s="40">
        <v>1.929</v>
      </c>
      <c r="K546" s="40">
        <v>1.8714999999999999</v>
      </c>
      <c r="L546" s="40">
        <v>1.9390000000000001</v>
      </c>
      <c r="M546" s="40">
        <v>1.9515</v>
      </c>
      <c r="N546" s="40">
        <v>2.0514999999999999</v>
      </c>
      <c r="O546" s="40">
        <v>2.1814999999999998</v>
      </c>
      <c r="P546" s="40">
        <v>1.9139999999999999</v>
      </c>
      <c r="Q546" s="40">
        <v>2.3289999999999997</v>
      </c>
      <c r="R546" s="40">
        <v>2.4990000000000001</v>
      </c>
      <c r="S546" s="40">
        <v>1.9590000000000001</v>
      </c>
      <c r="T546" s="36" t="s">
        <v>175</v>
      </c>
      <c r="V546" s="47">
        <f t="shared" si="95"/>
        <v>0.16749999999999998</v>
      </c>
      <c r="W546" s="47">
        <f t="shared" si="83"/>
        <v>-0.15999999999999992</v>
      </c>
      <c r="X546" s="47">
        <f t="shared" si="84"/>
        <v>-0.21750000000000003</v>
      </c>
      <c r="Y546" s="47">
        <f t="shared" si="85"/>
        <v>-0.14999999999999991</v>
      </c>
      <c r="Z546" s="47">
        <f t="shared" si="86"/>
        <v>-0.13749999999999996</v>
      </c>
      <c r="AA546" s="47">
        <f t="shared" si="87"/>
        <v>-3.7500000000000089E-2</v>
      </c>
      <c r="AB546" s="47">
        <f t="shared" si="88"/>
        <v>9.2499999999999805E-2</v>
      </c>
      <c r="AC546" s="47">
        <f t="shared" si="89"/>
        <v>-0.17500000000000004</v>
      </c>
      <c r="AD546" s="47">
        <f t="shared" si="90"/>
        <v>0.23999999999999977</v>
      </c>
      <c r="AE546" s="47">
        <f t="shared" si="91"/>
        <v>0.41000000000000014</v>
      </c>
      <c r="AF546" s="47">
        <f t="shared" si="92"/>
        <v>-0.12999999999999989</v>
      </c>
      <c r="AG546" s="47"/>
    </row>
    <row r="547" spans="1:33" x14ac:dyDescent="0.2">
      <c r="A547" s="45">
        <v>36081</v>
      </c>
      <c r="B547" s="40" t="s">
        <v>129</v>
      </c>
      <c r="C547" s="40">
        <f t="shared" si="93"/>
        <v>0.1549999999999998</v>
      </c>
      <c r="D547" s="40">
        <f t="shared" si="94"/>
        <v>2.2389999999999999</v>
      </c>
      <c r="E547" s="40">
        <f t="shared" si="94"/>
        <v>2.0840000000000001</v>
      </c>
      <c r="F547" s="40"/>
      <c r="G547" s="40"/>
      <c r="H547" s="40">
        <v>2.0840000000000001</v>
      </c>
      <c r="I547" s="40">
        <v>2.2440000000000002</v>
      </c>
      <c r="J547" s="40">
        <v>1.9340000000000002</v>
      </c>
      <c r="K547" s="40">
        <v>1.8927500000000002</v>
      </c>
      <c r="L547" s="40">
        <v>1.9590000000000001</v>
      </c>
      <c r="M547" s="40">
        <v>1.9565000000000001</v>
      </c>
      <c r="N547" s="40">
        <v>2.0390000000000001</v>
      </c>
      <c r="O547" s="40">
        <v>2.2389999999999999</v>
      </c>
      <c r="P547" s="40">
        <v>1.92</v>
      </c>
      <c r="Q547" s="40">
        <v>2.3340000000000001</v>
      </c>
      <c r="R547" s="40">
        <v>2.464</v>
      </c>
      <c r="S547" s="40">
        <v>1.9615</v>
      </c>
      <c r="T547" s="36" t="s">
        <v>175</v>
      </c>
      <c r="V547" s="47">
        <f t="shared" si="95"/>
        <v>0.16000000000000014</v>
      </c>
      <c r="W547" s="47">
        <f t="shared" si="83"/>
        <v>-0.14999999999999991</v>
      </c>
      <c r="X547" s="47">
        <f t="shared" si="84"/>
        <v>-0.19124999999999992</v>
      </c>
      <c r="Y547" s="47">
        <f t="shared" si="85"/>
        <v>-0.125</v>
      </c>
      <c r="Z547" s="47">
        <f t="shared" si="86"/>
        <v>-0.12749999999999995</v>
      </c>
      <c r="AA547" s="47">
        <f t="shared" si="87"/>
        <v>-4.4999999999999929E-2</v>
      </c>
      <c r="AB547" s="47">
        <f t="shared" si="88"/>
        <v>0.1549999999999998</v>
      </c>
      <c r="AC547" s="47">
        <f t="shared" si="89"/>
        <v>-0.16400000000000015</v>
      </c>
      <c r="AD547" s="47">
        <f t="shared" si="90"/>
        <v>0.25</v>
      </c>
      <c r="AE547" s="47">
        <f t="shared" si="91"/>
        <v>0.37999999999999989</v>
      </c>
      <c r="AF547" s="47">
        <f t="shared" si="92"/>
        <v>-0.12250000000000005</v>
      </c>
      <c r="AG547" s="47"/>
    </row>
    <row r="548" spans="1:33" x14ac:dyDescent="0.2">
      <c r="A548" s="45">
        <v>36082</v>
      </c>
      <c r="B548" s="40" t="s">
        <v>129</v>
      </c>
      <c r="C548" s="40">
        <f t="shared" si="93"/>
        <v>0.20999999999999996</v>
      </c>
      <c r="D548" s="40">
        <f t="shared" si="94"/>
        <v>2.2509999999999999</v>
      </c>
      <c r="E548" s="40">
        <f t="shared" si="94"/>
        <v>2.0409999999999999</v>
      </c>
      <c r="F548" s="40"/>
      <c r="G548" s="40"/>
      <c r="H548" s="40">
        <v>2.0409999999999999</v>
      </c>
      <c r="I548" s="40">
        <v>2.1985000000000001</v>
      </c>
      <c r="J548" s="40">
        <v>1.8984999999999999</v>
      </c>
      <c r="K548" s="40">
        <v>1.8659999999999999</v>
      </c>
      <c r="L548" s="40">
        <v>1.946</v>
      </c>
      <c r="M548" s="40">
        <v>1.9235</v>
      </c>
      <c r="N548" s="40">
        <v>2.0110000000000001</v>
      </c>
      <c r="O548" s="40">
        <v>2.2509999999999999</v>
      </c>
      <c r="P548" s="40">
        <v>1.9159999999999999</v>
      </c>
      <c r="Q548" s="40">
        <v>2.2909999999999999</v>
      </c>
      <c r="R548" s="40">
        <v>2.411</v>
      </c>
      <c r="S548" s="40">
        <v>1.9284999999999999</v>
      </c>
      <c r="T548" s="36" t="s">
        <v>175</v>
      </c>
      <c r="V548" s="47">
        <f t="shared" si="95"/>
        <v>0.1575000000000002</v>
      </c>
      <c r="W548" s="47">
        <f t="shared" si="83"/>
        <v>-0.14250000000000007</v>
      </c>
      <c r="X548" s="47">
        <f t="shared" si="84"/>
        <v>-0.17500000000000004</v>
      </c>
      <c r="Y548" s="47">
        <f t="shared" si="85"/>
        <v>-9.4999999999999973E-2</v>
      </c>
      <c r="Z548" s="47">
        <f t="shared" si="86"/>
        <v>-0.11749999999999994</v>
      </c>
      <c r="AA548" s="47">
        <f t="shared" si="87"/>
        <v>-2.9999999999999805E-2</v>
      </c>
      <c r="AB548" s="47">
        <f t="shared" si="88"/>
        <v>0.20999999999999996</v>
      </c>
      <c r="AC548" s="47">
        <f t="shared" si="89"/>
        <v>-0.125</v>
      </c>
      <c r="AD548" s="47">
        <f t="shared" si="90"/>
        <v>0.25</v>
      </c>
      <c r="AE548" s="47">
        <f t="shared" si="91"/>
        <v>0.37000000000000011</v>
      </c>
      <c r="AF548" s="47">
        <f t="shared" si="92"/>
        <v>-0.11250000000000004</v>
      </c>
      <c r="AG548" s="47"/>
    </row>
    <row r="549" spans="1:33" x14ac:dyDescent="0.2">
      <c r="A549" s="45">
        <v>36083</v>
      </c>
      <c r="B549" s="40" t="s">
        <v>129</v>
      </c>
      <c r="C549" s="40">
        <f t="shared" si="93"/>
        <v>0.18499999999999961</v>
      </c>
      <c r="D549" s="40">
        <f t="shared" si="94"/>
        <v>2.2799999999999998</v>
      </c>
      <c r="E549" s="40">
        <f t="shared" si="94"/>
        <v>2.0950000000000002</v>
      </c>
      <c r="F549" s="40"/>
      <c r="G549" s="40"/>
      <c r="H549" s="40">
        <v>2.0950000000000002</v>
      </c>
      <c r="I549" s="40">
        <v>2.2574999999999998</v>
      </c>
      <c r="J549" s="40">
        <v>1.96</v>
      </c>
      <c r="K549" s="40">
        <v>1.9225000000000001</v>
      </c>
      <c r="L549" s="40">
        <v>2.0175000000000001</v>
      </c>
      <c r="M549" s="40">
        <v>1.9824999999999999</v>
      </c>
      <c r="N549" s="40">
        <v>2.0649999999999999</v>
      </c>
      <c r="O549" s="40">
        <v>2.2799999999999998</v>
      </c>
      <c r="P549" s="40">
        <v>2.0499999999999998</v>
      </c>
      <c r="Q549" s="40">
        <v>2.3450000000000002</v>
      </c>
      <c r="R549" s="40">
        <v>2.4649999999999999</v>
      </c>
      <c r="S549" s="40">
        <v>1.9875</v>
      </c>
      <c r="T549" s="36" t="s">
        <v>175</v>
      </c>
      <c r="V549" s="47">
        <f t="shared" si="95"/>
        <v>0.16249999999999964</v>
      </c>
      <c r="W549" s="47">
        <f t="shared" si="83"/>
        <v>-0.13500000000000023</v>
      </c>
      <c r="X549" s="47">
        <f t="shared" si="84"/>
        <v>-0.1725000000000001</v>
      </c>
      <c r="Y549" s="47">
        <f t="shared" si="85"/>
        <v>-7.7500000000000124E-2</v>
      </c>
      <c r="Z549" s="47">
        <f t="shared" si="86"/>
        <v>-0.11250000000000027</v>
      </c>
      <c r="AA549" s="47">
        <f t="shared" si="87"/>
        <v>-3.0000000000000249E-2</v>
      </c>
      <c r="AB549" s="47">
        <f t="shared" si="88"/>
        <v>0.18499999999999961</v>
      </c>
      <c r="AC549" s="47">
        <f t="shared" si="89"/>
        <v>-4.5000000000000373E-2</v>
      </c>
      <c r="AD549" s="47">
        <f t="shared" si="90"/>
        <v>0.25</v>
      </c>
      <c r="AE549" s="47">
        <f t="shared" si="91"/>
        <v>0.36999999999999966</v>
      </c>
      <c r="AF549" s="47">
        <f t="shared" si="92"/>
        <v>-0.10750000000000015</v>
      </c>
      <c r="AG549" s="47"/>
    </row>
    <row r="550" spans="1:33" x14ac:dyDescent="0.2">
      <c r="A550" s="45">
        <v>36084</v>
      </c>
      <c r="B550" s="40" t="s">
        <v>129</v>
      </c>
      <c r="C550" s="40">
        <f t="shared" si="93"/>
        <v>0.18500000000000005</v>
      </c>
      <c r="D550" s="40">
        <f t="shared" si="94"/>
        <v>2.294</v>
      </c>
      <c r="E550" s="40">
        <f t="shared" si="94"/>
        <v>2.109</v>
      </c>
      <c r="F550" s="40"/>
      <c r="G550" s="40"/>
      <c r="H550" s="40">
        <v>2.109</v>
      </c>
      <c r="I550" s="40">
        <v>2.2789999999999999</v>
      </c>
      <c r="J550" s="40">
        <v>1.9689999999999999</v>
      </c>
      <c r="K550" s="40">
        <v>1.929</v>
      </c>
      <c r="L550" s="40">
        <v>2.0189999999999997</v>
      </c>
      <c r="M550" s="40">
        <v>2.004</v>
      </c>
      <c r="N550" s="40">
        <v>2.0815000000000001</v>
      </c>
      <c r="O550" s="40">
        <v>2.294</v>
      </c>
      <c r="P550" s="40">
        <v>2.06</v>
      </c>
      <c r="Q550" s="40">
        <v>2.359</v>
      </c>
      <c r="R550" s="40">
        <v>2.4790000000000001</v>
      </c>
      <c r="S550" s="40">
        <v>1.9989999999999999</v>
      </c>
      <c r="T550" s="36" t="s">
        <v>175</v>
      </c>
      <c r="V550" s="47">
        <f t="shared" si="95"/>
        <v>0.16999999999999993</v>
      </c>
      <c r="W550" s="47">
        <f t="shared" si="83"/>
        <v>-0.14000000000000012</v>
      </c>
      <c r="X550" s="47">
        <f t="shared" si="84"/>
        <v>-0.17999999999999994</v>
      </c>
      <c r="Y550" s="47">
        <f t="shared" si="85"/>
        <v>-9.0000000000000302E-2</v>
      </c>
      <c r="Z550" s="47">
        <f t="shared" si="86"/>
        <v>-0.10499999999999998</v>
      </c>
      <c r="AA550" s="47">
        <f t="shared" si="87"/>
        <v>-2.7499999999999858E-2</v>
      </c>
      <c r="AB550" s="47">
        <f t="shared" si="88"/>
        <v>0.18500000000000005</v>
      </c>
      <c r="AC550" s="47">
        <f t="shared" si="89"/>
        <v>-4.8999999999999932E-2</v>
      </c>
      <c r="AD550" s="47">
        <f t="shared" si="90"/>
        <v>0.25</v>
      </c>
      <c r="AE550" s="47">
        <f t="shared" si="91"/>
        <v>0.37000000000000011</v>
      </c>
      <c r="AF550" s="47">
        <f t="shared" si="92"/>
        <v>-0.1100000000000001</v>
      </c>
      <c r="AG550" s="47"/>
    </row>
    <row r="551" spans="1:33" x14ac:dyDescent="0.2">
      <c r="A551" s="45">
        <v>36087</v>
      </c>
      <c r="B551" s="40" t="s">
        <v>129</v>
      </c>
      <c r="C551" s="40">
        <f t="shared" si="93"/>
        <v>0.18999999999999995</v>
      </c>
      <c r="D551" s="40">
        <f t="shared" si="94"/>
        <v>2.3329999999999997</v>
      </c>
      <c r="E551" s="40">
        <f t="shared" si="94"/>
        <v>2.1429999999999998</v>
      </c>
      <c r="F551" s="40"/>
      <c r="G551" s="40"/>
      <c r="H551" s="40">
        <v>2.1429999999999998</v>
      </c>
      <c r="I551" s="40">
        <v>2.323</v>
      </c>
      <c r="J551" s="40">
        <v>2.0004999999999997</v>
      </c>
      <c r="K551" s="40">
        <v>1.9604999999999997</v>
      </c>
      <c r="L551" s="40">
        <v>2.0854999999999997</v>
      </c>
      <c r="M551" s="40">
        <v>2.0329999999999999</v>
      </c>
      <c r="N551" s="40">
        <v>2.1154999999999999</v>
      </c>
      <c r="O551" s="40">
        <v>2.3329999999999997</v>
      </c>
      <c r="P551" s="40">
        <v>2.0449999999999999</v>
      </c>
      <c r="Q551" s="40">
        <v>2.3929999999999998</v>
      </c>
      <c r="R551" s="40">
        <v>2.5129999999999999</v>
      </c>
      <c r="S551" s="40">
        <v>2.0329999999999999</v>
      </c>
      <c r="T551" s="36" t="s">
        <v>175</v>
      </c>
      <c r="V551" s="47">
        <f t="shared" si="95"/>
        <v>0.18000000000000016</v>
      </c>
      <c r="W551" s="47">
        <f t="shared" si="83"/>
        <v>-0.14250000000000007</v>
      </c>
      <c r="X551" s="47">
        <f t="shared" si="84"/>
        <v>-0.18250000000000011</v>
      </c>
      <c r="Y551" s="47">
        <f t="shared" si="85"/>
        <v>-5.7500000000000107E-2</v>
      </c>
      <c r="Z551" s="47">
        <f t="shared" si="86"/>
        <v>-0.10999999999999988</v>
      </c>
      <c r="AA551" s="47">
        <f t="shared" si="87"/>
        <v>-2.7499999999999858E-2</v>
      </c>
      <c r="AB551" s="47">
        <f t="shared" si="88"/>
        <v>0.18999999999999995</v>
      </c>
      <c r="AC551" s="47">
        <f t="shared" si="89"/>
        <v>-9.7999999999999865E-2</v>
      </c>
      <c r="AD551" s="47">
        <f t="shared" si="90"/>
        <v>0.25</v>
      </c>
      <c r="AE551" s="47">
        <f t="shared" si="91"/>
        <v>0.37000000000000011</v>
      </c>
      <c r="AF551" s="47">
        <f t="shared" si="92"/>
        <v>-0.10999999999999988</v>
      </c>
      <c r="AG551" s="47"/>
    </row>
    <row r="552" spans="1:33" x14ac:dyDescent="0.2">
      <c r="A552" s="45">
        <v>36088</v>
      </c>
      <c r="B552" s="40" t="s">
        <v>129</v>
      </c>
      <c r="C552" s="40">
        <f t="shared" si="93"/>
        <v>0.22999999999999998</v>
      </c>
      <c r="D552" s="40">
        <f t="shared" si="94"/>
        <v>2.4319999999999999</v>
      </c>
      <c r="E552" s="40">
        <f t="shared" si="94"/>
        <v>2.202</v>
      </c>
      <c r="F552" s="40"/>
      <c r="G552" s="40"/>
      <c r="H552" s="40">
        <v>2.202</v>
      </c>
      <c r="I552" s="40">
        <v>2.3895</v>
      </c>
      <c r="J552" s="40">
        <v>2.0644999999999998</v>
      </c>
      <c r="K552" s="40">
        <v>2.012</v>
      </c>
      <c r="L552" s="40">
        <v>2.1345000000000001</v>
      </c>
      <c r="M552" s="40">
        <v>2.0945</v>
      </c>
      <c r="N552" s="40">
        <v>2.1745000000000001</v>
      </c>
      <c r="O552" s="40">
        <v>2.4319999999999999</v>
      </c>
      <c r="P552" s="40">
        <v>2.0870000000000002</v>
      </c>
      <c r="Q552" s="40">
        <v>2.4620000000000002</v>
      </c>
      <c r="R552" s="40">
        <v>2.5819999999999999</v>
      </c>
      <c r="S552" s="40">
        <v>2.0920000000000001</v>
      </c>
      <c r="T552" s="36" t="s">
        <v>175</v>
      </c>
      <c r="V552" s="47">
        <f t="shared" si="95"/>
        <v>0.1875</v>
      </c>
      <c r="W552" s="47">
        <f t="shared" si="83"/>
        <v>-0.13750000000000018</v>
      </c>
      <c r="X552" s="47">
        <f t="shared" si="84"/>
        <v>-0.18999999999999995</v>
      </c>
      <c r="Y552" s="47">
        <f t="shared" si="85"/>
        <v>-6.7499999999999893E-2</v>
      </c>
      <c r="Z552" s="47">
        <f t="shared" si="86"/>
        <v>-0.10749999999999993</v>
      </c>
      <c r="AA552" s="47">
        <f t="shared" si="87"/>
        <v>-2.7499999999999858E-2</v>
      </c>
      <c r="AB552" s="47">
        <f t="shared" si="88"/>
        <v>0.22999999999999998</v>
      </c>
      <c r="AC552" s="47">
        <f t="shared" si="89"/>
        <v>-0.11499999999999977</v>
      </c>
      <c r="AD552" s="47">
        <f t="shared" si="90"/>
        <v>0.26000000000000023</v>
      </c>
      <c r="AE552" s="47">
        <f t="shared" si="91"/>
        <v>0.37999999999999989</v>
      </c>
      <c r="AF552" s="47">
        <f t="shared" si="92"/>
        <v>-0.10999999999999988</v>
      </c>
      <c r="AG552" s="47"/>
    </row>
    <row r="553" spans="1:33" x14ac:dyDescent="0.2">
      <c r="A553" s="45">
        <v>36089</v>
      </c>
      <c r="B553" s="40" t="s">
        <v>129</v>
      </c>
      <c r="C553" s="40">
        <f t="shared" si="93"/>
        <v>0.24249999999999972</v>
      </c>
      <c r="D553" s="40">
        <f t="shared" si="94"/>
        <v>2.4224999999999999</v>
      </c>
      <c r="E553" s="40">
        <f t="shared" si="94"/>
        <v>2.1800000000000002</v>
      </c>
      <c r="F553" s="40"/>
      <c r="G553" s="40"/>
      <c r="H553" s="40">
        <v>2.1800000000000002</v>
      </c>
      <c r="I553" s="40">
        <v>2.3675000000000002</v>
      </c>
      <c r="J553" s="40">
        <v>2.0674999999999999</v>
      </c>
      <c r="K553" s="40">
        <v>2.0125000000000002</v>
      </c>
      <c r="L553" s="40">
        <v>2.12</v>
      </c>
      <c r="M553" s="40">
        <v>2.085</v>
      </c>
      <c r="N553" s="40">
        <v>2.1549999999999998</v>
      </c>
      <c r="O553" s="40">
        <v>2.4224999999999999</v>
      </c>
      <c r="P553" s="40">
        <v>2.1800000000000002</v>
      </c>
      <c r="Q553" s="40">
        <v>2.44</v>
      </c>
      <c r="R553" s="40">
        <v>2.59</v>
      </c>
      <c r="S553" s="40">
        <v>2.09</v>
      </c>
      <c r="T553" s="36" t="s">
        <v>175</v>
      </c>
      <c r="V553" s="47">
        <f t="shared" si="95"/>
        <v>0.1875</v>
      </c>
      <c r="W553" s="47">
        <f t="shared" si="83"/>
        <v>-0.11250000000000027</v>
      </c>
      <c r="X553" s="47">
        <f t="shared" si="84"/>
        <v>-0.16749999999999998</v>
      </c>
      <c r="Y553" s="47">
        <f t="shared" si="85"/>
        <v>-6.0000000000000053E-2</v>
      </c>
      <c r="Z553" s="47">
        <f t="shared" si="86"/>
        <v>-9.5000000000000195E-2</v>
      </c>
      <c r="AA553" s="47">
        <f t="shared" si="87"/>
        <v>-2.5000000000000355E-2</v>
      </c>
      <c r="AB553" s="47">
        <f t="shared" si="88"/>
        <v>0.24249999999999972</v>
      </c>
      <c r="AC553" s="47">
        <f t="shared" si="89"/>
        <v>0</v>
      </c>
      <c r="AD553" s="47">
        <f t="shared" si="90"/>
        <v>0.25999999999999979</v>
      </c>
      <c r="AE553" s="47">
        <f t="shared" si="91"/>
        <v>0.4099999999999997</v>
      </c>
      <c r="AF553" s="47">
        <f t="shared" si="92"/>
        <v>-9.0000000000000302E-2</v>
      </c>
      <c r="AG553" s="47"/>
    </row>
    <row r="554" spans="1:33" x14ac:dyDescent="0.2">
      <c r="A554" s="45">
        <v>36090</v>
      </c>
      <c r="B554" s="40" t="s">
        <v>129</v>
      </c>
      <c r="C554" s="40">
        <f t="shared" si="93"/>
        <v>0.26124999999999998</v>
      </c>
      <c r="D554" s="40">
        <f t="shared" si="94"/>
        <v>2.4372500000000001</v>
      </c>
      <c r="E554" s="40">
        <f t="shared" si="94"/>
        <v>2.1760000000000002</v>
      </c>
      <c r="F554" s="40"/>
      <c r="G554" s="40"/>
      <c r="H554" s="40">
        <v>2.1760000000000002</v>
      </c>
      <c r="I554" s="40">
        <v>2.3385000000000002</v>
      </c>
      <c r="J554" s="40">
        <v>2.0685000000000002</v>
      </c>
      <c r="K554" s="40">
        <v>2.02475</v>
      </c>
      <c r="L554" s="40">
        <v>2.1309999999999998</v>
      </c>
      <c r="M554" s="40">
        <v>2.081</v>
      </c>
      <c r="N554" s="40">
        <v>2.1535000000000002</v>
      </c>
      <c r="O554" s="40">
        <v>2.4372500000000001</v>
      </c>
      <c r="P554" s="40">
        <v>2.1510000000000002</v>
      </c>
      <c r="Q554" s="40">
        <v>2.4260000000000002</v>
      </c>
      <c r="R554" s="40">
        <v>2.5660000000000003</v>
      </c>
      <c r="S554" s="40">
        <v>2.0835000000000004</v>
      </c>
      <c r="T554" s="36" t="s">
        <v>175</v>
      </c>
      <c r="V554" s="47">
        <f t="shared" si="95"/>
        <v>0.16250000000000009</v>
      </c>
      <c r="W554" s="47">
        <f t="shared" si="83"/>
        <v>-0.10749999999999993</v>
      </c>
      <c r="X554" s="47">
        <f t="shared" si="84"/>
        <v>-0.15125000000000011</v>
      </c>
      <c r="Y554" s="47">
        <f t="shared" si="85"/>
        <v>-4.5000000000000373E-2</v>
      </c>
      <c r="Z554" s="47">
        <f t="shared" si="86"/>
        <v>-9.5000000000000195E-2</v>
      </c>
      <c r="AA554" s="47">
        <f t="shared" si="87"/>
        <v>-2.2499999999999964E-2</v>
      </c>
      <c r="AB554" s="47">
        <f t="shared" si="88"/>
        <v>0.26124999999999998</v>
      </c>
      <c r="AC554" s="47">
        <f t="shared" si="89"/>
        <v>-2.4999999999999911E-2</v>
      </c>
      <c r="AD554" s="47">
        <f t="shared" si="90"/>
        <v>0.25</v>
      </c>
      <c r="AE554" s="47">
        <f t="shared" si="91"/>
        <v>0.39000000000000012</v>
      </c>
      <c r="AF554" s="47">
        <f t="shared" si="92"/>
        <v>-9.2499999999999805E-2</v>
      </c>
      <c r="AG554" s="47"/>
    </row>
    <row r="555" spans="1:33" x14ac:dyDescent="0.2">
      <c r="A555" s="45">
        <v>36091</v>
      </c>
      <c r="B555" s="40" t="s">
        <v>129</v>
      </c>
      <c r="C555" s="40">
        <f t="shared" si="93"/>
        <v>0.24750000000000005</v>
      </c>
      <c r="D555" s="40">
        <f t="shared" si="94"/>
        <v>2.4115000000000002</v>
      </c>
      <c r="E555" s="40">
        <f t="shared" si="94"/>
        <v>2.1640000000000001</v>
      </c>
      <c r="F555" s="40"/>
      <c r="G555" s="40"/>
      <c r="H555" s="40">
        <v>2.1640000000000001</v>
      </c>
      <c r="I555" s="40">
        <v>2.319</v>
      </c>
      <c r="J555" s="40">
        <v>2.0489999999999999</v>
      </c>
      <c r="K555" s="40">
        <v>2.0015000000000001</v>
      </c>
      <c r="L555" s="40">
        <v>2.109</v>
      </c>
      <c r="M555" s="40">
        <v>2.0615000000000001</v>
      </c>
      <c r="N555" s="40">
        <v>2.1390000000000002</v>
      </c>
      <c r="O555" s="40">
        <v>2.4115000000000002</v>
      </c>
      <c r="P555" s="40">
        <v>2.1540000000000004</v>
      </c>
      <c r="Q555" s="40">
        <v>2.4140000000000001</v>
      </c>
      <c r="R555" s="40">
        <v>2.5540000000000003</v>
      </c>
      <c r="S555" s="40">
        <v>2.069</v>
      </c>
      <c r="T555" s="36" t="s">
        <v>175</v>
      </c>
      <c r="V555" s="47">
        <f t="shared" si="95"/>
        <v>0.1549999999999998</v>
      </c>
      <c r="W555" s="47">
        <f t="shared" si="83"/>
        <v>-0.11500000000000021</v>
      </c>
      <c r="X555" s="47">
        <f t="shared" si="84"/>
        <v>-0.16250000000000009</v>
      </c>
      <c r="Y555" s="47">
        <f t="shared" si="85"/>
        <v>-5.500000000000016E-2</v>
      </c>
      <c r="Z555" s="47">
        <f t="shared" si="86"/>
        <v>-0.10250000000000004</v>
      </c>
      <c r="AA555" s="47">
        <f t="shared" si="87"/>
        <v>-2.4999999999999911E-2</v>
      </c>
      <c r="AB555" s="47">
        <f t="shared" si="88"/>
        <v>0.24750000000000005</v>
      </c>
      <c r="AC555" s="47">
        <f t="shared" si="89"/>
        <v>-9.9999999999997868E-3</v>
      </c>
      <c r="AD555" s="47">
        <f t="shared" si="90"/>
        <v>0.25</v>
      </c>
      <c r="AE555" s="47">
        <f t="shared" si="91"/>
        <v>0.39000000000000012</v>
      </c>
      <c r="AF555" s="47">
        <f t="shared" si="92"/>
        <v>-9.5000000000000195E-2</v>
      </c>
      <c r="AG555" s="47"/>
    </row>
    <row r="556" spans="1:33" x14ac:dyDescent="0.2">
      <c r="A556" s="45">
        <v>36094</v>
      </c>
      <c r="B556" s="40" t="s">
        <v>129</v>
      </c>
      <c r="C556" s="40">
        <f t="shared" si="93"/>
        <v>0.18999999999999995</v>
      </c>
      <c r="D556" s="40">
        <f t="shared" si="94"/>
        <v>2.488</v>
      </c>
      <c r="E556" s="40">
        <f t="shared" si="94"/>
        <v>2.298</v>
      </c>
      <c r="F556" s="40"/>
      <c r="G556" s="40"/>
      <c r="H556" s="40">
        <v>2.298</v>
      </c>
      <c r="I556" s="40">
        <v>2.4260000000000002</v>
      </c>
      <c r="J556" s="40">
        <v>2.1305000000000001</v>
      </c>
      <c r="K556" s="40">
        <v>2.0680000000000001</v>
      </c>
      <c r="L556" s="40">
        <v>2.1829999999999998</v>
      </c>
      <c r="M556" s="40">
        <v>2.1630000000000003</v>
      </c>
      <c r="N556" s="40">
        <v>2.258</v>
      </c>
      <c r="O556" s="40">
        <v>2.488</v>
      </c>
      <c r="P556" s="40">
        <v>2.2280000000000006</v>
      </c>
      <c r="Q556" s="40">
        <v>2.528</v>
      </c>
      <c r="R556" s="40">
        <v>2.673</v>
      </c>
      <c r="S556" s="40">
        <v>2.1655000000000002</v>
      </c>
      <c r="T556" s="39" t="s">
        <v>175</v>
      </c>
      <c r="V556" s="47">
        <f t="shared" si="95"/>
        <v>0.12800000000000011</v>
      </c>
      <c r="W556" s="47">
        <f t="shared" si="83"/>
        <v>-0.16749999999999998</v>
      </c>
      <c r="X556" s="47">
        <f t="shared" si="84"/>
        <v>-0.22999999999999998</v>
      </c>
      <c r="Y556" s="47">
        <f t="shared" si="85"/>
        <v>-0.11500000000000021</v>
      </c>
      <c r="Z556" s="47">
        <f t="shared" si="86"/>
        <v>-0.13499999999999979</v>
      </c>
      <c r="AA556" s="47">
        <f t="shared" si="87"/>
        <v>-4.0000000000000036E-2</v>
      </c>
      <c r="AB556" s="47">
        <f t="shared" si="88"/>
        <v>0.18999999999999995</v>
      </c>
      <c r="AC556" s="47">
        <f t="shared" si="89"/>
        <v>-6.9999999999999396E-2</v>
      </c>
      <c r="AD556" s="47">
        <f t="shared" si="90"/>
        <v>0.22999999999999998</v>
      </c>
      <c r="AE556" s="47">
        <f t="shared" si="91"/>
        <v>0.375</v>
      </c>
      <c r="AF556" s="47">
        <f t="shared" si="92"/>
        <v>-0.13249999999999984</v>
      </c>
      <c r="AG556" s="47"/>
    </row>
    <row r="557" spans="1:33" x14ac:dyDescent="0.2">
      <c r="A557" s="45">
        <v>36095</v>
      </c>
      <c r="B557" s="40" t="s">
        <v>129</v>
      </c>
      <c r="C557" s="40">
        <f t="shared" si="93"/>
        <v>0.2200000000000002</v>
      </c>
      <c r="D557" s="40">
        <f t="shared" si="94"/>
        <v>2.3280000000000003</v>
      </c>
      <c r="E557" s="40">
        <f t="shared" si="94"/>
        <v>2.1080000000000001</v>
      </c>
      <c r="F557" s="40"/>
      <c r="G557" s="40"/>
      <c r="H557" s="40">
        <v>2.1080000000000001</v>
      </c>
      <c r="I557" s="40">
        <v>2.2255000000000003</v>
      </c>
      <c r="J557" s="40">
        <v>1.9830000000000001</v>
      </c>
      <c r="K557" s="40">
        <v>1.923</v>
      </c>
      <c r="L557" s="40">
        <v>2.048</v>
      </c>
      <c r="M557" s="40">
        <v>1.9930000000000001</v>
      </c>
      <c r="N557" s="40">
        <v>2.0830000000000002</v>
      </c>
      <c r="O557" s="40">
        <v>2.3280000000000003</v>
      </c>
      <c r="P557" s="40">
        <v>2.1179999999999999</v>
      </c>
      <c r="Q557" s="40">
        <v>2.3280000000000003</v>
      </c>
      <c r="R557" s="40">
        <v>2.4580000000000002</v>
      </c>
      <c r="S557" s="40">
        <v>1.988</v>
      </c>
      <c r="T557" s="39" t="s">
        <v>175</v>
      </c>
      <c r="V557" s="47">
        <f t="shared" si="95"/>
        <v>0.11750000000000016</v>
      </c>
      <c r="W557" s="47">
        <f t="shared" si="83"/>
        <v>-0.125</v>
      </c>
      <c r="X557" s="47">
        <f t="shared" si="84"/>
        <v>-0.18500000000000005</v>
      </c>
      <c r="Y557" s="47">
        <f t="shared" si="85"/>
        <v>-6.0000000000000053E-2</v>
      </c>
      <c r="Z557" s="47">
        <f t="shared" si="86"/>
        <v>-0.11499999999999999</v>
      </c>
      <c r="AA557" s="47">
        <f t="shared" si="87"/>
        <v>-2.4999999999999911E-2</v>
      </c>
      <c r="AB557" s="47">
        <f t="shared" si="88"/>
        <v>0.2200000000000002</v>
      </c>
      <c r="AC557" s="47">
        <f t="shared" si="89"/>
        <v>9.9999999999997868E-3</v>
      </c>
      <c r="AD557" s="47">
        <f t="shared" si="90"/>
        <v>0.2200000000000002</v>
      </c>
      <c r="AE557" s="47">
        <f t="shared" si="91"/>
        <v>0.35000000000000009</v>
      </c>
      <c r="AF557" s="47">
        <f t="shared" si="92"/>
        <v>-0.12000000000000011</v>
      </c>
      <c r="AG557" s="47"/>
    </row>
    <row r="558" spans="1:33" x14ac:dyDescent="0.2">
      <c r="A558" s="45">
        <v>36096</v>
      </c>
      <c r="B558" s="40" t="s">
        <v>129</v>
      </c>
      <c r="C558" s="40">
        <f t="shared" si="93"/>
        <v>0.31000000000000005</v>
      </c>
      <c r="D558" s="40">
        <f t="shared" si="94"/>
        <v>2.282</v>
      </c>
      <c r="E558" s="40">
        <f t="shared" si="94"/>
        <v>1.972</v>
      </c>
      <c r="F558" s="40"/>
      <c r="G558" s="40">
        <v>1</v>
      </c>
      <c r="H558" s="40">
        <v>1.972</v>
      </c>
      <c r="I558" s="40">
        <v>2.0895000000000001</v>
      </c>
      <c r="J558" s="40">
        <v>1.93</v>
      </c>
      <c r="K558" s="40">
        <v>1.857</v>
      </c>
      <c r="L558" s="40">
        <v>1.992</v>
      </c>
      <c r="M558" s="40">
        <v>1.8719999999999999</v>
      </c>
      <c r="N558" s="40">
        <v>1.962</v>
      </c>
      <c r="O558" s="40">
        <v>2.282</v>
      </c>
      <c r="P558" s="40">
        <v>2.0550000000000002</v>
      </c>
      <c r="Q558" s="40">
        <v>2.1920000000000002</v>
      </c>
      <c r="R558" s="40">
        <v>2.3519999999999999</v>
      </c>
      <c r="S558" s="40">
        <v>1.9244999999999999</v>
      </c>
      <c r="T558" s="39" t="s">
        <v>175</v>
      </c>
      <c r="V558" s="47">
        <f t="shared" si="95"/>
        <v>0.11750000000000016</v>
      </c>
      <c r="W558" s="47">
        <f t="shared" si="83"/>
        <v>-4.2000000000000037E-2</v>
      </c>
      <c r="X558" s="47">
        <f t="shared" si="84"/>
        <v>-0.11499999999999999</v>
      </c>
      <c r="Y558" s="47">
        <f t="shared" si="85"/>
        <v>2.0000000000000018E-2</v>
      </c>
      <c r="Z558" s="47">
        <f t="shared" si="86"/>
        <v>-0.10000000000000009</v>
      </c>
      <c r="AA558" s="47">
        <f t="shared" si="87"/>
        <v>-1.0000000000000009E-2</v>
      </c>
      <c r="AB558" s="47">
        <f t="shared" si="88"/>
        <v>0.31000000000000005</v>
      </c>
      <c r="AC558" s="47">
        <f t="shared" si="89"/>
        <v>8.3000000000000185E-2</v>
      </c>
      <c r="AD558" s="47">
        <f t="shared" si="90"/>
        <v>0.2200000000000002</v>
      </c>
      <c r="AE558" s="47">
        <f t="shared" si="91"/>
        <v>0.37999999999999989</v>
      </c>
      <c r="AF558" s="47">
        <f t="shared" si="92"/>
        <v>-4.7500000000000098E-2</v>
      </c>
      <c r="AG558" s="47"/>
    </row>
    <row r="559" spans="1:33" x14ac:dyDescent="0.2">
      <c r="A559" s="45">
        <v>36097</v>
      </c>
      <c r="B559" s="40" t="s">
        <v>130</v>
      </c>
      <c r="C559" s="40">
        <f t="shared" si="93"/>
        <v>0.16000000000000014</v>
      </c>
      <c r="D559" s="40">
        <f t="shared" si="94"/>
        <v>2.508</v>
      </c>
      <c r="E559" s="40">
        <f t="shared" si="94"/>
        <v>2.3479999999999999</v>
      </c>
      <c r="F559" s="40"/>
      <c r="G559" s="40"/>
      <c r="H559" s="40">
        <v>2.3479999999999999</v>
      </c>
      <c r="I559" s="40">
        <v>2.5705</v>
      </c>
      <c r="J559" s="40">
        <v>2.1930000000000001</v>
      </c>
      <c r="K559" s="40">
        <v>2.133</v>
      </c>
      <c r="L559" s="40">
        <v>2.2779999999999996</v>
      </c>
      <c r="M559" s="40">
        <v>2.2404999999999999</v>
      </c>
      <c r="N559" s="40">
        <v>2.278</v>
      </c>
      <c r="O559" s="40">
        <v>2.508</v>
      </c>
      <c r="P559" s="40">
        <v>1.7914257199999999</v>
      </c>
      <c r="Q559" s="40">
        <v>2.6080000000000001</v>
      </c>
      <c r="R559" s="40">
        <v>2.988</v>
      </c>
      <c r="S559" s="40">
        <v>2.2029999999999998</v>
      </c>
      <c r="T559" s="39" t="s">
        <v>175</v>
      </c>
      <c r="V559" s="47">
        <f t="shared" si="95"/>
        <v>0.22250000000000014</v>
      </c>
      <c r="W559" s="47">
        <f t="shared" si="83"/>
        <v>-0.1549999999999998</v>
      </c>
      <c r="X559" s="47">
        <f t="shared" si="84"/>
        <v>-0.21499999999999986</v>
      </c>
      <c r="Y559" s="47">
        <f t="shared" si="85"/>
        <v>-7.0000000000000284E-2</v>
      </c>
      <c r="Z559" s="47">
        <f t="shared" si="86"/>
        <v>-0.10749999999999993</v>
      </c>
      <c r="AA559" s="47">
        <f t="shared" si="87"/>
        <v>-6.999999999999984E-2</v>
      </c>
      <c r="AB559" s="47">
        <f t="shared" si="88"/>
        <v>0.16000000000000014</v>
      </c>
      <c r="AC559" s="47">
        <f t="shared" si="89"/>
        <v>-0.55657427999999998</v>
      </c>
      <c r="AD559" s="47">
        <f t="shared" si="90"/>
        <v>0.26000000000000023</v>
      </c>
      <c r="AE559" s="47">
        <f t="shared" si="91"/>
        <v>0.64000000000000012</v>
      </c>
      <c r="AF559" s="47">
        <f t="shared" si="92"/>
        <v>-0.14500000000000002</v>
      </c>
      <c r="AG559" s="47"/>
    </row>
    <row r="560" spans="1:33" x14ac:dyDescent="0.2">
      <c r="A560" s="45">
        <v>36098</v>
      </c>
      <c r="B560" s="40" t="s">
        <v>130</v>
      </c>
      <c r="C560" s="40">
        <f t="shared" si="93"/>
        <v>0.16500000000000004</v>
      </c>
      <c r="D560" s="40">
        <f t="shared" si="94"/>
        <v>2.44</v>
      </c>
      <c r="E560" s="40">
        <f t="shared" si="94"/>
        <v>2.2749999999999999</v>
      </c>
      <c r="F560" s="40"/>
      <c r="G560" s="40"/>
      <c r="H560" s="40">
        <v>2.2749999999999999</v>
      </c>
      <c r="I560" s="40">
        <v>2.5024999999999999</v>
      </c>
      <c r="J560" s="40">
        <v>2.125</v>
      </c>
      <c r="K560" s="40">
        <v>2.0649999999999999</v>
      </c>
      <c r="L560" s="40">
        <v>2.21</v>
      </c>
      <c r="M560" s="40">
        <v>2.1724999999999999</v>
      </c>
      <c r="N560" s="40">
        <v>2.21</v>
      </c>
      <c r="O560" s="40">
        <v>2.44</v>
      </c>
      <c r="P560" s="40">
        <v>1.7234257199999998</v>
      </c>
      <c r="Q560" s="40">
        <v>2.54</v>
      </c>
      <c r="R560" s="40">
        <v>2.92</v>
      </c>
      <c r="S560" s="40">
        <v>2.1349999999999998</v>
      </c>
      <c r="T560" s="39" t="s">
        <v>175</v>
      </c>
      <c r="V560" s="47">
        <f t="shared" si="95"/>
        <v>0.22750000000000004</v>
      </c>
      <c r="W560" s="47">
        <f t="shared" si="83"/>
        <v>-0.14999999999999991</v>
      </c>
      <c r="X560" s="47">
        <f t="shared" si="84"/>
        <v>-0.20999999999999996</v>
      </c>
      <c r="Y560" s="47">
        <f t="shared" si="85"/>
        <v>-6.4999999999999947E-2</v>
      </c>
      <c r="Z560" s="47">
        <f t="shared" si="86"/>
        <v>-0.10250000000000004</v>
      </c>
      <c r="AA560" s="47">
        <f t="shared" si="87"/>
        <v>-6.4999999999999947E-2</v>
      </c>
      <c r="AB560" s="47">
        <f t="shared" si="88"/>
        <v>0.16500000000000004</v>
      </c>
      <c r="AC560" s="47">
        <f t="shared" si="89"/>
        <v>-0.55157428000000008</v>
      </c>
      <c r="AD560" s="47">
        <f t="shared" si="90"/>
        <v>0.26500000000000012</v>
      </c>
      <c r="AE560" s="47">
        <f t="shared" si="91"/>
        <v>0.64500000000000002</v>
      </c>
      <c r="AF560" s="47">
        <f t="shared" si="92"/>
        <v>-0.14000000000000012</v>
      </c>
      <c r="AG560" s="47"/>
    </row>
    <row r="561" spans="1:33" x14ac:dyDescent="0.2">
      <c r="A561" s="45">
        <v>36101</v>
      </c>
      <c r="B561" s="40" t="s">
        <v>130</v>
      </c>
      <c r="C561" s="40">
        <f t="shared" si="93"/>
        <v>0.16000000000000014</v>
      </c>
      <c r="D561" s="40">
        <f t="shared" si="94"/>
        <v>2.5470000000000002</v>
      </c>
      <c r="E561" s="40">
        <f t="shared" si="94"/>
        <v>2.387</v>
      </c>
      <c r="F561" s="40"/>
      <c r="G561" s="40"/>
      <c r="H561" s="40">
        <v>2.387</v>
      </c>
      <c r="I561" s="40">
        <v>2.6095000000000002</v>
      </c>
      <c r="J561" s="40">
        <v>2.2320000000000002</v>
      </c>
      <c r="K561" s="40">
        <v>2.1720000000000002</v>
      </c>
      <c r="L561" s="40">
        <v>2.3169999999999997</v>
      </c>
      <c r="M561" s="40">
        <v>2.2795000000000001</v>
      </c>
      <c r="N561" s="40">
        <v>2.3170000000000002</v>
      </c>
      <c r="O561" s="40">
        <v>2.5470000000000002</v>
      </c>
      <c r="P561" s="40">
        <v>1.83042572</v>
      </c>
      <c r="Q561" s="40">
        <v>2.6470000000000002</v>
      </c>
      <c r="R561" s="40">
        <v>3.0270000000000001</v>
      </c>
      <c r="S561" s="40">
        <v>2.242</v>
      </c>
      <c r="T561" s="39" t="s">
        <v>175</v>
      </c>
      <c r="V561" s="47">
        <f t="shared" si="95"/>
        <v>0.22250000000000014</v>
      </c>
      <c r="W561" s="47">
        <f t="shared" si="83"/>
        <v>-0.1549999999999998</v>
      </c>
      <c r="X561" s="47">
        <f t="shared" si="84"/>
        <v>-0.21499999999999986</v>
      </c>
      <c r="Y561" s="47">
        <f t="shared" si="85"/>
        <v>-7.0000000000000284E-2</v>
      </c>
      <c r="Z561" s="47">
        <f t="shared" si="86"/>
        <v>-0.10749999999999993</v>
      </c>
      <c r="AA561" s="47">
        <f t="shared" si="87"/>
        <v>-6.999999999999984E-2</v>
      </c>
      <c r="AB561" s="47">
        <f t="shared" si="88"/>
        <v>0.16000000000000014</v>
      </c>
      <c r="AC561" s="47">
        <f t="shared" si="89"/>
        <v>-0.55657427999999998</v>
      </c>
      <c r="AD561" s="47">
        <f t="shared" si="90"/>
        <v>0.26000000000000023</v>
      </c>
      <c r="AE561" s="47">
        <f t="shared" si="91"/>
        <v>0.64000000000000012</v>
      </c>
      <c r="AF561" s="47">
        <f t="shared" si="92"/>
        <v>-0.14500000000000002</v>
      </c>
      <c r="AG561" s="47"/>
    </row>
    <row r="562" spans="1:33" x14ac:dyDescent="0.2">
      <c r="A562" s="45">
        <v>36102</v>
      </c>
      <c r="B562" s="40" t="s">
        <v>130</v>
      </c>
      <c r="C562" s="40">
        <f t="shared" si="93"/>
        <v>0.13499999999999979</v>
      </c>
      <c r="D562" s="40">
        <f t="shared" si="94"/>
        <v>2.5709999999999997</v>
      </c>
      <c r="E562" s="40">
        <f t="shared" si="94"/>
        <v>2.4359999999999999</v>
      </c>
      <c r="F562" s="40"/>
      <c r="G562" s="40"/>
      <c r="H562" s="40">
        <v>2.4359999999999999</v>
      </c>
      <c r="I562" s="40">
        <v>2.661</v>
      </c>
      <c r="J562" s="40">
        <v>2.2709999999999999</v>
      </c>
      <c r="K562" s="40">
        <v>2.1959999999999997</v>
      </c>
      <c r="L562" s="40">
        <v>2.3159999999999998</v>
      </c>
      <c r="M562" s="40">
        <v>2.3235000000000001</v>
      </c>
      <c r="N562" s="40">
        <v>2.3609999999999998</v>
      </c>
      <c r="O562" s="40">
        <v>2.5709999999999997</v>
      </c>
      <c r="P562" s="40">
        <v>2.4509999999999996</v>
      </c>
      <c r="Q562" s="40">
        <v>2.706</v>
      </c>
      <c r="R562" s="40">
        <v>3.1109999999999998</v>
      </c>
      <c r="S562" s="40">
        <v>2.3134999999999999</v>
      </c>
      <c r="T562" s="39" t="s">
        <v>175</v>
      </c>
      <c r="V562" s="47">
        <f t="shared" si="95"/>
        <v>0.22500000000000009</v>
      </c>
      <c r="W562" s="47">
        <f t="shared" si="83"/>
        <v>-0.16500000000000004</v>
      </c>
      <c r="X562" s="47">
        <f t="shared" si="84"/>
        <v>-0.24000000000000021</v>
      </c>
      <c r="Y562" s="47">
        <f t="shared" si="85"/>
        <v>-0.12000000000000011</v>
      </c>
      <c r="Z562" s="47">
        <f t="shared" si="86"/>
        <v>-0.11249999999999982</v>
      </c>
      <c r="AA562" s="47">
        <f t="shared" si="87"/>
        <v>-7.5000000000000178E-2</v>
      </c>
      <c r="AB562" s="47">
        <f t="shared" si="88"/>
        <v>0.13499999999999979</v>
      </c>
      <c r="AC562" s="47">
        <f t="shared" si="89"/>
        <v>1.499999999999968E-2</v>
      </c>
      <c r="AD562" s="47">
        <f t="shared" si="90"/>
        <v>0.27</v>
      </c>
      <c r="AE562" s="47">
        <f t="shared" si="91"/>
        <v>0.67499999999999982</v>
      </c>
      <c r="AF562" s="47">
        <f t="shared" si="92"/>
        <v>-0.12250000000000005</v>
      </c>
      <c r="AG562" s="47"/>
    </row>
    <row r="563" spans="1:33" x14ac:dyDescent="0.2">
      <c r="A563" s="45">
        <v>36103</v>
      </c>
      <c r="B563" s="40" t="s">
        <v>130</v>
      </c>
      <c r="C563" s="40">
        <f t="shared" si="93"/>
        <v>0.11499999999999977</v>
      </c>
      <c r="D563" s="40">
        <f t="shared" si="94"/>
        <v>2.5099999999999998</v>
      </c>
      <c r="E563" s="40">
        <f t="shared" si="94"/>
        <v>2.395</v>
      </c>
      <c r="F563" s="40"/>
      <c r="G563" s="40"/>
      <c r="H563" s="40">
        <v>2.395</v>
      </c>
      <c r="I563" s="40">
        <v>2.625</v>
      </c>
      <c r="J563" s="40">
        <v>2.2250000000000001</v>
      </c>
      <c r="K563" s="40">
        <v>2.16</v>
      </c>
      <c r="L563" s="40">
        <v>2.2749999999999999</v>
      </c>
      <c r="M563" s="40">
        <v>2.2875000000000001</v>
      </c>
      <c r="N563" s="40">
        <v>2.3250000000000002</v>
      </c>
      <c r="O563" s="40">
        <v>2.5099999999999998</v>
      </c>
      <c r="P563" s="40">
        <v>2.415</v>
      </c>
      <c r="Q563" s="40">
        <v>2.6850000000000001</v>
      </c>
      <c r="R563" s="40">
        <v>3.1150000000000002</v>
      </c>
      <c r="S563" s="40">
        <v>2.2725</v>
      </c>
      <c r="T563" s="39" t="s">
        <v>175</v>
      </c>
      <c r="V563" s="47">
        <f t="shared" si="95"/>
        <v>0.22999999999999998</v>
      </c>
      <c r="W563" s="47">
        <f t="shared" si="83"/>
        <v>-0.16999999999999993</v>
      </c>
      <c r="X563" s="47">
        <f t="shared" si="84"/>
        <v>-0.23499999999999988</v>
      </c>
      <c r="Y563" s="47">
        <f t="shared" si="85"/>
        <v>-0.12000000000000011</v>
      </c>
      <c r="Z563" s="47">
        <f t="shared" si="86"/>
        <v>-0.10749999999999993</v>
      </c>
      <c r="AA563" s="47">
        <f t="shared" si="87"/>
        <v>-6.999999999999984E-2</v>
      </c>
      <c r="AB563" s="47">
        <f t="shared" si="88"/>
        <v>0.11499999999999977</v>
      </c>
      <c r="AC563" s="47">
        <f t="shared" si="89"/>
        <v>2.0000000000000018E-2</v>
      </c>
      <c r="AD563" s="47">
        <f t="shared" si="90"/>
        <v>0.29000000000000004</v>
      </c>
      <c r="AE563" s="47">
        <f t="shared" si="91"/>
        <v>0.7200000000000002</v>
      </c>
      <c r="AF563" s="47">
        <f t="shared" si="92"/>
        <v>-0.12250000000000005</v>
      </c>
      <c r="AG563" s="47"/>
    </row>
    <row r="564" spans="1:33" x14ac:dyDescent="0.2">
      <c r="A564" s="45">
        <v>36104</v>
      </c>
      <c r="B564" s="40" t="s">
        <v>130</v>
      </c>
      <c r="C564" s="40">
        <f t="shared" si="93"/>
        <v>0.10999999999999988</v>
      </c>
      <c r="D564" s="40">
        <f t="shared" si="94"/>
        <v>2.6629999999999998</v>
      </c>
      <c r="E564" s="40">
        <f t="shared" si="94"/>
        <v>2.5529999999999999</v>
      </c>
      <c r="F564" s="40"/>
      <c r="G564" s="40"/>
      <c r="H564" s="40">
        <v>2.5529999999999999</v>
      </c>
      <c r="I564" s="40">
        <v>2.7829999999999999</v>
      </c>
      <c r="J564" s="40">
        <v>2.3729999999999998</v>
      </c>
      <c r="K564" s="40">
        <v>2.3129999999999997</v>
      </c>
      <c r="L564" s="40">
        <v>2.3804999999999996</v>
      </c>
      <c r="M564" s="40">
        <v>2.4455</v>
      </c>
      <c r="N564" s="40">
        <v>2.4830000000000001</v>
      </c>
      <c r="O564" s="40">
        <v>2.6629999999999998</v>
      </c>
      <c r="P564" s="40">
        <v>2.54</v>
      </c>
      <c r="Q564" s="40">
        <v>2.843</v>
      </c>
      <c r="R564" s="40">
        <v>3.3079999999999998</v>
      </c>
      <c r="S564" s="40">
        <v>2.4129999999999998</v>
      </c>
      <c r="T564" s="39" t="s">
        <v>175</v>
      </c>
      <c r="V564" s="47">
        <f t="shared" si="95"/>
        <v>0.22999999999999998</v>
      </c>
      <c r="W564" s="47">
        <f t="shared" si="83"/>
        <v>-0.18000000000000016</v>
      </c>
      <c r="X564" s="47">
        <f t="shared" si="84"/>
        <v>-0.24000000000000021</v>
      </c>
      <c r="Y564" s="47">
        <f t="shared" si="85"/>
        <v>-0.17250000000000032</v>
      </c>
      <c r="Z564" s="47">
        <f t="shared" si="86"/>
        <v>-0.10749999999999993</v>
      </c>
      <c r="AA564" s="47">
        <f t="shared" si="87"/>
        <v>-6.999999999999984E-2</v>
      </c>
      <c r="AB564" s="47">
        <f t="shared" si="88"/>
        <v>0.10999999999999988</v>
      </c>
      <c r="AC564" s="47">
        <f t="shared" si="89"/>
        <v>-1.2999999999999901E-2</v>
      </c>
      <c r="AD564" s="47">
        <f t="shared" si="90"/>
        <v>0.29000000000000004</v>
      </c>
      <c r="AE564" s="47">
        <f t="shared" si="91"/>
        <v>0.75499999999999989</v>
      </c>
      <c r="AF564" s="47">
        <f t="shared" si="92"/>
        <v>-0.14000000000000012</v>
      </c>
      <c r="AG564" s="47"/>
    </row>
    <row r="565" spans="1:33" x14ac:dyDescent="0.2">
      <c r="A565" s="45">
        <v>36105</v>
      </c>
      <c r="B565" s="40" t="s">
        <v>130</v>
      </c>
      <c r="C565" s="40">
        <f t="shared" si="93"/>
        <v>0.11500000000000021</v>
      </c>
      <c r="D565" s="40">
        <f t="shared" si="94"/>
        <v>2.6680000000000001</v>
      </c>
      <c r="E565" s="40">
        <f t="shared" si="94"/>
        <v>2.5529999999999999</v>
      </c>
      <c r="F565" s="40"/>
      <c r="G565" s="40"/>
      <c r="H565" s="40">
        <v>2.5529999999999999</v>
      </c>
      <c r="I565" s="40">
        <v>2.778</v>
      </c>
      <c r="J565" s="40">
        <v>2.383</v>
      </c>
      <c r="K565" s="40">
        <v>2.3329999999999997</v>
      </c>
      <c r="L565" s="40">
        <v>2.4154999999999998</v>
      </c>
      <c r="M565" s="40">
        <v>2.4430000000000001</v>
      </c>
      <c r="N565" s="40">
        <v>2.488</v>
      </c>
      <c r="O565" s="40">
        <v>2.6680000000000001</v>
      </c>
      <c r="P565" s="40">
        <v>2.5099999999999998</v>
      </c>
      <c r="Q565" s="40">
        <v>2.843</v>
      </c>
      <c r="R565" s="40">
        <v>3.3079999999999998</v>
      </c>
      <c r="S565" s="40">
        <v>2.4129999999999998</v>
      </c>
      <c r="T565" s="39" t="s">
        <v>175</v>
      </c>
      <c r="V565" s="47">
        <f t="shared" si="95"/>
        <v>0.22500000000000009</v>
      </c>
      <c r="W565" s="47">
        <f t="shared" si="83"/>
        <v>-0.16999999999999993</v>
      </c>
      <c r="X565" s="47">
        <f t="shared" si="84"/>
        <v>-0.2200000000000002</v>
      </c>
      <c r="Y565" s="47">
        <f t="shared" si="85"/>
        <v>-0.13750000000000018</v>
      </c>
      <c r="Z565" s="47">
        <f t="shared" si="86"/>
        <v>-0.10999999999999988</v>
      </c>
      <c r="AA565" s="47">
        <f t="shared" si="87"/>
        <v>-6.4999999999999947E-2</v>
      </c>
      <c r="AB565" s="47">
        <f t="shared" si="88"/>
        <v>0.11500000000000021</v>
      </c>
      <c r="AC565" s="47">
        <f t="shared" si="89"/>
        <v>-4.3000000000000149E-2</v>
      </c>
      <c r="AD565" s="47">
        <f t="shared" si="90"/>
        <v>0.29000000000000004</v>
      </c>
      <c r="AE565" s="47">
        <f t="shared" si="91"/>
        <v>0.75499999999999989</v>
      </c>
      <c r="AF565" s="47">
        <f t="shared" si="92"/>
        <v>-0.14000000000000012</v>
      </c>
      <c r="AG565" s="47"/>
    </row>
    <row r="566" spans="1:33" x14ac:dyDescent="0.2">
      <c r="A566" s="45">
        <v>36108</v>
      </c>
      <c r="B566" s="40" t="s">
        <v>130</v>
      </c>
      <c r="C566" s="40">
        <f t="shared" si="93"/>
        <v>0.12749999999999995</v>
      </c>
      <c r="D566" s="40">
        <f t="shared" si="94"/>
        <v>2.5695000000000001</v>
      </c>
      <c r="E566" s="40">
        <f t="shared" si="94"/>
        <v>2.4420000000000002</v>
      </c>
      <c r="F566" s="40"/>
      <c r="G566" s="40"/>
      <c r="H566" s="40">
        <v>2.4420000000000002</v>
      </c>
      <c r="I566" s="40">
        <v>2.6695000000000002</v>
      </c>
      <c r="J566" s="40">
        <v>2.2870000000000004</v>
      </c>
      <c r="K566" s="40">
        <v>2.2345000000000002</v>
      </c>
      <c r="L566" s="40">
        <v>2.3170000000000002</v>
      </c>
      <c r="M566" s="40">
        <v>2.3345000000000002</v>
      </c>
      <c r="N566" s="40">
        <v>2.3820000000000001</v>
      </c>
      <c r="O566" s="40">
        <v>2.5695000000000001</v>
      </c>
      <c r="P566" s="40">
        <v>2.4279999999999999</v>
      </c>
      <c r="Q566" s="40">
        <v>2.7220000000000004</v>
      </c>
      <c r="R566" s="40">
        <v>3.1320000000000001</v>
      </c>
      <c r="S566" s="40">
        <v>2.302</v>
      </c>
      <c r="T566" s="39" t="s">
        <v>175</v>
      </c>
      <c r="V566" s="47">
        <f t="shared" si="95"/>
        <v>0.22750000000000004</v>
      </c>
      <c r="W566" s="47">
        <f t="shared" si="83"/>
        <v>-0.1549999999999998</v>
      </c>
      <c r="X566" s="47">
        <f t="shared" si="84"/>
        <v>-0.20750000000000002</v>
      </c>
      <c r="Y566" s="47">
        <f t="shared" si="85"/>
        <v>-0.125</v>
      </c>
      <c r="Z566" s="47">
        <f t="shared" si="86"/>
        <v>-0.10749999999999993</v>
      </c>
      <c r="AA566" s="47">
        <f t="shared" si="87"/>
        <v>-6.0000000000000053E-2</v>
      </c>
      <c r="AB566" s="47">
        <f t="shared" si="88"/>
        <v>0.12749999999999995</v>
      </c>
      <c r="AC566" s="47">
        <f t="shared" si="89"/>
        <v>-1.4000000000000234E-2</v>
      </c>
      <c r="AD566" s="47">
        <f t="shared" si="90"/>
        <v>0.28000000000000025</v>
      </c>
      <c r="AE566" s="47">
        <f t="shared" si="91"/>
        <v>0.69</v>
      </c>
      <c r="AF566" s="47">
        <f t="shared" si="92"/>
        <v>-0.14000000000000012</v>
      </c>
      <c r="AG566" s="47"/>
    </row>
    <row r="567" spans="1:33" x14ac:dyDescent="0.2">
      <c r="A567" s="45">
        <v>36110</v>
      </c>
      <c r="B567" s="40" t="s">
        <v>130</v>
      </c>
      <c r="C567" s="40">
        <f t="shared" si="93"/>
        <v>0.16000000000000014</v>
      </c>
      <c r="D567" s="40">
        <f t="shared" si="94"/>
        <v>2.5920000000000001</v>
      </c>
      <c r="E567" s="40">
        <f t="shared" si="94"/>
        <v>2.4319999999999999</v>
      </c>
      <c r="F567" s="40"/>
      <c r="G567" s="40"/>
      <c r="H567" s="40">
        <v>2.4319999999999999</v>
      </c>
      <c r="I567" s="40">
        <v>2.6244999999999998</v>
      </c>
      <c r="J567" s="40">
        <v>2.3119999999999998</v>
      </c>
      <c r="K567" s="40">
        <v>2.2719999999999998</v>
      </c>
      <c r="L567" s="40">
        <v>2.3019999999999996</v>
      </c>
      <c r="M567" s="40">
        <v>2.3569999999999998</v>
      </c>
      <c r="N567" s="40">
        <v>2.3919999999999999</v>
      </c>
      <c r="O567" s="40">
        <v>2.5920000000000001</v>
      </c>
      <c r="P567" s="40">
        <v>2.4419999999999997</v>
      </c>
      <c r="Q567" s="40" t="s">
        <v>175</v>
      </c>
      <c r="R567" s="40">
        <v>3.0869999999999997</v>
      </c>
      <c r="S567" s="40">
        <v>2.3319999999999999</v>
      </c>
      <c r="T567" s="39" t="s">
        <v>175</v>
      </c>
      <c r="V567" s="47">
        <f t="shared" si="95"/>
        <v>0.19249999999999989</v>
      </c>
      <c r="W567" s="47">
        <f t="shared" si="83"/>
        <v>-0.12000000000000011</v>
      </c>
      <c r="X567" s="47">
        <f t="shared" si="84"/>
        <v>-0.16000000000000014</v>
      </c>
      <c r="Y567" s="47">
        <f t="shared" si="85"/>
        <v>-0.13000000000000034</v>
      </c>
      <c r="Z567" s="47">
        <f t="shared" si="86"/>
        <v>-7.5000000000000178E-2</v>
      </c>
      <c r="AA567" s="47">
        <f t="shared" si="87"/>
        <v>-4.0000000000000036E-2</v>
      </c>
      <c r="AB567" s="47">
        <f t="shared" si="88"/>
        <v>0.16000000000000014</v>
      </c>
      <c r="AC567" s="47">
        <f t="shared" si="89"/>
        <v>9.9999999999997868E-3</v>
      </c>
      <c r="AD567" s="47">
        <v>0.25</v>
      </c>
      <c r="AE567" s="47">
        <f t="shared" si="91"/>
        <v>0.6549999999999998</v>
      </c>
      <c r="AF567" s="47">
        <f t="shared" si="92"/>
        <v>-0.10000000000000009</v>
      </c>
      <c r="AG567" s="47"/>
    </row>
    <row r="568" spans="1:33" x14ac:dyDescent="0.2">
      <c r="A568" s="45">
        <v>36111</v>
      </c>
      <c r="B568" s="40" t="s">
        <v>130</v>
      </c>
      <c r="C568" s="40">
        <f t="shared" si="93"/>
        <v>0.125</v>
      </c>
      <c r="D568" s="40">
        <f t="shared" si="94"/>
        <v>2.5190000000000001</v>
      </c>
      <c r="E568" s="40">
        <f t="shared" si="94"/>
        <v>2.3940000000000001</v>
      </c>
      <c r="F568" s="40"/>
      <c r="G568" s="40"/>
      <c r="H568" s="40">
        <v>2.3940000000000001</v>
      </c>
      <c r="I568" s="40">
        <v>2.569</v>
      </c>
      <c r="J568" s="40">
        <v>2.2665000000000002</v>
      </c>
      <c r="K568" s="40">
        <v>2.2315</v>
      </c>
      <c r="L568" s="40">
        <v>2.2639999999999998</v>
      </c>
      <c r="M568" s="40">
        <v>2.3165</v>
      </c>
      <c r="N568" s="40">
        <v>2.3565</v>
      </c>
      <c r="O568" s="40">
        <v>2.5190000000000001</v>
      </c>
      <c r="P568" s="40">
        <v>2.254</v>
      </c>
      <c r="Q568" s="40" t="s">
        <v>175</v>
      </c>
      <c r="R568" s="40">
        <v>2.9740000000000002</v>
      </c>
      <c r="S568" s="40">
        <v>2.294</v>
      </c>
      <c r="T568" s="39" t="s">
        <v>175</v>
      </c>
      <c r="V568" s="47">
        <f t="shared" si="95"/>
        <v>0.17499999999999982</v>
      </c>
      <c r="W568" s="47">
        <f t="shared" si="83"/>
        <v>-0.12749999999999995</v>
      </c>
      <c r="X568" s="47">
        <f t="shared" si="84"/>
        <v>-0.16250000000000009</v>
      </c>
      <c r="Y568" s="47">
        <f t="shared" si="85"/>
        <v>-0.13000000000000034</v>
      </c>
      <c r="Z568" s="47">
        <f t="shared" si="86"/>
        <v>-7.7500000000000124E-2</v>
      </c>
      <c r="AA568" s="47">
        <f t="shared" si="87"/>
        <v>-3.7500000000000089E-2</v>
      </c>
      <c r="AB568" s="47">
        <f t="shared" si="88"/>
        <v>0.125</v>
      </c>
      <c r="AC568" s="47">
        <f t="shared" si="89"/>
        <v>-0.14000000000000012</v>
      </c>
      <c r="AD568" s="47">
        <v>0.25</v>
      </c>
      <c r="AE568" s="47">
        <f t="shared" si="91"/>
        <v>0.58000000000000007</v>
      </c>
      <c r="AF568" s="47">
        <f t="shared" si="92"/>
        <v>-0.10000000000000009</v>
      </c>
      <c r="AG568" s="47"/>
    </row>
    <row r="569" spans="1:33" x14ac:dyDescent="0.2">
      <c r="A569" s="45">
        <v>36112</v>
      </c>
      <c r="B569" s="40" t="s">
        <v>130</v>
      </c>
      <c r="C569" s="40">
        <f t="shared" si="93"/>
        <v>0.11375000000000002</v>
      </c>
      <c r="D569" s="40">
        <f t="shared" si="94"/>
        <v>2.5727500000000001</v>
      </c>
      <c r="E569" s="40">
        <f t="shared" si="94"/>
        <v>2.4590000000000001</v>
      </c>
      <c r="F569" s="40"/>
      <c r="G569" s="40"/>
      <c r="H569" s="40">
        <v>2.4590000000000001</v>
      </c>
      <c r="I569" s="40">
        <v>2.6390000000000002</v>
      </c>
      <c r="J569" s="40">
        <v>2.3239999999999998</v>
      </c>
      <c r="K569" s="40">
        <v>2.2777500000000002</v>
      </c>
      <c r="L569" s="40">
        <v>2.3039999999999998</v>
      </c>
      <c r="M569" s="40">
        <v>2.3765000000000001</v>
      </c>
      <c r="N569" s="40">
        <v>2.4215</v>
      </c>
      <c r="O569" s="40">
        <v>2.5727500000000001</v>
      </c>
      <c r="P569" s="40">
        <v>2.2989999999999999</v>
      </c>
      <c r="Q569" s="40" t="s">
        <v>175</v>
      </c>
      <c r="R569" s="40">
        <v>3.0390000000000001</v>
      </c>
      <c r="S569" s="40">
        <v>2.3465000000000003</v>
      </c>
      <c r="T569" s="39" t="s">
        <v>175</v>
      </c>
      <c r="V569" s="47">
        <f t="shared" si="95"/>
        <v>0.18000000000000016</v>
      </c>
      <c r="W569" s="47">
        <f t="shared" si="83"/>
        <v>-0.13500000000000023</v>
      </c>
      <c r="X569" s="47">
        <f t="shared" si="84"/>
        <v>-0.18124999999999991</v>
      </c>
      <c r="Y569" s="47">
        <f t="shared" si="85"/>
        <v>-0.15500000000000025</v>
      </c>
      <c r="Z569" s="47">
        <f t="shared" si="86"/>
        <v>-8.2500000000000018E-2</v>
      </c>
      <c r="AA569" s="47">
        <f t="shared" si="87"/>
        <v>-3.7500000000000089E-2</v>
      </c>
      <c r="AB569" s="47">
        <f t="shared" si="88"/>
        <v>0.11375000000000002</v>
      </c>
      <c r="AC569" s="47">
        <f t="shared" si="89"/>
        <v>-0.16000000000000014</v>
      </c>
      <c r="AD569" s="47">
        <v>0.25</v>
      </c>
      <c r="AE569" s="47">
        <f t="shared" si="91"/>
        <v>0.58000000000000007</v>
      </c>
      <c r="AF569" s="47">
        <f t="shared" si="92"/>
        <v>-0.11249999999999982</v>
      </c>
      <c r="AG569" s="47"/>
    </row>
    <row r="570" spans="1:33" x14ac:dyDescent="0.2">
      <c r="A570" s="45">
        <v>36115</v>
      </c>
      <c r="B570" s="40" t="s">
        <v>130</v>
      </c>
      <c r="C570" s="40">
        <f t="shared" si="93"/>
        <v>0.14999999999999991</v>
      </c>
      <c r="D570" s="40">
        <f t="shared" si="94"/>
        <v>2.4550000000000001</v>
      </c>
      <c r="E570" s="40">
        <f t="shared" si="94"/>
        <v>2.3050000000000002</v>
      </c>
      <c r="F570" s="40"/>
      <c r="G570" s="40"/>
      <c r="H570" s="40">
        <v>2.3050000000000002</v>
      </c>
      <c r="I570" s="40">
        <v>2.4674999999999998</v>
      </c>
      <c r="J570" s="40">
        <v>2.1924999999999999</v>
      </c>
      <c r="K570" s="40">
        <v>2.1675</v>
      </c>
      <c r="L570" s="40">
        <v>2.19</v>
      </c>
      <c r="M570" s="40">
        <v>2.23</v>
      </c>
      <c r="N570" s="40">
        <v>2.2850000000000001</v>
      </c>
      <c r="O570" s="40">
        <v>2.4550000000000001</v>
      </c>
      <c r="P570" s="40">
        <v>2.2149999999999999</v>
      </c>
      <c r="Q570" s="40" t="s">
        <v>175</v>
      </c>
      <c r="R570" s="40">
        <v>2.8</v>
      </c>
      <c r="S570" s="40">
        <v>2.2174999999999998</v>
      </c>
      <c r="T570" s="39" t="s">
        <v>175</v>
      </c>
      <c r="V570" s="47">
        <f t="shared" si="95"/>
        <v>0.16249999999999964</v>
      </c>
      <c r="W570" s="47">
        <f t="shared" si="83"/>
        <v>-0.11250000000000027</v>
      </c>
      <c r="X570" s="47">
        <f t="shared" si="84"/>
        <v>-0.13750000000000018</v>
      </c>
      <c r="Y570" s="47">
        <f t="shared" si="85"/>
        <v>-0.11500000000000021</v>
      </c>
      <c r="Z570" s="47">
        <f t="shared" si="86"/>
        <v>-7.5000000000000178E-2</v>
      </c>
      <c r="AA570" s="47">
        <f t="shared" si="87"/>
        <v>-2.0000000000000018E-2</v>
      </c>
      <c r="AB570" s="47">
        <f t="shared" si="88"/>
        <v>0.14999999999999991</v>
      </c>
      <c r="AC570" s="47">
        <f t="shared" si="89"/>
        <v>-9.0000000000000302E-2</v>
      </c>
      <c r="AD570" s="47">
        <v>0.25</v>
      </c>
      <c r="AE570" s="47">
        <f t="shared" si="91"/>
        <v>0.49499999999999966</v>
      </c>
      <c r="AF570" s="47">
        <f t="shared" si="92"/>
        <v>-8.7500000000000355E-2</v>
      </c>
      <c r="AG570" s="47"/>
    </row>
    <row r="571" spans="1:33" x14ac:dyDescent="0.2">
      <c r="A571" s="45">
        <v>36116</v>
      </c>
      <c r="B571" s="40" t="s">
        <v>130</v>
      </c>
      <c r="C571" s="40">
        <f t="shared" si="93"/>
        <v>0.16000000000000014</v>
      </c>
      <c r="D571" s="40">
        <f t="shared" si="94"/>
        <v>2.4390000000000001</v>
      </c>
      <c r="E571" s="40">
        <f t="shared" si="94"/>
        <v>2.2789999999999999</v>
      </c>
      <c r="F571" s="40"/>
      <c r="G571" s="40"/>
      <c r="H571" s="40">
        <v>2.2789999999999999</v>
      </c>
      <c r="I571" s="40">
        <v>2.4264999999999999</v>
      </c>
      <c r="J571" s="40">
        <v>2.1789999999999998</v>
      </c>
      <c r="K571" s="40">
        <v>2.1589999999999998</v>
      </c>
      <c r="L571" s="40">
        <v>2.1789999999999998</v>
      </c>
      <c r="M571" s="40">
        <v>2.2115</v>
      </c>
      <c r="N571" s="40">
        <v>2.2664999999999997</v>
      </c>
      <c r="O571" s="40">
        <v>2.4390000000000001</v>
      </c>
      <c r="P571" s="40">
        <v>2.2639999999999998</v>
      </c>
      <c r="Q571" s="40" t="s">
        <v>175</v>
      </c>
      <c r="R571" s="40">
        <v>2.7389999999999999</v>
      </c>
      <c r="S571" s="40">
        <v>2.194</v>
      </c>
      <c r="T571" s="39" t="s">
        <v>175</v>
      </c>
      <c r="V571" s="47">
        <f t="shared" si="95"/>
        <v>0.14749999999999996</v>
      </c>
      <c r="W571" s="47">
        <f t="shared" si="83"/>
        <v>-0.10000000000000009</v>
      </c>
      <c r="X571" s="47">
        <f t="shared" si="84"/>
        <v>-0.12000000000000011</v>
      </c>
      <c r="Y571" s="47">
        <f t="shared" si="85"/>
        <v>-0.10000000000000009</v>
      </c>
      <c r="Z571" s="47">
        <f t="shared" si="86"/>
        <v>-6.7499999999999893E-2</v>
      </c>
      <c r="AA571" s="47">
        <f t="shared" si="87"/>
        <v>-1.2500000000000178E-2</v>
      </c>
      <c r="AB571" s="47">
        <f t="shared" si="88"/>
        <v>0.16000000000000014</v>
      </c>
      <c r="AC571" s="47">
        <f t="shared" si="89"/>
        <v>-1.5000000000000124E-2</v>
      </c>
      <c r="AD571" s="47">
        <v>0.25</v>
      </c>
      <c r="AE571" s="47">
        <f t="shared" si="91"/>
        <v>0.45999999999999996</v>
      </c>
      <c r="AF571" s="47">
        <f t="shared" si="92"/>
        <v>-8.4999999999999964E-2</v>
      </c>
      <c r="AG571" s="47"/>
    </row>
    <row r="572" spans="1:33" x14ac:dyDescent="0.2">
      <c r="A572" s="45">
        <v>36117</v>
      </c>
      <c r="B572" s="40" t="s">
        <v>130</v>
      </c>
      <c r="C572" s="40">
        <f t="shared" si="93"/>
        <v>0.16250000000000009</v>
      </c>
      <c r="D572" s="40">
        <f t="shared" si="94"/>
        <v>2.3665000000000003</v>
      </c>
      <c r="E572" s="40">
        <f t="shared" si="94"/>
        <v>2.2040000000000002</v>
      </c>
      <c r="F572" s="40"/>
      <c r="G572" s="40"/>
      <c r="H572" s="40">
        <v>2.2040000000000002</v>
      </c>
      <c r="I572" s="40">
        <v>2.3515000000000001</v>
      </c>
      <c r="J572" s="40">
        <v>2.1315000000000004</v>
      </c>
      <c r="K572" s="40">
        <v>2.0915000000000004</v>
      </c>
      <c r="L572" s="40">
        <v>2.109</v>
      </c>
      <c r="M572" s="40">
        <v>2.1540000000000004</v>
      </c>
      <c r="N572" s="40">
        <v>2.1990000000000003</v>
      </c>
      <c r="O572" s="40">
        <v>2.3665000000000003</v>
      </c>
      <c r="P572" s="40">
        <v>2.1740000000000004</v>
      </c>
      <c r="Q572" s="40" t="s">
        <v>175</v>
      </c>
      <c r="R572" s="40">
        <v>2.6440000000000001</v>
      </c>
      <c r="S572" s="40">
        <v>2.1515</v>
      </c>
      <c r="T572" s="39" t="s">
        <v>175</v>
      </c>
      <c r="V572" s="47">
        <f t="shared" si="95"/>
        <v>0.14749999999999996</v>
      </c>
      <c r="W572" s="47">
        <f t="shared" si="83"/>
        <v>-7.2499999999999787E-2</v>
      </c>
      <c r="X572" s="47">
        <f t="shared" si="84"/>
        <v>-0.11249999999999982</v>
      </c>
      <c r="Y572" s="47">
        <f t="shared" si="85"/>
        <v>-9.5000000000000195E-2</v>
      </c>
      <c r="Z572" s="47">
        <f t="shared" si="86"/>
        <v>-4.9999999999999822E-2</v>
      </c>
      <c r="AA572" s="47">
        <f t="shared" si="87"/>
        <v>-4.9999999999998934E-3</v>
      </c>
      <c r="AB572" s="47">
        <f t="shared" si="88"/>
        <v>0.16250000000000009</v>
      </c>
      <c r="AC572" s="47">
        <f t="shared" si="89"/>
        <v>-2.9999999999999805E-2</v>
      </c>
      <c r="AD572" s="47">
        <v>0.25</v>
      </c>
      <c r="AE572" s="47">
        <f t="shared" si="91"/>
        <v>0.43999999999999995</v>
      </c>
      <c r="AF572" s="47">
        <f t="shared" si="92"/>
        <v>-5.2500000000000213E-2</v>
      </c>
      <c r="AG572" s="47"/>
    </row>
    <row r="573" spans="1:33" x14ac:dyDescent="0.2">
      <c r="A573" s="45">
        <v>36118</v>
      </c>
      <c r="B573" s="40" t="s">
        <v>130</v>
      </c>
      <c r="C573" s="40">
        <f t="shared" si="93"/>
        <v>0.14749999999999996</v>
      </c>
      <c r="D573" s="40">
        <f t="shared" si="94"/>
        <v>2.3605</v>
      </c>
      <c r="E573" s="40">
        <f t="shared" si="94"/>
        <v>2.2130000000000001</v>
      </c>
      <c r="F573" s="40"/>
      <c r="G573" s="40"/>
      <c r="H573" s="40">
        <v>2.2130000000000001</v>
      </c>
      <c r="I573" s="40">
        <v>2.3679999999999999</v>
      </c>
      <c r="J573" s="40">
        <v>2.1292499999999999</v>
      </c>
      <c r="K573" s="40">
        <v>2.0754999999999999</v>
      </c>
      <c r="L573" s="40">
        <v>2.133</v>
      </c>
      <c r="M573" s="40">
        <v>2.153</v>
      </c>
      <c r="N573" s="40">
        <v>2.2080000000000002</v>
      </c>
      <c r="O573" s="40">
        <v>2.3605</v>
      </c>
      <c r="P573" s="40">
        <v>2.1280000000000001</v>
      </c>
      <c r="Q573" s="40" t="s">
        <v>175</v>
      </c>
      <c r="R573" s="40">
        <v>2.653</v>
      </c>
      <c r="S573" s="40">
        <v>2.1505000000000001</v>
      </c>
      <c r="T573" s="39" t="s">
        <v>175</v>
      </c>
      <c r="V573" s="47">
        <f t="shared" si="95"/>
        <v>0.1549999999999998</v>
      </c>
      <c r="W573" s="47">
        <f t="shared" si="83"/>
        <v>-8.3750000000000213E-2</v>
      </c>
      <c r="X573" s="47">
        <f t="shared" si="84"/>
        <v>-0.13750000000000018</v>
      </c>
      <c r="Y573" s="47">
        <f t="shared" si="85"/>
        <v>-8.0000000000000071E-2</v>
      </c>
      <c r="Z573" s="47">
        <f t="shared" si="86"/>
        <v>-6.0000000000000053E-2</v>
      </c>
      <c r="AA573" s="47">
        <f t="shared" si="87"/>
        <v>-4.9999999999998934E-3</v>
      </c>
      <c r="AB573" s="47">
        <f t="shared" si="88"/>
        <v>0.14749999999999996</v>
      </c>
      <c r="AC573" s="47">
        <f t="shared" si="89"/>
        <v>-8.4999999999999964E-2</v>
      </c>
      <c r="AD573" s="47">
        <v>0.25</v>
      </c>
      <c r="AE573" s="47">
        <f t="shared" si="91"/>
        <v>0.43999999999999995</v>
      </c>
      <c r="AF573" s="47">
        <f t="shared" si="92"/>
        <v>-6.25E-2</v>
      </c>
      <c r="AG573" s="47"/>
    </row>
    <row r="574" spans="1:33" x14ac:dyDescent="0.2">
      <c r="A574" s="45">
        <v>36119</v>
      </c>
      <c r="B574" s="40" t="s">
        <v>130</v>
      </c>
      <c r="C574" s="40">
        <f t="shared" si="93"/>
        <v>0.13500000000000023</v>
      </c>
      <c r="D574" s="40">
        <f t="shared" si="94"/>
        <v>2.298</v>
      </c>
      <c r="E574" s="40">
        <f t="shared" si="94"/>
        <v>2.1629999999999998</v>
      </c>
      <c r="F574" s="40"/>
      <c r="G574" s="40"/>
      <c r="H574" s="40">
        <v>2.1629999999999998</v>
      </c>
      <c r="I574" s="40">
        <v>2.323</v>
      </c>
      <c r="J574" s="40">
        <v>2.0492499999999998</v>
      </c>
      <c r="K574" s="40">
        <v>2.0129999999999999</v>
      </c>
      <c r="L574" s="40">
        <v>2.0329999999999995</v>
      </c>
      <c r="M574" s="40">
        <v>2.093</v>
      </c>
      <c r="N574" s="40">
        <v>2.1479999999999997</v>
      </c>
      <c r="O574" s="40">
        <v>2.298</v>
      </c>
      <c r="P574" s="40">
        <v>2.073</v>
      </c>
      <c r="Q574" s="40">
        <v>2.3979999999999997</v>
      </c>
      <c r="R574" s="40">
        <v>2.6029999999999998</v>
      </c>
      <c r="S574" s="40">
        <v>2.0854999999999997</v>
      </c>
      <c r="T574" s="39" t="s">
        <v>175</v>
      </c>
      <c r="V574" s="47">
        <f t="shared" si="95"/>
        <v>0.16000000000000014</v>
      </c>
      <c r="W574" s="47">
        <f t="shared" si="83"/>
        <v>-0.11375000000000002</v>
      </c>
      <c r="X574" s="47">
        <f t="shared" si="84"/>
        <v>-0.14999999999999991</v>
      </c>
      <c r="Y574" s="47">
        <f t="shared" si="85"/>
        <v>-0.13000000000000034</v>
      </c>
      <c r="Z574" s="47">
        <f t="shared" si="86"/>
        <v>-6.999999999999984E-2</v>
      </c>
      <c r="AA574" s="47">
        <f t="shared" si="87"/>
        <v>-1.5000000000000124E-2</v>
      </c>
      <c r="AB574" s="47">
        <f t="shared" si="88"/>
        <v>0.13500000000000023</v>
      </c>
      <c r="AC574" s="47">
        <f t="shared" si="89"/>
        <v>-8.9999999999999858E-2</v>
      </c>
      <c r="AD574" s="47">
        <f t="shared" si="90"/>
        <v>0.23499999999999988</v>
      </c>
      <c r="AE574" s="47">
        <f t="shared" si="91"/>
        <v>0.43999999999999995</v>
      </c>
      <c r="AF574" s="47">
        <f t="shared" si="92"/>
        <v>-7.7500000000000124E-2</v>
      </c>
      <c r="AG574" s="47"/>
    </row>
    <row r="575" spans="1:33" x14ac:dyDescent="0.2">
      <c r="A575" s="45">
        <v>36122</v>
      </c>
      <c r="B575" s="40" t="s">
        <v>130</v>
      </c>
      <c r="C575" s="40">
        <f t="shared" si="93"/>
        <v>0.16500000000000004</v>
      </c>
      <c r="D575" s="40">
        <f t="shared" si="94"/>
        <v>2.262</v>
      </c>
      <c r="E575" s="40">
        <f t="shared" si="94"/>
        <v>2.097</v>
      </c>
      <c r="F575" s="40"/>
      <c r="G575" s="40"/>
      <c r="H575" s="40">
        <v>2.097</v>
      </c>
      <c r="I575" s="40">
        <v>2.2595000000000001</v>
      </c>
      <c r="J575" s="40">
        <v>1.9869999999999999</v>
      </c>
      <c r="K575" s="40">
        <v>1.9495</v>
      </c>
      <c r="L575" s="40">
        <v>1.9770000000000001</v>
      </c>
      <c r="M575" s="40">
        <v>2.0245000000000002</v>
      </c>
      <c r="N575" s="40">
        <v>2.0819999999999999</v>
      </c>
      <c r="O575" s="40">
        <v>2.262</v>
      </c>
      <c r="P575" s="40">
        <v>2.0019999999999998</v>
      </c>
      <c r="Q575" s="40">
        <v>2.3294999999999999</v>
      </c>
      <c r="R575" s="40">
        <v>2.5369999999999999</v>
      </c>
      <c r="S575" s="40">
        <v>2.0157500000000002</v>
      </c>
      <c r="T575" s="39" t="s">
        <v>175</v>
      </c>
      <c r="V575" s="47">
        <f t="shared" si="95"/>
        <v>0.16250000000000009</v>
      </c>
      <c r="W575" s="47">
        <f t="shared" si="83"/>
        <v>-0.1100000000000001</v>
      </c>
      <c r="X575" s="47">
        <f t="shared" si="84"/>
        <v>-0.14749999999999996</v>
      </c>
      <c r="Y575" s="47">
        <f t="shared" si="85"/>
        <v>-0.11999999999999988</v>
      </c>
      <c r="Z575" s="47">
        <f t="shared" si="86"/>
        <v>-7.2499999999999787E-2</v>
      </c>
      <c r="AA575" s="47">
        <f t="shared" si="87"/>
        <v>-1.5000000000000124E-2</v>
      </c>
      <c r="AB575" s="47">
        <f t="shared" si="88"/>
        <v>0.16500000000000004</v>
      </c>
      <c r="AC575" s="47">
        <f t="shared" si="89"/>
        <v>-9.5000000000000195E-2</v>
      </c>
      <c r="AD575" s="47">
        <f t="shared" si="90"/>
        <v>0.23249999999999993</v>
      </c>
      <c r="AE575" s="47">
        <f t="shared" si="91"/>
        <v>0.43999999999999995</v>
      </c>
      <c r="AF575" s="47">
        <f t="shared" si="92"/>
        <v>-8.1249999999999822E-2</v>
      </c>
      <c r="AG575" s="47"/>
    </row>
    <row r="576" spans="1:33" x14ac:dyDescent="0.2">
      <c r="A576" s="45">
        <v>36123</v>
      </c>
      <c r="B576" s="40" t="s">
        <v>130</v>
      </c>
      <c r="C576" s="40">
        <f t="shared" si="93"/>
        <v>0.14599999999999991</v>
      </c>
      <c r="D576" s="40">
        <f t="shared" si="94"/>
        <v>2.2949999999999999</v>
      </c>
      <c r="E576" s="40">
        <f t="shared" si="94"/>
        <v>2.149</v>
      </c>
      <c r="F576" s="40"/>
      <c r="G576" s="40">
        <v>1</v>
      </c>
      <c r="H576" s="40">
        <v>2.149</v>
      </c>
      <c r="I576" s="40">
        <v>2.2690000000000001</v>
      </c>
      <c r="J576" s="40">
        <v>2.0550000000000002</v>
      </c>
      <c r="K576" s="40">
        <v>1.99</v>
      </c>
      <c r="L576" s="40">
        <v>2.0190000000000001</v>
      </c>
      <c r="M576" s="40">
        <v>2.069</v>
      </c>
      <c r="N576" s="40">
        <v>2.1440000000000001</v>
      </c>
      <c r="O576" s="40">
        <v>2.2949999999999999</v>
      </c>
      <c r="P576" s="40">
        <v>2.0790000000000002</v>
      </c>
      <c r="Q576" s="40">
        <v>2.3340000000000001</v>
      </c>
      <c r="R576" s="40">
        <v>2.569</v>
      </c>
      <c r="S576" s="40">
        <v>2.085</v>
      </c>
      <c r="T576" s="39" t="s">
        <v>175</v>
      </c>
      <c r="V576" s="47">
        <f t="shared" si="95"/>
        <v>0.12000000000000011</v>
      </c>
      <c r="W576" s="47">
        <f t="shared" si="83"/>
        <v>-9.3999999999999861E-2</v>
      </c>
      <c r="X576" s="47">
        <f t="shared" si="84"/>
        <v>-0.15900000000000003</v>
      </c>
      <c r="Y576" s="47">
        <f t="shared" si="85"/>
        <v>-0.12999999999999989</v>
      </c>
      <c r="Z576" s="47">
        <f t="shared" si="86"/>
        <v>-8.0000000000000071E-2</v>
      </c>
      <c r="AA576" s="47">
        <f t="shared" si="87"/>
        <v>-4.9999999999998934E-3</v>
      </c>
      <c r="AB576" s="47">
        <f t="shared" si="88"/>
        <v>0.14599999999999991</v>
      </c>
      <c r="AC576" s="47">
        <f t="shared" si="89"/>
        <v>-6.999999999999984E-2</v>
      </c>
      <c r="AD576" s="47">
        <f t="shared" si="90"/>
        <v>0.18500000000000005</v>
      </c>
      <c r="AE576" s="47">
        <f t="shared" si="91"/>
        <v>0.41999999999999993</v>
      </c>
      <c r="AF576" s="47">
        <f t="shared" si="92"/>
        <v>-6.4000000000000057E-2</v>
      </c>
      <c r="AG576" s="47"/>
    </row>
    <row r="577" spans="1:33" x14ac:dyDescent="0.2">
      <c r="A577" s="45">
        <v>36129</v>
      </c>
      <c r="B577" s="40" t="s">
        <v>160</v>
      </c>
      <c r="C577" s="40">
        <f t="shared" si="93"/>
        <v>0.12599999999999989</v>
      </c>
      <c r="D577" s="40">
        <f t="shared" si="94"/>
        <v>2.1019999999999999</v>
      </c>
      <c r="E577" s="40">
        <f t="shared" si="94"/>
        <v>1.976</v>
      </c>
      <c r="F577" s="40"/>
      <c r="G577" s="40"/>
      <c r="H577" s="40">
        <v>1.976</v>
      </c>
      <c r="I577" s="40">
        <v>2.0960000000000001</v>
      </c>
      <c r="J577" s="40">
        <v>1.8620000000000001</v>
      </c>
      <c r="K577" s="40">
        <v>1.7969999999999999</v>
      </c>
      <c r="L577" s="40">
        <v>1.8460000000000001</v>
      </c>
      <c r="M577" s="40">
        <v>1.8959999999999999</v>
      </c>
      <c r="N577" s="40">
        <v>1.9729999999999999</v>
      </c>
      <c r="O577" s="40">
        <v>2.1019999999999999</v>
      </c>
      <c r="P577" s="40">
        <v>1.9060000000000001</v>
      </c>
      <c r="Q577" s="40">
        <v>2.161</v>
      </c>
      <c r="R577" s="40">
        <v>2.3759999999999999</v>
      </c>
      <c r="S577" s="40">
        <v>1.9119999999999999</v>
      </c>
      <c r="T577" s="39" t="s">
        <v>175</v>
      </c>
      <c r="V577" s="47">
        <f t="shared" si="95"/>
        <v>0.12000000000000011</v>
      </c>
      <c r="W577" s="47">
        <f t="shared" si="83"/>
        <v>-0.11399999999999988</v>
      </c>
      <c r="X577" s="47">
        <f t="shared" si="84"/>
        <v>-0.17900000000000005</v>
      </c>
      <c r="Y577" s="47">
        <f t="shared" si="85"/>
        <v>-0.12999999999999989</v>
      </c>
      <c r="Z577" s="47">
        <f t="shared" si="86"/>
        <v>-8.0000000000000071E-2</v>
      </c>
      <c r="AA577" s="47">
        <f t="shared" si="87"/>
        <v>-3.0000000000001137E-3</v>
      </c>
      <c r="AB577" s="47">
        <f t="shared" si="88"/>
        <v>0.12599999999999989</v>
      </c>
      <c r="AC577" s="47">
        <f t="shared" si="89"/>
        <v>-6.999999999999984E-2</v>
      </c>
      <c r="AD577" s="47">
        <f t="shared" si="90"/>
        <v>0.18500000000000005</v>
      </c>
      <c r="AE577" s="47">
        <f t="shared" si="91"/>
        <v>0.39999999999999991</v>
      </c>
      <c r="AF577" s="47">
        <f t="shared" si="92"/>
        <v>-6.4000000000000057E-2</v>
      </c>
      <c r="AG577" s="47"/>
    </row>
    <row r="578" spans="1:33" x14ac:dyDescent="0.2">
      <c r="A578" s="45">
        <v>36130</v>
      </c>
      <c r="B578" s="40" t="s">
        <v>160</v>
      </c>
      <c r="C578" s="40">
        <f t="shared" si="93"/>
        <v>0.13875000000000015</v>
      </c>
      <c r="D578" s="40">
        <f t="shared" si="94"/>
        <v>2.0967500000000001</v>
      </c>
      <c r="E578" s="40">
        <f t="shared" si="94"/>
        <v>1.958</v>
      </c>
      <c r="F578" s="40"/>
      <c r="G578" s="40"/>
      <c r="H578" s="40">
        <v>1.958</v>
      </c>
      <c r="I578" s="40">
        <v>2.008</v>
      </c>
      <c r="J578" s="40">
        <v>1.853</v>
      </c>
      <c r="K578" s="40">
        <v>1.8067500000000001</v>
      </c>
      <c r="L578" s="40">
        <v>1.873</v>
      </c>
      <c r="M578" s="40">
        <v>1.873</v>
      </c>
      <c r="N578" s="40">
        <v>1.9204999999999999</v>
      </c>
      <c r="O578" s="40">
        <v>2.0967500000000001</v>
      </c>
      <c r="P578" s="40">
        <v>1.948</v>
      </c>
      <c r="Q578" s="40">
        <v>2.1080000000000001</v>
      </c>
      <c r="R578" s="40">
        <v>2.3580000000000001</v>
      </c>
      <c r="S578" s="40">
        <v>1.8654999999999999</v>
      </c>
      <c r="T578" s="39" t="s">
        <v>175</v>
      </c>
      <c r="V578" s="47">
        <f t="shared" si="95"/>
        <v>5.0000000000000044E-2</v>
      </c>
      <c r="W578" s="47">
        <f t="shared" si="83"/>
        <v>-0.10499999999999998</v>
      </c>
      <c r="X578" s="47">
        <f t="shared" si="84"/>
        <v>-0.15124999999999988</v>
      </c>
      <c r="Y578" s="47">
        <f t="shared" si="85"/>
        <v>-8.4999999999999964E-2</v>
      </c>
      <c r="Z578" s="47">
        <f t="shared" si="86"/>
        <v>-8.4999999999999964E-2</v>
      </c>
      <c r="AA578" s="47">
        <f t="shared" si="87"/>
        <v>-3.7500000000000089E-2</v>
      </c>
      <c r="AB578" s="47">
        <f t="shared" si="88"/>
        <v>0.13875000000000015</v>
      </c>
      <c r="AC578" s="47">
        <f t="shared" si="89"/>
        <v>-1.0000000000000009E-2</v>
      </c>
      <c r="AD578" s="47">
        <f t="shared" si="90"/>
        <v>0.15000000000000013</v>
      </c>
      <c r="AE578" s="47">
        <f t="shared" si="91"/>
        <v>0.40000000000000013</v>
      </c>
      <c r="AF578" s="47">
        <f t="shared" si="92"/>
        <v>-9.2500000000000027E-2</v>
      </c>
      <c r="AG578" s="47"/>
    </row>
    <row r="579" spans="1:33" x14ac:dyDescent="0.2">
      <c r="A579" s="45">
        <v>36131</v>
      </c>
      <c r="B579" s="40" t="s">
        <v>160</v>
      </c>
      <c r="C579" s="40">
        <f t="shared" si="93"/>
        <v>0.14249999999999985</v>
      </c>
      <c r="D579" s="40">
        <f t="shared" si="94"/>
        <v>2.0284999999999997</v>
      </c>
      <c r="E579" s="40">
        <f t="shared" si="94"/>
        <v>1.8859999999999999</v>
      </c>
      <c r="F579" s="40"/>
      <c r="G579" s="40"/>
      <c r="H579" s="40">
        <v>1.8859999999999999</v>
      </c>
      <c r="I579" s="40">
        <v>1.946</v>
      </c>
      <c r="J579" s="40">
        <v>1.7609999999999999</v>
      </c>
      <c r="K579" s="40">
        <v>1.746</v>
      </c>
      <c r="L579" s="40">
        <v>1.8159999999999998</v>
      </c>
      <c r="M579" s="40">
        <v>1.8059999999999998</v>
      </c>
      <c r="N579" s="40">
        <v>1.8484999999999998</v>
      </c>
      <c r="O579" s="40">
        <v>2.0284999999999997</v>
      </c>
      <c r="P579" s="40">
        <v>1.9359999999999999</v>
      </c>
      <c r="Q579" s="40">
        <v>2.036</v>
      </c>
      <c r="R579" s="40">
        <v>2.286</v>
      </c>
      <c r="S579" s="40">
        <v>1.7985</v>
      </c>
      <c r="T579" s="39" t="s">
        <v>175</v>
      </c>
      <c r="V579" s="47">
        <f t="shared" si="95"/>
        <v>6.0000000000000053E-2</v>
      </c>
      <c r="W579" s="47">
        <f t="shared" si="83"/>
        <v>-0.125</v>
      </c>
      <c r="X579" s="47">
        <f t="shared" si="84"/>
        <v>-0.1399999999999999</v>
      </c>
      <c r="Y579" s="47">
        <f t="shared" si="85"/>
        <v>-7.0000000000000062E-2</v>
      </c>
      <c r="Z579" s="47">
        <f t="shared" si="86"/>
        <v>-8.0000000000000071E-2</v>
      </c>
      <c r="AA579" s="47">
        <f t="shared" si="87"/>
        <v>-3.7500000000000089E-2</v>
      </c>
      <c r="AB579" s="47">
        <f t="shared" si="88"/>
        <v>0.14249999999999985</v>
      </c>
      <c r="AC579" s="47">
        <f t="shared" si="89"/>
        <v>5.0000000000000044E-2</v>
      </c>
      <c r="AD579" s="47">
        <f t="shared" si="90"/>
        <v>0.15000000000000013</v>
      </c>
      <c r="AE579" s="47">
        <f t="shared" si="91"/>
        <v>0.40000000000000013</v>
      </c>
      <c r="AF579" s="47">
        <f t="shared" si="92"/>
        <v>-8.7499999999999911E-2</v>
      </c>
      <c r="AG579" s="47"/>
    </row>
    <row r="580" spans="1:33" x14ac:dyDescent="0.2">
      <c r="A580" s="45">
        <v>36132</v>
      </c>
      <c r="B580" s="40" t="s">
        <v>160</v>
      </c>
      <c r="C580" s="40">
        <f t="shared" si="93"/>
        <v>0.16999999999999993</v>
      </c>
      <c r="D580" s="40">
        <f t="shared" si="94"/>
        <v>2.129</v>
      </c>
      <c r="E580" s="40">
        <f t="shared" si="94"/>
        <v>1.9590000000000001</v>
      </c>
      <c r="F580" s="40"/>
      <c r="G580" s="40"/>
      <c r="H580" s="40">
        <v>1.9590000000000001</v>
      </c>
      <c r="I580" s="40">
        <v>2.0340000000000003</v>
      </c>
      <c r="J580" s="40">
        <v>1.839</v>
      </c>
      <c r="K580" s="40">
        <v>1.8140000000000001</v>
      </c>
      <c r="L580" s="40">
        <v>1.869</v>
      </c>
      <c r="M580" s="40">
        <v>1.869</v>
      </c>
      <c r="N580" s="40">
        <v>1.929</v>
      </c>
      <c r="O580" s="40">
        <v>2.129</v>
      </c>
      <c r="P580" s="40">
        <v>1.9690000000000001</v>
      </c>
      <c r="Q580" s="40">
        <v>2.109</v>
      </c>
      <c r="R580" s="40">
        <v>2.419</v>
      </c>
      <c r="S580" s="40">
        <v>1.849</v>
      </c>
      <c r="T580" s="39" t="s">
        <v>175</v>
      </c>
      <c r="V580" s="47">
        <f t="shared" si="95"/>
        <v>7.5000000000000178E-2</v>
      </c>
      <c r="W580" s="47">
        <f t="shared" si="83"/>
        <v>-0.12000000000000011</v>
      </c>
      <c r="X580" s="47">
        <f t="shared" si="84"/>
        <v>-0.14500000000000002</v>
      </c>
      <c r="Y580" s="47">
        <f t="shared" si="85"/>
        <v>-9.000000000000008E-2</v>
      </c>
      <c r="Z580" s="47">
        <f t="shared" si="86"/>
        <v>-9.000000000000008E-2</v>
      </c>
      <c r="AA580" s="47">
        <f t="shared" si="87"/>
        <v>-3.0000000000000027E-2</v>
      </c>
      <c r="AB580" s="47">
        <f t="shared" si="88"/>
        <v>0.16999999999999993</v>
      </c>
      <c r="AC580" s="47">
        <f t="shared" si="89"/>
        <v>1.0000000000000009E-2</v>
      </c>
      <c r="AD580" s="47">
        <f t="shared" si="90"/>
        <v>0.14999999999999991</v>
      </c>
      <c r="AE580" s="47">
        <f t="shared" si="91"/>
        <v>0.45999999999999996</v>
      </c>
      <c r="AF580" s="47">
        <f t="shared" si="92"/>
        <v>-0.1100000000000001</v>
      </c>
      <c r="AG580" s="47"/>
    </row>
    <row r="581" spans="1:33" x14ac:dyDescent="0.2">
      <c r="A581" s="45">
        <v>36133</v>
      </c>
      <c r="B581" s="40" t="s">
        <v>160</v>
      </c>
      <c r="C581" s="40">
        <f t="shared" si="93"/>
        <v>0.18499999999999983</v>
      </c>
      <c r="D581" s="40">
        <f t="shared" si="94"/>
        <v>2.1629999999999998</v>
      </c>
      <c r="E581" s="40">
        <f t="shared" si="94"/>
        <v>1.978</v>
      </c>
      <c r="F581" s="40"/>
      <c r="G581" s="40"/>
      <c r="H581" s="40">
        <v>1.978</v>
      </c>
      <c r="I581" s="40">
        <v>2.048</v>
      </c>
      <c r="J581" s="40">
        <v>1.863</v>
      </c>
      <c r="K581" s="40">
        <v>1.8254999999999999</v>
      </c>
      <c r="L581" s="40">
        <v>1.883</v>
      </c>
      <c r="M581" s="40">
        <v>1.8879999999999999</v>
      </c>
      <c r="N581" s="40">
        <v>1.948</v>
      </c>
      <c r="O581" s="40">
        <v>2.1629999999999998</v>
      </c>
      <c r="P581" s="40">
        <v>2.0030000000000001</v>
      </c>
      <c r="Q581" s="40">
        <v>2.1280000000000001</v>
      </c>
      <c r="R581" s="40">
        <v>2.4780000000000002</v>
      </c>
      <c r="S581" s="40">
        <v>1.8879999999999999</v>
      </c>
      <c r="T581" s="39" t="s">
        <v>175</v>
      </c>
      <c r="V581" s="47">
        <f t="shared" si="95"/>
        <v>7.0000000000000062E-2</v>
      </c>
      <c r="W581" s="47">
        <f t="shared" ref="W581:W644" si="96">J581-$H581</f>
        <v>-0.11499999999999999</v>
      </c>
      <c r="X581" s="47">
        <f t="shared" ref="X581:X644" si="97">K581-$H581</f>
        <v>-0.15250000000000008</v>
      </c>
      <c r="Y581" s="47">
        <f t="shared" ref="Y581:Y644" si="98">L581-$H581</f>
        <v>-9.4999999999999973E-2</v>
      </c>
      <c r="Z581" s="47">
        <f t="shared" ref="Z581:Z644" si="99">M581-$H581</f>
        <v>-9.000000000000008E-2</v>
      </c>
      <c r="AA581" s="47">
        <f t="shared" ref="AA581:AA644" si="100">N581-$H581</f>
        <v>-3.0000000000000027E-2</v>
      </c>
      <c r="AB581" s="47">
        <f t="shared" ref="AB581:AB644" si="101">O581-$H581</f>
        <v>0.18499999999999983</v>
      </c>
      <c r="AC581" s="47">
        <f t="shared" ref="AC581:AC644" si="102">P581-$H581</f>
        <v>2.5000000000000133E-2</v>
      </c>
      <c r="AD581" s="47">
        <f t="shared" ref="AD581:AD644" si="103">Q581-$H581</f>
        <v>0.15000000000000013</v>
      </c>
      <c r="AE581" s="47">
        <f t="shared" ref="AE581:AE644" si="104">R581-$H581</f>
        <v>0.50000000000000022</v>
      </c>
      <c r="AF581" s="47">
        <f t="shared" ref="AF581:AF644" si="105">S581-$H581</f>
        <v>-9.000000000000008E-2</v>
      </c>
      <c r="AG581" s="47"/>
    </row>
    <row r="582" spans="1:33" x14ac:dyDescent="0.2">
      <c r="A582" s="45">
        <v>36136</v>
      </c>
      <c r="B582" s="40" t="s">
        <v>160</v>
      </c>
      <c r="C582" s="40">
        <f t="shared" ref="C582:C645" si="106">IF(SWAPFIXED="FIXED",D582,D582-E582)</f>
        <v>0.17750000000000021</v>
      </c>
      <c r="D582" s="40">
        <f t="shared" ref="D582:E645" si="107">VLOOKUP($A582,SWAPLOOK,HLOOKUP(D$2,SWAPLOOK,2,FALSE),FALSE)</f>
        <v>2.2785000000000002</v>
      </c>
      <c r="E582" s="40">
        <f t="shared" si="107"/>
        <v>2.101</v>
      </c>
      <c r="F582" s="40"/>
      <c r="G582" s="40"/>
      <c r="H582" s="40">
        <v>2.101</v>
      </c>
      <c r="I582" s="40">
        <v>2.181</v>
      </c>
      <c r="J582" s="40">
        <v>1.986</v>
      </c>
      <c r="K582" s="40">
        <v>1.9510000000000001</v>
      </c>
      <c r="L582" s="40">
        <v>1.996</v>
      </c>
      <c r="M582" s="40">
        <v>2.0110000000000001</v>
      </c>
      <c r="N582" s="40">
        <v>2.0684999999999998</v>
      </c>
      <c r="O582" s="40">
        <v>2.2785000000000002</v>
      </c>
      <c r="P582" s="40">
        <v>2.121</v>
      </c>
      <c r="Q582" s="40">
        <v>2.2810000000000001</v>
      </c>
      <c r="R582" s="40">
        <v>2.6709999999999998</v>
      </c>
      <c r="S582" s="40">
        <v>2.0110000000000001</v>
      </c>
      <c r="T582" s="39" t="s">
        <v>175</v>
      </c>
      <c r="V582" s="47">
        <f t="shared" ref="V582:V645" si="108">I582-$H582</f>
        <v>8.0000000000000071E-2</v>
      </c>
      <c r="W582" s="47">
        <f t="shared" si="96"/>
        <v>-0.11499999999999999</v>
      </c>
      <c r="X582" s="47">
        <f t="shared" si="97"/>
        <v>-0.14999999999999991</v>
      </c>
      <c r="Y582" s="47">
        <f t="shared" si="98"/>
        <v>-0.10499999999999998</v>
      </c>
      <c r="Z582" s="47">
        <f t="shared" si="99"/>
        <v>-8.9999999999999858E-2</v>
      </c>
      <c r="AA582" s="47">
        <f t="shared" si="100"/>
        <v>-3.2500000000000195E-2</v>
      </c>
      <c r="AB582" s="47">
        <f t="shared" si="101"/>
        <v>0.17750000000000021</v>
      </c>
      <c r="AC582" s="47">
        <f t="shared" si="102"/>
        <v>2.0000000000000018E-2</v>
      </c>
      <c r="AD582" s="47">
        <f t="shared" si="103"/>
        <v>0.18000000000000016</v>
      </c>
      <c r="AE582" s="47">
        <f t="shared" si="104"/>
        <v>0.56999999999999984</v>
      </c>
      <c r="AF582" s="47">
        <f t="shared" si="105"/>
        <v>-8.9999999999999858E-2</v>
      </c>
      <c r="AG582" s="47"/>
    </row>
    <row r="583" spans="1:33" x14ac:dyDescent="0.2">
      <c r="A583" s="45">
        <v>36137</v>
      </c>
      <c r="B583" s="40" t="s">
        <v>160</v>
      </c>
      <c r="C583" s="40">
        <f t="shared" si="106"/>
        <v>0.19000000000000017</v>
      </c>
      <c r="D583" s="40">
        <f t="shared" si="107"/>
        <v>2.1030000000000002</v>
      </c>
      <c r="E583" s="40">
        <f t="shared" si="107"/>
        <v>1.913</v>
      </c>
      <c r="F583" s="40"/>
      <c r="G583" s="40"/>
      <c r="H583" s="40">
        <v>1.913</v>
      </c>
      <c r="I583" s="40">
        <v>1.9805000000000001</v>
      </c>
      <c r="J583" s="40">
        <v>1.8180000000000001</v>
      </c>
      <c r="K583" s="40">
        <v>1.7905</v>
      </c>
      <c r="L583" s="40">
        <v>1.833</v>
      </c>
      <c r="M583" s="40">
        <v>1.8280000000000001</v>
      </c>
      <c r="N583" s="40">
        <v>1.893</v>
      </c>
      <c r="O583" s="40">
        <v>2.1030000000000002</v>
      </c>
      <c r="P583" s="40">
        <v>1.948</v>
      </c>
      <c r="Q583" s="40">
        <v>2.0830000000000002</v>
      </c>
      <c r="R583" s="40">
        <v>2.4530000000000003</v>
      </c>
      <c r="S583" s="40">
        <v>1.83175</v>
      </c>
      <c r="T583" s="39" t="s">
        <v>175</v>
      </c>
      <c r="V583" s="47">
        <f t="shared" si="108"/>
        <v>6.7500000000000115E-2</v>
      </c>
      <c r="W583" s="47">
        <f t="shared" si="96"/>
        <v>-9.4999999999999973E-2</v>
      </c>
      <c r="X583" s="47">
        <f t="shared" si="97"/>
        <v>-0.12250000000000005</v>
      </c>
      <c r="Y583" s="47">
        <f t="shared" si="98"/>
        <v>-8.0000000000000071E-2</v>
      </c>
      <c r="Z583" s="47">
        <f t="shared" si="99"/>
        <v>-8.4999999999999964E-2</v>
      </c>
      <c r="AA583" s="47">
        <f t="shared" si="100"/>
        <v>-2.0000000000000018E-2</v>
      </c>
      <c r="AB583" s="47">
        <f t="shared" si="101"/>
        <v>0.19000000000000017</v>
      </c>
      <c r="AC583" s="47">
        <f t="shared" si="102"/>
        <v>3.499999999999992E-2</v>
      </c>
      <c r="AD583" s="47">
        <f t="shared" si="103"/>
        <v>0.17000000000000015</v>
      </c>
      <c r="AE583" s="47">
        <f t="shared" si="104"/>
        <v>0.54000000000000026</v>
      </c>
      <c r="AF583" s="47">
        <f t="shared" si="105"/>
        <v>-8.1250000000000044E-2</v>
      </c>
      <c r="AG583" s="47"/>
    </row>
    <row r="584" spans="1:33" x14ac:dyDescent="0.2">
      <c r="A584" s="45">
        <v>36138</v>
      </c>
      <c r="B584" s="40" t="s">
        <v>160</v>
      </c>
      <c r="C584" s="40">
        <f t="shared" si="106"/>
        <v>0.19499999999999984</v>
      </c>
      <c r="D584" s="40">
        <f t="shared" si="107"/>
        <v>2.0419999999999998</v>
      </c>
      <c r="E584" s="40">
        <f t="shared" si="107"/>
        <v>1.847</v>
      </c>
      <c r="F584" s="40"/>
      <c r="G584" s="40"/>
      <c r="H584" s="40">
        <v>1.847</v>
      </c>
      <c r="I584" s="40">
        <v>1.907</v>
      </c>
      <c r="J584" s="40">
        <v>1.7569999999999999</v>
      </c>
      <c r="K584" s="40">
        <v>1.732</v>
      </c>
      <c r="L584" s="40">
        <v>1.782</v>
      </c>
      <c r="M584" s="40">
        <v>1.7745</v>
      </c>
      <c r="N584" s="40">
        <v>1.837</v>
      </c>
      <c r="O584" s="40">
        <v>2.0419999999999998</v>
      </c>
      <c r="P584" s="40">
        <v>1.9670000000000001</v>
      </c>
      <c r="Q584" s="40">
        <v>1.9969999999999999</v>
      </c>
      <c r="R584" s="40">
        <v>2.3369999999999997</v>
      </c>
      <c r="S584" s="40">
        <v>1.7669999999999999</v>
      </c>
      <c r="T584" s="39" t="s">
        <v>175</v>
      </c>
      <c r="V584" s="47">
        <f t="shared" si="108"/>
        <v>6.0000000000000053E-2</v>
      </c>
      <c r="W584" s="47">
        <f t="shared" si="96"/>
        <v>-9.000000000000008E-2</v>
      </c>
      <c r="X584" s="47">
        <f t="shared" si="97"/>
        <v>-0.11499999999999999</v>
      </c>
      <c r="Y584" s="47">
        <f t="shared" si="98"/>
        <v>-6.4999999999999947E-2</v>
      </c>
      <c r="Z584" s="47">
        <f t="shared" si="99"/>
        <v>-7.2500000000000009E-2</v>
      </c>
      <c r="AA584" s="47">
        <f t="shared" si="100"/>
        <v>-1.0000000000000009E-2</v>
      </c>
      <c r="AB584" s="47">
        <f t="shared" si="101"/>
        <v>0.19499999999999984</v>
      </c>
      <c r="AC584" s="47">
        <f t="shared" si="102"/>
        <v>0.12000000000000011</v>
      </c>
      <c r="AD584" s="47">
        <f t="shared" si="103"/>
        <v>0.14999999999999991</v>
      </c>
      <c r="AE584" s="47">
        <f t="shared" si="104"/>
        <v>0.48999999999999977</v>
      </c>
      <c r="AF584" s="47">
        <f t="shared" si="105"/>
        <v>-8.0000000000000071E-2</v>
      </c>
      <c r="AG584" s="47"/>
    </row>
    <row r="585" spans="1:33" x14ac:dyDescent="0.2">
      <c r="A585" s="45">
        <v>36139</v>
      </c>
      <c r="B585" s="40" t="s">
        <v>160</v>
      </c>
      <c r="C585" s="40">
        <f t="shared" si="106"/>
        <v>0.18999999999999972</v>
      </c>
      <c r="D585" s="40">
        <f t="shared" si="107"/>
        <v>2.0299999999999998</v>
      </c>
      <c r="E585" s="40">
        <f t="shared" si="107"/>
        <v>1.84</v>
      </c>
      <c r="F585" s="40"/>
      <c r="G585" s="40"/>
      <c r="H585" s="40">
        <v>1.84</v>
      </c>
      <c r="I585" s="40">
        <v>1.89</v>
      </c>
      <c r="J585" s="40">
        <v>1.7549999999999999</v>
      </c>
      <c r="K585" s="40">
        <v>1.7150000000000001</v>
      </c>
      <c r="L585" s="40">
        <v>1.77</v>
      </c>
      <c r="M585" s="40">
        <v>1.7675000000000001</v>
      </c>
      <c r="N585" s="40">
        <v>1.83</v>
      </c>
      <c r="O585" s="40">
        <v>2.0299999999999998</v>
      </c>
      <c r="P585" s="40">
        <v>1.98</v>
      </c>
      <c r="Q585" s="40">
        <v>1.97</v>
      </c>
      <c r="R585" s="40">
        <v>2.31</v>
      </c>
      <c r="S585" s="40">
        <v>1.76</v>
      </c>
      <c r="T585" s="39" t="s">
        <v>175</v>
      </c>
      <c r="V585" s="47">
        <f t="shared" si="108"/>
        <v>4.9999999999999822E-2</v>
      </c>
      <c r="W585" s="47">
        <f t="shared" si="96"/>
        <v>-8.5000000000000187E-2</v>
      </c>
      <c r="X585" s="47">
        <f t="shared" si="97"/>
        <v>-0.125</v>
      </c>
      <c r="Y585" s="47">
        <f t="shared" si="98"/>
        <v>-7.0000000000000062E-2</v>
      </c>
      <c r="Z585" s="47">
        <f t="shared" si="99"/>
        <v>-7.2500000000000009E-2</v>
      </c>
      <c r="AA585" s="47">
        <f t="shared" si="100"/>
        <v>-1.0000000000000009E-2</v>
      </c>
      <c r="AB585" s="47">
        <f t="shared" si="101"/>
        <v>0.18999999999999972</v>
      </c>
      <c r="AC585" s="47">
        <f t="shared" si="102"/>
        <v>0.1399999999999999</v>
      </c>
      <c r="AD585" s="47">
        <f t="shared" si="103"/>
        <v>0.12999999999999989</v>
      </c>
      <c r="AE585" s="47">
        <f t="shared" si="104"/>
        <v>0.47</v>
      </c>
      <c r="AF585" s="47">
        <f t="shared" si="105"/>
        <v>-8.0000000000000071E-2</v>
      </c>
      <c r="AG585" s="47"/>
    </row>
    <row r="586" spans="1:33" x14ac:dyDescent="0.2">
      <c r="A586" s="45">
        <v>36143</v>
      </c>
      <c r="B586" s="40" t="s">
        <v>160</v>
      </c>
      <c r="C586" s="40">
        <f t="shared" si="106"/>
        <v>0.17249999999999988</v>
      </c>
      <c r="D586" s="40">
        <f t="shared" si="107"/>
        <v>2.1244999999999998</v>
      </c>
      <c r="E586" s="40">
        <f t="shared" si="107"/>
        <v>1.952</v>
      </c>
      <c r="F586" s="40"/>
      <c r="G586" s="40"/>
      <c r="H586" s="40">
        <v>1.952</v>
      </c>
      <c r="I586" s="40">
        <v>1.9969999999999999</v>
      </c>
      <c r="J586" s="40">
        <v>1.85825</v>
      </c>
      <c r="K586" s="40">
        <v>1.8245</v>
      </c>
      <c r="L586" s="40">
        <v>1.8819999999999999</v>
      </c>
      <c r="M586" s="40">
        <v>1.8794999999999999</v>
      </c>
      <c r="N586" s="40">
        <v>1.9419999999999999</v>
      </c>
      <c r="O586" s="40">
        <v>2.1244999999999998</v>
      </c>
      <c r="P586" s="40">
        <v>2.2069999999999999</v>
      </c>
      <c r="Q586" s="40">
        <v>2.0895000000000001</v>
      </c>
      <c r="R586" s="40">
        <v>2.4020000000000001</v>
      </c>
      <c r="S586" s="40">
        <v>1.8845000000000001</v>
      </c>
      <c r="T586" s="39" t="s">
        <v>175</v>
      </c>
      <c r="V586" s="47">
        <f t="shared" si="108"/>
        <v>4.4999999999999929E-2</v>
      </c>
      <c r="W586" s="47">
        <f t="shared" si="96"/>
        <v>-9.375E-2</v>
      </c>
      <c r="X586" s="47">
        <f t="shared" si="97"/>
        <v>-0.12749999999999995</v>
      </c>
      <c r="Y586" s="47">
        <f t="shared" si="98"/>
        <v>-7.0000000000000062E-2</v>
      </c>
      <c r="Z586" s="47">
        <f t="shared" si="99"/>
        <v>-7.2500000000000009E-2</v>
      </c>
      <c r="AA586" s="47">
        <f t="shared" si="100"/>
        <v>-1.0000000000000009E-2</v>
      </c>
      <c r="AB586" s="47">
        <f t="shared" si="101"/>
        <v>0.17249999999999988</v>
      </c>
      <c r="AC586" s="47">
        <f t="shared" si="102"/>
        <v>0.25499999999999989</v>
      </c>
      <c r="AD586" s="47">
        <f t="shared" si="103"/>
        <v>0.13750000000000018</v>
      </c>
      <c r="AE586" s="47">
        <f t="shared" si="104"/>
        <v>0.45000000000000018</v>
      </c>
      <c r="AF586" s="47">
        <f t="shared" si="105"/>
        <v>-6.7499999999999893E-2</v>
      </c>
      <c r="AG586" s="47"/>
    </row>
    <row r="587" spans="1:33" x14ac:dyDescent="0.2">
      <c r="A587" s="45">
        <v>36144</v>
      </c>
      <c r="B587" s="40" t="s">
        <v>160</v>
      </c>
      <c r="C587" s="40">
        <f t="shared" si="106"/>
        <v>0.20500000000000007</v>
      </c>
      <c r="D587" s="40">
        <f t="shared" si="107"/>
        <v>2.157</v>
      </c>
      <c r="E587" s="40">
        <f t="shared" si="107"/>
        <v>1.952</v>
      </c>
      <c r="F587" s="40"/>
      <c r="G587" s="40"/>
      <c r="H587" s="40">
        <v>1.952</v>
      </c>
      <c r="I587" s="40">
        <v>2.0070000000000001</v>
      </c>
      <c r="J587" s="40">
        <v>1.8819999999999999</v>
      </c>
      <c r="K587" s="40">
        <v>1.8519999999999999</v>
      </c>
      <c r="L587" s="40">
        <v>1.917</v>
      </c>
      <c r="M587" s="40">
        <v>1.8895</v>
      </c>
      <c r="N587" s="40">
        <v>1.9470000000000001</v>
      </c>
      <c r="O587" s="40">
        <v>2.157</v>
      </c>
      <c r="P587" s="40">
        <v>2.4169999999999998</v>
      </c>
      <c r="Q587" s="40">
        <v>2.0895000000000001</v>
      </c>
      <c r="R587" s="40">
        <v>2.4020000000000001</v>
      </c>
      <c r="S587" s="40">
        <v>1.8845000000000001</v>
      </c>
      <c r="T587" s="39" t="s">
        <v>175</v>
      </c>
      <c r="V587" s="47">
        <f t="shared" si="108"/>
        <v>5.500000000000016E-2</v>
      </c>
      <c r="W587" s="47">
        <f t="shared" si="96"/>
        <v>-7.0000000000000062E-2</v>
      </c>
      <c r="X587" s="47">
        <f t="shared" si="97"/>
        <v>-0.10000000000000009</v>
      </c>
      <c r="Y587" s="47">
        <f t="shared" si="98"/>
        <v>-3.499999999999992E-2</v>
      </c>
      <c r="Z587" s="47">
        <f t="shared" si="99"/>
        <v>-6.25E-2</v>
      </c>
      <c r="AA587" s="47">
        <f t="shared" si="100"/>
        <v>-4.9999999999998934E-3</v>
      </c>
      <c r="AB587" s="47">
        <f t="shared" si="101"/>
        <v>0.20500000000000007</v>
      </c>
      <c r="AC587" s="47">
        <f t="shared" si="102"/>
        <v>0.46499999999999986</v>
      </c>
      <c r="AD587" s="47">
        <f t="shared" si="103"/>
        <v>0.13750000000000018</v>
      </c>
      <c r="AE587" s="47">
        <f t="shared" si="104"/>
        <v>0.45000000000000018</v>
      </c>
      <c r="AF587" s="47">
        <f t="shared" si="105"/>
        <v>-6.7499999999999893E-2</v>
      </c>
      <c r="AG587" s="47"/>
    </row>
    <row r="588" spans="1:33" x14ac:dyDescent="0.2">
      <c r="A588" s="45">
        <v>36145</v>
      </c>
      <c r="B588" s="40" t="s">
        <v>160</v>
      </c>
      <c r="C588" s="40">
        <f t="shared" si="106"/>
        <v>0.20499999999999985</v>
      </c>
      <c r="D588" s="40">
        <f t="shared" si="107"/>
        <v>2.1949999999999998</v>
      </c>
      <c r="E588" s="40">
        <f t="shared" si="107"/>
        <v>1.99</v>
      </c>
      <c r="F588" s="40"/>
      <c r="G588" s="40"/>
      <c r="H588" s="40">
        <v>1.99</v>
      </c>
      <c r="I588" s="40">
        <v>2.06</v>
      </c>
      <c r="J588" s="40">
        <v>1.92</v>
      </c>
      <c r="K588" s="40">
        <v>1.89</v>
      </c>
      <c r="L588" s="40">
        <v>1.9924999999999999</v>
      </c>
      <c r="M588" s="40">
        <v>1.93</v>
      </c>
      <c r="N588" s="40">
        <v>1.9850000000000001</v>
      </c>
      <c r="O588" s="40">
        <v>2.1949999999999998</v>
      </c>
      <c r="P588" s="40">
        <v>2.4750000000000001</v>
      </c>
      <c r="Q588" s="40">
        <v>2.1349999999999998</v>
      </c>
      <c r="R588" s="40">
        <v>2.5</v>
      </c>
      <c r="S588" s="40">
        <v>1.9225000000000001</v>
      </c>
      <c r="T588" s="39" t="s">
        <v>175</v>
      </c>
      <c r="V588" s="47">
        <f t="shared" si="108"/>
        <v>7.0000000000000062E-2</v>
      </c>
      <c r="W588" s="47">
        <f t="shared" si="96"/>
        <v>-7.0000000000000062E-2</v>
      </c>
      <c r="X588" s="47">
        <f t="shared" si="97"/>
        <v>-0.10000000000000009</v>
      </c>
      <c r="Y588" s="47">
        <f t="shared" si="98"/>
        <v>2.4999999999999467E-3</v>
      </c>
      <c r="Z588" s="47">
        <f t="shared" si="99"/>
        <v>-6.0000000000000053E-2</v>
      </c>
      <c r="AA588" s="47">
        <f t="shared" si="100"/>
        <v>-4.9999999999998934E-3</v>
      </c>
      <c r="AB588" s="47">
        <f t="shared" si="101"/>
        <v>0.20499999999999985</v>
      </c>
      <c r="AC588" s="47">
        <f t="shared" si="102"/>
        <v>0.4850000000000001</v>
      </c>
      <c r="AD588" s="47">
        <f t="shared" si="103"/>
        <v>0.1449999999999998</v>
      </c>
      <c r="AE588" s="47">
        <f t="shared" si="104"/>
        <v>0.51</v>
      </c>
      <c r="AF588" s="47">
        <f t="shared" si="105"/>
        <v>-6.7499999999999893E-2</v>
      </c>
      <c r="AG588" s="47"/>
    </row>
    <row r="589" spans="1:33" x14ac:dyDescent="0.2">
      <c r="A589" s="45">
        <v>36146</v>
      </c>
      <c r="B589" s="40" t="s">
        <v>160</v>
      </c>
      <c r="C589" s="40">
        <f t="shared" si="106"/>
        <v>0.24000000000000021</v>
      </c>
      <c r="D589" s="40">
        <f t="shared" si="107"/>
        <v>2.3040000000000003</v>
      </c>
      <c r="E589" s="40">
        <f t="shared" si="107"/>
        <v>2.0640000000000001</v>
      </c>
      <c r="F589" s="40"/>
      <c r="G589" s="40"/>
      <c r="H589" s="40">
        <v>2.0640000000000001</v>
      </c>
      <c r="I589" s="40">
        <v>2.1615000000000002</v>
      </c>
      <c r="J589" s="40">
        <v>2.0114999999999998</v>
      </c>
      <c r="K589" s="40">
        <v>1.994</v>
      </c>
      <c r="L589" s="40">
        <v>2.0789999999999997</v>
      </c>
      <c r="M589" s="40">
        <v>2.0215000000000001</v>
      </c>
      <c r="N589" s="40">
        <v>2.0615000000000001</v>
      </c>
      <c r="O589" s="40">
        <v>2.3040000000000003</v>
      </c>
      <c r="P589" s="40">
        <v>2.6440000000000001</v>
      </c>
      <c r="Q589" s="40">
        <v>2.2189999999999999</v>
      </c>
      <c r="R589" s="40">
        <v>2.5739999999999998</v>
      </c>
      <c r="S589" s="40">
        <v>1.9990000000000001</v>
      </c>
      <c r="T589" s="39" t="s">
        <v>175</v>
      </c>
      <c r="V589" s="47">
        <f t="shared" si="108"/>
        <v>9.7500000000000142E-2</v>
      </c>
      <c r="W589" s="47">
        <f t="shared" si="96"/>
        <v>-5.2500000000000213E-2</v>
      </c>
      <c r="X589" s="47">
        <f t="shared" si="97"/>
        <v>-7.0000000000000062E-2</v>
      </c>
      <c r="Y589" s="47">
        <f t="shared" si="98"/>
        <v>1.499999999999968E-2</v>
      </c>
      <c r="Z589" s="47">
        <f t="shared" si="99"/>
        <v>-4.2499999999999982E-2</v>
      </c>
      <c r="AA589" s="47">
        <f t="shared" si="100"/>
        <v>-2.4999999999999467E-3</v>
      </c>
      <c r="AB589" s="47">
        <f t="shared" si="101"/>
        <v>0.24000000000000021</v>
      </c>
      <c r="AC589" s="47">
        <f t="shared" si="102"/>
        <v>0.58000000000000007</v>
      </c>
      <c r="AD589" s="47">
        <f t="shared" si="103"/>
        <v>0.1549999999999998</v>
      </c>
      <c r="AE589" s="47">
        <f t="shared" si="104"/>
        <v>0.50999999999999979</v>
      </c>
      <c r="AF589" s="47">
        <f t="shared" si="105"/>
        <v>-6.4999999999999947E-2</v>
      </c>
      <c r="AG589" s="47"/>
    </row>
    <row r="590" spans="1:33" x14ac:dyDescent="0.2">
      <c r="A590" s="45">
        <v>36147</v>
      </c>
      <c r="B590" s="40" t="s">
        <v>160</v>
      </c>
      <c r="C590" s="40">
        <f t="shared" si="106"/>
        <v>0.23499999999999988</v>
      </c>
      <c r="D590" s="40">
        <f t="shared" si="107"/>
        <v>2.3089999999999997</v>
      </c>
      <c r="E590" s="40">
        <f t="shared" si="107"/>
        <v>2.0739999999999998</v>
      </c>
      <c r="F590" s="40"/>
      <c r="G590" s="40"/>
      <c r="H590" s="40">
        <v>2.0739999999999998</v>
      </c>
      <c r="I590" s="40">
        <v>2.1739999999999999</v>
      </c>
      <c r="J590" s="40">
        <v>2.024</v>
      </c>
      <c r="K590" s="40">
        <v>1.9989999999999999</v>
      </c>
      <c r="L590" s="40">
        <v>2.0989999999999998</v>
      </c>
      <c r="M590" s="40">
        <v>2.0364999999999998</v>
      </c>
      <c r="N590" s="40">
        <v>2.069</v>
      </c>
      <c r="O590" s="40">
        <v>2.3089999999999997</v>
      </c>
      <c r="P590" s="40">
        <v>2.9539999999999997</v>
      </c>
      <c r="Q590" s="40">
        <v>2.2239999999999998</v>
      </c>
      <c r="R590" s="40">
        <v>2.5839999999999996</v>
      </c>
      <c r="S590" s="40">
        <v>2.024</v>
      </c>
      <c r="T590" s="39" t="s">
        <v>175</v>
      </c>
      <c r="V590" s="47">
        <f t="shared" si="108"/>
        <v>0.10000000000000009</v>
      </c>
      <c r="W590" s="47">
        <f t="shared" si="96"/>
        <v>-4.9999999999999822E-2</v>
      </c>
      <c r="X590" s="47">
        <f t="shared" si="97"/>
        <v>-7.4999999999999956E-2</v>
      </c>
      <c r="Y590" s="47">
        <f t="shared" si="98"/>
        <v>2.4999999999999911E-2</v>
      </c>
      <c r="Z590" s="47">
        <f t="shared" si="99"/>
        <v>-3.7500000000000089E-2</v>
      </c>
      <c r="AA590" s="47">
        <f t="shared" si="100"/>
        <v>-4.9999999999998934E-3</v>
      </c>
      <c r="AB590" s="47">
        <f t="shared" si="101"/>
        <v>0.23499999999999988</v>
      </c>
      <c r="AC590" s="47">
        <f t="shared" si="102"/>
        <v>0.87999999999999989</v>
      </c>
      <c r="AD590" s="47">
        <f t="shared" si="103"/>
        <v>0.14999999999999991</v>
      </c>
      <c r="AE590" s="47">
        <f t="shared" si="104"/>
        <v>0.50999999999999979</v>
      </c>
      <c r="AF590" s="47">
        <f t="shared" si="105"/>
        <v>-4.9999999999999822E-2</v>
      </c>
      <c r="AG590" s="47"/>
    </row>
    <row r="591" spans="1:33" x14ac:dyDescent="0.2">
      <c r="A591" s="45">
        <v>36150</v>
      </c>
      <c r="B591" s="40" t="s">
        <v>160</v>
      </c>
      <c r="C591" s="40">
        <f t="shared" si="106"/>
        <v>0.23499999999999988</v>
      </c>
      <c r="D591" s="40">
        <f t="shared" si="107"/>
        <v>2.1819999999999999</v>
      </c>
      <c r="E591" s="40">
        <f t="shared" si="107"/>
        <v>1.9470000000000001</v>
      </c>
      <c r="F591" s="40"/>
      <c r="G591" s="40"/>
      <c r="H591" s="40">
        <v>1.9470000000000001</v>
      </c>
      <c r="I591" s="40">
        <v>2.0220000000000002</v>
      </c>
      <c r="J591" s="40">
        <v>1.897</v>
      </c>
      <c r="K591" s="40">
        <v>1.8720000000000001</v>
      </c>
      <c r="L591" s="40">
        <v>1.9720000000000002</v>
      </c>
      <c r="M591" s="40">
        <v>1.9045000000000001</v>
      </c>
      <c r="N591" s="40">
        <v>1.9420000000000002</v>
      </c>
      <c r="O591" s="40">
        <v>2.1819999999999999</v>
      </c>
      <c r="P591" s="40">
        <v>2.8970000000000002</v>
      </c>
      <c r="Q591" s="40">
        <v>2.0870000000000002</v>
      </c>
      <c r="R591" s="40">
        <v>2.3370000000000002</v>
      </c>
      <c r="S591" s="40">
        <v>1.887</v>
      </c>
      <c r="T591" s="39" t="s">
        <v>175</v>
      </c>
      <c r="V591" s="47">
        <f t="shared" si="108"/>
        <v>7.5000000000000178E-2</v>
      </c>
      <c r="W591" s="47">
        <f t="shared" si="96"/>
        <v>-5.0000000000000044E-2</v>
      </c>
      <c r="X591" s="47">
        <f t="shared" si="97"/>
        <v>-7.4999999999999956E-2</v>
      </c>
      <c r="Y591" s="47">
        <f t="shared" si="98"/>
        <v>2.5000000000000133E-2</v>
      </c>
      <c r="Z591" s="47">
        <f t="shared" si="99"/>
        <v>-4.2499999999999982E-2</v>
      </c>
      <c r="AA591" s="47">
        <f t="shared" si="100"/>
        <v>-4.9999999999998934E-3</v>
      </c>
      <c r="AB591" s="47">
        <f t="shared" si="101"/>
        <v>0.23499999999999988</v>
      </c>
      <c r="AC591" s="47">
        <f t="shared" si="102"/>
        <v>0.95000000000000018</v>
      </c>
      <c r="AD591" s="47">
        <f t="shared" si="103"/>
        <v>0.14000000000000012</v>
      </c>
      <c r="AE591" s="47">
        <f t="shared" si="104"/>
        <v>0.39000000000000012</v>
      </c>
      <c r="AF591" s="47">
        <f t="shared" si="105"/>
        <v>-6.0000000000000053E-2</v>
      </c>
      <c r="AG591" s="47"/>
    </row>
    <row r="592" spans="1:33" x14ac:dyDescent="0.2">
      <c r="A592" s="45">
        <v>36151</v>
      </c>
      <c r="B592" s="40" t="s">
        <v>160</v>
      </c>
      <c r="C592" s="40">
        <f t="shared" si="106"/>
        <v>0.24</v>
      </c>
      <c r="D592" s="40">
        <f t="shared" si="107"/>
        <v>2.165</v>
      </c>
      <c r="E592" s="40">
        <f t="shared" si="107"/>
        <v>1.925</v>
      </c>
      <c r="F592" s="40"/>
      <c r="G592" s="40"/>
      <c r="H592" s="40">
        <v>1.925</v>
      </c>
      <c r="I592" s="40">
        <v>1.9850000000000001</v>
      </c>
      <c r="J592" s="40">
        <v>1.865</v>
      </c>
      <c r="K592" s="40">
        <v>1.85</v>
      </c>
      <c r="L592" s="40">
        <v>1.95</v>
      </c>
      <c r="M592" s="40">
        <v>1.87</v>
      </c>
      <c r="N592" s="40">
        <v>1.92</v>
      </c>
      <c r="O592" s="40">
        <v>2.165</v>
      </c>
      <c r="P592" s="40">
        <v>3.0750000000000002</v>
      </c>
      <c r="Q592" s="40">
        <v>2.0249999999999999</v>
      </c>
      <c r="R592" s="40">
        <v>2.2850000000000001</v>
      </c>
      <c r="S592" s="40">
        <v>1.865</v>
      </c>
      <c r="T592" s="39" t="s">
        <v>175</v>
      </c>
      <c r="V592" s="47">
        <f t="shared" si="108"/>
        <v>6.0000000000000053E-2</v>
      </c>
      <c r="W592" s="47">
        <f t="shared" si="96"/>
        <v>-6.0000000000000053E-2</v>
      </c>
      <c r="X592" s="47">
        <f t="shared" si="97"/>
        <v>-7.4999999999999956E-2</v>
      </c>
      <c r="Y592" s="47">
        <f t="shared" si="98"/>
        <v>2.4999999999999911E-2</v>
      </c>
      <c r="Z592" s="47">
        <f t="shared" si="99"/>
        <v>-5.4999999999999938E-2</v>
      </c>
      <c r="AA592" s="47">
        <f t="shared" si="100"/>
        <v>-5.0000000000001155E-3</v>
      </c>
      <c r="AB592" s="47">
        <f t="shared" si="101"/>
        <v>0.24</v>
      </c>
      <c r="AC592" s="47">
        <f t="shared" si="102"/>
        <v>1.1500000000000001</v>
      </c>
      <c r="AD592" s="47">
        <f t="shared" si="103"/>
        <v>9.9999999999999867E-2</v>
      </c>
      <c r="AE592" s="47">
        <f t="shared" si="104"/>
        <v>0.3600000000000001</v>
      </c>
      <c r="AF592" s="47">
        <f t="shared" si="105"/>
        <v>-6.0000000000000053E-2</v>
      </c>
      <c r="AG592" s="47"/>
    </row>
    <row r="593" spans="1:33" x14ac:dyDescent="0.2">
      <c r="A593" s="45">
        <v>36152</v>
      </c>
      <c r="B593" s="40" t="s">
        <v>160</v>
      </c>
      <c r="C593" s="40">
        <f t="shared" si="106"/>
        <v>0.24499999999999988</v>
      </c>
      <c r="D593" s="40">
        <f t="shared" si="107"/>
        <v>2.1509999999999998</v>
      </c>
      <c r="E593" s="40">
        <f t="shared" si="107"/>
        <v>1.9059999999999999</v>
      </c>
      <c r="F593" s="40"/>
      <c r="G593" s="40"/>
      <c r="H593" s="40">
        <v>1.9059999999999999</v>
      </c>
      <c r="I593" s="40">
        <v>1.966</v>
      </c>
      <c r="J593" s="40">
        <v>1.8459999999999999</v>
      </c>
      <c r="K593" s="40">
        <v>1.831</v>
      </c>
      <c r="L593" s="40">
        <v>1.921</v>
      </c>
      <c r="M593" s="40">
        <v>1.851</v>
      </c>
      <c r="N593" s="40">
        <v>1.8984999999999999</v>
      </c>
      <c r="O593" s="40">
        <v>2.1509999999999998</v>
      </c>
      <c r="P593" s="40">
        <v>3.1459999999999999</v>
      </c>
      <c r="Q593" s="40">
        <v>2.0110000000000001</v>
      </c>
      <c r="R593" s="40">
        <v>2.266</v>
      </c>
      <c r="S593" s="40">
        <v>1.8659999999999999</v>
      </c>
      <c r="T593" s="39" t="s">
        <v>175</v>
      </c>
      <c r="V593" s="47">
        <f t="shared" si="108"/>
        <v>6.0000000000000053E-2</v>
      </c>
      <c r="W593" s="47">
        <f t="shared" si="96"/>
        <v>-6.0000000000000053E-2</v>
      </c>
      <c r="X593" s="47">
        <f t="shared" si="97"/>
        <v>-7.4999999999999956E-2</v>
      </c>
      <c r="Y593" s="47">
        <f t="shared" si="98"/>
        <v>1.5000000000000124E-2</v>
      </c>
      <c r="Z593" s="47">
        <f t="shared" si="99"/>
        <v>-5.4999999999999938E-2</v>
      </c>
      <c r="AA593" s="47">
        <f t="shared" si="100"/>
        <v>-7.5000000000000622E-3</v>
      </c>
      <c r="AB593" s="47">
        <f t="shared" si="101"/>
        <v>0.24499999999999988</v>
      </c>
      <c r="AC593" s="47">
        <f t="shared" si="102"/>
        <v>1.24</v>
      </c>
      <c r="AD593" s="47">
        <f t="shared" si="103"/>
        <v>0.1050000000000002</v>
      </c>
      <c r="AE593" s="47">
        <f t="shared" si="104"/>
        <v>0.3600000000000001</v>
      </c>
      <c r="AF593" s="47">
        <f t="shared" si="105"/>
        <v>-4.0000000000000036E-2</v>
      </c>
      <c r="AG593" s="47"/>
    </row>
    <row r="594" spans="1:33" x14ac:dyDescent="0.2">
      <c r="A594" s="45">
        <v>36153</v>
      </c>
      <c r="B594" s="40" t="s">
        <v>160</v>
      </c>
      <c r="C594" s="40">
        <f t="shared" si="106"/>
        <v>0.24499999999999988</v>
      </c>
      <c r="D594" s="40">
        <f t="shared" si="107"/>
        <v>2.1259999999999999</v>
      </c>
      <c r="E594" s="40">
        <f t="shared" si="107"/>
        <v>1.881</v>
      </c>
      <c r="F594" s="40"/>
      <c r="G594" s="40"/>
      <c r="H594" s="40">
        <v>1.881</v>
      </c>
      <c r="I594" s="40">
        <v>1.9410000000000001</v>
      </c>
      <c r="J594" s="40">
        <v>1.806</v>
      </c>
      <c r="K594" s="40">
        <v>1.7909999999999999</v>
      </c>
      <c r="L594" s="40">
        <v>1.891</v>
      </c>
      <c r="M594" s="40">
        <v>1.831</v>
      </c>
      <c r="N594" s="40">
        <v>1.8734999999999999</v>
      </c>
      <c r="O594" s="40">
        <v>2.1259999999999999</v>
      </c>
      <c r="P594" s="40">
        <v>3.121</v>
      </c>
      <c r="Q594" s="40">
        <v>1.986</v>
      </c>
      <c r="R594" s="40">
        <v>2.2410000000000001</v>
      </c>
      <c r="S594" s="40">
        <v>1.8360000000000001</v>
      </c>
      <c r="T594" s="39" t="s">
        <v>175</v>
      </c>
      <c r="V594" s="47">
        <f t="shared" si="108"/>
        <v>6.0000000000000053E-2</v>
      </c>
      <c r="W594" s="47">
        <f t="shared" si="96"/>
        <v>-7.4999999999999956E-2</v>
      </c>
      <c r="X594" s="47">
        <f t="shared" si="97"/>
        <v>-9.000000000000008E-2</v>
      </c>
      <c r="Y594" s="47">
        <f t="shared" si="98"/>
        <v>1.0000000000000009E-2</v>
      </c>
      <c r="Z594" s="47">
        <f t="shared" si="99"/>
        <v>-5.0000000000000044E-2</v>
      </c>
      <c r="AA594" s="47">
        <f t="shared" si="100"/>
        <v>-7.5000000000000622E-3</v>
      </c>
      <c r="AB594" s="47">
        <f t="shared" si="101"/>
        <v>0.24499999999999988</v>
      </c>
      <c r="AC594" s="47">
        <f t="shared" si="102"/>
        <v>1.24</v>
      </c>
      <c r="AD594" s="47">
        <f t="shared" si="103"/>
        <v>0.10499999999999998</v>
      </c>
      <c r="AE594" s="47">
        <f t="shared" si="104"/>
        <v>0.3600000000000001</v>
      </c>
      <c r="AF594" s="47">
        <f t="shared" si="105"/>
        <v>-4.4999999999999929E-2</v>
      </c>
      <c r="AG594" s="47"/>
    </row>
    <row r="595" spans="1:33" x14ac:dyDescent="0.2">
      <c r="A595" s="45">
        <v>36157</v>
      </c>
      <c r="B595" s="40" t="s">
        <v>160</v>
      </c>
      <c r="C595" s="40">
        <f t="shared" si="106"/>
        <v>0.24499999999999988</v>
      </c>
      <c r="D595" s="40">
        <f t="shared" si="107"/>
        <v>2.0329999999999999</v>
      </c>
      <c r="E595" s="40">
        <f t="shared" si="107"/>
        <v>1.788</v>
      </c>
      <c r="F595" s="40"/>
      <c r="G595" s="40"/>
      <c r="H595" s="40">
        <v>1.788</v>
      </c>
      <c r="I595" s="40">
        <v>1.8580000000000001</v>
      </c>
      <c r="J595" s="40">
        <v>1.7130000000000001</v>
      </c>
      <c r="K595" s="40">
        <v>1.698</v>
      </c>
      <c r="L595" s="40">
        <v>1.7930000000000001</v>
      </c>
      <c r="M595" s="40">
        <v>1.7530000000000001</v>
      </c>
      <c r="N595" s="40">
        <v>1.7855000000000001</v>
      </c>
      <c r="O595" s="40">
        <v>2.0329999999999999</v>
      </c>
      <c r="P595" s="40">
        <v>2.8980000000000001</v>
      </c>
      <c r="Q595" s="40">
        <v>1.8980000000000001</v>
      </c>
      <c r="R595" s="40">
        <v>2.1480000000000001</v>
      </c>
      <c r="S595" s="40">
        <v>1.7430000000000001</v>
      </c>
      <c r="T595" s="39" t="s">
        <v>175</v>
      </c>
      <c r="V595" s="47">
        <f t="shared" si="108"/>
        <v>7.0000000000000062E-2</v>
      </c>
      <c r="W595" s="47">
        <f t="shared" si="96"/>
        <v>-7.4999999999999956E-2</v>
      </c>
      <c r="X595" s="47">
        <f t="shared" si="97"/>
        <v>-9.000000000000008E-2</v>
      </c>
      <c r="Y595" s="47">
        <f t="shared" si="98"/>
        <v>5.0000000000001155E-3</v>
      </c>
      <c r="Z595" s="47">
        <f t="shared" si="99"/>
        <v>-3.499999999999992E-2</v>
      </c>
      <c r="AA595" s="47">
        <f t="shared" si="100"/>
        <v>-2.4999999999999467E-3</v>
      </c>
      <c r="AB595" s="47">
        <f t="shared" si="101"/>
        <v>0.24499999999999988</v>
      </c>
      <c r="AC595" s="47">
        <f t="shared" si="102"/>
        <v>1.1100000000000001</v>
      </c>
      <c r="AD595" s="47">
        <f t="shared" si="103"/>
        <v>0.1100000000000001</v>
      </c>
      <c r="AE595" s="47">
        <f t="shared" si="104"/>
        <v>0.3600000000000001</v>
      </c>
      <c r="AF595" s="47">
        <f t="shared" si="105"/>
        <v>-4.4999999999999929E-2</v>
      </c>
      <c r="AG595" s="47"/>
    </row>
    <row r="596" spans="1:33" x14ac:dyDescent="0.2">
      <c r="A596" s="45">
        <v>36158</v>
      </c>
      <c r="B596" s="40" t="s">
        <v>160</v>
      </c>
      <c r="C596" s="40">
        <f t="shared" si="106"/>
        <v>0.2200000000000002</v>
      </c>
      <c r="D596" s="40">
        <f t="shared" si="107"/>
        <v>1.9850000000000001</v>
      </c>
      <c r="E596" s="40">
        <f t="shared" si="107"/>
        <v>1.7649999999999999</v>
      </c>
      <c r="F596" s="40"/>
      <c r="G596" s="40">
        <v>1</v>
      </c>
      <c r="H596" s="40">
        <v>1.7649999999999999</v>
      </c>
      <c r="I596" s="40">
        <v>1.865</v>
      </c>
      <c r="J596" s="40">
        <v>1.7124999999999999</v>
      </c>
      <c r="K596" s="40">
        <v>1.7150000000000001</v>
      </c>
      <c r="L596" s="40">
        <v>1.7649999999999999</v>
      </c>
      <c r="M596" s="40">
        <v>1.7749999999999999</v>
      </c>
      <c r="N596" s="40">
        <v>1.77</v>
      </c>
      <c r="O596" s="40">
        <v>1.9850000000000001</v>
      </c>
      <c r="P596" s="40">
        <v>3</v>
      </c>
      <c r="Q596" s="40">
        <v>1.885</v>
      </c>
      <c r="R596" s="40">
        <v>2.2450000000000001</v>
      </c>
      <c r="S596" s="40">
        <v>1.72</v>
      </c>
      <c r="T596" s="39" t="s">
        <v>175</v>
      </c>
      <c r="V596" s="47">
        <f t="shared" si="108"/>
        <v>0.10000000000000009</v>
      </c>
      <c r="W596" s="47">
        <f t="shared" si="96"/>
        <v>-5.2499999999999991E-2</v>
      </c>
      <c r="X596" s="47">
        <f t="shared" si="97"/>
        <v>-4.9999999999999822E-2</v>
      </c>
      <c r="Y596" s="47">
        <f t="shared" si="98"/>
        <v>0</v>
      </c>
      <c r="Z596" s="47">
        <f t="shared" si="99"/>
        <v>1.0000000000000009E-2</v>
      </c>
      <c r="AA596" s="47">
        <f t="shared" si="100"/>
        <v>5.0000000000001155E-3</v>
      </c>
      <c r="AB596" s="47">
        <f t="shared" si="101"/>
        <v>0.2200000000000002</v>
      </c>
      <c r="AC596" s="47">
        <f t="shared" si="102"/>
        <v>1.2350000000000001</v>
      </c>
      <c r="AD596" s="47">
        <f t="shared" si="103"/>
        <v>0.12000000000000011</v>
      </c>
      <c r="AE596" s="47">
        <f t="shared" si="104"/>
        <v>0.4800000000000002</v>
      </c>
      <c r="AF596" s="47">
        <f t="shared" si="105"/>
        <v>-4.4999999999999929E-2</v>
      </c>
      <c r="AG596" s="47"/>
    </row>
    <row r="597" spans="1:33" x14ac:dyDescent="0.2">
      <c r="A597" s="45">
        <v>36159</v>
      </c>
      <c r="B597" s="40" t="s">
        <v>161</v>
      </c>
      <c r="C597" s="40">
        <f t="shared" si="106"/>
        <v>0.27000000000000024</v>
      </c>
      <c r="D597" s="40">
        <f t="shared" si="107"/>
        <v>2.1560000000000001</v>
      </c>
      <c r="E597" s="40">
        <f t="shared" si="107"/>
        <v>1.8859999999999999</v>
      </c>
      <c r="F597" s="40"/>
      <c r="G597" s="40"/>
      <c r="H597" s="40">
        <v>1.8859999999999999</v>
      </c>
      <c r="I597" s="40">
        <v>1.996</v>
      </c>
      <c r="J597" s="40">
        <v>1.8560000000000001</v>
      </c>
      <c r="K597" s="40">
        <v>1.831</v>
      </c>
      <c r="L597" s="40">
        <v>1.9159999999999999</v>
      </c>
      <c r="M597" s="40">
        <v>1.8959999999999999</v>
      </c>
      <c r="N597" s="40">
        <v>1.8959999999999999</v>
      </c>
      <c r="O597" s="40">
        <v>2.1560000000000001</v>
      </c>
      <c r="P597" s="40">
        <v>2.5910000000000002</v>
      </c>
      <c r="Q597" s="40">
        <v>2.0309999999999997</v>
      </c>
      <c r="R597" s="40">
        <v>2.4060000000000001</v>
      </c>
      <c r="S597" s="40">
        <v>1.8759999999999999</v>
      </c>
      <c r="T597" s="39" t="s">
        <v>175</v>
      </c>
      <c r="V597" s="47">
        <f t="shared" si="108"/>
        <v>0.1100000000000001</v>
      </c>
      <c r="W597" s="47">
        <f t="shared" si="96"/>
        <v>-2.9999999999999805E-2</v>
      </c>
      <c r="X597" s="47">
        <f t="shared" si="97"/>
        <v>-5.4999999999999938E-2</v>
      </c>
      <c r="Y597" s="47">
        <f t="shared" si="98"/>
        <v>3.0000000000000027E-2</v>
      </c>
      <c r="Z597" s="47">
        <f t="shared" si="99"/>
        <v>1.0000000000000009E-2</v>
      </c>
      <c r="AA597" s="47">
        <f t="shared" si="100"/>
        <v>1.0000000000000009E-2</v>
      </c>
      <c r="AB597" s="47">
        <f t="shared" si="101"/>
        <v>0.27000000000000024</v>
      </c>
      <c r="AC597" s="47">
        <f t="shared" si="102"/>
        <v>0.70500000000000029</v>
      </c>
      <c r="AD597" s="47">
        <f t="shared" si="103"/>
        <v>0.1449999999999998</v>
      </c>
      <c r="AE597" s="47">
        <f t="shared" si="104"/>
        <v>0.52000000000000024</v>
      </c>
      <c r="AF597" s="47">
        <f t="shared" si="105"/>
        <v>-1.0000000000000009E-2</v>
      </c>
      <c r="AG597" s="47"/>
    </row>
    <row r="598" spans="1:33" x14ac:dyDescent="0.2">
      <c r="A598" s="45">
        <v>36164</v>
      </c>
      <c r="B598" s="40" t="s">
        <v>161</v>
      </c>
      <c r="C598" s="40">
        <f t="shared" si="106"/>
        <v>6.999999999999984E-2</v>
      </c>
      <c r="D598" s="40">
        <f t="shared" si="107"/>
        <v>2.141</v>
      </c>
      <c r="E598" s="40">
        <f t="shared" si="107"/>
        <v>2.0710000000000002</v>
      </c>
      <c r="F598" s="40"/>
      <c r="G598" s="40"/>
      <c r="H598" s="40">
        <v>2.0710000000000002</v>
      </c>
      <c r="I598" s="40">
        <v>2.1660000000000004</v>
      </c>
      <c r="J598" s="40">
        <v>1.9160000000000001</v>
      </c>
      <c r="K598" s="40">
        <v>1.8660000000000001</v>
      </c>
      <c r="L598" s="40">
        <v>1.8960000000000001</v>
      </c>
      <c r="M598" s="40">
        <v>1.9960000000000002</v>
      </c>
      <c r="N598" s="40">
        <v>2.0335000000000001</v>
      </c>
      <c r="O598" s="40">
        <v>2.141</v>
      </c>
      <c r="P598" s="40">
        <v>2.1310000000000002</v>
      </c>
      <c r="Q598" s="40">
        <v>2.2110000000000003</v>
      </c>
      <c r="R598" s="40">
        <v>2.6910000000000003</v>
      </c>
      <c r="S598" s="40">
        <v>1.9910000000000001</v>
      </c>
      <c r="T598" s="39" t="s">
        <v>175</v>
      </c>
      <c r="V598" s="47">
        <f t="shared" si="108"/>
        <v>9.5000000000000195E-2</v>
      </c>
      <c r="W598" s="47">
        <f t="shared" si="96"/>
        <v>-0.15500000000000003</v>
      </c>
      <c r="X598" s="47">
        <f t="shared" si="97"/>
        <v>-0.20500000000000007</v>
      </c>
      <c r="Y598" s="47">
        <f t="shared" si="98"/>
        <v>-0.17500000000000004</v>
      </c>
      <c r="Z598" s="47">
        <f t="shared" si="99"/>
        <v>-7.4999999999999956E-2</v>
      </c>
      <c r="AA598" s="47">
        <f t="shared" si="100"/>
        <v>-3.7500000000000089E-2</v>
      </c>
      <c r="AB598" s="47">
        <f t="shared" si="101"/>
        <v>6.999999999999984E-2</v>
      </c>
      <c r="AC598" s="47">
        <f t="shared" si="102"/>
        <v>6.0000000000000053E-2</v>
      </c>
      <c r="AD598" s="47">
        <f t="shared" si="103"/>
        <v>0.14000000000000012</v>
      </c>
      <c r="AE598" s="47">
        <f t="shared" si="104"/>
        <v>0.62000000000000011</v>
      </c>
      <c r="AF598" s="47">
        <f t="shared" si="105"/>
        <v>-8.0000000000000071E-2</v>
      </c>
      <c r="AG598" s="47"/>
    </row>
    <row r="599" spans="1:33" x14ac:dyDescent="0.2">
      <c r="A599" s="45">
        <v>36165</v>
      </c>
      <c r="B599" s="40" t="s">
        <v>161</v>
      </c>
      <c r="C599" s="40">
        <f t="shared" si="106"/>
        <v>7.2499999999999787E-2</v>
      </c>
      <c r="D599" s="40">
        <f t="shared" si="107"/>
        <v>2.0474999999999999</v>
      </c>
      <c r="E599" s="40">
        <f t="shared" si="107"/>
        <v>1.9750000000000001</v>
      </c>
      <c r="F599" s="40"/>
      <c r="G599" s="40"/>
      <c r="H599" s="40">
        <v>1.9750000000000001</v>
      </c>
      <c r="I599" s="40">
        <v>2.0550000000000002</v>
      </c>
      <c r="J599" s="40">
        <v>1.845</v>
      </c>
      <c r="K599" s="40">
        <v>1.8149999999999999</v>
      </c>
      <c r="L599" s="40">
        <v>1.81</v>
      </c>
      <c r="M599" s="40">
        <v>1.915</v>
      </c>
      <c r="N599" s="40">
        <v>1.9475</v>
      </c>
      <c r="O599" s="40">
        <v>2.0474999999999999</v>
      </c>
      <c r="P599" s="40">
        <v>2.0649999999999999</v>
      </c>
      <c r="Q599" s="40">
        <v>2.1</v>
      </c>
      <c r="R599" s="40">
        <v>2.5550000000000002</v>
      </c>
      <c r="S599" s="40">
        <v>1.895</v>
      </c>
      <c r="T599" s="39" t="s">
        <v>175</v>
      </c>
      <c r="V599" s="47">
        <f t="shared" si="108"/>
        <v>8.0000000000000071E-2</v>
      </c>
      <c r="W599" s="47">
        <f t="shared" si="96"/>
        <v>-0.13000000000000012</v>
      </c>
      <c r="X599" s="47">
        <f t="shared" si="97"/>
        <v>-0.16000000000000014</v>
      </c>
      <c r="Y599" s="47">
        <f t="shared" si="98"/>
        <v>-0.16500000000000004</v>
      </c>
      <c r="Z599" s="47">
        <f t="shared" si="99"/>
        <v>-6.0000000000000053E-2</v>
      </c>
      <c r="AA599" s="47">
        <f t="shared" si="100"/>
        <v>-2.750000000000008E-2</v>
      </c>
      <c r="AB599" s="47">
        <f t="shared" si="101"/>
        <v>7.2499999999999787E-2</v>
      </c>
      <c r="AC599" s="47">
        <f t="shared" si="102"/>
        <v>8.9999999999999858E-2</v>
      </c>
      <c r="AD599" s="47">
        <f t="shared" si="103"/>
        <v>0.125</v>
      </c>
      <c r="AE599" s="47">
        <f t="shared" si="104"/>
        <v>0.58000000000000007</v>
      </c>
      <c r="AF599" s="47">
        <f t="shared" si="105"/>
        <v>-8.0000000000000071E-2</v>
      </c>
      <c r="AG599" s="47"/>
    </row>
    <row r="600" spans="1:33" x14ac:dyDescent="0.2">
      <c r="A600" s="45">
        <v>36166</v>
      </c>
      <c r="B600" s="40" t="s">
        <v>161</v>
      </c>
      <c r="C600" s="40">
        <f t="shared" si="106"/>
        <v>8.0000000000000071E-2</v>
      </c>
      <c r="D600" s="40">
        <f t="shared" si="107"/>
        <v>2.0110000000000001</v>
      </c>
      <c r="E600" s="40">
        <f t="shared" si="107"/>
        <v>1.931</v>
      </c>
      <c r="F600" s="40"/>
      <c r="G600" s="40"/>
      <c r="H600" s="40">
        <v>1.931</v>
      </c>
      <c r="I600" s="40">
        <v>2.0110000000000001</v>
      </c>
      <c r="J600" s="40">
        <v>1.8109999999999999</v>
      </c>
      <c r="K600" s="40">
        <v>1.7710000000000001</v>
      </c>
      <c r="L600" s="40">
        <v>1.776</v>
      </c>
      <c r="M600" s="40">
        <v>1.8685</v>
      </c>
      <c r="N600" s="40">
        <v>1.911</v>
      </c>
      <c r="O600" s="40">
        <v>2.0110000000000001</v>
      </c>
      <c r="P600" s="40">
        <v>1.996</v>
      </c>
      <c r="Q600" s="40">
        <v>2.0535000000000001</v>
      </c>
      <c r="R600" s="40">
        <v>2.4809999999999999</v>
      </c>
      <c r="S600" s="40">
        <v>1.871</v>
      </c>
      <c r="T600" s="39" t="s">
        <v>175</v>
      </c>
      <c r="V600" s="47">
        <f t="shared" si="108"/>
        <v>8.0000000000000071E-2</v>
      </c>
      <c r="W600" s="47">
        <f t="shared" si="96"/>
        <v>-0.12000000000000011</v>
      </c>
      <c r="X600" s="47">
        <f t="shared" si="97"/>
        <v>-0.15999999999999992</v>
      </c>
      <c r="Y600" s="47">
        <f t="shared" si="98"/>
        <v>-0.15500000000000003</v>
      </c>
      <c r="Z600" s="47">
        <f t="shared" si="99"/>
        <v>-6.25E-2</v>
      </c>
      <c r="AA600" s="47">
        <f t="shared" si="100"/>
        <v>-2.0000000000000018E-2</v>
      </c>
      <c r="AB600" s="47">
        <f t="shared" si="101"/>
        <v>8.0000000000000071E-2</v>
      </c>
      <c r="AC600" s="47">
        <f t="shared" si="102"/>
        <v>6.4999999999999947E-2</v>
      </c>
      <c r="AD600" s="47">
        <f t="shared" si="103"/>
        <v>0.12250000000000005</v>
      </c>
      <c r="AE600" s="47">
        <f t="shared" si="104"/>
        <v>0.54999999999999982</v>
      </c>
      <c r="AF600" s="47">
        <f t="shared" si="105"/>
        <v>-6.0000000000000053E-2</v>
      </c>
      <c r="AG600" s="47"/>
    </row>
    <row r="601" spans="1:33" x14ac:dyDescent="0.2">
      <c r="A601" s="45">
        <v>36167</v>
      </c>
      <c r="B601" s="40" t="s">
        <v>161</v>
      </c>
      <c r="C601" s="40">
        <f t="shared" si="106"/>
        <v>4.4999999999999929E-2</v>
      </c>
      <c r="D601" s="40">
        <f t="shared" si="107"/>
        <v>1.881</v>
      </c>
      <c r="E601" s="40">
        <f t="shared" si="107"/>
        <v>1.8360000000000001</v>
      </c>
      <c r="F601" s="40"/>
      <c r="G601" s="40"/>
      <c r="H601" s="40">
        <v>1.8360000000000001</v>
      </c>
      <c r="I601" s="40">
        <v>1.9235</v>
      </c>
      <c r="J601" s="40">
        <v>1.7160000000000002</v>
      </c>
      <c r="K601" s="40">
        <v>1.671</v>
      </c>
      <c r="L601" s="40">
        <v>1.671</v>
      </c>
      <c r="M601" s="40">
        <v>1.7685</v>
      </c>
      <c r="N601" s="40">
        <v>1.8235000000000001</v>
      </c>
      <c r="O601" s="40">
        <v>1.881</v>
      </c>
      <c r="P601" s="40">
        <v>1.8560000000000001</v>
      </c>
      <c r="Q601" s="40">
        <v>1.9460000000000002</v>
      </c>
      <c r="R601" s="40">
        <v>2.4060000000000001</v>
      </c>
      <c r="S601" s="40">
        <v>1.7610000000000001</v>
      </c>
      <c r="T601" s="39" t="s">
        <v>175</v>
      </c>
      <c r="V601" s="47">
        <f t="shared" si="108"/>
        <v>8.7499999999999911E-2</v>
      </c>
      <c r="W601" s="47">
        <f t="shared" si="96"/>
        <v>-0.11999999999999988</v>
      </c>
      <c r="X601" s="47">
        <f t="shared" si="97"/>
        <v>-0.16500000000000004</v>
      </c>
      <c r="Y601" s="47">
        <f t="shared" si="98"/>
        <v>-0.16500000000000004</v>
      </c>
      <c r="Z601" s="47">
        <f t="shared" si="99"/>
        <v>-6.7500000000000115E-2</v>
      </c>
      <c r="AA601" s="47">
        <f t="shared" si="100"/>
        <v>-1.2499999999999956E-2</v>
      </c>
      <c r="AB601" s="47">
        <f t="shared" si="101"/>
        <v>4.4999999999999929E-2</v>
      </c>
      <c r="AC601" s="47">
        <f t="shared" si="102"/>
        <v>2.0000000000000018E-2</v>
      </c>
      <c r="AD601" s="47">
        <f t="shared" si="103"/>
        <v>0.1100000000000001</v>
      </c>
      <c r="AE601" s="47">
        <f t="shared" si="104"/>
        <v>0.57000000000000006</v>
      </c>
      <c r="AF601" s="47">
        <f t="shared" si="105"/>
        <v>-7.4999999999999956E-2</v>
      </c>
      <c r="AG601" s="47"/>
    </row>
    <row r="602" spans="1:33" x14ac:dyDescent="0.2">
      <c r="A602" s="45">
        <v>36168</v>
      </c>
      <c r="B602" s="40" t="s">
        <v>161</v>
      </c>
      <c r="C602" s="40">
        <f t="shared" si="106"/>
        <v>3.7499999999999867E-2</v>
      </c>
      <c r="D602" s="40">
        <f t="shared" si="107"/>
        <v>1.8674999999999999</v>
      </c>
      <c r="E602" s="40">
        <f t="shared" si="107"/>
        <v>1.83</v>
      </c>
      <c r="F602" s="40"/>
      <c r="G602" s="40"/>
      <c r="H602" s="40">
        <v>1.83</v>
      </c>
      <c r="I602" s="40">
        <v>1.915</v>
      </c>
      <c r="J602" s="40">
        <v>1.7050000000000001</v>
      </c>
      <c r="K602" s="40">
        <v>1.65</v>
      </c>
      <c r="L602" s="40">
        <v>1.655</v>
      </c>
      <c r="M602" s="40">
        <v>1.7625</v>
      </c>
      <c r="N602" s="40">
        <v>1.8149999999999999</v>
      </c>
      <c r="O602" s="40">
        <v>1.8674999999999999</v>
      </c>
      <c r="P602" s="40">
        <v>1.85</v>
      </c>
      <c r="Q602" s="40">
        <v>1.94</v>
      </c>
      <c r="R602" s="40">
        <v>2.4</v>
      </c>
      <c r="S602" s="40">
        <v>1.7549999999999999</v>
      </c>
      <c r="T602" s="39" t="s">
        <v>175</v>
      </c>
      <c r="V602" s="47">
        <f t="shared" si="108"/>
        <v>8.4999999999999964E-2</v>
      </c>
      <c r="W602" s="47">
        <f t="shared" si="96"/>
        <v>-0.125</v>
      </c>
      <c r="X602" s="47">
        <f t="shared" si="97"/>
        <v>-0.18000000000000016</v>
      </c>
      <c r="Y602" s="47">
        <f t="shared" si="98"/>
        <v>-0.17500000000000004</v>
      </c>
      <c r="Z602" s="47">
        <f t="shared" si="99"/>
        <v>-6.7500000000000115E-2</v>
      </c>
      <c r="AA602" s="47">
        <f t="shared" si="100"/>
        <v>-1.5000000000000124E-2</v>
      </c>
      <c r="AB602" s="47">
        <f t="shared" si="101"/>
        <v>3.7499999999999867E-2</v>
      </c>
      <c r="AC602" s="47">
        <f t="shared" si="102"/>
        <v>2.0000000000000018E-2</v>
      </c>
      <c r="AD602" s="47">
        <f t="shared" si="103"/>
        <v>0.10999999999999988</v>
      </c>
      <c r="AE602" s="47">
        <f t="shared" si="104"/>
        <v>0.56999999999999984</v>
      </c>
      <c r="AF602" s="47">
        <f t="shared" si="105"/>
        <v>-7.5000000000000178E-2</v>
      </c>
      <c r="AG602" s="47"/>
    </row>
    <row r="603" spans="1:33" x14ac:dyDescent="0.2">
      <c r="A603" s="45">
        <v>36171</v>
      </c>
      <c r="B603" s="40" t="s">
        <v>161</v>
      </c>
      <c r="C603" s="40">
        <f t="shared" si="106"/>
        <v>6.0000000000000053E-2</v>
      </c>
      <c r="D603" s="40">
        <f t="shared" si="107"/>
        <v>1.839</v>
      </c>
      <c r="E603" s="40">
        <f t="shared" si="107"/>
        <v>1.7789999999999999</v>
      </c>
      <c r="F603" s="40"/>
      <c r="G603" s="40"/>
      <c r="H603" s="40">
        <v>1.7789999999999999</v>
      </c>
      <c r="I603" s="40">
        <v>1.8614999999999999</v>
      </c>
      <c r="J603" s="40">
        <v>1.6639999999999999</v>
      </c>
      <c r="K603" s="40">
        <v>1.6389999999999998</v>
      </c>
      <c r="L603" s="40">
        <v>1.639</v>
      </c>
      <c r="M603" s="40">
        <v>1.7115</v>
      </c>
      <c r="N603" s="40">
        <v>1.7665</v>
      </c>
      <c r="O603" s="40">
        <v>1.839</v>
      </c>
      <c r="P603" s="40">
        <v>1.7989999999999999</v>
      </c>
      <c r="Q603" s="40">
        <v>1.889</v>
      </c>
      <c r="R603" s="40">
        <v>2.3489999999999998</v>
      </c>
      <c r="S603" s="40">
        <v>1.704</v>
      </c>
      <c r="T603" s="39" t="s">
        <v>175</v>
      </c>
      <c r="V603" s="47">
        <f t="shared" si="108"/>
        <v>8.2500000000000018E-2</v>
      </c>
      <c r="W603" s="47">
        <f t="shared" si="96"/>
        <v>-0.11499999999999999</v>
      </c>
      <c r="X603" s="47">
        <f t="shared" si="97"/>
        <v>-0.14000000000000012</v>
      </c>
      <c r="Y603" s="47">
        <f t="shared" si="98"/>
        <v>-0.1399999999999999</v>
      </c>
      <c r="Z603" s="47">
        <f t="shared" si="99"/>
        <v>-6.7499999999999893E-2</v>
      </c>
      <c r="AA603" s="47">
        <f t="shared" si="100"/>
        <v>-1.2499999999999956E-2</v>
      </c>
      <c r="AB603" s="47">
        <f t="shared" si="101"/>
        <v>6.0000000000000053E-2</v>
      </c>
      <c r="AC603" s="47">
        <f t="shared" si="102"/>
        <v>2.0000000000000018E-2</v>
      </c>
      <c r="AD603" s="47">
        <f t="shared" si="103"/>
        <v>0.1100000000000001</v>
      </c>
      <c r="AE603" s="47">
        <f t="shared" si="104"/>
        <v>0.56999999999999984</v>
      </c>
      <c r="AF603" s="47">
        <f t="shared" si="105"/>
        <v>-7.4999999999999956E-2</v>
      </c>
      <c r="AG603" s="47"/>
    </row>
    <row r="604" spans="1:33" x14ac:dyDescent="0.2">
      <c r="A604" s="45">
        <v>36172</v>
      </c>
      <c r="B604" s="40" t="s">
        <v>161</v>
      </c>
      <c r="C604" s="40">
        <f t="shared" si="106"/>
        <v>9.000000000000008E-2</v>
      </c>
      <c r="D604" s="40">
        <f t="shared" si="107"/>
        <v>1.911</v>
      </c>
      <c r="E604" s="40">
        <f t="shared" si="107"/>
        <v>1.821</v>
      </c>
      <c r="F604" s="40"/>
      <c r="G604" s="40"/>
      <c r="H604" s="40">
        <v>1.821</v>
      </c>
      <c r="I604" s="40">
        <v>1.9035</v>
      </c>
      <c r="J604" s="40">
        <v>1.716</v>
      </c>
      <c r="K604" s="40">
        <v>1.6859999999999999</v>
      </c>
      <c r="L604" s="40">
        <v>1.6910000000000001</v>
      </c>
      <c r="M604" s="40">
        <v>1.756</v>
      </c>
      <c r="N604" s="40">
        <v>1.8085</v>
      </c>
      <c r="O604" s="40">
        <v>1.911</v>
      </c>
      <c r="P604" s="40">
        <v>1.9059999999999999</v>
      </c>
      <c r="Q604" s="40">
        <v>1.931</v>
      </c>
      <c r="R604" s="40">
        <v>2.391</v>
      </c>
      <c r="S604" s="40">
        <v>1.746</v>
      </c>
      <c r="T604" s="39" t="s">
        <v>175</v>
      </c>
      <c r="V604" s="47">
        <f t="shared" si="108"/>
        <v>8.2500000000000018E-2</v>
      </c>
      <c r="W604" s="47">
        <f t="shared" si="96"/>
        <v>-0.10499999999999998</v>
      </c>
      <c r="X604" s="47">
        <f t="shared" si="97"/>
        <v>-0.13500000000000001</v>
      </c>
      <c r="Y604" s="47">
        <f t="shared" si="98"/>
        <v>-0.12999999999999989</v>
      </c>
      <c r="Z604" s="47">
        <f t="shared" si="99"/>
        <v>-6.4999999999999947E-2</v>
      </c>
      <c r="AA604" s="47">
        <f t="shared" si="100"/>
        <v>-1.2499999999999956E-2</v>
      </c>
      <c r="AB604" s="47">
        <f t="shared" si="101"/>
        <v>9.000000000000008E-2</v>
      </c>
      <c r="AC604" s="47">
        <f t="shared" si="102"/>
        <v>8.4999999999999964E-2</v>
      </c>
      <c r="AD604" s="47">
        <f t="shared" si="103"/>
        <v>0.1100000000000001</v>
      </c>
      <c r="AE604" s="47">
        <f t="shared" si="104"/>
        <v>0.57000000000000006</v>
      </c>
      <c r="AF604" s="47">
        <f t="shared" si="105"/>
        <v>-7.4999999999999956E-2</v>
      </c>
      <c r="AG604" s="47"/>
    </row>
    <row r="605" spans="1:33" x14ac:dyDescent="0.2">
      <c r="A605" s="45">
        <v>36173</v>
      </c>
      <c r="B605" s="40" t="s">
        <v>161</v>
      </c>
      <c r="C605" s="40">
        <f t="shared" si="106"/>
        <v>0.10999999999999988</v>
      </c>
      <c r="D605" s="40">
        <f t="shared" si="107"/>
        <v>1.88</v>
      </c>
      <c r="E605" s="40">
        <f t="shared" si="107"/>
        <v>1.77</v>
      </c>
      <c r="F605" s="40"/>
      <c r="G605" s="40"/>
      <c r="H605" s="40">
        <v>1.77</v>
      </c>
      <c r="I605" s="40">
        <v>1.845</v>
      </c>
      <c r="J605" s="40">
        <v>1.68</v>
      </c>
      <c r="K605" s="40">
        <v>1.645</v>
      </c>
      <c r="L605" s="40">
        <v>1.65</v>
      </c>
      <c r="M605" s="40">
        <v>1.7050000000000001</v>
      </c>
      <c r="N605" s="40">
        <v>1.76</v>
      </c>
      <c r="O605" s="40">
        <v>1.88</v>
      </c>
      <c r="P605" s="40">
        <v>1.89</v>
      </c>
      <c r="Q605" s="40">
        <v>1.8774999999999999</v>
      </c>
      <c r="R605" s="40">
        <v>2.31</v>
      </c>
      <c r="S605" s="40">
        <v>1.7</v>
      </c>
      <c r="T605" s="39" t="s">
        <v>175</v>
      </c>
      <c r="V605" s="47">
        <f t="shared" si="108"/>
        <v>7.4999999999999956E-2</v>
      </c>
      <c r="W605" s="47">
        <f t="shared" si="96"/>
        <v>-9.000000000000008E-2</v>
      </c>
      <c r="X605" s="47">
        <f t="shared" si="97"/>
        <v>-0.125</v>
      </c>
      <c r="Y605" s="47">
        <f t="shared" si="98"/>
        <v>-0.12000000000000011</v>
      </c>
      <c r="Z605" s="47">
        <f t="shared" si="99"/>
        <v>-6.4999999999999947E-2</v>
      </c>
      <c r="AA605" s="47">
        <f t="shared" si="100"/>
        <v>-1.0000000000000009E-2</v>
      </c>
      <c r="AB605" s="47">
        <f t="shared" si="101"/>
        <v>0.10999999999999988</v>
      </c>
      <c r="AC605" s="47">
        <f t="shared" si="102"/>
        <v>0.11999999999999988</v>
      </c>
      <c r="AD605" s="47">
        <f t="shared" si="103"/>
        <v>0.10749999999999993</v>
      </c>
      <c r="AE605" s="47">
        <f t="shared" si="104"/>
        <v>0.54</v>
      </c>
      <c r="AF605" s="47">
        <f t="shared" si="105"/>
        <v>-7.0000000000000062E-2</v>
      </c>
      <c r="AG605" s="47"/>
    </row>
    <row r="606" spans="1:33" x14ac:dyDescent="0.2">
      <c r="A606" s="45">
        <v>36174</v>
      </c>
      <c r="B606" s="40" t="s">
        <v>161</v>
      </c>
      <c r="C606" s="40">
        <f t="shared" si="106"/>
        <v>0.1399999999999999</v>
      </c>
      <c r="D606" s="40">
        <f t="shared" si="107"/>
        <v>1.9489999999999998</v>
      </c>
      <c r="E606" s="40">
        <f t="shared" si="107"/>
        <v>1.8089999999999999</v>
      </c>
      <c r="F606" s="40"/>
      <c r="G606" s="40"/>
      <c r="H606" s="40">
        <v>1.8089999999999999</v>
      </c>
      <c r="I606" s="40">
        <v>1.8939999999999999</v>
      </c>
      <c r="J606" s="40">
        <v>1.7289999999999999</v>
      </c>
      <c r="K606" s="40">
        <v>1.6989999999999998</v>
      </c>
      <c r="L606" s="40">
        <v>1.7089999999999999</v>
      </c>
      <c r="M606" s="40">
        <v>1.7489999999999999</v>
      </c>
      <c r="N606" s="40">
        <v>1.7989999999999999</v>
      </c>
      <c r="O606" s="40">
        <v>1.9489999999999998</v>
      </c>
      <c r="P606" s="40">
        <v>1.8839999999999999</v>
      </c>
      <c r="Q606" s="40">
        <v>1.9164999999999999</v>
      </c>
      <c r="R606" s="40">
        <v>2.3490000000000002</v>
      </c>
      <c r="S606" s="40">
        <v>1.7489999999999999</v>
      </c>
      <c r="T606" s="39" t="s">
        <v>175</v>
      </c>
      <c r="V606" s="47">
        <f t="shared" si="108"/>
        <v>8.4999999999999964E-2</v>
      </c>
      <c r="W606" s="47">
        <f t="shared" si="96"/>
        <v>-8.0000000000000071E-2</v>
      </c>
      <c r="X606" s="47">
        <f t="shared" si="97"/>
        <v>-0.1100000000000001</v>
      </c>
      <c r="Y606" s="47">
        <f t="shared" si="98"/>
        <v>-0.10000000000000009</v>
      </c>
      <c r="Z606" s="47">
        <f t="shared" si="99"/>
        <v>-6.0000000000000053E-2</v>
      </c>
      <c r="AA606" s="47">
        <f t="shared" si="100"/>
        <v>-1.0000000000000009E-2</v>
      </c>
      <c r="AB606" s="47">
        <f t="shared" si="101"/>
        <v>0.1399999999999999</v>
      </c>
      <c r="AC606" s="47">
        <f t="shared" si="102"/>
        <v>7.4999999999999956E-2</v>
      </c>
      <c r="AD606" s="47">
        <f t="shared" si="103"/>
        <v>0.10749999999999993</v>
      </c>
      <c r="AE606" s="47">
        <f t="shared" si="104"/>
        <v>0.54000000000000026</v>
      </c>
      <c r="AF606" s="47">
        <f t="shared" si="105"/>
        <v>-6.0000000000000053E-2</v>
      </c>
      <c r="AG606" s="47"/>
    </row>
    <row r="607" spans="1:33" x14ac:dyDescent="0.2">
      <c r="A607" s="45">
        <v>36175</v>
      </c>
      <c r="B607" s="40" t="s">
        <v>161</v>
      </c>
      <c r="C607" s="40">
        <f t="shared" si="106"/>
        <v>0.1399999999999999</v>
      </c>
      <c r="D607" s="40">
        <f t="shared" si="107"/>
        <v>1.9359999999999999</v>
      </c>
      <c r="E607" s="40">
        <f t="shared" si="107"/>
        <v>1.796</v>
      </c>
      <c r="F607" s="40"/>
      <c r="G607" s="40"/>
      <c r="H607" s="40">
        <v>1.796</v>
      </c>
      <c r="I607" s="40">
        <v>1.881</v>
      </c>
      <c r="J607" s="40">
        <v>1.716</v>
      </c>
      <c r="K607" s="40">
        <v>1.6859999999999999</v>
      </c>
      <c r="L607" s="40">
        <v>1.696</v>
      </c>
      <c r="M607" s="40">
        <v>1.7384999999999999</v>
      </c>
      <c r="N607" s="40">
        <v>1.786</v>
      </c>
      <c r="O607" s="40">
        <v>1.9359999999999999</v>
      </c>
      <c r="P607" s="40">
        <v>1.871</v>
      </c>
      <c r="Q607" s="40">
        <v>1.9035</v>
      </c>
      <c r="R607" s="40">
        <v>2.3159999999999998</v>
      </c>
      <c r="S607" s="40">
        <v>1.736</v>
      </c>
      <c r="T607" s="39" t="s">
        <v>175</v>
      </c>
      <c r="V607" s="47">
        <f t="shared" si="108"/>
        <v>8.4999999999999964E-2</v>
      </c>
      <c r="W607" s="47">
        <f t="shared" si="96"/>
        <v>-8.0000000000000071E-2</v>
      </c>
      <c r="X607" s="47">
        <f t="shared" si="97"/>
        <v>-0.1100000000000001</v>
      </c>
      <c r="Y607" s="47">
        <f t="shared" si="98"/>
        <v>-0.10000000000000009</v>
      </c>
      <c r="Z607" s="47">
        <f t="shared" si="99"/>
        <v>-5.7500000000000107E-2</v>
      </c>
      <c r="AA607" s="47">
        <f t="shared" si="100"/>
        <v>-1.0000000000000009E-2</v>
      </c>
      <c r="AB607" s="47">
        <f t="shared" si="101"/>
        <v>0.1399999999999999</v>
      </c>
      <c r="AC607" s="47">
        <f t="shared" si="102"/>
        <v>7.4999999999999956E-2</v>
      </c>
      <c r="AD607" s="47">
        <f t="shared" si="103"/>
        <v>0.10749999999999993</v>
      </c>
      <c r="AE607" s="47">
        <f t="shared" si="104"/>
        <v>0.5199999999999998</v>
      </c>
      <c r="AF607" s="47">
        <f t="shared" si="105"/>
        <v>-6.0000000000000053E-2</v>
      </c>
      <c r="AG607" s="47"/>
    </row>
    <row r="608" spans="1:33" x14ac:dyDescent="0.2">
      <c r="A608" s="45">
        <v>36179</v>
      </c>
      <c r="B608" s="40" t="s">
        <v>161</v>
      </c>
      <c r="C608" s="40">
        <f t="shared" si="106"/>
        <v>0.1399999999999999</v>
      </c>
      <c r="D608" s="40">
        <f t="shared" si="107"/>
        <v>1.9569999999999999</v>
      </c>
      <c r="E608" s="40">
        <f t="shared" si="107"/>
        <v>1.8169999999999999</v>
      </c>
      <c r="F608" s="40"/>
      <c r="G608" s="40"/>
      <c r="H608" s="40">
        <v>1.8169999999999999</v>
      </c>
      <c r="I608" s="40">
        <v>1.9095</v>
      </c>
      <c r="J608" s="40">
        <v>1.7469999999999999</v>
      </c>
      <c r="K608" s="40">
        <v>1.7269999999999999</v>
      </c>
      <c r="L608" s="40">
        <v>1.7270000000000001</v>
      </c>
      <c r="M608" s="40">
        <v>1.7669999999999999</v>
      </c>
      <c r="N608" s="40">
        <v>1.8094999999999999</v>
      </c>
      <c r="O608" s="40">
        <v>1.9569999999999999</v>
      </c>
      <c r="P608" s="40">
        <v>1.9769999999999999</v>
      </c>
      <c r="Q608" s="40">
        <v>1.9244999999999999</v>
      </c>
      <c r="R608" s="40">
        <v>2.3369999999999997</v>
      </c>
      <c r="S608" s="40">
        <v>1.762</v>
      </c>
      <c r="T608" s="39" t="s">
        <v>175</v>
      </c>
      <c r="V608" s="47">
        <f t="shared" si="108"/>
        <v>9.2500000000000027E-2</v>
      </c>
      <c r="W608" s="47">
        <f t="shared" si="96"/>
        <v>-7.0000000000000062E-2</v>
      </c>
      <c r="X608" s="47">
        <f t="shared" si="97"/>
        <v>-9.000000000000008E-2</v>
      </c>
      <c r="Y608" s="47">
        <f t="shared" si="98"/>
        <v>-8.9999999999999858E-2</v>
      </c>
      <c r="Z608" s="47">
        <f t="shared" si="99"/>
        <v>-5.0000000000000044E-2</v>
      </c>
      <c r="AA608" s="47">
        <f t="shared" si="100"/>
        <v>-7.5000000000000622E-3</v>
      </c>
      <c r="AB608" s="47">
        <f t="shared" si="101"/>
        <v>0.1399999999999999</v>
      </c>
      <c r="AC608" s="47">
        <f t="shared" si="102"/>
        <v>0.15999999999999992</v>
      </c>
      <c r="AD608" s="47">
        <f t="shared" si="103"/>
        <v>0.10749999999999993</v>
      </c>
      <c r="AE608" s="47">
        <f t="shared" si="104"/>
        <v>0.5199999999999998</v>
      </c>
      <c r="AF608" s="47">
        <f t="shared" si="105"/>
        <v>-5.4999999999999938E-2</v>
      </c>
      <c r="AG608" s="47"/>
    </row>
    <row r="609" spans="1:33" x14ac:dyDescent="0.2">
      <c r="A609" s="45">
        <v>36180</v>
      </c>
      <c r="B609" s="40" t="s">
        <v>161</v>
      </c>
      <c r="C609" s="40">
        <f t="shared" si="106"/>
        <v>0.14999999999999991</v>
      </c>
      <c r="D609" s="40">
        <f t="shared" si="107"/>
        <v>1.9769999999999999</v>
      </c>
      <c r="E609" s="40">
        <f t="shared" si="107"/>
        <v>1.827</v>
      </c>
      <c r="F609" s="40"/>
      <c r="G609" s="40"/>
      <c r="H609" s="40">
        <v>1.827</v>
      </c>
      <c r="I609" s="40">
        <v>1.9195</v>
      </c>
      <c r="J609" s="40">
        <v>1.7569999999999999</v>
      </c>
      <c r="K609" s="40">
        <v>1.7469999999999999</v>
      </c>
      <c r="L609" s="40">
        <v>1.752</v>
      </c>
      <c r="M609" s="40">
        <v>1.7769999999999999</v>
      </c>
      <c r="N609" s="40">
        <v>1.8194999999999999</v>
      </c>
      <c r="O609" s="40">
        <v>1.9769999999999999</v>
      </c>
      <c r="P609" s="40">
        <v>2.077</v>
      </c>
      <c r="Q609" s="40">
        <v>1.9395</v>
      </c>
      <c r="R609" s="40">
        <v>2.3369999999999997</v>
      </c>
      <c r="S609" s="40">
        <v>1.772</v>
      </c>
      <c r="T609" s="39" t="s">
        <v>175</v>
      </c>
      <c r="V609" s="47">
        <f t="shared" si="108"/>
        <v>9.2500000000000027E-2</v>
      </c>
      <c r="W609" s="47">
        <f t="shared" si="96"/>
        <v>-7.0000000000000062E-2</v>
      </c>
      <c r="X609" s="47">
        <f t="shared" si="97"/>
        <v>-8.0000000000000071E-2</v>
      </c>
      <c r="Y609" s="47">
        <f t="shared" si="98"/>
        <v>-7.4999999999999956E-2</v>
      </c>
      <c r="Z609" s="47">
        <f t="shared" si="99"/>
        <v>-5.0000000000000044E-2</v>
      </c>
      <c r="AA609" s="47">
        <f t="shared" si="100"/>
        <v>-7.5000000000000622E-3</v>
      </c>
      <c r="AB609" s="47">
        <f t="shared" si="101"/>
        <v>0.14999999999999991</v>
      </c>
      <c r="AC609" s="47">
        <f t="shared" si="102"/>
        <v>0.25</v>
      </c>
      <c r="AD609" s="47">
        <f t="shared" si="103"/>
        <v>0.11250000000000004</v>
      </c>
      <c r="AE609" s="47">
        <f t="shared" si="104"/>
        <v>0.50999999999999979</v>
      </c>
      <c r="AF609" s="47">
        <f t="shared" si="105"/>
        <v>-5.4999999999999938E-2</v>
      </c>
      <c r="AG609" s="47"/>
    </row>
    <row r="610" spans="1:33" x14ac:dyDescent="0.2">
      <c r="A610" s="45">
        <v>36181</v>
      </c>
      <c r="B610" s="40" t="s">
        <v>161</v>
      </c>
      <c r="C610" s="40">
        <f t="shared" si="106"/>
        <v>0.12000000000000011</v>
      </c>
      <c r="D610" s="40">
        <f t="shared" si="107"/>
        <v>2.012</v>
      </c>
      <c r="E610" s="40">
        <f t="shared" si="107"/>
        <v>1.8919999999999999</v>
      </c>
      <c r="F610" s="40"/>
      <c r="G610" s="40"/>
      <c r="H610" s="40">
        <v>1.8919999999999999</v>
      </c>
      <c r="I610" s="40">
        <v>1.9869999999999999</v>
      </c>
      <c r="J610" s="40">
        <v>1.8145</v>
      </c>
      <c r="K610" s="40">
        <v>1.7919999999999998</v>
      </c>
      <c r="L610" s="40">
        <v>1.7969999999999999</v>
      </c>
      <c r="M610" s="40">
        <v>1.837</v>
      </c>
      <c r="N610" s="40">
        <v>1.8819999999999999</v>
      </c>
      <c r="O610" s="40">
        <v>2.012</v>
      </c>
      <c r="P610" s="40">
        <v>2.0819999999999999</v>
      </c>
      <c r="Q610" s="40">
        <v>1.9994999999999998</v>
      </c>
      <c r="R610" s="40">
        <v>2.4169999999999998</v>
      </c>
      <c r="S610" s="40">
        <v>1.8319999999999999</v>
      </c>
      <c r="T610" s="39" t="s">
        <v>175</v>
      </c>
      <c r="V610" s="47">
        <f t="shared" si="108"/>
        <v>9.4999999999999973E-2</v>
      </c>
      <c r="W610" s="47">
        <f t="shared" si="96"/>
        <v>-7.7499999999999902E-2</v>
      </c>
      <c r="X610" s="47">
        <f t="shared" si="97"/>
        <v>-0.10000000000000009</v>
      </c>
      <c r="Y610" s="47">
        <f t="shared" si="98"/>
        <v>-9.4999999999999973E-2</v>
      </c>
      <c r="Z610" s="47">
        <f t="shared" si="99"/>
        <v>-5.4999999999999938E-2</v>
      </c>
      <c r="AA610" s="47">
        <f t="shared" si="100"/>
        <v>-1.0000000000000009E-2</v>
      </c>
      <c r="AB610" s="47">
        <f t="shared" si="101"/>
        <v>0.12000000000000011</v>
      </c>
      <c r="AC610" s="47">
        <f t="shared" si="102"/>
        <v>0.18999999999999995</v>
      </c>
      <c r="AD610" s="47">
        <f t="shared" si="103"/>
        <v>0.10749999999999993</v>
      </c>
      <c r="AE610" s="47">
        <f t="shared" si="104"/>
        <v>0.52499999999999991</v>
      </c>
      <c r="AF610" s="47">
        <f t="shared" si="105"/>
        <v>-6.0000000000000053E-2</v>
      </c>
      <c r="AG610" s="47"/>
    </row>
    <row r="611" spans="1:33" x14ac:dyDescent="0.2">
      <c r="A611" s="45">
        <v>36182</v>
      </c>
      <c r="B611" s="40" t="s">
        <v>161</v>
      </c>
      <c r="C611" s="40">
        <f t="shared" si="106"/>
        <v>0.12000000000000011</v>
      </c>
      <c r="D611" s="40">
        <f t="shared" si="107"/>
        <v>1.8980000000000001</v>
      </c>
      <c r="E611" s="40">
        <f t="shared" si="107"/>
        <v>1.778</v>
      </c>
      <c r="F611" s="40"/>
      <c r="G611" s="40"/>
      <c r="H611" s="40">
        <v>1.778</v>
      </c>
      <c r="I611" s="40">
        <v>1.8705000000000001</v>
      </c>
      <c r="J611" s="40">
        <v>1.708</v>
      </c>
      <c r="K611" s="40">
        <v>1.6930000000000001</v>
      </c>
      <c r="L611" s="40">
        <v>1.6930000000000001</v>
      </c>
      <c r="M611" s="40">
        <v>1.7255</v>
      </c>
      <c r="N611" s="40">
        <v>1.7705</v>
      </c>
      <c r="O611" s="40">
        <v>1.8980000000000001</v>
      </c>
      <c r="P611" s="40">
        <v>1.9079999999999999</v>
      </c>
      <c r="Q611" s="40">
        <v>1.9005000000000001</v>
      </c>
      <c r="R611" s="40">
        <v>2.2829999999999999</v>
      </c>
      <c r="S611" s="40">
        <v>1.728</v>
      </c>
      <c r="T611" s="39" t="s">
        <v>175</v>
      </c>
      <c r="V611" s="47">
        <f t="shared" si="108"/>
        <v>9.2500000000000027E-2</v>
      </c>
      <c r="W611" s="47">
        <f t="shared" si="96"/>
        <v>-7.0000000000000062E-2</v>
      </c>
      <c r="X611" s="47">
        <f t="shared" si="97"/>
        <v>-8.4999999999999964E-2</v>
      </c>
      <c r="Y611" s="47">
        <f t="shared" si="98"/>
        <v>-8.4999999999999964E-2</v>
      </c>
      <c r="Z611" s="47">
        <f t="shared" si="99"/>
        <v>-5.2499999999999991E-2</v>
      </c>
      <c r="AA611" s="47">
        <f t="shared" si="100"/>
        <v>-7.5000000000000622E-3</v>
      </c>
      <c r="AB611" s="47">
        <f t="shared" si="101"/>
        <v>0.12000000000000011</v>
      </c>
      <c r="AC611" s="47">
        <f t="shared" si="102"/>
        <v>0.12999999999999989</v>
      </c>
      <c r="AD611" s="47">
        <f t="shared" si="103"/>
        <v>0.12250000000000005</v>
      </c>
      <c r="AE611" s="47">
        <f t="shared" si="104"/>
        <v>0.50499999999999989</v>
      </c>
      <c r="AF611" s="47">
        <f t="shared" si="105"/>
        <v>-5.0000000000000044E-2</v>
      </c>
      <c r="AG611" s="47"/>
    </row>
    <row r="612" spans="1:33" x14ac:dyDescent="0.2">
      <c r="A612" s="45">
        <v>36185</v>
      </c>
      <c r="B612" s="40" t="s">
        <v>161</v>
      </c>
      <c r="C612" s="40">
        <f t="shared" si="106"/>
        <v>0.12999999999999989</v>
      </c>
      <c r="D612" s="40">
        <f t="shared" si="107"/>
        <v>1.8439999999999999</v>
      </c>
      <c r="E612" s="40">
        <f t="shared" si="107"/>
        <v>1.714</v>
      </c>
      <c r="F612" s="40"/>
      <c r="G612" s="40"/>
      <c r="H612" s="40">
        <v>1.714</v>
      </c>
      <c r="I612" s="40">
        <v>1.8089999999999999</v>
      </c>
      <c r="J612" s="40">
        <v>1.6439999999999999</v>
      </c>
      <c r="K612" s="40">
        <v>1.6239999999999999</v>
      </c>
      <c r="L612" s="40">
        <v>1.629</v>
      </c>
      <c r="M612" s="40">
        <v>1.6739999999999999</v>
      </c>
      <c r="N612" s="40">
        <v>1.7164999999999999</v>
      </c>
      <c r="O612" s="40">
        <v>1.8439999999999999</v>
      </c>
      <c r="P612" s="40">
        <v>1.819</v>
      </c>
      <c r="Q612" s="40">
        <v>1.8365</v>
      </c>
      <c r="R612" s="40">
        <v>2.194</v>
      </c>
      <c r="S612" s="40">
        <v>1.669</v>
      </c>
      <c r="T612" s="39" t="s">
        <v>175</v>
      </c>
      <c r="V612" s="47">
        <f t="shared" si="108"/>
        <v>9.4999999999999973E-2</v>
      </c>
      <c r="W612" s="47">
        <f t="shared" si="96"/>
        <v>-7.0000000000000062E-2</v>
      </c>
      <c r="X612" s="47">
        <f t="shared" si="97"/>
        <v>-9.000000000000008E-2</v>
      </c>
      <c r="Y612" s="47">
        <f t="shared" si="98"/>
        <v>-8.4999999999999964E-2</v>
      </c>
      <c r="Z612" s="47">
        <f t="shared" si="99"/>
        <v>-4.0000000000000036E-2</v>
      </c>
      <c r="AA612" s="47">
        <f t="shared" si="100"/>
        <v>2.4999999999999467E-3</v>
      </c>
      <c r="AB612" s="47">
        <f t="shared" si="101"/>
        <v>0.12999999999999989</v>
      </c>
      <c r="AC612" s="47">
        <f t="shared" si="102"/>
        <v>0.10499999999999998</v>
      </c>
      <c r="AD612" s="47">
        <f t="shared" si="103"/>
        <v>0.12250000000000005</v>
      </c>
      <c r="AE612" s="47">
        <f t="shared" si="104"/>
        <v>0.48</v>
      </c>
      <c r="AF612" s="47">
        <f t="shared" si="105"/>
        <v>-4.4999999999999929E-2</v>
      </c>
      <c r="AG612" s="47"/>
    </row>
    <row r="613" spans="1:33" x14ac:dyDescent="0.2">
      <c r="A613" s="45">
        <v>36186</v>
      </c>
      <c r="B613" s="40" t="s">
        <v>161</v>
      </c>
      <c r="C613" s="40">
        <f t="shared" si="106"/>
        <v>0.1100000000000001</v>
      </c>
      <c r="D613" s="40">
        <f t="shared" si="107"/>
        <v>1.8240000000000001</v>
      </c>
      <c r="E613" s="40">
        <f t="shared" si="107"/>
        <v>1.714</v>
      </c>
      <c r="F613" s="40"/>
      <c r="G613" s="40"/>
      <c r="H613" s="40">
        <v>1.714</v>
      </c>
      <c r="I613" s="40">
        <v>1.8265</v>
      </c>
      <c r="J613" s="40">
        <v>1.6339999999999999</v>
      </c>
      <c r="K613" s="40">
        <v>1.6139999999999999</v>
      </c>
      <c r="L613" s="40">
        <v>1.619</v>
      </c>
      <c r="M613" s="40">
        <v>1.679</v>
      </c>
      <c r="N613" s="40">
        <v>1.7189999999999999</v>
      </c>
      <c r="O613" s="40">
        <v>1.8240000000000001</v>
      </c>
      <c r="P613" s="40">
        <v>1.764</v>
      </c>
      <c r="Q613" s="40">
        <v>1.8340000000000001</v>
      </c>
      <c r="R613" s="40">
        <v>2.194</v>
      </c>
      <c r="S613" s="40">
        <v>1.6639999999999999</v>
      </c>
      <c r="T613" s="39" t="s">
        <v>175</v>
      </c>
      <c r="V613" s="47">
        <f t="shared" si="108"/>
        <v>0.11250000000000004</v>
      </c>
      <c r="W613" s="47">
        <f t="shared" si="96"/>
        <v>-8.0000000000000071E-2</v>
      </c>
      <c r="X613" s="47">
        <f t="shared" si="97"/>
        <v>-0.10000000000000009</v>
      </c>
      <c r="Y613" s="47">
        <f t="shared" si="98"/>
        <v>-9.4999999999999973E-2</v>
      </c>
      <c r="Z613" s="47">
        <f t="shared" si="99"/>
        <v>-3.499999999999992E-2</v>
      </c>
      <c r="AA613" s="47">
        <f t="shared" si="100"/>
        <v>4.9999999999998934E-3</v>
      </c>
      <c r="AB613" s="47">
        <f t="shared" si="101"/>
        <v>0.1100000000000001</v>
      </c>
      <c r="AC613" s="47">
        <f t="shared" si="102"/>
        <v>5.0000000000000044E-2</v>
      </c>
      <c r="AD613" s="47">
        <f t="shared" si="103"/>
        <v>0.12000000000000011</v>
      </c>
      <c r="AE613" s="47">
        <f t="shared" si="104"/>
        <v>0.48</v>
      </c>
      <c r="AF613" s="47">
        <f t="shared" si="105"/>
        <v>-5.0000000000000044E-2</v>
      </c>
      <c r="AG613" s="47"/>
    </row>
    <row r="614" spans="1:33" x14ac:dyDescent="0.2">
      <c r="A614" s="45">
        <v>36187</v>
      </c>
      <c r="B614" s="40" t="s">
        <v>161</v>
      </c>
      <c r="C614" s="40">
        <f t="shared" si="106"/>
        <v>6.0000000000000053E-2</v>
      </c>
      <c r="D614" s="40">
        <f t="shared" si="107"/>
        <v>1.87</v>
      </c>
      <c r="E614" s="40">
        <f t="shared" si="107"/>
        <v>1.81</v>
      </c>
      <c r="F614" s="40"/>
      <c r="G614" s="40">
        <v>1</v>
      </c>
      <c r="H614" s="40">
        <v>1.81</v>
      </c>
      <c r="I614" s="40">
        <v>1.9225000000000001</v>
      </c>
      <c r="J614" s="40">
        <v>1.6850000000000001</v>
      </c>
      <c r="K614" s="40">
        <v>1.665</v>
      </c>
      <c r="L614" s="40">
        <v>1.62</v>
      </c>
      <c r="M614" s="40">
        <v>1.7725</v>
      </c>
      <c r="N614" s="40">
        <v>1.78</v>
      </c>
      <c r="O614" s="40">
        <v>1.87</v>
      </c>
      <c r="P614" s="40">
        <v>1.7849999999999999</v>
      </c>
      <c r="Q614" s="40">
        <v>1.93</v>
      </c>
      <c r="R614" s="40">
        <v>2.2999999999999998</v>
      </c>
      <c r="S614" s="40">
        <v>1.77</v>
      </c>
      <c r="T614" s="39" t="s">
        <v>175</v>
      </c>
      <c r="V614" s="47">
        <f t="shared" si="108"/>
        <v>0.11250000000000004</v>
      </c>
      <c r="W614" s="47">
        <f t="shared" si="96"/>
        <v>-0.125</v>
      </c>
      <c r="X614" s="47">
        <f t="shared" si="97"/>
        <v>-0.14500000000000002</v>
      </c>
      <c r="Y614" s="47">
        <f t="shared" si="98"/>
        <v>-0.18999999999999995</v>
      </c>
      <c r="Z614" s="47">
        <f t="shared" si="99"/>
        <v>-3.7500000000000089E-2</v>
      </c>
      <c r="AA614" s="47">
        <f t="shared" si="100"/>
        <v>-3.0000000000000027E-2</v>
      </c>
      <c r="AB614" s="47">
        <f t="shared" si="101"/>
        <v>6.0000000000000053E-2</v>
      </c>
      <c r="AC614" s="47">
        <f t="shared" si="102"/>
        <v>-2.5000000000000133E-2</v>
      </c>
      <c r="AD614" s="47">
        <f t="shared" si="103"/>
        <v>0.11999999999999988</v>
      </c>
      <c r="AE614" s="47">
        <f t="shared" si="104"/>
        <v>0.48999999999999977</v>
      </c>
      <c r="AF614" s="47">
        <f t="shared" si="105"/>
        <v>-4.0000000000000036E-2</v>
      </c>
      <c r="AG614" s="47"/>
    </row>
    <row r="615" spans="1:33" x14ac:dyDescent="0.2">
      <c r="A615" s="45">
        <v>36188</v>
      </c>
      <c r="B615" s="40" t="s">
        <v>162</v>
      </c>
      <c r="C615" s="40">
        <f t="shared" si="106"/>
        <v>5.9999999999999831E-2</v>
      </c>
      <c r="D615" s="40">
        <f t="shared" si="107"/>
        <v>1.92</v>
      </c>
      <c r="E615" s="40">
        <f t="shared" si="107"/>
        <v>1.86</v>
      </c>
      <c r="F615" s="40"/>
      <c r="G615" s="40"/>
      <c r="H615" s="40">
        <v>1.86</v>
      </c>
      <c r="I615" s="40">
        <v>1.93</v>
      </c>
      <c r="J615" s="40">
        <v>1.7350000000000001</v>
      </c>
      <c r="K615" s="40">
        <v>1.7150000000000001</v>
      </c>
      <c r="L615" s="40">
        <v>1.67</v>
      </c>
      <c r="M615" s="40">
        <v>1.8</v>
      </c>
      <c r="N615" s="40">
        <v>1.83</v>
      </c>
      <c r="O615" s="40">
        <v>1.92</v>
      </c>
      <c r="P615" s="40">
        <v>1.835</v>
      </c>
      <c r="Q615" s="40">
        <v>1.95</v>
      </c>
      <c r="R615" s="40">
        <v>2.4700000000000002</v>
      </c>
      <c r="S615" s="40">
        <v>1.82</v>
      </c>
      <c r="T615" s="39" t="s">
        <v>175</v>
      </c>
      <c r="V615" s="47">
        <f t="shared" si="108"/>
        <v>6.999999999999984E-2</v>
      </c>
      <c r="W615" s="47">
        <f t="shared" si="96"/>
        <v>-0.125</v>
      </c>
      <c r="X615" s="47">
        <f t="shared" si="97"/>
        <v>-0.14500000000000002</v>
      </c>
      <c r="Y615" s="47">
        <f t="shared" si="98"/>
        <v>-0.19000000000000017</v>
      </c>
      <c r="Z615" s="47">
        <f t="shared" si="99"/>
        <v>-6.0000000000000053E-2</v>
      </c>
      <c r="AA615" s="47">
        <f t="shared" si="100"/>
        <v>-3.0000000000000027E-2</v>
      </c>
      <c r="AB615" s="47">
        <f t="shared" si="101"/>
        <v>5.9999999999999831E-2</v>
      </c>
      <c r="AC615" s="47">
        <f t="shared" si="102"/>
        <v>-2.5000000000000133E-2</v>
      </c>
      <c r="AD615" s="47">
        <f t="shared" si="103"/>
        <v>8.9999999999999858E-2</v>
      </c>
      <c r="AE615" s="47">
        <f t="shared" si="104"/>
        <v>0.6100000000000001</v>
      </c>
      <c r="AF615" s="47">
        <f t="shared" si="105"/>
        <v>-4.0000000000000036E-2</v>
      </c>
      <c r="AG615" s="47"/>
    </row>
    <row r="616" spans="1:33" x14ac:dyDescent="0.2">
      <c r="A616" s="45">
        <v>36189</v>
      </c>
      <c r="B616" s="40" t="s">
        <v>162</v>
      </c>
      <c r="C616" s="40">
        <f t="shared" si="106"/>
        <v>6.0000000000000053E-2</v>
      </c>
      <c r="D616" s="40">
        <f t="shared" si="107"/>
        <v>1.837</v>
      </c>
      <c r="E616" s="40">
        <f t="shared" si="107"/>
        <v>1.7769999999999999</v>
      </c>
      <c r="F616" s="40"/>
      <c r="G616" s="40"/>
      <c r="H616" s="40">
        <v>1.7769999999999999</v>
      </c>
      <c r="I616" s="40">
        <v>1.8469999999999998</v>
      </c>
      <c r="J616" s="40">
        <v>1.6519999999999999</v>
      </c>
      <c r="K616" s="40">
        <v>1.6319999999999999</v>
      </c>
      <c r="L616" s="40">
        <v>1.587</v>
      </c>
      <c r="M616" s="40">
        <v>1.7169999999999999</v>
      </c>
      <c r="N616" s="40">
        <v>1.7519999999999998</v>
      </c>
      <c r="O616" s="40">
        <v>1.837</v>
      </c>
      <c r="P616" s="40">
        <v>1.7519999999999998</v>
      </c>
      <c r="Q616" s="40">
        <v>1.8669999999999998</v>
      </c>
      <c r="R616" s="40">
        <v>2.327</v>
      </c>
      <c r="S616" s="40">
        <v>1.7369999999999999</v>
      </c>
      <c r="T616" s="39" t="s">
        <v>175</v>
      </c>
      <c r="V616" s="47">
        <f t="shared" si="108"/>
        <v>6.999999999999984E-2</v>
      </c>
      <c r="W616" s="47">
        <f t="shared" si="96"/>
        <v>-0.125</v>
      </c>
      <c r="X616" s="47">
        <f t="shared" si="97"/>
        <v>-0.14500000000000002</v>
      </c>
      <c r="Y616" s="47">
        <f t="shared" si="98"/>
        <v>-0.18999999999999995</v>
      </c>
      <c r="Z616" s="47">
        <f t="shared" si="99"/>
        <v>-6.0000000000000053E-2</v>
      </c>
      <c r="AA616" s="47">
        <f t="shared" si="100"/>
        <v>-2.5000000000000133E-2</v>
      </c>
      <c r="AB616" s="47">
        <f t="shared" si="101"/>
        <v>6.0000000000000053E-2</v>
      </c>
      <c r="AC616" s="47">
        <f t="shared" si="102"/>
        <v>-2.5000000000000133E-2</v>
      </c>
      <c r="AD616" s="47">
        <f t="shared" si="103"/>
        <v>8.9999999999999858E-2</v>
      </c>
      <c r="AE616" s="47">
        <f t="shared" si="104"/>
        <v>0.55000000000000004</v>
      </c>
      <c r="AF616" s="47">
        <f t="shared" si="105"/>
        <v>-4.0000000000000036E-2</v>
      </c>
      <c r="AG616" s="47"/>
    </row>
    <row r="617" spans="1:33" x14ac:dyDescent="0.2">
      <c r="A617" s="45">
        <v>36192</v>
      </c>
      <c r="B617" s="40" t="s">
        <v>162</v>
      </c>
      <c r="C617" s="40">
        <f t="shared" si="106"/>
        <v>6.0000000000000053E-2</v>
      </c>
      <c r="D617" s="40">
        <f t="shared" si="107"/>
        <v>1.804</v>
      </c>
      <c r="E617" s="40">
        <f t="shared" si="107"/>
        <v>1.744</v>
      </c>
      <c r="F617" s="40"/>
      <c r="G617" s="40"/>
      <c r="H617" s="40">
        <v>1.744</v>
      </c>
      <c r="I617" s="40">
        <v>1.8240000000000001</v>
      </c>
      <c r="J617" s="40">
        <v>1.629</v>
      </c>
      <c r="K617" s="40">
        <v>1.599</v>
      </c>
      <c r="L617" s="40">
        <v>1.5389999999999999</v>
      </c>
      <c r="M617" s="40">
        <v>1.6864999999999999</v>
      </c>
      <c r="N617" s="40">
        <v>1.7290000000000001</v>
      </c>
      <c r="O617" s="40">
        <v>1.804</v>
      </c>
      <c r="P617" s="40">
        <v>1.7190000000000001</v>
      </c>
      <c r="Q617" s="40">
        <v>1.8740000000000001</v>
      </c>
      <c r="R617" s="40">
        <v>2.1139999999999999</v>
      </c>
      <c r="S617" s="40">
        <v>1.794</v>
      </c>
      <c r="T617" s="39" t="s">
        <v>175</v>
      </c>
      <c r="V617" s="47">
        <f t="shared" si="108"/>
        <v>8.0000000000000071E-2</v>
      </c>
      <c r="W617" s="47">
        <f t="shared" si="96"/>
        <v>-0.11499999999999999</v>
      </c>
      <c r="X617" s="47">
        <f t="shared" si="97"/>
        <v>-0.14500000000000002</v>
      </c>
      <c r="Y617" s="47">
        <f t="shared" si="98"/>
        <v>-0.20500000000000007</v>
      </c>
      <c r="Z617" s="47">
        <f t="shared" si="99"/>
        <v>-5.7500000000000107E-2</v>
      </c>
      <c r="AA617" s="47">
        <f t="shared" si="100"/>
        <v>-1.4999999999999902E-2</v>
      </c>
      <c r="AB617" s="47">
        <f t="shared" si="101"/>
        <v>6.0000000000000053E-2</v>
      </c>
      <c r="AC617" s="47">
        <f t="shared" si="102"/>
        <v>-2.4999999999999911E-2</v>
      </c>
      <c r="AD617" s="47">
        <f t="shared" si="103"/>
        <v>0.13000000000000012</v>
      </c>
      <c r="AE617" s="47">
        <f t="shared" si="104"/>
        <v>0.36999999999999988</v>
      </c>
      <c r="AF617" s="47">
        <f t="shared" si="105"/>
        <v>5.0000000000000044E-2</v>
      </c>
      <c r="AG617" s="47"/>
    </row>
    <row r="618" spans="1:33" x14ac:dyDescent="0.2">
      <c r="A618" s="45">
        <v>36193</v>
      </c>
      <c r="B618" s="40" t="s">
        <v>162</v>
      </c>
      <c r="C618" s="40">
        <f t="shared" si="106"/>
        <v>5.4999999999999938E-2</v>
      </c>
      <c r="D618" s="40">
        <f t="shared" si="107"/>
        <v>1.873</v>
      </c>
      <c r="E618" s="40">
        <f t="shared" si="107"/>
        <v>1.8180000000000001</v>
      </c>
      <c r="F618" s="40"/>
      <c r="G618" s="40"/>
      <c r="H618" s="40">
        <v>1.8180000000000001</v>
      </c>
      <c r="I618" s="40">
        <v>1.8955</v>
      </c>
      <c r="J618" s="40">
        <v>1.7030000000000001</v>
      </c>
      <c r="K618" s="40">
        <v>1.6580000000000001</v>
      </c>
      <c r="L618" s="40">
        <v>1.593</v>
      </c>
      <c r="M618" s="40">
        <v>1.7605</v>
      </c>
      <c r="N618" s="40">
        <v>1.8055000000000001</v>
      </c>
      <c r="O618" s="40">
        <v>1.873</v>
      </c>
      <c r="P618" s="40">
        <v>1.5680000000000001</v>
      </c>
      <c r="Q618" s="40">
        <v>1.948</v>
      </c>
      <c r="R618" s="40">
        <v>2.1680000000000001</v>
      </c>
      <c r="S618" s="40">
        <v>1.7630000000000001</v>
      </c>
      <c r="T618" s="39" t="s">
        <v>175</v>
      </c>
      <c r="V618" s="47">
        <f t="shared" si="108"/>
        <v>7.7499999999999902E-2</v>
      </c>
      <c r="W618" s="47">
        <f t="shared" si="96"/>
        <v>-0.11499999999999999</v>
      </c>
      <c r="X618" s="47">
        <f t="shared" si="97"/>
        <v>-0.15999999999999992</v>
      </c>
      <c r="Y618" s="47">
        <f t="shared" si="98"/>
        <v>-0.22500000000000009</v>
      </c>
      <c r="Z618" s="47">
        <f t="shared" si="99"/>
        <v>-5.7500000000000107E-2</v>
      </c>
      <c r="AA618" s="47">
        <f t="shared" si="100"/>
        <v>-1.2499999999999956E-2</v>
      </c>
      <c r="AB618" s="47">
        <f t="shared" si="101"/>
        <v>5.4999999999999938E-2</v>
      </c>
      <c r="AC618" s="47">
        <f t="shared" si="102"/>
        <v>-0.25</v>
      </c>
      <c r="AD618" s="47">
        <f t="shared" si="103"/>
        <v>0.12999999999999989</v>
      </c>
      <c r="AE618" s="47">
        <f t="shared" si="104"/>
        <v>0.35000000000000009</v>
      </c>
      <c r="AF618" s="47">
        <f t="shared" si="105"/>
        <v>-5.4999999999999938E-2</v>
      </c>
      <c r="AG618" s="47"/>
    </row>
    <row r="619" spans="1:33" x14ac:dyDescent="0.2">
      <c r="A619" s="45">
        <v>36194</v>
      </c>
      <c r="B619" s="40" t="s">
        <v>162</v>
      </c>
      <c r="C619" s="40">
        <f t="shared" si="106"/>
        <v>5.500000000000016E-2</v>
      </c>
      <c r="D619" s="40">
        <f t="shared" si="107"/>
        <v>1.82</v>
      </c>
      <c r="E619" s="40">
        <f t="shared" si="107"/>
        <v>1.7649999999999999</v>
      </c>
      <c r="F619" s="40"/>
      <c r="G619" s="40"/>
      <c r="H619" s="40">
        <v>1.7649999999999999</v>
      </c>
      <c r="I619" s="40">
        <v>1.84</v>
      </c>
      <c r="J619" s="40">
        <v>1.655</v>
      </c>
      <c r="K619" s="40">
        <v>1.615</v>
      </c>
      <c r="L619" s="40">
        <v>1.5549999999999999</v>
      </c>
      <c r="M619" s="40">
        <v>1.71</v>
      </c>
      <c r="N619" s="40">
        <v>1.7524999999999999</v>
      </c>
      <c r="O619" s="40">
        <v>1.82</v>
      </c>
      <c r="P619" s="40">
        <v>1.54</v>
      </c>
      <c r="Q619" s="40">
        <v>1.89</v>
      </c>
      <c r="R619" s="40">
        <v>2.1150000000000002</v>
      </c>
      <c r="S619" s="40">
        <v>1.71</v>
      </c>
      <c r="T619" s="39" t="s">
        <v>175</v>
      </c>
      <c r="V619" s="47">
        <f t="shared" si="108"/>
        <v>7.5000000000000178E-2</v>
      </c>
      <c r="W619" s="47">
        <f t="shared" si="96"/>
        <v>-0.10999999999999988</v>
      </c>
      <c r="X619" s="47">
        <f t="shared" si="97"/>
        <v>-0.14999999999999991</v>
      </c>
      <c r="Y619" s="47">
        <f t="shared" si="98"/>
        <v>-0.20999999999999996</v>
      </c>
      <c r="Z619" s="47">
        <f t="shared" si="99"/>
        <v>-5.4999999999999938E-2</v>
      </c>
      <c r="AA619" s="47">
        <f t="shared" si="100"/>
        <v>-1.2499999999999956E-2</v>
      </c>
      <c r="AB619" s="47">
        <f t="shared" si="101"/>
        <v>5.500000000000016E-2</v>
      </c>
      <c r="AC619" s="47">
        <f t="shared" si="102"/>
        <v>-0.22499999999999987</v>
      </c>
      <c r="AD619" s="47">
        <f t="shared" si="103"/>
        <v>0.125</v>
      </c>
      <c r="AE619" s="47">
        <f t="shared" si="104"/>
        <v>0.35000000000000031</v>
      </c>
      <c r="AF619" s="47">
        <f t="shared" si="105"/>
        <v>-5.4999999999999938E-2</v>
      </c>
      <c r="AG619" s="47"/>
    </row>
    <row r="620" spans="1:33" x14ac:dyDescent="0.2">
      <c r="A620" s="45">
        <v>36195</v>
      </c>
      <c r="B620" s="40" t="s">
        <v>162</v>
      </c>
      <c r="C620" s="40">
        <f t="shared" si="106"/>
        <v>5.4999999999999938E-2</v>
      </c>
      <c r="D620" s="40">
        <f t="shared" si="107"/>
        <v>1.8839999999999999</v>
      </c>
      <c r="E620" s="40">
        <f t="shared" si="107"/>
        <v>1.829</v>
      </c>
      <c r="F620" s="40"/>
      <c r="G620" s="40"/>
      <c r="H620" s="40">
        <v>1.829</v>
      </c>
      <c r="I620" s="40">
        <v>1.9039999999999999</v>
      </c>
      <c r="J620" s="40">
        <v>1.7115</v>
      </c>
      <c r="K620" s="40">
        <v>1.6739999999999999</v>
      </c>
      <c r="L620" s="40">
        <v>1.609</v>
      </c>
      <c r="M620" s="40">
        <v>1.774</v>
      </c>
      <c r="N620" s="40">
        <v>1.819</v>
      </c>
      <c r="O620" s="40">
        <v>1.8839999999999999</v>
      </c>
      <c r="P620" s="40">
        <v>1.579</v>
      </c>
      <c r="Q620" s="40">
        <v>1.9590000000000001</v>
      </c>
      <c r="R620" s="40">
        <v>2.1789999999999998</v>
      </c>
      <c r="S620" s="40">
        <v>1.774</v>
      </c>
      <c r="T620" s="39" t="s">
        <v>175</v>
      </c>
      <c r="V620" s="47">
        <f t="shared" si="108"/>
        <v>7.4999999999999956E-2</v>
      </c>
      <c r="W620" s="47">
        <f t="shared" si="96"/>
        <v>-0.11749999999999994</v>
      </c>
      <c r="X620" s="47">
        <f t="shared" si="97"/>
        <v>-0.15500000000000003</v>
      </c>
      <c r="Y620" s="47">
        <f t="shared" si="98"/>
        <v>-0.21999999999999997</v>
      </c>
      <c r="Z620" s="47">
        <f t="shared" si="99"/>
        <v>-5.4999999999999938E-2</v>
      </c>
      <c r="AA620" s="47">
        <f t="shared" si="100"/>
        <v>-1.0000000000000009E-2</v>
      </c>
      <c r="AB620" s="47">
        <f t="shared" si="101"/>
        <v>5.4999999999999938E-2</v>
      </c>
      <c r="AC620" s="47">
        <f t="shared" si="102"/>
        <v>-0.25</v>
      </c>
      <c r="AD620" s="47">
        <f t="shared" si="103"/>
        <v>0.13000000000000012</v>
      </c>
      <c r="AE620" s="47">
        <f t="shared" si="104"/>
        <v>0.34999999999999987</v>
      </c>
      <c r="AF620" s="47">
        <f t="shared" si="105"/>
        <v>-5.4999999999999938E-2</v>
      </c>
      <c r="AG620" s="47"/>
    </row>
    <row r="621" spans="1:33" x14ac:dyDescent="0.2">
      <c r="A621" s="45">
        <v>36196</v>
      </c>
      <c r="B621" s="40" t="s">
        <v>162</v>
      </c>
      <c r="C621" s="40">
        <f t="shared" si="106"/>
        <v>5.4999999999999938E-2</v>
      </c>
      <c r="D621" s="40">
        <f t="shared" si="107"/>
        <v>1.855</v>
      </c>
      <c r="E621" s="40">
        <f t="shared" si="107"/>
        <v>1.8</v>
      </c>
      <c r="F621" s="40"/>
      <c r="G621" s="40"/>
      <c r="H621" s="40">
        <v>1.8</v>
      </c>
      <c r="I621" s="40">
        <v>1.875</v>
      </c>
      <c r="J621" s="40">
        <v>1.6850000000000001</v>
      </c>
      <c r="K621" s="40">
        <v>1.64</v>
      </c>
      <c r="L621" s="40">
        <v>1.575</v>
      </c>
      <c r="M621" s="40">
        <v>1.7424999999999999</v>
      </c>
      <c r="N621" s="40">
        <v>1.79</v>
      </c>
      <c r="O621" s="40">
        <v>1.855</v>
      </c>
      <c r="P621" s="40">
        <v>1.55</v>
      </c>
      <c r="Q621" s="40">
        <v>1.9275</v>
      </c>
      <c r="R621" s="40">
        <v>2.15</v>
      </c>
      <c r="S621" s="40">
        <v>1.7450000000000001</v>
      </c>
      <c r="T621" s="39" t="s">
        <v>175</v>
      </c>
      <c r="V621" s="47">
        <f t="shared" si="108"/>
        <v>7.4999999999999956E-2</v>
      </c>
      <c r="W621" s="47">
        <f t="shared" si="96"/>
        <v>-0.11499999999999999</v>
      </c>
      <c r="X621" s="47">
        <f t="shared" si="97"/>
        <v>-0.16000000000000014</v>
      </c>
      <c r="Y621" s="47">
        <f t="shared" si="98"/>
        <v>-0.22500000000000009</v>
      </c>
      <c r="Z621" s="47">
        <f t="shared" si="99"/>
        <v>-5.7500000000000107E-2</v>
      </c>
      <c r="AA621" s="47">
        <f t="shared" si="100"/>
        <v>-1.0000000000000009E-2</v>
      </c>
      <c r="AB621" s="47">
        <f t="shared" si="101"/>
        <v>5.4999999999999938E-2</v>
      </c>
      <c r="AC621" s="47">
        <f t="shared" si="102"/>
        <v>-0.25</v>
      </c>
      <c r="AD621" s="47">
        <f t="shared" si="103"/>
        <v>0.12749999999999995</v>
      </c>
      <c r="AE621" s="47">
        <f t="shared" si="104"/>
        <v>0.34999999999999987</v>
      </c>
      <c r="AF621" s="47">
        <f t="shared" si="105"/>
        <v>-5.4999999999999938E-2</v>
      </c>
      <c r="AG621" s="47"/>
    </row>
    <row r="622" spans="1:33" x14ac:dyDescent="0.2">
      <c r="A622" s="45">
        <v>36199</v>
      </c>
      <c r="B622" s="40" t="s">
        <v>162</v>
      </c>
      <c r="C622" s="40">
        <f t="shared" si="106"/>
        <v>5.4999999999999938E-2</v>
      </c>
      <c r="D622" s="40">
        <f t="shared" si="107"/>
        <v>1.873</v>
      </c>
      <c r="E622" s="40">
        <f t="shared" si="107"/>
        <v>1.8180000000000001</v>
      </c>
      <c r="F622" s="40"/>
      <c r="G622" s="40"/>
      <c r="H622" s="40">
        <v>1.8180000000000001</v>
      </c>
      <c r="I622" s="40">
        <v>1.893</v>
      </c>
      <c r="J622" s="40">
        <v>1.7055</v>
      </c>
      <c r="K622" s="40">
        <v>1.6455</v>
      </c>
      <c r="L622" s="40">
        <v>1.593</v>
      </c>
      <c r="M622" s="40">
        <v>1.7605</v>
      </c>
      <c r="N622" s="40">
        <v>1.8080000000000001</v>
      </c>
      <c r="O622" s="40">
        <v>1.873</v>
      </c>
      <c r="P622" s="40">
        <v>1.5680000000000001</v>
      </c>
      <c r="Q622" s="40">
        <v>1.9455</v>
      </c>
      <c r="R622" s="40">
        <v>2.1680000000000001</v>
      </c>
      <c r="S622" s="40">
        <v>1.7455000000000001</v>
      </c>
      <c r="T622" s="39" t="s">
        <v>175</v>
      </c>
      <c r="V622" s="47">
        <f t="shared" si="108"/>
        <v>7.4999999999999956E-2</v>
      </c>
      <c r="W622" s="47">
        <f t="shared" si="96"/>
        <v>-0.11250000000000004</v>
      </c>
      <c r="X622" s="47">
        <f t="shared" si="97"/>
        <v>-0.1725000000000001</v>
      </c>
      <c r="Y622" s="47">
        <f t="shared" si="98"/>
        <v>-0.22500000000000009</v>
      </c>
      <c r="Z622" s="47">
        <f t="shared" si="99"/>
        <v>-5.7500000000000107E-2</v>
      </c>
      <c r="AA622" s="47">
        <f t="shared" si="100"/>
        <v>-1.0000000000000009E-2</v>
      </c>
      <c r="AB622" s="47">
        <f t="shared" si="101"/>
        <v>5.4999999999999938E-2</v>
      </c>
      <c r="AC622" s="47">
        <f t="shared" si="102"/>
        <v>-0.25</v>
      </c>
      <c r="AD622" s="47">
        <f t="shared" si="103"/>
        <v>0.12749999999999995</v>
      </c>
      <c r="AE622" s="47">
        <f t="shared" si="104"/>
        <v>0.35000000000000009</v>
      </c>
      <c r="AF622" s="47">
        <f t="shared" si="105"/>
        <v>-7.2500000000000009E-2</v>
      </c>
      <c r="AG622" s="47"/>
    </row>
    <row r="623" spans="1:33" x14ac:dyDescent="0.2">
      <c r="A623" s="45">
        <v>36200</v>
      </c>
      <c r="B623" s="40" t="s">
        <v>162</v>
      </c>
      <c r="C623" s="40">
        <f t="shared" si="106"/>
        <v>5.0000000000000044E-2</v>
      </c>
      <c r="D623" s="40">
        <f t="shared" si="107"/>
        <v>1.8880000000000001</v>
      </c>
      <c r="E623" s="40">
        <f t="shared" si="107"/>
        <v>1.8380000000000001</v>
      </c>
      <c r="F623" s="40"/>
      <c r="G623" s="40"/>
      <c r="H623" s="40">
        <v>1.8380000000000001</v>
      </c>
      <c r="I623" s="40">
        <v>1.903</v>
      </c>
      <c r="J623" s="40">
        <v>1.718</v>
      </c>
      <c r="K623" s="40">
        <v>1.663</v>
      </c>
      <c r="L623" s="40">
        <v>1.6180000000000001</v>
      </c>
      <c r="M623" s="40">
        <v>1.778</v>
      </c>
      <c r="N623" s="40">
        <v>1.8255000000000001</v>
      </c>
      <c r="O623" s="40">
        <v>1.8880000000000001</v>
      </c>
      <c r="P623" s="40">
        <v>1.5780000000000001</v>
      </c>
      <c r="Q623" s="40">
        <v>1.9655</v>
      </c>
      <c r="R623" s="40">
        <v>2.1779999999999999</v>
      </c>
      <c r="S623" s="40">
        <v>1.7830000000000001</v>
      </c>
      <c r="T623" s="39" t="s">
        <v>175</v>
      </c>
      <c r="V623" s="47">
        <f t="shared" si="108"/>
        <v>6.4999999999999947E-2</v>
      </c>
      <c r="W623" s="47">
        <f t="shared" si="96"/>
        <v>-0.12000000000000011</v>
      </c>
      <c r="X623" s="47">
        <f t="shared" si="97"/>
        <v>-0.17500000000000004</v>
      </c>
      <c r="Y623" s="47">
        <f t="shared" si="98"/>
        <v>-0.21999999999999997</v>
      </c>
      <c r="Z623" s="47">
        <f t="shared" si="99"/>
        <v>-6.0000000000000053E-2</v>
      </c>
      <c r="AA623" s="47">
        <f t="shared" si="100"/>
        <v>-1.2499999999999956E-2</v>
      </c>
      <c r="AB623" s="47">
        <f t="shared" si="101"/>
        <v>5.0000000000000044E-2</v>
      </c>
      <c r="AC623" s="47">
        <f t="shared" si="102"/>
        <v>-0.26</v>
      </c>
      <c r="AD623" s="47">
        <f t="shared" si="103"/>
        <v>0.12749999999999995</v>
      </c>
      <c r="AE623" s="47">
        <f t="shared" si="104"/>
        <v>0.33999999999999986</v>
      </c>
      <c r="AF623" s="47">
        <f t="shared" si="105"/>
        <v>-5.4999999999999938E-2</v>
      </c>
      <c r="AG623" s="47"/>
    </row>
    <row r="624" spans="1:33" x14ac:dyDescent="0.2">
      <c r="A624" s="45">
        <v>36201</v>
      </c>
      <c r="B624" s="40" t="s">
        <v>162</v>
      </c>
      <c r="C624" s="40">
        <f t="shared" si="106"/>
        <v>5.0000000000000044E-2</v>
      </c>
      <c r="D624" s="40">
        <f t="shared" si="107"/>
        <v>1.825</v>
      </c>
      <c r="E624" s="40">
        <f t="shared" si="107"/>
        <v>1.7749999999999999</v>
      </c>
      <c r="F624" s="40"/>
      <c r="G624" s="40"/>
      <c r="H624" s="40">
        <v>1.7749999999999999</v>
      </c>
      <c r="I624" s="40">
        <v>1.84</v>
      </c>
      <c r="J624" s="40">
        <v>1.66</v>
      </c>
      <c r="K624" s="40">
        <v>1.61</v>
      </c>
      <c r="L624" s="40">
        <v>1.575</v>
      </c>
      <c r="M624" s="40">
        <v>1.7124999999999999</v>
      </c>
      <c r="N624" s="40">
        <v>1.76125</v>
      </c>
      <c r="O624" s="40">
        <v>1.825</v>
      </c>
      <c r="P624" s="40">
        <v>1.5549999999999999</v>
      </c>
      <c r="Q624" s="40">
        <v>1.89</v>
      </c>
      <c r="R624" s="40">
        <v>2.1150000000000002</v>
      </c>
      <c r="S624" s="40">
        <v>1.7</v>
      </c>
      <c r="T624" s="39" t="s">
        <v>175</v>
      </c>
      <c r="V624" s="47">
        <f t="shared" si="108"/>
        <v>6.5000000000000169E-2</v>
      </c>
      <c r="W624" s="47">
        <f t="shared" si="96"/>
        <v>-0.11499999999999999</v>
      </c>
      <c r="X624" s="47">
        <f t="shared" si="97"/>
        <v>-0.16499999999999981</v>
      </c>
      <c r="Y624" s="47">
        <f t="shared" si="98"/>
        <v>-0.19999999999999996</v>
      </c>
      <c r="Z624" s="47">
        <f t="shared" si="99"/>
        <v>-6.25E-2</v>
      </c>
      <c r="AA624" s="47">
        <f t="shared" si="100"/>
        <v>-1.3749999999999929E-2</v>
      </c>
      <c r="AB624" s="47">
        <f t="shared" si="101"/>
        <v>5.0000000000000044E-2</v>
      </c>
      <c r="AC624" s="47">
        <f t="shared" si="102"/>
        <v>-0.21999999999999997</v>
      </c>
      <c r="AD624" s="47">
        <f t="shared" si="103"/>
        <v>0.11499999999999999</v>
      </c>
      <c r="AE624" s="47">
        <f t="shared" si="104"/>
        <v>0.3400000000000003</v>
      </c>
      <c r="AF624" s="47">
        <f t="shared" si="105"/>
        <v>-7.4999999999999956E-2</v>
      </c>
      <c r="AG624" s="47"/>
    </row>
    <row r="625" spans="1:33" x14ac:dyDescent="0.2">
      <c r="A625" s="45">
        <v>36202</v>
      </c>
      <c r="B625" s="40" t="s">
        <v>162</v>
      </c>
      <c r="C625" s="40">
        <f t="shared" si="106"/>
        <v>5.0000000000000044E-2</v>
      </c>
      <c r="D625" s="40">
        <f t="shared" si="107"/>
        <v>1.887</v>
      </c>
      <c r="E625" s="40">
        <f t="shared" si="107"/>
        <v>1.837</v>
      </c>
      <c r="F625" s="40"/>
      <c r="G625" s="40"/>
      <c r="H625" s="40">
        <v>1.837</v>
      </c>
      <c r="I625" s="40">
        <v>1.8995</v>
      </c>
      <c r="J625" s="40">
        <v>1.722</v>
      </c>
      <c r="K625" s="40">
        <v>1.6619999999999999</v>
      </c>
      <c r="L625" s="40">
        <v>1.6319999999999999</v>
      </c>
      <c r="M625" s="40">
        <v>1.7769999999999999</v>
      </c>
      <c r="N625" s="40">
        <v>1.8245</v>
      </c>
      <c r="O625" s="40">
        <v>1.887</v>
      </c>
      <c r="P625" s="40">
        <v>1.5720000000000001</v>
      </c>
      <c r="Q625" s="40">
        <v>1.952</v>
      </c>
      <c r="R625" s="40">
        <v>2.157</v>
      </c>
      <c r="S625" s="40">
        <v>1.762</v>
      </c>
      <c r="T625" s="39" t="s">
        <v>175</v>
      </c>
      <c r="V625" s="47">
        <f t="shared" si="108"/>
        <v>6.25E-2</v>
      </c>
      <c r="W625" s="47">
        <f t="shared" si="96"/>
        <v>-0.11499999999999999</v>
      </c>
      <c r="X625" s="47">
        <f t="shared" si="97"/>
        <v>-0.17500000000000004</v>
      </c>
      <c r="Y625" s="47">
        <f t="shared" si="98"/>
        <v>-0.20500000000000007</v>
      </c>
      <c r="Z625" s="47">
        <f t="shared" si="99"/>
        <v>-6.0000000000000053E-2</v>
      </c>
      <c r="AA625" s="47">
        <f t="shared" si="100"/>
        <v>-1.2499999999999956E-2</v>
      </c>
      <c r="AB625" s="47">
        <f t="shared" si="101"/>
        <v>5.0000000000000044E-2</v>
      </c>
      <c r="AC625" s="47">
        <f t="shared" si="102"/>
        <v>-0.2649999999999999</v>
      </c>
      <c r="AD625" s="47">
        <f t="shared" si="103"/>
        <v>0.11499999999999999</v>
      </c>
      <c r="AE625" s="47">
        <f t="shared" si="104"/>
        <v>0.32000000000000006</v>
      </c>
      <c r="AF625" s="47">
        <f t="shared" si="105"/>
        <v>-7.4999999999999956E-2</v>
      </c>
      <c r="AG625" s="47"/>
    </row>
    <row r="626" spans="1:33" x14ac:dyDescent="0.2">
      <c r="A626" s="45">
        <v>36203</v>
      </c>
      <c r="B626" s="40" t="s">
        <v>162</v>
      </c>
      <c r="C626" s="40">
        <f t="shared" si="106"/>
        <v>5.0000000000000044E-2</v>
      </c>
      <c r="D626" s="40">
        <f t="shared" si="107"/>
        <v>1.857</v>
      </c>
      <c r="E626" s="40">
        <f t="shared" si="107"/>
        <v>1.8069999999999999</v>
      </c>
      <c r="F626" s="40"/>
      <c r="G626" s="40"/>
      <c r="H626" s="40">
        <v>1.8069999999999999</v>
      </c>
      <c r="I626" s="40">
        <v>1.8694999999999999</v>
      </c>
      <c r="J626" s="40">
        <v>1.6919999999999999</v>
      </c>
      <c r="K626" s="40">
        <v>1.6319999999999999</v>
      </c>
      <c r="L626" s="40">
        <v>1.597</v>
      </c>
      <c r="M626" s="40">
        <v>1.7444999999999999</v>
      </c>
      <c r="N626" s="40">
        <v>1.7945</v>
      </c>
      <c r="O626" s="40">
        <v>1.857</v>
      </c>
      <c r="P626" s="40">
        <v>1.5419999999999998</v>
      </c>
      <c r="Q626" s="40">
        <v>1.9219999999999999</v>
      </c>
      <c r="R626" s="40">
        <v>2.117</v>
      </c>
      <c r="S626" s="40">
        <v>1.732</v>
      </c>
      <c r="T626" s="39" t="s">
        <v>175</v>
      </c>
      <c r="V626" s="47">
        <f t="shared" si="108"/>
        <v>6.25E-2</v>
      </c>
      <c r="W626" s="47">
        <f t="shared" si="96"/>
        <v>-0.11499999999999999</v>
      </c>
      <c r="X626" s="47">
        <f t="shared" si="97"/>
        <v>-0.17500000000000004</v>
      </c>
      <c r="Y626" s="47">
        <f t="shared" si="98"/>
        <v>-0.20999999999999996</v>
      </c>
      <c r="Z626" s="47">
        <f t="shared" si="99"/>
        <v>-6.25E-2</v>
      </c>
      <c r="AA626" s="47">
        <f t="shared" si="100"/>
        <v>-1.2499999999999956E-2</v>
      </c>
      <c r="AB626" s="47">
        <f t="shared" si="101"/>
        <v>5.0000000000000044E-2</v>
      </c>
      <c r="AC626" s="47">
        <f t="shared" si="102"/>
        <v>-0.26500000000000012</v>
      </c>
      <c r="AD626" s="47">
        <f t="shared" si="103"/>
        <v>0.11499999999999999</v>
      </c>
      <c r="AE626" s="47">
        <f t="shared" si="104"/>
        <v>0.31000000000000005</v>
      </c>
      <c r="AF626" s="47">
        <f t="shared" si="105"/>
        <v>-7.4999999999999956E-2</v>
      </c>
      <c r="AG626" s="47"/>
    </row>
    <row r="627" spans="1:33" x14ac:dyDescent="0.2">
      <c r="A627" s="45">
        <v>36207</v>
      </c>
      <c r="B627" s="40" t="s">
        <v>162</v>
      </c>
      <c r="C627" s="40">
        <f t="shared" si="106"/>
        <v>5.0000000000000044E-2</v>
      </c>
      <c r="D627" s="40">
        <f t="shared" si="107"/>
        <v>1.845</v>
      </c>
      <c r="E627" s="40">
        <f t="shared" si="107"/>
        <v>1.7949999999999999</v>
      </c>
      <c r="F627" s="40"/>
      <c r="G627" s="40"/>
      <c r="H627" s="40">
        <v>1.7949999999999999</v>
      </c>
      <c r="I627" s="40">
        <v>1.86</v>
      </c>
      <c r="J627" s="40">
        <v>1.68</v>
      </c>
      <c r="K627" s="40">
        <v>1.62</v>
      </c>
      <c r="L627" s="40">
        <v>1.585</v>
      </c>
      <c r="M627" s="40">
        <v>1.7324999999999999</v>
      </c>
      <c r="N627" s="40">
        <v>1.7849999999999999</v>
      </c>
      <c r="O627" s="40">
        <v>1.845</v>
      </c>
      <c r="P627" s="40">
        <v>1.5529999999999999</v>
      </c>
      <c r="Q627" s="40">
        <v>1.91</v>
      </c>
      <c r="R627" s="40">
        <v>2.105</v>
      </c>
      <c r="S627" s="40">
        <v>1.72</v>
      </c>
      <c r="T627" s="39" t="s">
        <v>175</v>
      </c>
      <c r="V627" s="47">
        <f t="shared" si="108"/>
        <v>6.5000000000000169E-2</v>
      </c>
      <c r="W627" s="47">
        <f t="shared" si="96"/>
        <v>-0.11499999999999999</v>
      </c>
      <c r="X627" s="47">
        <f t="shared" si="97"/>
        <v>-0.17499999999999982</v>
      </c>
      <c r="Y627" s="47">
        <f t="shared" si="98"/>
        <v>-0.20999999999999996</v>
      </c>
      <c r="Z627" s="47">
        <f t="shared" si="99"/>
        <v>-6.25E-2</v>
      </c>
      <c r="AA627" s="47">
        <f t="shared" si="100"/>
        <v>-1.0000000000000009E-2</v>
      </c>
      <c r="AB627" s="47">
        <f t="shared" si="101"/>
        <v>5.0000000000000044E-2</v>
      </c>
      <c r="AC627" s="47">
        <f t="shared" si="102"/>
        <v>-0.24199999999999999</v>
      </c>
      <c r="AD627" s="47">
        <f t="shared" si="103"/>
        <v>0.11499999999999999</v>
      </c>
      <c r="AE627" s="47">
        <f t="shared" si="104"/>
        <v>0.31000000000000005</v>
      </c>
      <c r="AF627" s="47">
        <f t="shared" si="105"/>
        <v>-7.4999999999999956E-2</v>
      </c>
      <c r="AG627" s="47"/>
    </row>
    <row r="628" spans="1:33" x14ac:dyDescent="0.2">
      <c r="A628" s="45">
        <v>36208</v>
      </c>
      <c r="B628" s="40" t="s">
        <v>162</v>
      </c>
      <c r="C628" s="40">
        <f t="shared" si="106"/>
        <v>5.0000000000000044E-2</v>
      </c>
      <c r="D628" s="40">
        <f t="shared" si="107"/>
        <v>1.8260000000000001</v>
      </c>
      <c r="E628" s="40">
        <f t="shared" si="107"/>
        <v>1.776</v>
      </c>
      <c r="F628" s="40"/>
      <c r="G628" s="40"/>
      <c r="H628" s="40">
        <v>1.776</v>
      </c>
      <c r="I628" s="40">
        <v>1.8360000000000001</v>
      </c>
      <c r="J628" s="40">
        <v>1.661</v>
      </c>
      <c r="K628" s="40">
        <v>1.601</v>
      </c>
      <c r="L628" s="40">
        <v>1.5660000000000001</v>
      </c>
      <c r="M628" s="40">
        <v>1.7135</v>
      </c>
      <c r="N628" s="40">
        <v>1.766</v>
      </c>
      <c r="O628" s="40">
        <v>1.8260000000000001</v>
      </c>
      <c r="P628" s="40">
        <v>1.534</v>
      </c>
      <c r="Q628" s="40">
        <v>1.891</v>
      </c>
      <c r="R628" s="40">
        <v>2.0859999999999999</v>
      </c>
      <c r="S628" s="40">
        <v>1.7010000000000001</v>
      </c>
      <c r="T628" s="39" t="s">
        <v>175</v>
      </c>
      <c r="V628" s="47">
        <f t="shared" si="108"/>
        <v>6.0000000000000053E-2</v>
      </c>
      <c r="W628" s="47">
        <f t="shared" si="96"/>
        <v>-0.11499999999999999</v>
      </c>
      <c r="X628" s="47">
        <f t="shared" si="97"/>
        <v>-0.17500000000000004</v>
      </c>
      <c r="Y628" s="47">
        <f t="shared" si="98"/>
        <v>-0.20999999999999996</v>
      </c>
      <c r="Z628" s="47">
        <f t="shared" si="99"/>
        <v>-6.25E-2</v>
      </c>
      <c r="AA628" s="47">
        <f t="shared" si="100"/>
        <v>-1.0000000000000009E-2</v>
      </c>
      <c r="AB628" s="47">
        <f t="shared" si="101"/>
        <v>5.0000000000000044E-2</v>
      </c>
      <c r="AC628" s="47">
        <f t="shared" si="102"/>
        <v>-0.24199999999999999</v>
      </c>
      <c r="AD628" s="47">
        <f t="shared" si="103"/>
        <v>0.11499999999999999</v>
      </c>
      <c r="AE628" s="47">
        <f t="shared" si="104"/>
        <v>0.30999999999999983</v>
      </c>
      <c r="AF628" s="47">
        <f t="shared" si="105"/>
        <v>-7.4999999999999956E-2</v>
      </c>
      <c r="AG628" s="47"/>
    </row>
    <row r="629" spans="1:33" x14ac:dyDescent="0.2">
      <c r="A629" s="45">
        <v>36209</v>
      </c>
      <c r="B629" s="40" t="s">
        <v>162</v>
      </c>
      <c r="C629" s="40">
        <f t="shared" si="106"/>
        <v>6.0000000000000053E-2</v>
      </c>
      <c r="D629" s="40">
        <f t="shared" si="107"/>
        <v>1.806</v>
      </c>
      <c r="E629" s="40">
        <f t="shared" si="107"/>
        <v>1.746</v>
      </c>
      <c r="F629" s="40"/>
      <c r="G629" s="40"/>
      <c r="H629" s="40">
        <v>1.746</v>
      </c>
      <c r="I629" s="40">
        <v>1.8035000000000001</v>
      </c>
      <c r="J629" s="40">
        <v>1.631</v>
      </c>
      <c r="K629" s="40">
        <v>1.5860000000000001</v>
      </c>
      <c r="L629" s="40">
        <v>1.5409999999999999</v>
      </c>
      <c r="M629" s="40">
        <v>1.681</v>
      </c>
      <c r="N629" s="40">
        <v>1.7384999999999999</v>
      </c>
      <c r="O629" s="40">
        <v>1.806</v>
      </c>
      <c r="P629" s="40">
        <v>1.5009999999999999</v>
      </c>
      <c r="Q629" s="40">
        <v>1.861</v>
      </c>
      <c r="R629" s="40">
        <v>2.056</v>
      </c>
      <c r="S629" s="40">
        <v>1.6859999999999999</v>
      </c>
      <c r="T629" s="39" t="s">
        <v>175</v>
      </c>
      <c r="V629" s="47">
        <f t="shared" si="108"/>
        <v>5.7500000000000107E-2</v>
      </c>
      <c r="W629" s="47">
        <f t="shared" si="96"/>
        <v>-0.11499999999999999</v>
      </c>
      <c r="X629" s="47">
        <f t="shared" si="97"/>
        <v>-0.15999999999999992</v>
      </c>
      <c r="Y629" s="47">
        <f t="shared" si="98"/>
        <v>-0.20500000000000007</v>
      </c>
      <c r="Z629" s="47">
        <f t="shared" si="99"/>
        <v>-6.4999999999999947E-2</v>
      </c>
      <c r="AA629" s="47">
        <f t="shared" si="100"/>
        <v>-7.5000000000000622E-3</v>
      </c>
      <c r="AB629" s="47">
        <f t="shared" si="101"/>
        <v>6.0000000000000053E-2</v>
      </c>
      <c r="AC629" s="47">
        <f t="shared" si="102"/>
        <v>-0.24500000000000011</v>
      </c>
      <c r="AD629" s="47">
        <f t="shared" si="103"/>
        <v>0.11499999999999999</v>
      </c>
      <c r="AE629" s="47">
        <f t="shared" si="104"/>
        <v>0.31000000000000005</v>
      </c>
      <c r="AF629" s="47">
        <f t="shared" si="105"/>
        <v>-6.0000000000000053E-2</v>
      </c>
      <c r="AG629" s="47"/>
    </row>
    <row r="630" spans="1:33" x14ac:dyDescent="0.2">
      <c r="A630" s="45">
        <v>36210</v>
      </c>
      <c r="B630" s="40" t="s">
        <v>162</v>
      </c>
      <c r="C630" s="40">
        <f t="shared" si="106"/>
        <v>5.9999999999999831E-2</v>
      </c>
      <c r="D630" s="40">
        <f t="shared" si="107"/>
        <v>1.8049999999999999</v>
      </c>
      <c r="E630" s="40">
        <f t="shared" si="107"/>
        <v>1.7450000000000001</v>
      </c>
      <c r="F630" s="40"/>
      <c r="G630" s="40"/>
      <c r="H630" s="40">
        <v>1.7450000000000001</v>
      </c>
      <c r="I630" s="40">
        <v>1.8049999999999999</v>
      </c>
      <c r="J630" s="40">
        <v>1.63</v>
      </c>
      <c r="K630" s="40">
        <v>1.585</v>
      </c>
      <c r="L630" s="40">
        <v>1.5449999999999999</v>
      </c>
      <c r="M630" s="40">
        <v>1.6875</v>
      </c>
      <c r="N630" s="40">
        <v>1.7375</v>
      </c>
      <c r="O630" s="40">
        <v>1.8049999999999999</v>
      </c>
      <c r="P630" s="40">
        <v>1.5149999999999999</v>
      </c>
      <c r="Q630" s="40">
        <v>1.86</v>
      </c>
      <c r="R630" s="40">
        <v>2.06</v>
      </c>
      <c r="S630" s="40">
        <v>1.6850000000000001</v>
      </c>
      <c r="T630" s="39" t="s">
        <v>175</v>
      </c>
      <c r="V630" s="47">
        <f t="shared" si="108"/>
        <v>5.9999999999999831E-2</v>
      </c>
      <c r="W630" s="47">
        <f t="shared" si="96"/>
        <v>-0.11500000000000021</v>
      </c>
      <c r="X630" s="47">
        <f t="shared" si="97"/>
        <v>-0.16000000000000014</v>
      </c>
      <c r="Y630" s="47">
        <f t="shared" si="98"/>
        <v>-0.20000000000000018</v>
      </c>
      <c r="Z630" s="47">
        <f t="shared" si="99"/>
        <v>-5.7500000000000107E-2</v>
      </c>
      <c r="AA630" s="47">
        <f t="shared" si="100"/>
        <v>-7.5000000000000622E-3</v>
      </c>
      <c r="AB630" s="47">
        <f t="shared" si="101"/>
        <v>5.9999999999999831E-2</v>
      </c>
      <c r="AC630" s="47">
        <f t="shared" si="102"/>
        <v>-0.2300000000000002</v>
      </c>
      <c r="AD630" s="47">
        <f t="shared" si="103"/>
        <v>0.11499999999999999</v>
      </c>
      <c r="AE630" s="47">
        <f t="shared" si="104"/>
        <v>0.31499999999999995</v>
      </c>
      <c r="AF630" s="47">
        <f t="shared" si="105"/>
        <v>-6.0000000000000053E-2</v>
      </c>
      <c r="AG630" s="47"/>
    </row>
    <row r="631" spans="1:33" x14ac:dyDescent="0.2">
      <c r="A631" s="45">
        <v>36213</v>
      </c>
      <c r="B631" s="40" t="s">
        <v>162</v>
      </c>
      <c r="C631" s="40">
        <f t="shared" si="106"/>
        <v>6.0000000000000053E-2</v>
      </c>
      <c r="D631" s="40">
        <f t="shared" si="107"/>
        <v>1.764</v>
      </c>
      <c r="E631" s="40">
        <f t="shared" si="107"/>
        <v>1.704</v>
      </c>
      <c r="F631" s="40"/>
      <c r="G631" s="40"/>
      <c r="H631" s="40">
        <v>1.704</v>
      </c>
      <c r="I631" s="40">
        <v>1.774</v>
      </c>
      <c r="J631" s="40">
        <v>1.5939999999999999</v>
      </c>
      <c r="K631" s="40">
        <v>1.5489999999999999</v>
      </c>
      <c r="L631" s="40">
        <v>1.514</v>
      </c>
      <c r="M631" s="40">
        <v>1.6515</v>
      </c>
      <c r="N631" s="40">
        <v>1.704</v>
      </c>
      <c r="O631" s="40">
        <v>1.764</v>
      </c>
      <c r="P631" s="40">
        <v>1.504</v>
      </c>
      <c r="Q631" s="40">
        <v>1.8239999999999998</v>
      </c>
      <c r="R631" s="40">
        <v>2.0339999999999998</v>
      </c>
      <c r="S631" s="40">
        <v>1.6439999999999999</v>
      </c>
      <c r="T631" s="39" t="s">
        <v>175</v>
      </c>
      <c r="V631" s="47">
        <f t="shared" si="108"/>
        <v>7.0000000000000062E-2</v>
      </c>
      <c r="W631" s="47">
        <f t="shared" si="96"/>
        <v>-0.1100000000000001</v>
      </c>
      <c r="X631" s="47">
        <f t="shared" si="97"/>
        <v>-0.15500000000000003</v>
      </c>
      <c r="Y631" s="47">
        <f t="shared" si="98"/>
        <v>-0.18999999999999995</v>
      </c>
      <c r="Z631" s="47">
        <f t="shared" si="99"/>
        <v>-5.2499999999999991E-2</v>
      </c>
      <c r="AA631" s="47">
        <f t="shared" si="100"/>
        <v>0</v>
      </c>
      <c r="AB631" s="47">
        <f t="shared" si="101"/>
        <v>6.0000000000000053E-2</v>
      </c>
      <c r="AC631" s="47">
        <f t="shared" si="102"/>
        <v>-0.19999999999999996</v>
      </c>
      <c r="AD631" s="47">
        <f t="shared" si="103"/>
        <v>0.11999999999999988</v>
      </c>
      <c r="AE631" s="47">
        <f t="shared" si="104"/>
        <v>0.32999999999999985</v>
      </c>
      <c r="AF631" s="47">
        <f t="shared" si="105"/>
        <v>-6.0000000000000053E-2</v>
      </c>
      <c r="AG631" s="47"/>
    </row>
    <row r="632" spans="1:33" x14ac:dyDescent="0.2">
      <c r="A632" s="45">
        <v>36214</v>
      </c>
      <c r="B632" s="40" t="s">
        <v>162</v>
      </c>
      <c r="C632" s="40">
        <f t="shared" si="106"/>
        <v>7.0000000000000062E-2</v>
      </c>
      <c r="D632" s="40">
        <f t="shared" si="107"/>
        <v>1.78</v>
      </c>
      <c r="E632" s="40">
        <f t="shared" si="107"/>
        <v>1.71</v>
      </c>
      <c r="F632" s="40"/>
      <c r="G632" s="40"/>
      <c r="H632" s="40">
        <v>1.71</v>
      </c>
      <c r="I632" s="40">
        <v>1.7749999999999999</v>
      </c>
      <c r="J632" s="40">
        <v>1.6</v>
      </c>
      <c r="K632" s="40">
        <v>1.55</v>
      </c>
      <c r="L632" s="40">
        <v>1.52</v>
      </c>
      <c r="M632" s="40">
        <v>1.6575</v>
      </c>
      <c r="N632" s="40">
        <v>1.71</v>
      </c>
      <c r="O632" s="40">
        <v>1.78</v>
      </c>
      <c r="P632" s="40">
        <v>1.51</v>
      </c>
      <c r="Q632" s="40">
        <v>1.83</v>
      </c>
      <c r="R632" s="40">
        <v>2.0449999999999999</v>
      </c>
      <c r="S632" s="40">
        <v>1.645</v>
      </c>
      <c r="T632" s="39" t="s">
        <v>175</v>
      </c>
      <c r="V632" s="47">
        <f t="shared" si="108"/>
        <v>6.4999999999999947E-2</v>
      </c>
      <c r="W632" s="47">
        <f t="shared" si="96"/>
        <v>-0.10999999999999988</v>
      </c>
      <c r="X632" s="47">
        <f t="shared" si="97"/>
        <v>-0.15999999999999992</v>
      </c>
      <c r="Y632" s="47">
        <f t="shared" si="98"/>
        <v>-0.18999999999999995</v>
      </c>
      <c r="Z632" s="47">
        <f t="shared" si="99"/>
        <v>-5.2499999999999991E-2</v>
      </c>
      <c r="AA632" s="47">
        <f t="shared" si="100"/>
        <v>0</v>
      </c>
      <c r="AB632" s="47">
        <f t="shared" si="101"/>
        <v>7.0000000000000062E-2</v>
      </c>
      <c r="AC632" s="47">
        <f t="shared" si="102"/>
        <v>-0.19999999999999996</v>
      </c>
      <c r="AD632" s="47">
        <f t="shared" si="103"/>
        <v>0.12000000000000011</v>
      </c>
      <c r="AE632" s="47">
        <f t="shared" si="104"/>
        <v>0.33499999999999996</v>
      </c>
      <c r="AF632" s="47">
        <f t="shared" si="105"/>
        <v>-6.4999999999999947E-2</v>
      </c>
      <c r="AG632" s="47"/>
    </row>
    <row r="633" spans="1:33" x14ac:dyDescent="0.2">
      <c r="A633" s="45">
        <v>36215</v>
      </c>
      <c r="B633" s="40" t="s">
        <v>162</v>
      </c>
      <c r="C633" s="40">
        <f t="shared" si="106"/>
        <v>6.0000000000000053E-2</v>
      </c>
      <c r="D633" s="40">
        <f t="shared" si="107"/>
        <v>1.726</v>
      </c>
      <c r="E633" s="40">
        <f t="shared" si="107"/>
        <v>1.6659999999999999</v>
      </c>
      <c r="F633" s="40"/>
      <c r="G633" s="40">
        <v>1</v>
      </c>
      <c r="H633" s="40">
        <v>1.6659999999999999</v>
      </c>
      <c r="I633" s="40">
        <v>1.7209999999999999</v>
      </c>
      <c r="J633" s="40">
        <v>1.5609999999999999</v>
      </c>
      <c r="K633" s="40">
        <v>1.516</v>
      </c>
      <c r="L633" s="40">
        <v>1.486</v>
      </c>
      <c r="M633" s="40">
        <v>1.6259999999999999</v>
      </c>
      <c r="N633" s="40">
        <v>1.6659999999999999</v>
      </c>
      <c r="O633" s="40">
        <v>1.726</v>
      </c>
      <c r="P633" s="40">
        <v>1.5</v>
      </c>
      <c r="Q633" s="40">
        <v>1.776</v>
      </c>
      <c r="R633" s="40">
        <v>1.986</v>
      </c>
      <c r="S633" s="40">
        <v>1.601</v>
      </c>
      <c r="T633" s="39" t="s">
        <v>175</v>
      </c>
      <c r="V633" s="47">
        <f t="shared" si="108"/>
        <v>5.4999999999999938E-2</v>
      </c>
      <c r="W633" s="47">
        <f t="shared" si="96"/>
        <v>-0.10499999999999998</v>
      </c>
      <c r="X633" s="47">
        <f t="shared" si="97"/>
        <v>-0.14999999999999991</v>
      </c>
      <c r="Y633" s="47">
        <f t="shared" si="98"/>
        <v>-0.17999999999999994</v>
      </c>
      <c r="Z633" s="47">
        <f t="shared" si="99"/>
        <v>-4.0000000000000036E-2</v>
      </c>
      <c r="AA633" s="47">
        <f t="shared" si="100"/>
        <v>0</v>
      </c>
      <c r="AB633" s="47">
        <f t="shared" si="101"/>
        <v>6.0000000000000053E-2</v>
      </c>
      <c r="AC633" s="47">
        <f t="shared" si="102"/>
        <v>-0.16599999999999993</v>
      </c>
      <c r="AD633" s="47">
        <f t="shared" si="103"/>
        <v>0.1100000000000001</v>
      </c>
      <c r="AE633" s="47">
        <f t="shared" si="104"/>
        <v>0.32000000000000006</v>
      </c>
      <c r="AF633" s="47">
        <f t="shared" si="105"/>
        <v>-6.4999999999999947E-2</v>
      </c>
      <c r="AG633" s="47"/>
    </row>
    <row r="634" spans="1:33" x14ac:dyDescent="0.2">
      <c r="A634" s="45">
        <v>36216</v>
      </c>
      <c r="B634" s="40" t="s">
        <v>163</v>
      </c>
      <c r="C634" s="40">
        <f t="shared" si="106"/>
        <v>5.0000000000000044E-2</v>
      </c>
      <c r="D634" s="40">
        <f t="shared" si="107"/>
        <v>1.7090000000000001</v>
      </c>
      <c r="E634" s="40">
        <f t="shared" si="107"/>
        <v>1.659</v>
      </c>
      <c r="F634" s="40"/>
      <c r="G634" s="40"/>
      <c r="H634" s="40">
        <v>1.659</v>
      </c>
      <c r="I634" s="40">
        <v>1.704</v>
      </c>
      <c r="J634" s="40">
        <v>1.554</v>
      </c>
      <c r="K634" s="40">
        <v>1.5090000000000001</v>
      </c>
      <c r="L634" s="40">
        <v>1.4790000000000001</v>
      </c>
      <c r="M634" s="40">
        <v>1.5940000000000001</v>
      </c>
      <c r="N634" s="40">
        <v>1.659</v>
      </c>
      <c r="O634" s="40">
        <v>1.7090000000000001</v>
      </c>
      <c r="P634" s="40">
        <v>1.4930000000000001</v>
      </c>
      <c r="Q634" s="40">
        <v>1.7590000000000001</v>
      </c>
      <c r="R634" s="40">
        <v>1.9690000000000001</v>
      </c>
      <c r="S634" s="40">
        <v>1.5940000000000001</v>
      </c>
      <c r="T634" s="39" t="s">
        <v>175</v>
      </c>
      <c r="V634" s="47">
        <f t="shared" si="108"/>
        <v>4.4999999999999929E-2</v>
      </c>
      <c r="W634" s="47">
        <f t="shared" si="96"/>
        <v>-0.10499999999999998</v>
      </c>
      <c r="X634" s="47">
        <f t="shared" si="97"/>
        <v>-0.14999999999999991</v>
      </c>
      <c r="Y634" s="47">
        <f t="shared" si="98"/>
        <v>-0.17999999999999994</v>
      </c>
      <c r="Z634" s="47">
        <f t="shared" si="99"/>
        <v>-6.4999999999999947E-2</v>
      </c>
      <c r="AA634" s="47">
        <f t="shared" si="100"/>
        <v>0</v>
      </c>
      <c r="AB634" s="47">
        <f t="shared" si="101"/>
        <v>5.0000000000000044E-2</v>
      </c>
      <c r="AC634" s="47">
        <f t="shared" si="102"/>
        <v>-0.16599999999999993</v>
      </c>
      <c r="AD634" s="47">
        <f t="shared" si="103"/>
        <v>0.10000000000000009</v>
      </c>
      <c r="AE634" s="47">
        <f t="shared" si="104"/>
        <v>0.31000000000000005</v>
      </c>
      <c r="AF634" s="47">
        <f t="shared" si="105"/>
        <v>-6.4999999999999947E-2</v>
      </c>
      <c r="AG634" s="47"/>
    </row>
    <row r="635" spans="1:33" x14ac:dyDescent="0.2">
      <c r="A635" s="45">
        <v>36217</v>
      </c>
      <c r="B635" s="40" t="s">
        <v>163</v>
      </c>
      <c r="C635" s="40">
        <f t="shared" si="106"/>
        <v>5.0000000000000044E-2</v>
      </c>
      <c r="D635" s="40">
        <f t="shared" si="107"/>
        <v>1.6779999999999999</v>
      </c>
      <c r="E635" s="40">
        <f t="shared" si="107"/>
        <v>1.6279999999999999</v>
      </c>
      <c r="F635" s="40"/>
      <c r="G635" s="40"/>
      <c r="H635" s="40">
        <v>1.6279999999999999</v>
      </c>
      <c r="I635" s="40">
        <v>1.6629999999999998</v>
      </c>
      <c r="J635" s="40">
        <v>1.5229999999999999</v>
      </c>
      <c r="K635" s="40">
        <v>1.478</v>
      </c>
      <c r="L635" s="40">
        <v>1.4379999999999999</v>
      </c>
      <c r="M635" s="40">
        <v>1.5629999999999999</v>
      </c>
      <c r="N635" s="40">
        <v>1.6179999999999999</v>
      </c>
      <c r="O635" s="40">
        <v>1.6779999999999999</v>
      </c>
      <c r="P635" s="40">
        <v>1.462</v>
      </c>
      <c r="Q635" s="40">
        <v>1.7129999999999999</v>
      </c>
      <c r="R635" s="40">
        <v>1.9179999999999999</v>
      </c>
      <c r="S635" s="40">
        <v>1.5629999999999999</v>
      </c>
      <c r="T635" s="39" t="s">
        <v>175</v>
      </c>
      <c r="V635" s="47">
        <f t="shared" si="108"/>
        <v>3.499999999999992E-2</v>
      </c>
      <c r="W635" s="47">
        <f t="shared" si="96"/>
        <v>-0.10499999999999998</v>
      </c>
      <c r="X635" s="47">
        <f t="shared" si="97"/>
        <v>-0.14999999999999991</v>
      </c>
      <c r="Y635" s="47">
        <f t="shared" si="98"/>
        <v>-0.18999999999999995</v>
      </c>
      <c r="Z635" s="47">
        <f t="shared" si="99"/>
        <v>-6.4999999999999947E-2</v>
      </c>
      <c r="AA635" s="47">
        <f t="shared" si="100"/>
        <v>-1.0000000000000009E-2</v>
      </c>
      <c r="AB635" s="47">
        <f t="shared" si="101"/>
        <v>5.0000000000000044E-2</v>
      </c>
      <c r="AC635" s="47">
        <f t="shared" si="102"/>
        <v>-0.16599999999999993</v>
      </c>
      <c r="AD635" s="47">
        <f t="shared" si="103"/>
        <v>8.4999999999999964E-2</v>
      </c>
      <c r="AE635" s="47">
        <f t="shared" si="104"/>
        <v>0.29000000000000004</v>
      </c>
      <c r="AF635" s="47">
        <f t="shared" si="105"/>
        <v>-6.4999999999999947E-2</v>
      </c>
      <c r="AG635" s="47"/>
    </row>
    <row r="636" spans="1:33" x14ac:dyDescent="0.2">
      <c r="A636" s="45">
        <v>36220</v>
      </c>
      <c r="B636" s="40" t="s">
        <v>163</v>
      </c>
      <c r="C636" s="40">
        <f t="shared" si="106"/>
        <v>0</v>
      </c>
      <c r="D636" s="40">
        <f t="shared" si="107"/>
        <v>1.7010000000000001</v>
      </c>
      <c r="E636" s="40">
        <f t="shared" si="107"/>
        <v>1.7010000000000001</v>
      </c>
      <c r="F636" s="40"/>
      <c r="G636" s="40"/>
      <c r="H636" s="40">
        <v>1.7010000000000001</v>
      </c>
      <c r="I636" s="40">
        <v>1.7385000000000002</v>
      </c>
      <c r="J636" s="40">
        <v>1.5510000000000002</v>
      </c>
      <c r="K636" s="40">
        <v>1.4710000000000001</v>
      </c>
      <c r="L636" s="40">
        <v>1.431</v>
      </c>
      <c r="M636" s="40">
        <v>1.611</v>
      </c>
      <c r="N636" s="40">
        <v>1.6885000000000001</v>
      </c>
      <c r="O636" s="40">
        <v>1.7010000000000001</v>
      </c>
      <c r="P636" s="40">
        <v>1.4359999999999999</v>
      </c>
      <c r="Q636" s="40">
        <v>1.8235000000000001</v>
      </c>
      <c r="R636" s="40">
        <v>1.9260000000000002</v>
      </c>
      <c r="S636" s="40">
        <v>1.6360000000000001</v>
      </c>
      <c r="T636" s="39" t="s">
        <v>175</v>
      </c>
      <c r="V636" s="47">
        <f t="shared" si="108"/>
        <v>3.7500000000000089E-2</v>
      </c>
      <c r="W636" s="47">
        <f t="shared" si="96"/>
        <v>-0.14999999999999991</v>
      </c>
      <c r="X636" s="47">
        <f t="shared" si="97"/>
        <v>-0.22999999999999998</v>
      </c>
      <c r="Y636" s="47">
        <f t="shared" si="98"/>
        <v>-0.27</v>
      </c>
      <c r="Z636" s="47">
        <f t="shared" si="99"/>
        <v>-9.000000000000008E-2</v>
      </c>
      <c r="AA636" s="47">
        <f t="shared" si="100"/>
        <v>-1.2499999999999956E-2</v>
      </c>
      <c r="AB636" s="47">
        <f t="shared" si="101"/>
        <v>0</v>
      </c>
      <c r="AC636" s="47">
        <f t="shared" si="102"/>
        <v>-0.26500000000000012</v>
      </c>
      <c r="AD636" s="47">
        <f t="shared" si="103"/>
        <v>0.12250000000000005</v>
      </c>
      <c r="AE636" s="47">
        <f t="shared" si="104"/>
        <v>0.22500000000000009</v>
      </c>
      <c r="AF636" s="47">
        <f t="shared" si="105"/>
        <v>-6.4999999999999947E-2</v>
      </c>
      <c r="AG636" s="47"/>
    </row>
    <row r="637" spans="1:33" x14ac:dyDescent="0.2">
      <c r="A637" s="45">
        <v>36221</v>
      </c>
      <c r="B637" s="40" t="s">
        <v>163</v>
      </c>
      <c r="C637" s="40">
        <f t="shared" si="106"/>
        <v>-1.0000000000000009E-2</v>
      </c>
      <c r="D637" s="40">
        <f t="shared" si="107"/>
        <v>1.6859999999999999</v>
      </c>
      <c r="E637" s="40">
        <f t="shared" si="107"/>
        <v>1.696</v>
      </c>
      <c r="F637" s="40"/>
      <c r="G637" s="40"/>
      <c r="H637" s="40">
        <v>1.696</v>
      </c>
      <c r="I637" s="40">
        <v>1.7335</v>
      </c>
      <c r="J637" s="40">
        <v>1.5434999999999999</v>
      </c>
      <c r="K637" s="40">
        <v>1.4709999999999999</v>
      </c>
      <c r="L637" s="40">
        <v>1.4259999999999999</v>
      </c>
      <c r="M637" s="40">
        <v>1.6059999999999999</v>
      </c>
      <c r="N637" s="40">
        <v>1.6835</v>
      </c>
      <c r="O637" s="40">
        <v>1.6859999999999999</v>
      </c>
      <c r="P637" s="40">
        <v>1.4409999999999998</v>
      </c>
      <c r="Q637" s="40">
        <v>1.8234999999999999</v>
      </c>
      <c r="R637" s="40">
        <v>1.9409999999999998</v>
      </c>
      <c r="S637" s="40">
        <v>1.631</v>
      </c>
      <c r="T637" s="39" t="s">
        <v>175</v>
      </c>
      <c r="V637" s="47">
        <f t="shared" si="108"/>
        <v>3.7500000000000089E-2</v>
      </c>
      <c r="W637" s="47">
        <f t="shared" si="96"/>
        <v>-0.15250000000000008</v>
      </c>
      <c r="X637" s="47">
        <f t="shared" si="97"/>
        <v>-0.22500000000000009</v>
      </c>
      <c r="Y637" s="47">
        <f t="shared" si="98"/>
        <v>-0.27</v>
      </c>
      <c r="Z637" s="47">
        <f t="shared" si="99"/>
        <v>-9.000000000000008E-2</v>
      </c>
      <c r="AA637" s="47">
        <f t="shared" si="100"/>
        <v>-1.2499999999999956E-2</v>
      </c>
      <c r="AB637" s="47">
        <f t="shared" si="101"/>
        <v>-1.0000000000000009E-2</v>
      </c>
      <c r="AC637" s="47">
        <f t="shared" si="102"/>
        <v>-0.25500000000000012</v>
      </c>
      <c r="AD637" s="47">
        <f t="shared" si="103"/>
        <v>0.12749999999999995</v>
      </c>
      <c r="AE637" s="47">
        <f t="shared" si="104"/>
        <v>0.24499999999999988</v>
      </c>
      <c r="AF637" s="47">
        <f t="shared" si="105"/>
        <v>-6.4999999999999947E-2</v>
      </c>
      <c r="AG637" s="47"/>
    </row>
    <row r="638" spans="1:33" x14ac:dyDescent="0.2">
      <c r="A638" s="45">
        <v>36222</v>
      </c>
      <c r="B638" s="40" t="s">
        <v>163</v>
      </c>
      <c r="C638" s="40">
        <f t="shared" si="106"/>
        <v>-2.0000000000000018E-2</v>
      </c>
      <c r="D638" s="40">
        <f t="shared" si="107"/>
        <v>1.7030000000000001</v>
      </c>
      <c r="E638" s="40">
        <f t="shared" si="107"/>
        <v>1.7230000000000001</v>
      </c>
      <c r="F638" s="40"/>
      <c r="G638" s="40"/>
      <c r="H638" s="40">
        <v>1.7230000000000001</v>
      </c>
      <c r="I638" s="40">
        <v>1.7605000000000002</v>
      </c>
      <c r="J638" s="40">
        <v>1.5630000000000002</v>
      </c>
      <c r="K638" s="40">
        <v>1.4830000000000001</v>
      </c>
      <c r="L638" s="40">
        <v>1.448</v>
      </c>
      <c r="M638" s="40">
        <v>1.633</v>
      </c>
      <c r="N638" s="40">
        <v>1.7105000000000001</v>
      </c>
      <c r="O638" s="40">
        <v>1.7030000000000001</v>
      </c>
      <c r="P638" s="40">
        <v>1.5030000000000001</v>
      </c>
      <c r="Q638" s="40">
        <v>1.8505</v>
      </c>
      <c r="R638" s="40">
        <v>1.9655</v>
      </c>
      <c r="S638" s="40">
        <v>1.6580000000000001</v>
      </c>
      <c r="T638" s="39" t="s">
        <v>175</v>
      </c>
      <c r="V638" s="47">
        <f t="shared" si="108"/>
        <v>3.7500000000000089E-2</v>
      </c>
      <c r="W638" s="47">
        <f t="shared" si="96"/>
        <v>-0.15999999999999992</v>
      </c>
      <c r="X638" s="47">
        <f t="shared" si="97"/>
        <v>-0.24</v>
      </c>
      <c r="Y638" s="47">
        <f t="shared" si="98"/>
        <v>-0.27500000000000013</v>
      </c>
      <c r="Z638" s="47">
        <f t="shared" si="99"/>
        <v>-9.000000000000008E-2</v>
      </c>
      <c r="AA638" s="47">
        <f t="shared" si="100"/>
        <v>-1.2499999999999956E-2</v>
      </c>
      <c r="AB638" s="47">
        <f t="shared" si="101"/>
        <v>-2.0000000000000018E-2</v>
      </c>
      <c r="AC638" s="47">
        <f t="shared" si="102"/>
        <v>-0.21999999999999997</v>
      </c>
      <c r="AD638" s="47">
        <f t="shared" si="103"/>
        <v>0.12749999999999995</v>
      </c>
      <c r="AE638" s="47">
        <f t="shared" si="104"/>
        <v>0.24249999999999994</v>
      </c>
      <c r="AF638" s="47">
        <f t="shared" si="105"/>
        <v>-6.4999999999999947E-2</v>
      </c>
      <c r="AG638" s="47"/>
    </row>
    <row r="639" spans="1:33" x14ac:dyDescent="0.2">
      <c r="A639" s="45">
        <v>36223</v>
      </c>
      <c r="B639" s="40" t="s">
        <v>163</v>
      </c>
      <c r="C639" s="40">
        <f t="shared" si="106"/>
        <v>-4.0000000000000036E-2</v>
      </c>
      <c r="D639" s="40">
        <f t="shared" si="107"/>
        <v>1.722</v>
      </c>
      <c r="E639" s="40">
        <f t="shared" si="107"/>
        <v>1.762</v>
      </c>
      <c r="F639" s="40"/>
      <c r="G639" s="40"/>
      <c r="H639" s="40">
        <v>1.762</v>
      </c>
      <c r="I639" s="40">
        <v>1.802</v>
      </c>
      <c r="J639" s="40">
        <v>1.597</v>
      </c>
      <c r="K639" s="40">
        <v>1.502</v>
      </c>
      <c r="L639" s="40">
        <v>1.4770000000000001</v>
      </c>
      <c r="M639" s="40">
        <v>1.6619999999999999</v>
      </c>
      <c r="N639" s="40">
        <v>1.7470000000000001</v>
      </c>
      <c r="O639" s="40">
        <v>1.722</v>
      </c>
      <c r="P639" s="40">
        <v>1.472</v>
      </c>
      <c r="Q639" s="40">
        <v>1.8845000000000001</v>
      </c>
      <c r="R639" s="40">
        <v>2.0070000000000001</v>
      </c>
      <c r="S639" s="40">
        <v>1.6719999999999999</v>
      </c>
      <c r="T639" s="39" t="s">
        <v>175</v>
      </c>
      <c r="V639" s="47">
        <f t="shared" si="108"/>
        <v>4.0000000000000036E-2</v>
      </c>
      <c r="W639" s="47">
        <f t="shared" si="96"/>
        <v>-0.16500000000000004</v>
      </c>
      <c r="X639" s="47">
        <f t="shared" si="97"/>
        <v>-0.26</v>
      </c>
      <c r="Y639" s="47">
        <f t="shared" si="98"/>
        <v>-0.28499999999999992</v>
      </c>
      <c r="Z639" s="47">
        <f t="shared" si="99"/>
        <v>-0.10000000000000009</v>
      </c>
      <c r="AA639" s="47">
        <f t="shared" si="100"/>
        <v>-1.4999999999999902E-2</v>
      </c>
      <c r="AB639" s="47">
        <f t="shared" si="101"/>
        <v>-4.0000000000000036E-2</v>
      </c>
      <c r="AC639" s="47">
        <f t="shared" si="102"/>
        <v>-0.29000000000000004</v>
      </c>
      <c r="AD639" s="47">
        <f t="shared" si="103"/>
        <v>0.12250000000000005</v>
      </c>
      <c r="AE639" s="47">
        <f t="shared" si="104"/>
        <v>0.24500000000000011</v>
      </c>
      <c r="AF639" s="47">
        <f t="shared" si="105"/>
        <v>-9.000000000000008E-2</v>
      </c>
      <c r="AG639" s="47"/>
    </row>
    <row r="640" spans="1:33" x14ac:dyDescent="0.2">
      <c r="A640" s="45">
        <v>36224</v>
      </c>
      <c r="B640" s="40" t="s">
        <v>163</v>
      </c>
      <c r="C640" s="40">
        <f t="shared" si="106"/>
        <v>-8.0000000000000071E-2</v>
      </c>
      <c r="D640" s="40">
        <f t="shared" si="107"/>
        <v>1.7729999999999999</v>
      </c>
      <c r="E640" s="40">
        <f t="shared" si="107"/>
        <v>1.853</v>
      </c>
      <c r="F640" s="40"/>
      <c r="G640" s="40"/>
      <c r="H640" s="40">
        <v>1.853</v>
      </c>
      <c r="I640" s="40">
        <v>1.8979999999999999</v>
      </c>
      <c r="J640" s="40">
        <v>1.6779999999999999</v>
      </c>
      <c r="K640" s="40">
        <v>1.5779999999999998</v>
      </c>
      <c r="L640" s="40">
        <v>1.548</v>
      </c>
      <c r="M640" s="40">
        <v>1.7504999999999999</v>
      </c>
      <c r="N640" s="40">
        <v>1.8380000000000001</v>
      </c>
      <c r="O640" s="40">
        <v>1.7729999999999999</v>
      </c>
      <c r="P640" s="40">
        <v>1.508</v>
      </c>
      <c r="Q640" s="40">
        <v>1.9830000000000001</v>
      </c>
      <c r="R640" s="40">
        <v>2.0979999999999999</v>
      </c>
      <c r="S640" s="40">
        <v>1.7629999999999999</v>
      </c>
      <c r="T640" s="39" t="s">
        <v>175</v>
      </c>
      <c r="V640" s="47">
        <f t="shared" si="108"/>
        <v>4.4999999999999929E-2</v>
      </c>
      <c r="W640" s="47">
        <f t="shared" si="96"/>
        <v>-0.17500000000000004</v>
      </c>
      <c r="X640" s="47">
        <f t="shared" si="97"/>
        <v>-0.27500000000000013</v>
      </c>
      <c r="Y640" s="47">
        <f t="shared" si="98"/>
        <v>-0.30499999999999994</v>
      </c>
      <c r="Z640" s="47">
        <f t="shared" si="99"/>
        <v>-0.10250000000000004</v>
      </c>
      <c r="AA640" s="47">
        <f t="shared" si="100"/>
        <v>-1.4999999999999902E-2</v>
      </c>
      <c r="AB640" s="47">
        <f t="shared" si="101"/>
        <v>-8.0000000000000071E-2</v>
      </c>
      <c r="AC640" s="47">
        <f t="shared" si="102"/>
        <v>-0.34499999999999997</v>
      </c>
      <c r="AD640" s="47">
        <f t="shared" si="103"/>
        <v>0.13000000000000012</v>
      </c>
      <c r="AE640" s="47">
        <f t="shared" si="104"/>
        <v>0.24499999999999988</v>
      </c>
      <c r="AF640" s="47">
        <f t="shared" si="105"/>
        <v>-9.000000000000008E-2</v>
      </c>
      <c r="AG640" s="47"/>
    </row>
    <row r="641" spans="1:33" x14ac:dyDescent="0.2">
      <c r="A641" s="45">
        <v>36227</v>
      </c>
      <c r="B641" s="40" t="s">
        <v>163</v>
      </c>
      <c r="C641" s="40">
        <f t="shared" si="106"/>
        <v>-0.12000000000000011</v>
      </c>
      <c r="D641" s="40">
        <f t="shared" si="107"/>
        <v>1.7389999999999999</v>
      </c>
      <c r="E641" s="40">
        <f t="shared" si="107"/>
        <v>1.859</v>
      </c>
      <c r="F641" s="40"/>
      <c r="G641" s="40"/>
      <c r="H641" s="40">
        <v>1.859</v>
      </c>
      <c r="I641" s="40">
        <v>1.9039999999999999</v>
      </c>
      <c r="J641" s="40">
        <v>1.6865000000000001</v>
      </c>
      <c r="K641" s="40">
        <v>1.5740000000000001</v>
      </c>
      <c r="L641" s="40">
        <v>1.5565</v>
      </c>
      <c r="M641" s="40">
        <v>1.7515000000000001</v>
      </c>
      <c r="N641" s="40">
        <v>1.8440000000000001</v>
      </c>
      <c r="O641" s="40">
        <v>1.7389999999999999</v>
      </c>
      <c r="P641" s="40">
        <v>1.504</v>
      </c>
      <c r="Q641" s="40">
        <v>1.9864999999999999</v>
      </c>
      <c r="R641" s="40">
        <v>2.109</v>
      </c>
      <c r="S641" s="40">
        <v>1.7489999999999999</v>
      </c>
      <c r="T641" s="39" t="s">
        <v>175</v>
      </c>
      <c r="V641" s="47">
        <f t="shared" si="108"/>
        <v>4.4999999999999929E-2</v>
      </c>
      <c r="W641" s="47">
        <f t="shared" si="96"/>
        <v>-0.17249999999999988</v>
      </c>
      <c r="X641" s="47">
        <f t="shared" si="97"/>
        <v>-0.28499999999999992</v>
      </c>
      <c r="Y641" s="47">
        <f t="shared" si="98"/>
        <v>-0.30249999999999999</v>
      </c>
      <c r="Z641" s="47">
        <f t="shared" si="99"/>
        <v>-0.10749999999999993</v>
      </c>
      <c r="AA641" s="47">
        <f t="shared" si="100"/>
        <v>-1.4999999999999902E-2</v>
      </c>
      <c r="AB641" s="47">
        <f t="shared" si="101"/>
        <v>-0.12000000000000011</v>
      </c>
      <c r="AC641" s="47">
        <f t="shared" si="102"/>
        <v>-0.35499999999999998</v>
      </c>
      <c r="AD641" s="47">
        <f t="shared" si="103"/>
        <v>0.12749999999999995</v>
      </c>
      <c r="AE641" s="47">
        <f t="shared" si="104"/>
        <v>0.25</v>
      </c>
      <c r="AF641" s="47">
        <f t="shared" si="105"/>
        <v>-0.1100000000000001</v>
      </c>
      <c r="AG641" s="47"/>
    </row>
    <row r="642" spans="1:33" x14ac:dyDescent="0.2">
      <c r="A642" s="45">
        <v>36228</v>
      </c>
      <c r="B642" s="40" t="s">
        <v>163</v>
      </c>
      <c r="C642" s="40">
        <f t="shared" si="106"/>
        <v>-0.12000000000000011</v>
      </c>
      <c r="D642" s="40">
        <f t="shared" si="107"/>
        <v>1.8079999999999998</v>
      </c>
      <c r="E642" s="40">
        <f t="shared" si="107"/>
        <v>1.9279999999999999</v>
      </c>
      <c r="F642" s="40"/>
      <c r="G642" s="40"/>
      <c r="H642" s="40">
        <v>1.9279999999999999</v>
      </c>
      <c r="I642" s="40">
        <v>1.978</v>
      </c>
      <c r="J642" s="40">
        <v>1.7529999999999999</v>
      </c>
      <c r="K642" s="40">
        <v>1.6355</v>
      </c>
      <c r="L642" s="40">
        <v>1.6154999999999999</v>
      </c>
      <c r="M642" s="40">
        <v>1.8205</v>
      </c>
      <c r="N642" s="40">
        <v>1.913</v>
      </c>
      <c r="O642" s="40">
        <v>1.8079999999999998</v>
      </c>
      <c r="P642" s="40">
        <v>1.623</v>
      </c>
      <c r="Q642" s="40">
        <v>2.0655000000000001</v>
      </c>
      <c r="R642" s="40">
        <v>2.1779999999999999</v>
      </c>
      <c r="S642" s="40">
        <v>1.8179999999999998</v>
      </c>
      <c r="T642" s="39" t="s">
        <v>175</v>
      </c>
      <c r="V642" s="47">
        <f t="shared" si="108"/>
        <v>5.0000000000000044E-2</v>
      </c>
      <c r="W642" s="47">
        <f t="shared" si="96"/>
        <v>-0.17500000000000004</v>
      </c>
      <c r="X642" s="47">
        <f t="shared" si="97"/>
        <v>-0.29249999999999998</v>
      </c>
      <c r="Y642" s="47">
        <f t="shared" si="98"/>
        <v>-0.3125</v>
      </c>
      <c r="Z642" s="47">
        <f t="shared" si="99"/>
        <v>-0.10749999999999993</v>
      </c>
      <c r="AA642" s="47">
        <f t="shared" si="100"/>
        <v>-1.4999999999999902E-2</v>
      </c>
      <c r="AB642" s="47">
        <f t="shared" si="101"/>
        <v>-0.12000000000000011</v>
      </c>
      <c r="AC642" s="47">
        <f t="shared" si="102"/>
        <v>-0.30499999999999994</v>
      </c>
      <c r="AD642" s="47">
        <f t="shared" si="103"/>
        <v>0.13750000000000018</v>
      </c>
      <c r="AE642" s="47">
        <f t="shared" si="104"/>
        <v>0.25</v>
      </c>
      <c r="AF642" s="47">
        <f t="shared" si="105"/>
        <v>-0.1100000000000001</v>
      </c>
      <c r="AG642" s="47"/>
    </row>
    <row r="643" spans="1:33" x14ac:dyDescent="0.2">
      <c r="A643" s="45">
        <v>36229</v>
      </c>
      <c r="B643" s="40" t="s">
        <v>163</v>
      </c>
      <c r="C643" s="40">
        <f t="shared" si="106"/>
        <v>-0.12250000000000005</v>
      </c>
      <c r="D643" s="40">
        <f t="shared" si="107"/>
        <v>1.8185</v>
      </c>
      <c r="E643" s="40">
        <f t="shared" si="107"/>
        <v>1.9410000000000001</v>
      </c>
      <c r="F643" s="40"/>
      <c r="G643" s="40"/>
      <c r="H643" s="40">
        <v>1.9410000000000001</v>
      </c>
      <c r="I643" s="40">
        <v>1.9910000000000001</v>
      </c>
      <c r="J643" s="40">
        <v>1.7535000000000001</v>
      </c>
      <c r="K643" s="40">
        <v>1.6560000000000001</v>
      </c>
      <c r="L643" s="40">
        <v>1.6185</v>
      </c>
      <c r="M643" s="40">
        <v>1.8385</v>
      </c>
      <c r="N643" s="40">
        <v>1.9260000000000002</v>
      </c>
      <c r="O643" s="40">
        <v>1.8185</v>
      </c>
      <c r="P643" s="40">
        <v>1.6360000000000001</v>
      </c>
      <c r="Q643" s="40">
        <v>2.0785</v>
      </c>
      <c r="R643" s="40">
        <v>2.1909999999999998</v>
      </c>
      <c r="S643" s="40">
        <v>1.8260000000000001</v>
      </c>
      <c r="T643" s="39" t="s">
        <v>175</v>
      </c>
      <c r="V643" s="47">
        <f t="shared" si="108"/>
        <v>5.0000000000000044E-2</v>
      </c>
      <c r="W643" s="47">
        <f t="shared" si="96"/>
        <v>-0.1875</v>
      </c>
      <c r="X643" s="47">
        <f t="shared" si="97"/>
        <v>-0.28499999999999992</v>
      </c>
      <c r="Y643" s="47">
        <f t="shared" si="98"/>
        <v>-0.32250000000000001</v>
      </c>
      <c r="Z643" s="47">
        <f t="shared" si="99"/>
        <v>-0.10250000000000004</v>
      </c>
      <c r="AA643" s="47">
        <f t="shared" si="100"/>
        <v>-1.4999999999999902E-2</v>
      </c>
      <c r="AB643" s="47">
        <f t="shared" si="101"/>
        <v>-0.12250000000000005</v>
      </c>
      <c r="AC643" s="47">
        <f t="shared" si="102"/>
        <v>-0.30499999999999994</v>
      </c>
      <c r="AD643" s="47">
        <f t="shared" si="103"/>
        <v>0.13749999999999996</v>
      </c>
      <c r="AE643" s="47">
        <f t="shared" si="104"/>
        <v>0.24999999999999978</v>
      </c>
      <c r="AF643" s="47">
        <f t="shared" si="105"/>
        <v>-0.11499999999999999</v>
      </c>
      <c r="AG643" s="47"/>
    </row>
    <row r="644" spans="1:33" x14ac:dyDescent="0.2">
      <c r="A644" s="45">
        <v>36230</v>
      </c>
      <c r="B644" s="40" t="s">
        <v>163</v>
      </c>
      <c r="C644" s="40">
        <f t="shared" si="106"/>
        <v>-0.1100000000000001</v>
      </c>
      <c r="D644" s="40">
        <f t="shared" si="107"/>
        <v>1.71</v>
      </c>
      <c r="E644" s="40">
        <f t="shared" si="107"/>
        <v>1.82</v>
      </c>
      <c r="F644" s="40"/>
      <c r="G644" s="40"/>
      <c r="H644" s="40">
        <v>1.82</v>
      </c>
      <c r="I644" s="40">
        <v>1.8674999999999999</v>
      </c>
      <c r="J644" s="40">
        <v>1.655</v>
      </c>
      <c r="K644" s="40">
        <v>1.55</v>
      </c>
      <c r="L644" s="40">
        <v>1.53</v>
      </c>
      <c r="M644" s="40">
        <v>1.73</v>
      </c>
      <c r="N644" s="40">
        <v>1.8075000000000001</v>
      </c>
      <c r="O644" s="40">
        <v>1.71</v>
      </c>
      <c r="P644" s="40">
        <v>1.52</v>
      </c>
      <c r="Q644" s="40">
        <v>1.9575</v>
      </c>
      <c r="R644" s="40">
        <v>2.0674999999999999</v>
      </c>
      <c r="S644" s="40">
        <v>1.7150000000000001</v>
      </c>
      <c r="T644" s="39" t="s">
        <v>175</v>
      </c>
      <c r="V644" s="47">
        <f t="shared" si="108"/>
        <v>4.7499999999999876E-2</v>
      </c>
      <c r="W644" s="47">
        <f t="shared" si="96"/>
        <v>-0.16500000000000004</v>
      </c>
      <c r="X644" s="47">
        <f t="shared" si="97"/>
        <v>-0.27</v>
      </c>
      <c r="Y644" s="47">
        <f t="shared" si="98"/>
        <v>-0.29000000000000004</v>
      </c>
      <c r="Z644" s="47">
        <f t="shared" si="99"/>
        <v>-9.000000000000008E-2</v>
      </c>
      <c r="AA644" s="47">
        <f t="shared" si="100"/>
        <v>-1.2499999999999956E-2</v>
      </c>
      <c r="AB644" s="47">
        <f t="shared" si="101"/>
        <v>-0.1100000000000001</v>
      </c>
      <c r="AC644" s="47">
        <f t="shared" si="102"/>
        <v>-0.30000000000000004</v>
      </c>
      <c r="AD644" s="47">
        <f t="shared" si="103"/>
        <v>0.13749999999999996</v>
      </c>
      <c r="AE644" s="47">
        <f t="shared" si="104"/>
        <v>0.24749999999999983</v>
      </c>
      <c r="AF644" s="47">
        <f t="shared" si="105"/>
        <v>-0.10499999999999998</v>
      </c>
      <c r="AG644" s="47"/>
    </row>
    <row r="645" spans="1:33" x14ac:dyDescent="0.2">
      <c r="A645" s="45">
        <v>36231</v>
      </c>
      <c r="B645" s="40" t="s">
        <v>163</v>
      </c>
      <c r="C645" s="40">
        <f t="shared" si="106"/>
        <v>-7.8999999999999959E-2</v>
      </c>
      <c r="D645" s="40">
        <f t="shared" si="107"/>
        <v>1.68</v>
      </c>
      <c r="E645" s="40">
        <f t="shared" si="107"/>
        <v>1.7589999999999999</v>
      </c>
      <c r="F645" s="40"/>
      <c r="G645" s="40"/>
      <c r="H645" s="40">
        <v>1.7589999999999999</v>
      </c>
      <c r="I645" s="40">
        <v>1.8014999999999999</v>
      </c>
      <c r="J645" s="40">
        <v>1.5939999999999999</v>
      </c>
      <c r="K645" s="40">
        <v>1.4864999999999999</v>
      </c>
      <c r="L645" s="40">
        <v>1.4689999999999999</v>
      </c>
      <c r="M645" s="40">
        <v>1.6639999999999999</v>
      </c>
      <c r="N645" s="40">
        <v>1.7464999999999999</v>
      </c>
      <c r="O645" s="40">
        <v>1.68</v>
      </c>
      <c r="P645" s="40">
        <v>1.5139999999999998</v>
      </c>
      <c r="Q645" s="40">
        <v>1.8964999999999999</v>
      </c>
      <c r="R645" s="40">
        <v>2.0065</v>
      </c>
      <c r="S645" s="40">
        <v>1.6589999999999998</v>
      </c>
      <c r="T645" s="39" t="s">
        <v>175</v>
      </c>
      <c r="V645" s="47">
        <f t="shared" si="108"/>
        <v>4.2499999999999982E-2</v>
      </c>
      <c r="W645" s="47">
        <f t="shared" ref="W645:W708" si="109">J645-$H645</f>
        <v>-0.16500000000000004</v>
      </c>
      <c r="X645" s="47">
        <f t="shared" ref="X645:X708" si="110">K645-$H645</f>
        <v>-0.27249999999999996</v>
      </c>
      <c r="Y645" s="47">
        <f t="shared" ref="Y645:Y708" si="111">L645-$H645</f>
        <v>-0.29000000000000004</v>
      </c>
      <c r="Z645" s="47">
        <f t="shared" ref="Z645:Z708" si="112">M645-$H645</f>
        <v>-9.4999999999999973E-2</v>
      </c>
      <c r="AA645" s="47">
        <f t="shared" ref="AA645:AA708" si="113">N645-$H645</f>
        <v>-1.2499999999999956E-2</v>
      </c>
      <c r="AB645" s="47">
        <f t="shared" ref="AB645:AB708" si="114">O645-$H645</f>
        <v>-7.8999999999999959E-2</v>
      </c>
      <c r="AC645" s="47">
        <f t="shared" ref="AC645:AC708" si="115">P645-$H645</f>
        <v>-0.24500000000000011</v>
      </c>
      <c r="AD645" s="47">
        <f t="shared" ref="AD645:AD708" si="116">Q645-$H645</f>
        <v>0.13749999999999996</v>
      </c>
      <c r="AE645" s="47">
        <f t="shared" ref="AE645:AE708" si="117">R645-$H645</f>
        <v>0.24750000000000005</v>
      </c>
      <c r="AF645" s="47">
        <f t="shared" ref="AF645:AF708" si="118">S645-$H645</f>
        <v>-0.10000000000000009</v>
      </c>
      <c r="AG645" s="47"/>
    </row>
    <row r="646" spans="1:33" x14ac:dyDescent="0.2">
      <c r="A646" s="45">
        <v>36234</v>
      </c>
      <c r="B646" s="40" t="s">
        <v>163</v>
      </c>
      <c r="C646" s="40">
        <f t="shared" ref="C646:C709" si="119">IF(SWAPFIXED="FIXED",D646,D646-E646)</f>
        <v>-6.0000000000000053E-2</v>
      </c>
      <c r="D646" s="40">
        <f t="shared" ref="D646:E709" si="120">VLOOKUP($A646,SWAPLOOK,HLOOKUP(D$2,SWAPLOOK,2,FALSE),FALSE)</f>
        <v>1.657</v>
      </c>
      <c r="E646" s="40">
        <f t="shared" si="120"/>
        <v>1.7170000000000001</v>
      </c>
      <c r="F646" s="40"/>
      <c r="G646" s="40"/>
      <c r="H646" s="40">
        <v>1.7170000000000001</v>
      </c>
      <c r="I646" s="40">
        <v>1.762</v>
      </c>
      <c r="J646" s="40">
        <v>1.5495000000000001</v>
      </c>
      <c r="K646" s="40">
        <v>1.4695</v>
      </c>
      <c r="L646" s="40">
        <v>1.4445000000000001</v>
      </c>
      <c r="M646" s="40">
        <v>1.6295000000000002</v>
      </c>
      <c r="N646" s="40">
        <v>1.7070000000000001</v>
      </c>
      <c r="O646" s="40">
        <v>1.657</v>
      </c>
      <c r="P646" s="40">
        <v>1.47</v>
      </c>
      <c r="Q646" s="40">
        <v>1.8520000000000001</v>
      </c>
      <c r="R646" s="40">
        <v>1.9645000000000001</v>
      </c>
      <c r="S646" s="40">
        <v>1.6220000000000001</v>
      </c>
      <c r="T646" s="39" t="s">
        <v>175</v>
      </c>
      <c r="V646" s="47">
        <f t="shared" ref="V646:V709" si="121">I646-$H646</f>
        <v>4.4999999999999929E-2</v>
      </c>
      <c r="W646" s="47">
        <f t="shared" si="109"/>
        <v>-0.16749999999999998</v>
      </c>
      <c r="X646" s="47">
        <f t="shared" si="110"/>
        <v>-0.24750000000000005</v>
      </c>
      <c r="Y646" s="47">
        <f t="shared" si="111"/>
        <v>-0.27249999999999996</v>
      </c>
      <c r="Z646" s="47">
        <f t="shared" si="112"/>
        <v>-8.7499999999999911E-2</v>
      </c>
      <c r="AA646" s="47">
        <f t="shared" si="113"/>
        <v>-1.0000000000000009E-2</v>
      </c>
      <c r="AB646" s="47">
        <f t="shared" si="114"/>
        <v>-6.0000000000000053E-2</v>
      </c>
      <c r="AC646" s="47">
        <f t="shared" si="115"/>
        <v>-0.24700000000000011</v>
      </c>
      <c r="AD646" s="47">
        <f t="shared" si="116"/>
        <v>0.13500000000000001</v>
      </c>
      <c r="AE646" s="47">
        <f t="shared" si="117"/>
        <v>0.24750000000000005</v>
      </c>
      <c r="AF646" s="47">
        <f t="shared" si="118"/>
        <v>-9.4999999999999973E-2</v>
      </c>
      <c r="AG646" s="47"/>
    </row>
    <row r="647" spans="1:33" x14ac:dyDescent="0.2">
      <c r="A647" s="45">
        <v>36235</v>
      </c>
      <c r="B647" s="40" t="s">
        <v>163</v>
      </c>
      <c r="C647" s="40">
        <f t="shared" si="119"/>
        <v>-4.4999999999999929E-2</v>
      </c>
      <c r="D647" s="40">
        <f t="shared" si="120"/>
        <v>1.6720000000000002</v>
      </c>
      <c r="E647" s="40">
        <f t="shared" si="120"/>
        <v>1.7170000000000001</v>
      </c>
      <c r="F647" s="40"/>
      <c r="G647" s="40"/>
      <c r="H647" s="40">
        <v>1.7170000000000001</v>
      </c>
      <c r="I647" s="40">
        <v>1.762</v>
      </c>
      <c r="J647" s="40">
        <v>1.5595000000000001</v>
      </c>
      <c r="K647" s="40">
        <v>1.4820000000000002</v>
      </c>
      <c r="L647" s="40">
        <v>1.4470000000000001</v>
      </c>
      <c r="M647" s="40">
        <v>1.6245000000000001</v>
      </c>
      <c r="N647" s="40">
        <v>1.7070000000000001</v>
      </c>
      <c r="O647" s="40">
        <v>1.6720000000000002</v>
      </c>
      <c r="P647" s="40">
        <v>1.47</v>
      </c>
      <c r="Q647" s="40">
        <v>1.8545</v>
      </c>
      <c r="R647" s="40">
        <v>1.9645000000000001</v>
      </c>
      <c r="S647" s="40">
        <v>1.6245000000000001</v>
      </c>
      <c r="T647" s="39" t="s">
        <v>175</v>
      </c>
      <c r="V647" s="47">
        <f t="shared" si="121"/>
        <v>4.4999999999999929E-2</v>
      </c>
      <c r="W647" s="47">
        <f t="shared" si="109"/>
        <v>-0.15749999999999997</v>
      </c>
      <c r="X647" s="47">
        <f t="shared" si="110"/>
        <v>-0.23499999999999988</v>
      </c>
      <c r="Y647" s="47">
        <f t="shared" si="111"/>
        <v>-0.27</v>
      </c>
      <c r="Z647" s="47">
        <f t="shared" si="112"/>
        <v>-9.2500000000000027E-2</v>
      </c>
      <c r="AA647" s="47">
        <f t="shared" si="113"/>
        <v>-1.0000000000000009E-2</v>
      </c>
      <c r="AB647" s="47">
        <f t="shared" si="114"/>
        <v>-4.4999999999999929E-2</v>
      </c>
      <c r="AC647" s="47">
        <f t="shared" si="115"/>
        <v>-0.24700000000000011</v>
      </c>
      <c r="AD647" s="47">
        <f t="shared" si="116"/>
        <v>0.13749999999999996</v>
      </c>
      <c r="AE647" s="47">
        <f t="shared" si="117"/>
        <v>0.24750000000000005</v>
      </c>
      <c r="AF647" s="47">
        <f t="shared" si="118"/>
        <v>-9.2500000000000027E-2</v>
      </c>
      <c r="AG647" s="47"/>
    </row>
    <row r="648" spans="1:33" x14ac:dyDescent="0.2">
      <c r="A648" s="45">
        <v>36236</v>
      </c>
      <c r="B648" s="40" t="s">
        <v>163</v>
      </c>
      <c r="C648" s="40">
        <f t="shared" si="119"/>
        <v>-3.0000000000000027E-2</v>
      </c>
      <c r="D648" s="40">
        <f t="shared" si="120"/>
        <v>1.718</v>
      </c>
      <c r="E648" s="40">
        <f t="shared" si="120"/>
        <v>1.748</v>
      </c>
      <c r="F648" s="40"/>
      <c r="G648" s="40"/>
      <c r="H648" s="40">
        <v>1.748</v>
      </c>
      <c r="I648" s="40">
        <v>1.7929999999999999</v>
      </c>
      <c r="J648" s="40">
        <v>1.6005</v>
      </c>
      <c r="K648" s="40">
        <v>1.5229999999999999</v>
      </c>
      <c r="L648" s="40">
        <v>1.4830000000000001</v>
      </c>
      <c r="M648" s="40">
        <v>1.6555</v>
      </c>
      <c r="N648" s="40">
        <v>1.738</v>
      </c>
      <c r="O648" s="40">
        <v>1.718</v>
      </c>
      <c r="P648" s="40">
        <v>1.4929999999999999</v>
      </c>
      <c r="Q648" s="40">
        <v>1.8855</v>
      </c>
      <c r="R648" s="40">
        <v>1.978</v>
      </c>
      <c r="S648" s="40">
        <v>1.6555</v>
      </c>
      <c r="T648" s="39" t="s">
        <v>175</v>
      </c>
      <c r="V648" s="47">
        <f t="shared" si="121"/>
        <v>4.4999999999999929E-2</v>
      </c>
      <c r="W648" s="47">
        <f t="shared" si="109"/>
        <v>-0.14749999999999996</v>
      </c>
      <c r="X648" s="47">
        <f t="shared" si="110"/>
        <v>-0.22500000000000009</v>
      </c>
      <c r="Y648" s="47">
        <f t="shared" si="111"/>
        <v>-0.2649999999999999</v>
      </c>
      <c r="Z648" s="47">
        <f t="shared" si="112"/>
        <v>-9.2500000000000027E-2</v>
      </c>
      <c r="AA648" s="47">
        <f t="shared" si="113"/>
        <v>-1.0000000000000009E-2</v>
      </c>
      <c r="AB648" s="47">
        <f t="shared" si="114"/>
        <v>-3.0000000000000027E-2</v>
      </c>
      <c r="AC648" s="47">
        <f t="shared" si="115"/>
        <v>-0.25500000000000012</v>
      </c>
      <c r="AD648" s="47">
        <f t="shared" si="116"/>
        <v>0.13749999999999996</v>
      </c>
      <c r="AE648" s="47">
        <f t="shared" si="117"/>
        <v>0.22999999999999998</v>
      </c>
      <c r="AF648" s="47">
        <f t="shared" si="118"/>
        <v>-9.2500000000000027E-2</v>
      </c>
      <c r="AG648" s="47"/>
    </row>
    <row r="649" spans="1:33" x14ac:dyDescent="0.2">
      <c r="A649" s="45">
        <v>36237</v>
      </c>
      <c r="B649" s="40" t="s">
        <v>163</v>
      </c>
      <c r="C649" s="40">
        <f t="shared" si="119"/>
        <v>-3.0000000000000027E-2</v>
      </c>
      <c r="D649" s="40">
        <f t="shared" si="120"/>
        <v>1.657</v>
      </c>
      <c r="E649" s="40">
        <f t="shared" si="120"/>
        <v>1.6870000000000001</v>
      </c>
      <c r="F649" s="40"/>
      <c r="G649" s="40"/>
      <c r="H649" s="40">
        <v>1.6870000000000001</v>
      </c>
      <c r="I649" s="40">
        <v>1.732</v>
      </c>
      <c r="J649" s="40">
        <v>1.5395000000000001</v>
      </c>
      <c r="K649" s="40">
        <v>1.462</v>
      </c>
      <c r="L649" s="40">
        <v>1.4220000000000002</v>
      </c>
      <c r="M649" s="40">
        <v>1.607</v>
      </c>
      <c r="N649" s="40">
        <v>1.6830000000000001</v>
      </c>
      <c r="O649" s="40">
        <v>1.657</v>
      </c>
      <c r="P649" s="40">
        <v>1.4319999999999999</v>
      </c>
      <c r="Q649" s="40">
        <v>1.827</v>
      </c>
      <c r="R649" s="40">
        <v>1.9370000000000001</v>
      </c>
      <c r="S649" s="40">
        <v>1.5945</v>
      </c>
      <c r="T649" s="39" t="s">
        <v>175</v>
      </c>
      <c r="V649" s="47">
        <f t="shared" si="121"/>
        <v>4.4999999999999929E-2</v>
      </c>
      <c r="W649" s="47">
        <f t="shared" si="109"/>
        <v>-0.14749999999999996</v>
      </c>
      <c r="X649" s="47">
        <f t="shared" si="110"/>
        <v>-0.22500000000000009</v>
      </c>
      <c r="Y649" s="47">
        <f t="shared" si="111"/>
        <v>-0.2649999999999999</v>
      </c>
      <c r="Z649" s="47">
        <f t="shared" si="112"/>
        <v>-8.0000000000000071E-2</v>
      </c>
      <c r="AA649" s="47">
        <f t="shared" si="113"/>
        <v>-4.0000000000000036E-3</v>
      </c>
      <c r="AB649" s="47">
        <f t="shared" si="114"/>
        <v>-3.0000000000000027E-2</v>
      </c>
      <c r="AC649" s="47">
        <f t="shared" si="115"/>
        <v>-0.25500000000000012</v>
      </c>
      <c r="AD649" s="47">
        <f t="shared" si="116"/>
        <v>0.1399999999999999</v>
      </c>
      <c r="AE649" s="47">
        <f t="shared" si="117"/>
        <v>0.25</v>
      </c>
      <c r="AF649" s="47">
        <f t="shared" si="118"/>
        <v>-9.2500000000000027E-2</v>
      </c>
      <c r="AG649" s="47"/>
    </row>
    <row r="650" spans="1:33" x14ac:dyDescent="0.2">
      <c r="A650" s="45">
        <v>36238</v>
      </c>
      <c r="B650" s="40" t="s">
        <v>163</v>
      </c>
      <c r="C650" s="40">
        <f t="shared" si="119"/>
        <v>0</v>
      </c>
      <c r="D650" s="40">
        <f t="shared" si="120"/>
        <v>1.6990000000000001</v>
      </c>
      <c r="E650" s="40">
        <f t="shared" si="120"/>
        <v>1.6990000000000001</v>
      </c>
      <c r="F650" s="40"/>
      <c r="G650" s="40"/>
      <c r="H650" s="40">
        <v>1.6990000000000001</v>
      </c>
      <c r="I650" s="40">
        <v>1.7515000000000001</v>
      </c>
      <c r="J650" s="40">
        <v>1.5665</v>
      </c>
      <c r="K650" s="40">
        <v>1.5090000000000001</v>
      </c>
      <c r="L650" s="40">
        <v>1.4590000000000001</v>
      </c>
      <c r="M650" s="40">
        <v>1.6215000000000002</v>
      </c>
      <c r="N650" s="40">
        <v>1.6940000000000002</v>
      </c>
      <c r="O650" s="40">
        <v>1.6990000000000001</v>
      </c>
      <c r="P650" s="40">
        <v>1.46</v>
      </c>
      <c r="Q650" s="40">
        <v>1.8440000000000001</v>
      </c>
      <c r="R650" s="40">
        <v>1.9490000000000001</v>
      </c>
      <c r="S650" s="40">
        <v>1.619</v>
      </c>
      <c r="T650" s="39" t="s">
        <v>175</v>
      </c>
      <c r="V650" s="47">
        <f t="shared" si="121"/>
        <v>5.2499999999999991E-2</v>
      </c>
      <c r="W650" s="47">
        <f t="shared" si="109"/>
        <v>-0.13250000000000006</v>
      </c>
      <c r="X650" s="47">
        <f t="shared" si="110"/>
        <v>-0.18999999999999995</v>
      </c>
      <c r="Y650" s="47">
        <f t="shared" si="111"/>
        <v>-0.24</v>
      </c>
      <c r="Z650" s="47">
        <f t="shared" si="112"/>
        <v>-7.7499999999999902E-2</v>
      </c>
      <c r="AA650" s="47">
        <f t="shared" si="113"/>
        <v>-4.9999999999998934E-3</v>
      </c>
      <c r="AB650" s="47">
        <f t="shared" si="114"/>
        <v>0</v>
      </c>
      <c r="AC650" s="47">
        <f t="shared" si="115"/>
        <v>-0.2390000000000001</v>
      </c>
      <c r="AD650" s="47">
        <f t="shared" si="116"/>
        <v>0.14500000000000002</v>
      </c>
      <c r="AE650" s="47">
        <f t="shared" si="117"/>
        <v>0.25</v>
      </c>
      <c r="AF650" s="47">
        <f t="shared" si="118"/>
        <v>-8.0000000000000071E-2</v>
      </c>
      <c r="AG650" s="47"/>
    </row>
    <row r="651" spans="1:33" x14ac:dyDescent="0.2">
      <c r="A651" s="45">
        <v>36241</v>
      </c>
      <c r="B651" s="40" t="s">
        <v>163</v>
      </c>
      <c r="C651" s="40">
        <f t="shared" si="119"/>
        <v>2.4999999999999467E-3</v>
      </c>
      <c r="D651" s="40">
        <f t="shared" si="120"/>
        <v>1.7714999999999999</v>
      </c>
      <c r="E651" s="40">
        <f t="shared" si="120"/>
        <v>1.7689999999999999</v>
      </c>
      <c r="F651" s="40"/>
      <c r="G651" s="40"/>
      <c r="H651" s="40">
        <v>1.7689999999999999</v>
      </c>
      <c r="I651" s="40">
        <v>1.8214999999999999</v>
      </c>
      <c r="J651" s="40">
        <v>1.6239999999999999</v>
      </c>
      <c r="K651" s="40">
        <v>1.5539999999999998</v>
      </c>
      <c r="L651" s="40">
        <v>1.4989999999999999</v>
      </c>
      <c r="M651" s="40">
        <v>1.6889999999999998</v>
      </c>
      <c r="N651" s="40">
        <v>1.764</v>
      </c>
      <c r="O651" s="40">
        <v>1.7714999999999999</v>
      </c>
      <c r="P651" s="40">
        <v>1.4650000000000001</v>
      </c>
      <c r="Q651" s="40">
        <v>1.9139999999999999</v>
      </c>
      <c r="R651" s="40">
        <v>2.0190000000000001</v>
      </c>
      <c r="S651" s="40">
        <v>1.6889999999999998</v>
      </c>
      <c r="T651" s="39" t="s">
        <v>175</v>
      </c>
      <c r="V651" s="47">
        <f t="shared" si="121"/>
        <v>5.2499999999999991E-2</v>
      </c>
      <c r="W651" s="47">
        <f t="shared" si="109"/>
        <v>-0.14500000000000002</v>
      </c>
      <c r="X651" s="47">
        <f t="shared" si="110"/>
        <v>-0.21500000000000008</v>
      </c>
      <c r="Y651" s="47">
        <f t="shared" si="111"/>
        <v>-0.27</v>
      </c>
      <c r="Z651" s="47">
        <f t="shared" si="112"/>
        <v>-8.0000000000000071E-2</v>
      </c>
      <c r="AA651" s="47">
        <f t="shared" si="113"/>
        <v>-4.9999999999998934E-3</v>
      </c>
      <c r="AB651" s="47">
        <f t="shared" si="114"/>
        <v>2.4999999999999467E-3</v>
      </c>
      <c r="AC651" s="47">
        <f t="shared" si="115"/>
        <v>-0.30399999999999983</v>
      </c>
      <c r="AD651" s="47">
        <f t="shared" si="116"/>
        <v>0.14500000000000002</v>
      </c>
      <c r="AE651" s="47">
        <f t="shared" si="117"/>
        <v>0.25000000000000022</v>
      </c>
      <c r="AF651" s="47">
        <f t="shared" si="118"/>
        <v>-8.0000000000000071E-2</v>
      </c>
      <c r="AG651" s="47"/>
    </row>
    <row r="652" spans="1:33" x14ac:dyDescent="0.2">
      <c r="A652" s="45">
        <v>36242</v>
      </c>
      <c r="B652" s="40" t="s">
        <v>163</v>
      </c>
      <c r="C652" s="40">
        <f t="shared" si="119"/>
        <v>2.4999999999999467E-3</v>
      </c>
      <c r="D652" s="40">
        <f t="shared" si="120"/>
        <v>1.7565</v>
      </c>
      <c r="E652" s="40">
        <f t="shared" si="120"/>
        <v>1.754</v>
      </c>
      <c r="F652" s="40"/>
      <c r="G652" s="40"/>
      <c r="H652" s="40">
        <v>1.754</v>
      </c>
      <c r="I652" s="40">
        <v>1.7989999999999999</v>
      </c>
      <c r="J652" s="40">
        <v>1.6139999999999999</v>
      </c>
      <c r="K652" s="40">
        <v>1.5489999999999999</v>
      </c>
      <c r="L652" s="40">
        <v>1.4964999999999999</v>
      </c>
      <c r="M652" s="40">
        <v>1.6715</v>
      </c>
      <c r="N652" s="40">
        <v>1.7490000000000001</v>
      </c>
      <c r="O652" s="40">
        <v>1.7565</v>
      </c>
      <c r="P652" s="40">
        <v>1.48</v>
      </c>
      <c r="Q652" s="40">
        <v>1.8965000000000001</v>
      </c>
      <c r="R652" s="40">
        <v>2.0114999999999998</v>
      </c>
      <c r="S652" s="40">
        <v>1.669</v>
      </c>
      <c r="T652" s="39" t="s">
        <v>175</v>
      </c>
      <c r="V652" s="47">
        <f t="shared" si="121"/>
        <v>4.4999999999999929E-2</v>
      </c>
      <c r="W652" s="47">
        <f t="shared" si="109"/>
        <v>-0.14000000000000012</v>
      </c>
      <c r="X652" s="47">
        <f t="shared" si="110"/>
        <v>-0.20500000000000007</v>
      </c>
      <c r="Y652" s="47">
        <f t="shared" si="111"/>
        <v>-0.25750000000000006</v>
      </c>
      <c r="Z652" s="47">
        <f t="shared" si="112"/>
        <v>-8.2500000000000018E-2</v>
      </c>
      <c r="AA652" s="47">
        <f t="shared" si="113"/>
        <v>-4.9999999999998934E-3</v>
      </c>
      <c r="AB652" s="47">
        <f t="shared" si="114"/>
        <v>2.4999999999999467E-3</v>
      </c>
      <c r="AC652" s="47">
        <f t="shared" si="115"/>
        <v>-0.27400000000000002</v>
      </c>
      <c r="AD652" s="47">
        <f t="shared" si="116"/>
        <v>0.14250000000000007</v>
      </c>
      <c r="AE652" s="47">
        <f t="shared" si="117"/>
        <v>0.25749999999999984</v>
      </c>
      <c r="AF652" s="47">
        <f t="shared" si="118"/>
        <v>-8.4999999999999964E-2</v>
      </c>
      <c r="AG652" s="47"/>
    </row>
    <row r="653" spans="1:33" x14ac:dyDescent="0.2">
      <c r="A653" s="45">
        <v>36243</v>
      </c>
      <c r="B653" s="40" t="s">
        <v>163</v>
      </c>
      <c r="C653" s="40">
        <f t="shared" si="119"/>
        <v>-1.0000000000000009E-2</v>
      </c>
      <c r="D653" s="40">
        <f t="shared" si="120"/>
        <v>1.7489999999999999</v>
      </c>
      <c r="E653" s="40">
        <f t="shared" si="120"/>
        <v>1.7589999999999999</v>
      </c>
      <c r="F653" s="40"/>
      <c r="G653" s="40"/>
      <c r="H653" s="40">
        <v>1.7589999999999999</v>
      </c>
      <c r="I653" s="40">
        <v>1.8039999999999998</v>
      </c>
      <c r="J653" s="40">
        <v>1.6164999999999998</v>
      </c>
      <c r="K653" s="40">
        <v>1.5589999999999999</v>
      </c>
      <c r="L653" s="40">
        <v>1.504</v>
      </c>
      <c r="M653" s="40">
        <v>1.6789999999999998</v>
      </c>
      <c r="N653" s="40">
        <v>1.7565</v>
      </c>
      <c r="O653" s="40">
        <v>1.7489999999999999</v>
      </c>
      <c r="P653" s="40">
        <v>1.4750000000000001</v>
      </c>
      <c r="Q653" s="40">
        <v>1.899</v>
      </c>
      <c r="R653" s="40">
        <v>2.0164999999999997</v>
      </c>
      <c r="S653" s="40">
        <v>1.6739999999999999</v>
      </c>
      <c r="T653" s="39" t="s">
        <v>175</v>
      </c>
      <c r="V653" s="47">
        <f t="shared" si="121"/>
        <v>4.4999999999999929E-2</v>
      </c>
      <c r="W653" s="47">
        <f t="shared" si="109"/>
        <v>-0.14250000000000007</v>
      </c>
      <c r="X653" s="47">
        <f t="shared" si="110"/>
        <v>-0.19999999999999996</v>
      </c>
      <c r="Y653" s="47">
        <f t="shared" si="111"/>
        <v>-0.25499999999999989</v>
      </c>
      <c r="Z653" s="47">
        <f t="shared" si="112"/>
        <v>-8.0000000000000071E-2</v>
      </c>
      <c r="AA653" s="47">
        <f t="shared" si="113"/>
        <v>-2.4999999999999467E-3</v>
      </c>
      <c r="AB653" s="47">
        <f t="shared" si="114"/>
        <v>-1.0000000000000009E-2</v>
      </c>
      <c r="AC653" s="47">
        <f t="shared" si="115"/>
        <v>-0.28399999999999981</v>
      </c>
      <c r="AD653" s="47">
        <f t="shared" si="116"/>
        <v>0.14000000000000012</v>
      </c>
      <c r="AE653" s="47">
        <f t="shared" si="117"/>
        <v>0.25749999999999984</v>
      </c>
      <c r="AF653" s="47">
        <f t="shared" si="118"/>
        <v>-8.4999999999999964E-2</v>
      </c>
      <c r="AG653" s="47"/>
    </row>
    <row r="654" spans="1:33" x14ac:dyDescent="0.2">
      <c r="A654" s="45">
        <v>36244</v>
      </c>
      <c r="B654" s="40" t="s">
        <v>163</v>
      </c>
      <c r="C654" s="40">
        <f t="shared" si="119"/>
        <v>-5.0000000000000044E-2</v>
      </c>
      <c r="D654" s="40">
        <f t="shared" si="120"/>
        <v>1.7849999999999999</v>
      </c>
      <c r="E654" s="40">
        <f t="shared" si="120"/>
        <v>1.835</v>
      </c>
      <c r="F654" s="40"/>
      <c r="G654" s="40"/>
      <c r="H654" s="40">
        <v>1.835</v>
      </c>
      <c r="I654" s="40">
        <v>1.88</v>
      </c>
      <c r="J654" s="40">
        <v>1.68</v>
      </c>
      <c r="K654" s="40">
        <v>1.6</v>
      </c>
      <c r="L654" s="40">
        <v>1.54</v>
      </c>
      <c r="M654" s="40">
        <v>1.7524999999999999</v>
      </c>
      <c r="N654" s="40">
        <v>1.8325</v>
      </c>
      <c r="O654" s="40">
        <v>1.7849999999999999</v>
      </c>
      <c r="P654" s="40">
        <v>1.4750000000000001</v>
      </c>
      <c r="Q654" s="40">
        <v>1.9750000000000001</v>
      </c>
      <c r="R654" s="40">
        <v>2.0924999999999998</v>
      </c>
      <c r="S654" s="40">
        <v>1.7424999999999999</v>
      </c>
      <c r="T654" s="39" t="s">
        <v>175</v>
      </c>
      <c r="V654" s="47">
        <f t="shared" si="121"/>
        <v>4.4999999999999929E-2</v>
      </c>
      <c r="W654" s="47">
        <f t="shared" si="109"/>
        <v>-0.15500000000000003</v>
      </c>
      <c r="X654" s="47">
        <f t="shared" si="110"/>
        <v>-0.23499999999999988</v>
      </c>
      <c r="Y654" s="47">
        <f t="shared" si="111"/>
        <v>-0.29499999999999993</v>
      </c>
      <c r="Z654" s="47">
        <f t="shared" si="112"/>
        <v>-8.2500000000000018E-2</v>
      </c>
      <c r="AA654" s="47">
        <f t="shared" si="113"/>
        <v>-2.4999999999999467E-3</v>
      </c>
      <c r="AB654" s="47">
        <f t="shared" si="114"/>
        <v>-5.0000000000000044E-2</v>
      </c>
      <c r="AC654" s="47">
        <f t="shared" si="115"/>
        <v>-0.35999999999999988</v>
      </c>
      <c r="AD654" s="47">
        <f t="shared" si="116"/>
        <v>0.14000000000000012</v>
      </c>
      <c r="AE654" s="47">
        <f t="shared" si="117"/>
        <v>0.25749999999999984</v>
      </c>
      <c r="AF654" s="47">
        <f t="shared" si="118"/>
        <v>-9.2500000000000027E-2</v>
      </c>
      <c r="AG654" s="47"/>
    </row>
    <row r="655" spans="1:33" x14ac:dyDescent="0.2">
      <c r="A655" s="45">
        <v>36245</v>
      </c>
      <c r="B655" s="40" t="s">
        <v>163</v>
      </c>
      <c r="C655" s="40">
        <f t="shared" si="119"/>
        <v>-7.4999999999999956E-2</v>
      </c>
      <c r="D655" s="40">
        <f t="shared" si="120"/>
        <v>1.7790000000000001</v>
      </c>
      <c r="E655" s="40">
        <f t="shared" si="120"/>
        <v>1.8540000000000001</v>
      </c>
      <c r="F655" s="40"/>
      <c r="G655" s="40"/>
      <c r="H655" s="40">
        <v>1.8540000000000001</v>
      </c>
      <c r="I655" s="40">
        <v>1.8965000000000001</v>
      </c>
      <c r="J655" s="40">
        <v>1.6940000000000002</v>
      </c>
      <c r="K655" s="40">
        <v>1.6040000000000001</v>
      </c>
      <c r="L655" s="40">
        <v>1.524</v>
      </c>
      <c r="M655" s="40">
        <v>1.7590000000000001</v>
      </c>
      <c r="N655" s="40">
        <v>1.8490000000000002</v>
      </c>
      <c r="O655" s="40">
        <v>1.7790000000000001</v>
      </c>
      <c r="P655" s="40">
        <v>1.4990000000000001</v>
      </c>
      <c r="Q655" s="40">
        <v>1.9890000000000001</v>
      </c>
      <c r="R655" s="40">
        <v>2.1114999999999999</v>
      </c>
      <c r="S655" s="40">
        <v>1.754</v>
      </c>
      <c r="T655" s="39" t="s">
        <v>175</v>
      </c>
      <c r="V655" s="47">
        <f t="shared" si="121"/>
        <v>4.2499999999999982E-2</v>
      </c>
      <c r="W655" s="47">
        <f t="shared" si="109"/>
        <v>-0.15999999999999992</v>
      </c>
      <c r="X655" s="47">
        <f t="shared" si="110"/>
        <v>-0.25</v>
      </c>
      <c r="Y655" s="47">
        <f t="shared" si="111"/>
        <v>-0.33000000000000007</v>
      </c>
      <c r="Z655" s="47">
        <f t="shared" si="112"/>
        <v>-9.4999999999999973E-2</v>
      </c>
      <c r="AA655" s="47">
        <f t="shared" si="113"/>
        <v>-4.9999999999998934E-3</v>
      </c>
      <c r="AB655" s="47">
        <f t="shared" si="114"/>
        <v>-7.4999999999999956E-2</v>
      </c>
      <c r="AC655" s="47">
        <f t="shared" si="115"/>
        <v>-0.35499999999999998</v>
      </c>
      <c r="AD655" s="47">
        <f t="shared" si="116"/>
        <v>0.13500000000000001</v>
      </c>
      <c r="AE655" s="47">
        <f t="shared" si="117"/>
        <v>0.25749999999999984</v>
      </c>
      <c r="AF655" s="47">
        <f t="shared" si="118"/>
        <v>-0.10000000000000009</v>
      </c>
      <c r="AG655" s="47"/>
    </row>
    <row r="656" spans="1:33" x14ac:dyDescent="0.2">
      <c r="A656" s="45">
        <v>36248</v>
      </c>
      <c r="B656" s="40" t="s">
        <v>163</v>
      </c>
      <c r="C656" s="40">
        <f t="shared" si="119"/>
        <v>-7.0000000000000062E-2</v>
      </c>
      <c r="D656" s="40">
        <f t="shared" si="120"/>
        <v>1.782</v>
      </c>
      <c r="E656" s="40">
        <f t="shared" si="120"/>
        <v>1.8520000000000001</v>
      </c>
      <c r="F656" s="40"/>
      <c r="G656" s="40">
        <v>1</v>
      </c>
      <c r="H656" s="40">
        <v>1.8520000000000001</v>
      </c>
      <c r="I656" s="40">
        <v>1.8719999999999999</v>
      </c>
      <c r="J656" s="40">
        <v>1.6720000000000002</v>
      </c>
      <c r="K656" s="40">
        <v>1.6020000000000001</v>
      </c>
      <c r="L656" s="40">
        <v>1.522</v>
      </c>
      <c r="M656" s="40">
        <v>1.7270000000000001</v>
      </c>
      <c r="N656" s="40">
        <v>1.8470000000000002</v>
      </c>
      <c r="O656" s="40">
        <v>1.782</v>
      </c>
      <c r="P656" s="40">
        <v>1.4970000000000001</v>
      </c>
      <c r="Q656" s="40">
        <v>1.9620000000000002</v>
      </c>
      <c r="R656" s="40">
        <v>2.1095000000000002</v>
      </c>
      <c r="S656" s="40">
        <v>1.752</v>
      </c>
      <c r="T656" s="39" t="s">
        <v>175</v>
      </c>
      <c r="V656" s="47">
        <f t="shared" si="121"/>
        <v>1.9999999999999796E-2</v>
      </c>
      <c r="W656" s="47">
        <f t="shared" si="109"/>
        <v>-0.17999999999999994</v>
      </c>
      <c r="X656" s="47">
        <f t="shared" si="110"/>
        <v>-0.25</v>
      </c>
      <c r="Y656" s="47">
        <f t="shared" si="111"/>
        <v>-0.33000000000000007</v>
      </c>
      <c r="Z656" s="47">
        <f t="shared" si="112"/>
        <v>-0.125</v>
      </c>
      <c r="AA656" s="47">
        <f t="shared" si="113"/>
        <v>-4.9999999999998934E-3</v>
      </c>
      <c r="AB656" s="47">
        <f t="shared" si="114"/>
        <v>-7.0000000000000062E-2</v>
      </c>
      <c r="AC656" s="47">
        <f t="shared" si="115"/>
        <v>-0.35499999999999998</v>
      </c>
      <c r="AD656" s="47">
        <f t="shared" si="116"/>
        <v>0.1100000000000001</v>
      </c>
      <c r="AE656" s="47">
        <f t="shared" si="117"/>
        <v>0.25750000000000006</v>
      </c>
      <c r="AF656" s="47">
        <f t="shared" si="118"/>
        <v>-0.10000000000000009</v>
      </c>
      <c r="AG656" s="47"/>
    </row>
    <row r="657" spans="1:33" x14ac:dyDescent="0.2">
      <c r="A657" s="45">
        <v>36249</v>
      </c>
      <c r="B657" s="40" t="s">
        <v>194</v>
      </c>
      <c r="C657" s="40">
        <f t="shared" si="119"/>
        <v>-8.0000000000000071E-2</v>
      </c>
      <c r="D657" s="40">
        <f t="shared" si="120"/>
        <v>1.8979999999999999</v>
      </c>
      <c r="E657" s="40">
        <f t="shared" si="120"/>
        <v>1.978</v>
      </c>
      <c r="F657" s="40"/>
      <c r="G657" s="40"/>
      <c r="H657" s="40">
        <v>1.978</v>
      </c>
      <c r="I657" s="40">
        <v>2.008</v>
      </c>
      <c r="J657" s="40">
        <v>1.798</v>
      </c>
      <c r="K657" s="40">
        <v>1.728</v>
      </c>
      <c r="L657" s="40">
        <v>1.6479999999999999</v>
      </c>
      <c r="M657" s="40">
        <v>1.8779999999999999</v>
      </c>
      <c r="N657" s="40">
        <v>1.9730000000000001</v>
      </c>
      <c r="O657" s="40">
        <v>1.8979999999999999</v>
      </c>
      <c r="P657" s="40">
        <v>1.6359999999999999</v>
      </c>
      <c r="Q657" s="40">
        <v>2.1080000000000001</v>
      </c>
      <c r="R657" s="40">
        <v>2.258</v>
      </c>
      <c r="S657" s="40">
        <v>1.8779999999999999</v>
      </c>
      <c r="T657" s="39" t="s">
        <v>175</v>
      </c>
      <c r="V657" s="47">
        <f t="shared" si="121"/>
        <v>3.0000000000000027E-2</v>
      </c>
      <c r="W657" s="47">
        <f t="shared" si="109"/>
        <v>-0.17999999999999994</v>
      </c>
      <c r="X657" s="47">
        <f t="shared" si="110"/>
        <v>-0.25</v>
      </c>
      <c r="Y657" s="47">
        <f t="shared" si="111"/>
        <v>-0.33000000000000007</v>
      </c>
      <c r="Z657" s="47">
        <f t="shared" si="112"/>
        <v>-0.10000000000000009</v>
      </c>
      <c r="AA657" s="47">
        <f t="shared" si="113"/>
        <v>-4.9999999999998934E-3</v>
      </c>
      <c r="AB657" s="47">
        <f t="shared" si="114"/>
        <v>-8.0000000000000071E-2</v>
      </c>
      <c r="AC657" s="47">
        <f t="shared" si="115"/>
        <v>-0.34200000000000008</v>
      </c>
      <c r="AD657" s="47">
        <f t="shared" si="116"/>
        <v>0.13000000000000012</v>
      </c>
      <c r="AE657" s="47">
        <f t="shared" si="117"/>
        <v>0.28000000000000003</v>
      </c>
      <c r="AF657" s="47">
        <f t="shared" si="118"/>
        <v>-0.10000000000000009</v>
      </c>
      <c r="AG657" s="47"/>
    </row>
    <row r="658" spans="1:33" x14ac:dyDescent="0.2">
      <c r="A658" s="45">
        <v>36250</v>
      </c>
      <c r="B658" s="40" t="s">
        <v>194</v>
      </c>
      <c r="C658" s="40">
        <f t="shared" si="119"/>
        <v>-8.0000000000000071E-2</v>
      </c>
      <c r="D658" s="40">
        <f t="shared" si="120"/>
        <v>1.9329999999999998</v>
      </c>
      <c r="E658" s="40">
        <f t="shared" si="120"/>
        <v>2.0129999999999999</v>
      </c>
      <c r="F658" s="40"/>
      <c r="G658" s="40"/>
      <c r="H658" s="40">
        <v>2.0129999999999999</v>
      </c>
      <c r="I658" s="40">
        <v>2.0430000000000001</v>
      </c>
      <c r="J658" s="40">
        <v>1.833</v>
      </c>
      <c r="K658" s="40">
        <v>1.7629999999999999</v>
      </c>
      <c r="L658" s="40">
        <v>1.6829999999999998</v>
      </c>
      <c r="M658" s="40">
        <v>1.9129999999999998</v>
      </c>
      <c r="N658" s="40">
        <v>2.008</v>
      </c>
      <c r="O658" s="40">
        <v>1.9329999999999998</v>
      </c>
      <c r="P658" s="40">
        <v>1.6709999999999998</v>
      </c>
      <c r="Q658" s="40">
        <v>2.1429999999999998</v>
      </c>
      <c r="R658" s="40">
        <v>2.2930000000000001</v>
      </c>
      <c r="S658" s="40">
        <v>1.9129999999999998</v>
      </c>
      <c r="T658" s="39" t="s">
        <v>175</v>
      </c>
      <c r="V658" s="47">
        <f t="shared" si="121"/>
        <v>3.0000000000000249E-2</v>
      </c>
      <c r="W658" s="47">
        <f t="shared" si="109"/>
        <v>-0.17999999999999994</v>
      </c>
      <c r="X658" s="47">
        <f t="shared" si="110"/>
        <v>-0.25</v>
      </c>
      <c r="Y658" s="47">
        <f t="shared" si="111"/>
        <v>-0.33000000000000007</v>
      </c>
      <c r="Z658" s="47">
        <f t="shared" si="112"/>
        <v>-0.10000000000000009</v>
      </c>
      <c r="AA658" s="47">
        <f t="shared" si="113"/>
        <v>-4.9999999999998934E-3</v>
      </c>
      <c r="AB658" s="47">
        <f t="shared" si="114"/>
        <v>-8.0000000000000071E-2</v>
      </c>
      <c r="AC658" s="47">
        <f t="shared" si="115"/>
        <v>-0.34200000000000008</v>
      </c>
      <c r="AD658" s="47">
        <f t="shared" si="116"/>
        <v>0.12999999999999989</v>
      </c>
      <c r="AE658" s="47">
        <f t="shared" si="117"/>
        <v>0.28000000000000025</v>
      </c>
      <c r="AF658" s="47">
        <f t="shared" si="118"/>
        <v>-0.10000000000000009</v>
      </c>
      <c r="AG658" s="47"/>
    </row>
    <row r="659" spans="1:33" x14ac:dyDescent="0.2">
      <c r="A659" s="45">
        <v>36251</v>
      </c>
      <c r="B659" s="40" t="s">
        <v>194</v>
      </c>
      <c r="C659" s="40">
        <f t="shared" si="119"/>
        <v>-8.0000000000000071E-2</v>
      </c>
      <c r="D659" s="40">
        <f t="shared" si="120"/>
        <v>1.9579999999999997</v>
      </c>
      <c r="E659" s="40">
        <f t="shared" si="120"/>
        <v>2.0379999999999998</v>
      </c>
      <c r="F659" s="40"/>
      <c r="G659" s="40"/>
      <c r="H659" s="40">
        <v>2.0379999999999998</v>
      </c>
      <c r="I659" s="40">
        <v>2.0959999999999996</v>
      </c>
      <c r="J659" s="40">
        <v>1.8479999999999999</v>
      </c>
      <c r="K659" s="40">
        <v>1.7779999999999998</v>
      </c>
      <c r="L659" s="40">
        <v>1.7079999999999997</v>
      </c>
      <c r="M659" s="40">
        <v>1.9459999999999997</v>
      </c>
      <c r="N659" s="40">
        <v>2.0459999999999998</v>
      </c>
      <c r="O659" s="40">
        <v>1.9579999999999997</v>
      </c>
      <c r="P659" s="40">
        <v>1.6959999999999997</v>
      </c>
      <c r="Q659" s="40">
        <v>2.2359999999999998</v>
      </c>
      <c r="R659" s="40">
        <v>2.3359999999999994</v>
      </c>
      <c r="S659" s="40">
        <v>1.9179999999999999</v>
      </c>
      <c r="T659" s="39" t="s">
        <v>175</v>
      </c>
      <c r="V659" s="47">
        <f t="shared" si="121"/>
        <v>5.7999999999999829E-2</v>
      </c>
      <c r="W659" s="47">
        <f t="shared" si="109"/>
        <v>-0.18999999999999995</v>
      </c>
      <c r="X659" s="47">
        <f t="shared" si="110"/>
        <v>-0.26</v>
      </c>
      <c r="Y659" s="47">
        <f t="shared" si="111"/>
        <v>-0.33000000000000007</v>
      </c>
      <c r="Z659" s="47">
        <f t="shared" si="112"/>
        <v>-9.2000000000000082E-2</v>
      </c>
      <c r="AA659" s="47">
        <f t="shared" si="113"/>
        <v>8.0000000000000071E-3</v>
      </c>
      <c r="AB659" s="47">
        <f t="shared" si="114"/>
        <v>-8.0000000000000071E-2</v>
      </c>
      <c r="AC659" s="47">
        <f t="shared" si="115"/>
        <v>-0.34200000000000008</v>
      </c>
      <c r="AD659" s="47">
        <f t="shared" si="116"/>
        <v>0.19799999999999995</v>
      </c>
      <c r="AE659" s="47">
        <f t="shared" si="117"/>
        <v>0.2979999999999996</v>
      </c>
      <c r="AF659" s="47">
        <f t="shared" si="118"/>
        <v>-0.11999999999999988</v>
      </c>
      <c r="AG659" s="47"/>
    </row>
    <row r="660" spans="1:33" x14ac:dyDescent="0.2">
      <c r="A660" s="45">
        <v>36255</v>
      </c>
      <c r="B660" s="40" t="s">
        <v>194</v>
      </c>
      <c r="C660" s="40">
        <f t="shared" si="119"/>
        <v>-5.4999999999999716E-2</v>
      </c>
      <c r="D660" s="40">
        <f t="shared" si="120"/>
        <v>1.9750000000000001</v>
      </c>
      <c r="E660" s="40">
        <f t="shared" si="120"/>
        <v>2.0299999999999998</v>
      </c>
      <c r="F660" s="40"/>
      <c r="G660" s="40"/>
      <c r="H660" s="40">
        <v>2.0299999999999998</v>
      </c>
      <c r="I660" s="40">
        <v>2.0474999999999999</v>
      </c>
      <c r="J660" s="40">
        <v>1.8625</v>
      </c>
      <c r="K660" s="40">
        <v>1.7749999999999999</v>
      </c>
      <c r="L660" s="40">
        <v>1.68</v>
      </c>
      <c r="M660" s="40">
        <v>1.92</v>
      </c>
      <c r="N660" s="40">
        <v>2.02</v>
      </c>
      <c r="O660" s="40">
        <v>1.9750000000000001</v>
      </c>
      <c r="P660" s="40">
        <v>1.63</v>
      </c>
      <c r="Q660" s="40">
        <v>2.165</v>
      </c>
      <c r="R660" s="40">
        <v>2.2549999999999999</v>
      </c>
      <c r="S660" s="40">
        <v>1.92</v>
      </c>
      <c r="T660" s="39" t="s">
        <v>175</v>
      </c>
      <c r="V660" s="47">
        <f t="shared" si="121"/>
        <v>1.7500000000000071E-2</v>
      </c>
      <c r="W660" s="47">
        <f t="shared" si="109"/>
        <v>-0.16749999999999976</v>
      </c>
      <c r="X660" s="47">
        <f t="shared" si="110"/>
        <v>-0.25499999999999989</v>
      </c>
      <c r="Y660" s="47">
        <f t="shared" si="111"/>
        <v>-0.34999999999999987</v>
      </c>
      <c r="Z660" s="47">
        <f t="shared" si="112"/>
        <v>-0.10999999999999988</v>
      </c>
      <c r="AA660" s="47">
        <f t="shared" si="113"/>
        <v>-9.9999999999997868E-3</v>
      </c>
      <c r="AB660" s="47">
        <f t="shared" si="114"/>
        <v>-5.4999999999999716E-2</v>
      </c>
      <c r="AC660" s="47">
        <f t="shared" si="115"/>
        <v>-0.39999999999999991</v>
      </c>
      <c r="AD660" s="47">
        <f t="shared" si="116"/>
        <v>0.13500000000000023</v>
      </c>
      <c r="AE660" s="47">
        <f t="shared" si="117"/>
        <v>0.22500000000000009</v>
      </c>
      <c r="AF660" s="47">
        <f t="shared" si="118"/>
        <v>-0.10999999999999988</v>
      </c>
      <c r="AG660" s="47"/>
    </row>
    <row r="661" spans="1:33" x14ac:dyDescent="0.2">
      <c r="A661" s="45">
        <v>36256</v>
      </c>
      <c r="B661" s="40" t="s">
        <v>194</v>
      </c>
      <c r="C661" s="40">
        <f t="shared" si="119"/>
        <v>-3.0000000000000027E-2</v>
      </c>
      <c r="D661" s="40">
        <f t="shared" si="120"/>
        <v>1.9829999999999999</v>
      </c>
      <c r="E661" s="40">
        <f t="shared" si="120"/>
        <v>2.0129999999999999</v>
      </c>
      <c r="F661" s="40"/>
      <c r="G661" s="40"/>
      <c r="H661" s="40">
        <v>2.0129999999999999</v>
      </c>
      <c r="I661" s="40">
        <v>2.0305</v>
      </c>
      <c r="J661" s="40">
        <v>1.843</v>
      </c>
      <c r="K661" s="40">
        <v>1.778</v>
      </c>
      <c r="L661" s="40">
        <v>1.6729999999999998</v>
      </c>
      <c r="M661" s="40">
        <v>1.9004999999999999</v>
      </c>
      <c r="N661" s="40">
        <v>2.0030000000000001</v>
      </c>
      <c r="O661" s="40">
        <v>1.9829999999999999</v>
      </c>
      <c r="P661" s="40">
        <v>1.6429999999999998</v>
      </c>
      <c r="Q661" s="40">
        <v>2.1479999999999997</v>
      </c>
      <c r="R661" s="40">
        <v>2.238</v>
      </c>
      <c r="S661" s="40">
        <v>1.9079999999999999</v>
      </c>
      <c r="T661" s="39" t="s">
        <v>175</v>
      </c>
      <c r="V661" s="47">
        <f t="shared" si="121"/>
        <v>1.7500000000000071E-2</v>
      </c>
      <c r="W661" s="47">
        <f t="shared" si="109"/>
        <v>-0.16999999999999993</v>
      </c>
      <c r="X661" s="47">
        <f t="shared" si="110"/>
        <v>-0.23499999999999988</v>
      </c>
      <c r="Y661" s="47">
        <f t="shared" si="111"/>
        <v>-0.34000000000000008</v>
      </c>
      <c r="Z661" s="47">
        <f t="shared" si="112"/>
        <v>-0.11250000000000004</v>
      </c>
      <c r="AA661" s="47">
        <f t="shared" si="113"/>
        <v>-9.9999999999997868E-3</v>
      </c>
      <c r="AB661" s="47">
        <f t="shared" si="114"/>
        <v>-3.0000000000000027E-2</v>
      </c>
      <c r="AC661" s="47">
        <f t="shared" si="115"/>
        <v>-0.37000000000000011</v>
      </c>
      <c r="AD661" s="47">
        <f t="shared" si="116"/>
        <v>0.13499999999999979</v>
      </c>
      <c r="AE661" s="47">
        <f t="shared" si="117"/>
        <v>0.22500000000000009</v>
      </c>
      <c r="AF661" s="47">
        <f t="shared" si="118"/>
        <v>-0.10499999999999998</v>
      </c>
      <c r="AG661" s="47"/>
    </row>
    <row r="662" spans="1:33" x14ac:dyDescent="0.2">
      <c r="A662" s="45">
        <v>36257</v>
      </c>
      <c r="B662" s="40" t="s">
        <v>194</v>
      </c>
      <c r="C662" s="40">
        <f t="shared" si="119"/>
        <v>-3.499999999999992E-2</v>
      </c>
      <c r="D662" s="40">
        <f t="shared" si="120"/>
        <v>1.9890000000000001</v>
      </c>
      <c r="E662" s="40">
        <f t="shared" si="120"/>
        <v>2.024</v>
      </c>
      <c r="F662" s="40"/>
      <c r="G662" s="40"/>
      <c r="H662" s="40">
        <v>2.024</v>
      </c>
      <c r="I662" s="40">
        <v>2.044</v>
      </c>
      <c r="J662" s="40">
        <v>1.8640000000000001</v>
      </c>
      <c r="K662" s="40">
        <v>1.7890000000000001</v>
      </c>
      <c r="L662" s="40">
        <v>1.679</v>
      </c>
      <c r="M662" s="40">
        <v>1.909</v>
      </c>
      <c r="N662" s="40">
        <v>2.0165000000000002</v>
      </c>
      <c r="O662" s="40">
        <v>1.9890000000000001</v>
      </c>
      <c r="P662" s="40">
        <v>1.66</v>
      </c>
      <c r="Q662" s="40">
        <v>2.1589999999999998</v>
      </c>
      <c r="R662" s="40">
        <v>2.2490000000000001</v>
      </c>
      <c r="S662" s="40">
        <v>1.919</v>
      </c>
      <c r="T662" s="39" t="s">
        <v>175</v>
      </c>
      <c r="V662" s="47">
        <f t="shared" si="121"/>
        <v>2.0000000000000018E-2</v>
      </c>
      <c r="W662" s="47">
        <f t="shared" si="109"/>
        <v>-0.15999999999999992</v>
      </c>
      <c r="X662" s="47">
        <f t="shared" si="110"/>
        <v>-0.23499999999999988</v>
      </c>
      <c r="Y662" s="47">
        <f t="shared" si="111"/>
        <v>-0.34499999999999997</v>
      </c>
      <c r="Z662" s="47">
        <f t="shared" si="112"/>
        <v>-0.11499999999999999</v>
      </c>
      <c r="AA662" s="47">
        <f t="shared" si="113"/>
        <v>-7.4999999999998401E-3</v>
      </c>
      <c r="AB662" s="47">
        <f t="shared" si="114"/>
        <v>-3.499999999999992E-2</v>
      </c>
      <c r="AC662" s="47">
        <f t="shared" si="115"/>
        <v>-0.3640000000000001</v>
      </c>
      <c r="AD662" s="47">
        <f t="shared" si="116"/>
        <v>0.13499999999999979</v>
      </c>
      <c r="AE662" s="47">
        <f t="shared" si="117"/>
        <v>0.22500000000000009</v>
      </c>
      <c r="AF662" s="47">
        <f t="shared" si="118"/>
        <v>-0.10499999999999998</v>
      </c>
      <c r="AG662" s="47"/>
    </row>
    <row r="663" spans="1:33" x14ac:dyDescent="0.2">
      <c r="A663" s="45">
        <v>36258</v>
      </c>
      <c r="B663" s="40" t="s">
        <v>194</v>
      </c>
      <c r="C663" s="40">
        <f t="shared" si="119"/>
        <v>-4.0000000000000036E-2</v>
      </c>
      <c r="D663" s="40">
        <f t="shared" si="120"/>
        <v>2.0289999999999999</v>
      </c>
      <c r="E663" s="40">
        <f t="shared" si="120"/>
        <v>2.069</v>
      </c>
      <c r="F663" s="40"/>
      <c r="G663" s="40"/>
      <c r="H663" s="40">
        <v>2.069</v>
      </c>
      <c r="I663" s="40">
        <v>2.089</v>
      </c>
      <c r="J663" s="40">
        <v>1.9039999999999999</v>
      </c>
      <c r="K663" s="40">
        <v>1.829</v>
      </c>
      <c r="L663" s="40">
        <v>1.714</v>
      </c>
      <c r="M663" s="40">
        <v>1.9515</v>
      </c>
      <c r="N663" s="40">
        <v>2.0615000000000001</v>
      </c>
      <c r="O663" s="40">
        <v>2.0289999999999999</v>
      </c>
      <c r="P663" s="40">
        <v>1.659</v>
      </c>
      <c r="Q663" s="40">
        <v>2.1964999999999999</v>
      </c>
      <c r="R663" s="40">
        <v>2.294</v>
      </c>
      <c r="S663" s="40">
        <v>1.9589999999999999</v>
      </c>
      <c r="T663" s="39" t="s">
        <v>175</v>
      </c>
      <c r="V663" s="47">
        <f t="shared" si="121"/>
        <v>2.0000000000000018E-2</v>
      </c>
      <c r="W663" s="47">
        <f t="shared" si="109"/>
        <v>-0.16500000000000004</v>
      </c>
      <c r="X663" s="47">
        <f t="shared" si="110"/>
        <v>-0.24</v>
      </c>
      <c r="Y663" s="47">
        <f t="shared" si="111"/>
        <v>-0.35499999999999998</v>
      </c>
      <c r="Z663" s="47">
        <f t="shared" si="112"/>
        <v>-0.11749999999999994</v>
      </c>
      <c r="AA663" s="47">
        <f t="shared" si="113"/>
        <v>-7.4999999999998401E-3</v>
      </c>
      <c r="AB663" s="47">
        <f t="shared" si="114"/>
        <v>-4.0000000000000036E-2</v>
      </c>
      <c r="AC663" s="47">
        <f t="shared" si="115"/>
        <v>-0.40999999999999992</v>
      </c>
      <c r="AD663" s="47">
        <f t="shared" si="116"/>
        <v>0.12749999999999995</v>
      </c>
      <c r="AE663" s="47">
        <f t="shared" si="117"/>
        <v>0.22500000000000009</v>
      </c>
      <c r="AF663" s="47">
        <f t="shared" si="118"/>
        <v>-0.1100000000000001</v>
      </c>
      <c r="AG663" s="47"/>
    </row>
    <row r="664" spans="1:33" x14ac:dyDescent="0.2">
      <c r="A664" s="45">
        <v>36262</v>
      </c>
      <c r="B664" s="40" t="s">
        <v>194</v>
      </c>
      <c r="C664" s="40">
        <f t="shared" si="119"/>
        <v>-4.9999999999999822E-2</v>
      </c>
      <c r="D664" s="40">
        <f t="shared" si="120"/>
        <v>2.0780000000000003</v>
      </c>
      <c r="E664" s="40">
        <f t="shared" si="120"/>
        <v>2.1280000000000001</v>
      </c>
      <c r="F664" s="40"/>
      <c r="G664" s="40"/>
      <c r="H664" s="40">
        <v>2.1280000000000001</v>
      </c>
      <c r="I664" s="40">
        <v>2.1505000000000001</v>
      </c>
      <c r="J664" s="40">
        <v>1.9680000000000002</v>
      </c>
      <c r="K664" s="40">
        <v>1.8880000000000001</v>
      </c>
      <c r="L664" s="40">
        <v>1.7705000000000002</v>
      </c>
      <c r="M664" s="40">
        <v>2.0129999999999999</v>
      </c>
      <c r="N664" s="40">
        <v>2.1205000000000003</v>
      </c>
      <c r="O664" s="40">
        <v>2.0780000000000003</v>
      </c>
      <c r="P664" s="40">
        <v>1.7330000000000001</v>
      </c>
      <c r="Q664" s="40">
        <v>2.2530000000000001</v>
      </c>
      <c r="R664" s="40">
        <v>2.3555000000000001</v>
      </c>
      <c r="S664" s="40">
        <v>2.0180000000000002</v>
      </c>
      <c r="T664" s="39" t="s">
        <v>175</v>
      </c>
      <c r="V664" s="47">
        <f t="shared" si="121"/>
        <v>2.2499999999999964E-2</v>
      </c>
      <c r="W664" s="47">
        <f t="shared" si="109"/>
        <v>-0.15999999999999992</v>
      </c>
      <c r="X664" s="47">
        <f t="shared" si="110"/>
        <v>-0.24</v>
      </c>
      <c r="Y664" s="47">
        <f t="shared" si="111"/>
        <v>-0.35749999999999993</v>
      </c>
      <c r="Z664" s="47">
        <f t="shared" si="112"/>
        <v>-0.11500000000000021</v>
      </c>
      <c r="AA664" s="47">
        <f t="shared" si="113"/>
        <v>-7.4999999999998401E-3</v>
      </c>
      <c r="AB664" s="47">
        <f t="shared" si="114"/>
        <v>-4.9999999999999822E-2</v>
      </c>
      <c r="AC664" s="47">
        <f t="shared" si="115"/>
        <v>-0.39500000000000002</v>
      </c>
      <c r="AD664" s="47">
        <f t="shared" si="116"/>
        <v>0.125</v>
      </c>
      <c r="AE664" s="47">
        <f t="shared" si="117"/>
        <v>0.22750000000000004</v>
      </c>
      <c r="AF664" s="47">
        <f t="shared" si="118"/>
        <v>-0.10999999999999988</v>
      </c>
      <c r="AG664" s="47"/>
    </row>
    <row r="665" spans="1:33" x14ac:dyDescent="0.2">
      <c r="A665" s="45">
        <v>36263</v>
      </c>
      <c r="B665" s="40" t="s">
        <v>194</v>
      </c>
      <c r="C665" s="40">
        <f t="shared" si="119"/>
        <v>-4.9999999999999822E-2</v>
      </c>
      <c r="D665" s="40">
        <f t="shared" si="120"/>
        <v>2.0860000000000003</v>
      </c>
      <c r="E665" s="40">
        <f t="shared" si="120"/>
        <v>2.1360000000000001</v>
      </c>
      <c r="F665" s="40"/>
      <c r="G665" s="40"/>
      <c r="H665" s="40">
        <v>2.1360000000000001</v>
      </c>
      <c r="I665" s="40">
        <v>2.1635</v>
      </c>
      <c r="J665" s="40">
        <v>1.9760000000000002</v>
      </c>
      <c r="K665" s="40">
        <v>1.8960000000000001</v>
      </c>
      <c r="L665" s="40">
        <v>1.7785000000000002</v>
      </c>
      <c r="M665" s="40">
        <v>2.0209999999999999</v>
      </c>
      <c r="N665" s="40">
        <v>2.1285000000000003</v>
      </c>
      <c r="O665" s="40">
        <v>2.0860000000000003</v>
      </c>
      <c r="P665" s="40">
        <v>1.7560000000000002</v>
      </c>
      <c r="Q665" s="40">
        <v>2.2635000000000001</v>
      </c>
      <c r="R665" s="40">
        <v>2.3635000000000002</v>
      </c>
      <c r="S665" s="40">
        <v>2.0260000000000002</v>
      </c>
      <c r="T665" s="39" t="s">
        <v>175</v>
      </c>
      <c r="V665" s="47">
        <f t="shared" si="121"/>
        <v>2.7499999999999858E-2</v>
      </c>
      <c r="W665" s="47">
        <f t="shared" si="109"/>
        <v>-0.15999999999999992</v>
      </c>
      <c r="X665" s="47">
        <f t="shared" si="110"/>
        <v>-0.24</v>
      </c>
      <c r="Y665" s="47">
        <f t="shared" si="111"/>
        <v>-0.35749999999999993</v>
      </c>
      <c r="Z665" s="47">
        <f t="shared" si="112"/>
        <v>-0.11500000000000021</v>
      </c>
      <c r="AA665" s="47">
        <f t="shared" si="113"/>
        <v>-7.4999999999998401E-3</v>
      </c>
      <c r="AB665" s="47">
        <f t="shared" si="114"/>
        <v>-4.9999999999999822E-2</v>
      </c>
      <c r="AC665" s="47">
        <f t="shared" si="115"/>
        <v>-0.37999999999999989</v>
      </c>
      <c r="AD665" s="47">
        <f t="shared" si="116"/>
        <v>0.12749999999999995</v>
      </c>
      <c r="AE665" s="47">
        <f t="shared" si="117"/>
        <v>0.22750000000000004</v>
      </c>
      <c r="AF665" s="47">
        <f t="shared" si="118"/>
        <v>-0.10999999999999988</v>
      </c>
      <c r="AG665" s="47"/>
    </row>
    <row r="666" spans="1:33" x14ac:dyDescent="0.2">
      <c r="A666" s="45">
        <v>36264</v>
      </c>
      <c r="B666" s="40" t="s">
        <v>194</v>
      </c>
      <c r="C666" s="40">
        <f t="shared" si="119"/>
        <v>-5.0000000000000266E-2</v>
      </c>
      <c r="D666" s="40">
        <f t="shared" si="120"/>
        <v>2.0459999999999998</v>
      </c>
      <c r="E666" s="40">
        <f t="shared" si="120"/>
        <v>2.0960000000000001</v>
      </c>
      <c r="F666" s="40"/>
      <c r="G666" s="40"/>
      <c r="H666" s="40">
        <v>2.0960000000000001</v>
      </c>
      <c r="I666" s="40">
        <v>2.1309999999999998</v>
      </c>
      <c r="J666" s="40">
        <v>1.9335</v>
      </c>
      <c r="K666" s="40">
        <v>1.8534999999999999</v>
      </c>
      <c r="L666" s="40">
        <v>1.746</v>
      </c>
      <c r="M666" s="40">
        <v>1.9810000000000001</v>
      </c>
      <c r="N666" s="40">
        <v>2.0910000000000002</v>
      </c>
      <c r="O666" s="40">
        <v>2.0459999999999998</v>
      </c>
      <c r="P666" s="40">
        <v>1.7880000000000003</v>
      </c>
      <c r="Q666" s="40">
        <v>2.226</v>
      </c>
      <c r="R666" s="40">
        <v>2.3260000000000001</v>
      </c>
      <c r="S666" s="40">
        <v>1.9884999999999999</v>
      </c>
      <c r="T666" s="39" t="s">
        <v>175</v>
      </c>
      <c r="V666" s="47">
        <f t="shared" si="121"/>
        <v>3.4999999999999698E-2</v>
      </c>
      <c r="W666" s="47">
        <f t="shared" si="109"/>
        <v>-0.16250000000000009</v>
      </c>
      <c r="X666" s="47">
        <f t="shared" si="110"/>
        <v>-0.24250000000000016</v>
      </c>
      <c r="Y666" s="47">
        <f t="shared" si="111"/>
        <v>-0.35000000000000009</v>
      </c>
      <c r="Z666" s="47">
        <f t="shared" si="112"/>
        <v>-0.11499999999999999</v>
      </c>
      <c r="AA666" s="47">
        <f t="shared" si="113"/>
        <v>-4.9999999999998934E-3</v>
      </c>
      <c r="AB666" s="47">
        <f t="shared" si="114"/>
        <v>-5.0000000000000266E-2</v>
      </c>
      <c r="AC666" s="47">
        <f t="shared" si="115"/>
        <v>-0.30799999999999983</v>
      </c>
      <c r="AD666" s="47">
        <f t="shared" si="116"/>
        <v>0.12999999999999989</v>
      </c>
      <c r="AE666" s="47">
        <f t="shared" si="117"/>
        <v>0.22999999999999998</v>
      </c>
      <c r="AF666" s="47">
        <f t="shared" si="118"/>
        <v>-0.10750000000000015</v>
      </c>
      <c r="AG666" s="47"/>
    </row>
    <row r="667" spans="1:33" x14ac:dyDescent="0.2">
      <c r="A667" s="45">
        <v>36265</v>
      </c>
      <c r="B667" s="40" t="s">
        <v>194</v>
      </c>
      <c r="C667" s="40">
        <f t="shared" si="119"/>
        <v>-5.2500000000000213E-2</v>
      </c>
      <c r="D667" s="40">
        <f t="shared" si="120"/>
        <v>2.0844999999999998</v>
      </c>
      <c r="E667" s="40">
        <f t="shared" si="120"/>
        <v>2.137</v>
      </c>
      <c r="F667" s="40"/>
      <c r="G667" s="40"/>
      <c r="H667" s="40">
        <v>2.137</v>
      </c>
      <c r="I667" s="40">
        <v>2.1745000000000001</v>
      </c>
      <c r="J667" s="40">
        <v>1.9695</v>
      </c>
      <c r="K667" s="40">
        <v>1.8845000000000001</v>
      </c>
      <c r="L667" s="40">
        <v>1.7770000000000001</v>
      </c>
      <c r="M667" s="40">
        <v>2.0295000000000001</v>
      </c>
      <c r="N667" s="40">
        <v>2.1320000000000001</v>
      </c>
      <c r="O667" s="40">
        <v>2.0844999999999998</v>
      </c>
      <c r="P667" s="40">
        <v>1.756</v>
      </c>
      <c r="Q667" s="40">
        <v>2.2694999999999999</v>
      </c>
      <c r="R667" s="40">
        <v>2.367</v>
      </c>
      <c r="S667" s="40">
        <v>2.032</v>
      </c>
      <c r="T667" s="39" t="s">
        <v>175</v>
      </c>
      <c r="V667" s="47">
        <f t="shared" si="121"/>
        <v>3.7500000000000089E-2</v>
      </c>
      <c r="W667" s="47">
        <f t="shared" si="109"/>
        <v>-0.16749999999999998</v>
      </c>
      <c r="X667" s="47">
        <f t="shared" si="110"/>
        <v>-0.25249999999999995</v>
      </c>
      <c r="Y667" s="47">
        <f t="shared" si="111"/>
        <v>-0.35999999999999988</v>
      </c>
      <c r="Z667" s="47">
        <f t="shared" si="112"/>
        <v>-0.10749999999999993</v>
      </c>
      <c r="AA667" s="47">
        <f t="shared" si="113"/>
        <v>-4.9999999999998934E-3</v>
      </c>
      <c r="AB667" s="47">
        <f t="shared" si="114"/>
        <v>-5.2500000000000213E-2</v>
      </c>
      <c r="AC667" s="47">
        <f t="shared" si="115"/>
        <v>-0.38100000000000001</v>
      </c>
      <c r="AD667" s="47">
        <f t="shared" si="116"/>
        <v>0.13249999999999984</v>
      </c>
      <c r="AE667" s="47">
        <f t="shared" si="117"/>
        <v>0.22999999999999998</v>
      </c>
      <c r="AF667" s="47">
        <f t="shared" si="118"/>
        <v>-0.10499999999999998</v>
      </c>
      <c r="AG667" s="47"/>
    </row>
    <row r="668" spans="1:33" x14ac:dyDescent="0.2">
      <c r="A668" s="45">
        <v>36266</v>
      </c>
      <c r="B668" s="40" t="s">
        <v>194</v>
      </c>
      <c r="C668" s="40">
        <f t="shared" si="119"/>
        <v>-5.7500000000000107E-2</v>
      </c>
      <c r="D668" s="40">
        <f t="shared" si="120"/>
        <v>2.0665</v>
      </c>
      <c r="E668" s="40">
        <f t="shared" si="120"/>
        <v>2.1240000000000001</v>
      </c>
      <c r="F668" s="40"/>
      <c r="G668" s="40"/>
      <c r="H668" s="40">
        <v>2.1240000000000001</v>
      </c>
      <c r="I668" s="40">
        <v>2.1640000000000001</v>
      </c>
      <c r="J668" s="40">
        <v>1.9590000000000001</v>
      </c>
      <c r="K668" s="40">
        <v>1.8765000000000001</v>
      </c>
      <c r="L668" s="40">
        <v>1.7690000000000001</v>
      </c>
      <c r="M668" s="40">
        <v>2.0165000000000002</v>
      </c>
      <c r="N668" s="40">
        <v>2.1215000000000002</v>
      </c>
      <c r="O668" s="40">
        <v>2.0665</v>
      </c>
      <c r="P668" s="40">
        <v>1.7790000000000001</v>
      </c>
      <c r="Q668" s="40">
        <v>2.2565</v>
      </c>
      <c r="R668" s="40">
        <v>2.3540000000000001</v>
      </c>
      <c r="S668" s="40">
        <v>2.0165000000000002</v>
      </c>
      <c r="T668" s="39" t="s">
        <v>175</v>
      </c>
      <c r="V668" s="47">
        <f t="shared" si="121"/>
        <v>4.0000000000000036E-2</v>
      </c>
      <c r="W668" s="47">
        <f t="shared" si="109"/>
        <v>-0.16500000000000004</v>
      </c>
      <c r="X668" s="47">
        <f t="shared" si="110"/>
        <v>-0.24750000000000005</v>
      </c>
      <c r="Y668" s="47">
        <f t="shared" si="111"/>
        <v>-0.35499999999999998</v>
      </c>
      <c r="Z668" s="47">
        <f t="shared" si="112"/>
        <v>-0.10749999999999993</v>
      </c>
      <c r="AA668" s="47">
        <f t="shared" si="113"/>
        <v>-2.4999999999999467E-3</v>
      </c>
      <c r="AB668" s="47">
        <f t="shared" si="114"/>
        <v>-5.7500000000000107E-2</v>
      </c>
      <c r="AC668" s="47">
        <f t="shared" si="115"/>
        <v>-0.34499999999999997</v>
      </c>
      <c r="AD668" s="47">
        <f t="shared" si="116"/>
        <v>0.13249999999999984</v>
      </c>
      <c r="AE668" s="47">
        <f t="shared" si="117"/>
        <v>0.22999999999999998</v>
      </c>
      <c r="AF668" s="47">
        <f t="shared" si="118"/>
        <v>-0.10749999999999993</v>
      </c>
      <c r="AG668" s="47"/>
    </row>
    <row r="669" spans="1:33" x14ac:dyDescent="0.2">
      <c r="A669" s="45">
        <v>36269</v>
      </c>
      <c r="B669" s="40" t="s">
        <v>194</v>
      </c>
      <c r="C669" s="40">
        <f t="shared" si="119"/>
        <v>-5.500000000000016E-2</v>
      </c>
      <c r="D669" s="40">
        <f t="shared" si="120"/>
        <v>2.1139999999999999</v>
      </c>
      <c r="E669" s="40">
        <f t="shared" si="120"/>
        <v>2.169</v>
      </c>
      <c r="F669" s="40"/>
      <c r="G669" s="40"/>
      <c r="H669" s="40">
        <v>2.169</v>
      </c>
      <c r="I669" s="40">
        <v>2.2090000000000001</v>
      </c>
      <c r="J669" s="40">
        <v>2.004</v>
      </c>
      <c r="K669" s="40">
        <v>1.9215</v>
      </c>
      <c r="L669" s="40">
        <v>1.8102499999999999</v>
      </c>
      <c r="M669" s="40">
        <v>2.0665</v>
      </c>
      <c r="N669" s="40">
        <v>2.169</v>
      </c>
      <c r="O669" s="40">
        <v>2.1139999999999999</v>
      </c>
      <c r="P669" s="40">
        <v>1.7649999999999999</v>
      </c>
      <c r="Q669" s="40">
        <v>2.3040000000000003</v>
      </c>
      <c r="R669" s="40">
        <v>2.399</v>
      </c>
      <c r="S669" s="40">
        <v>2.0640000000000001</v>
      </c>
      <c r="T669" s="39" t="s">
        <v>175</v>
      </c>
      <c r="V669" s="47">
        <f t="shared" si="121"/>
        <v>4.0000000000000036E-2</v>
      </c>
      <c r="W669" s="47">
        <f t="shared" si="109"/>
        <v>-0.16500000000000004</v>
      </c>
      <c r="X669" s="47">
        <f t="shared" si="110"/>
        <v>-0.24750000000000005</v>
      </c>
      <c r="Y669" s="47">
        <f t="shared" si="111"/>
        <v>-0.35875000000000012</v>
      </c>
      <c r="Z669" s="47">
        <f t="shared" si="112"/>
        <v>-0.10250000000000004</v>
      </c>
      <c r="AA669" s="47">
        <f t="shared" si="113"/>
        <v>0</v>
      </c>
      <c r="AB669" s="47">
        <f t="shared" si="114"/>
        <v>-5.500000000000016E-2</v>
      </c>
      <c r="AC669" s="47">
        <f t="shared" si="115"/>
        <v>-0.40400000000000014</v>
      </c>
      <c r="AD669" s="47">
        <f t="shared" si="116"/>
        <v>0.13500000000000023</v>
      </c>
      <c r="AE669" s="47">
        <f t="shared" si="117"/>
        <v>0.22999999999999998</v>
      </c>
      <c r="AF669" s="47">
        <f t="shared" si="118"/>
        <v>-0.10499999999999998</v>
      </c>
      <c r="AG669" s="47"/>
    </row>
    <row r="670" spans="1:33" x14ac:dyDescent="0.2">
      <c r="A670" s="45">
        <v>36270</v>
      </c>
      <c r="B670" s="40" t="s">
        <v>194</v>
      </c>
      <c r="C670" s="40">
        <f t="shared" si="119"/>
        <v>-4.9999999999999822E-2</v>
      </c>
      <c r="D670" s="40">
        <f t="shared" si="120"/>
        <v>2.0940000000000003</v>
      </c>
      <c r="E670" s="40">
        <f t="shared" si="120"/>
        <v>2.1440000000000001</v>
      </c>
      <c r="F670" s="40"/>
      <c r="G670" s="40"/>
      <c r="H670" s="40">
        <v>2.1440000000000001</v>
      </c>
      <c r="I670" s="40">
        <v>2.1840000000000002</v>
      </c>
      <c r="J670" s="40">
        <v>1.9840000000000002</v>
      </c>
      <c r="K670" s="40">
        <v>1.9090000000000003</v>
      </c>
      <c r="L670" s="40">
        <v>1.7890000000000001</v>
      </c>
      <c r="M670" s="40">
        <v>2.044</v>
      </c>
      <c r="N670" s="40">
        <v>2.1440000000000001</v>
      </c>
      <c r="O670" s="40">
        <v>2.0940000000000003</v>
      </c>
      <c r="P670" s="40">
        <v>1.7765000000000002</v>
      </c>
      <c r="Q670" s="40">
        <v>2.2840000000000003</v>
      </c>
      <c r="R670" s="40">
        <v>2.3740000000000001</v>
      </c>
      <c r="S670" s="40">
        <v>2.044</v>
      </c>
      <c r="T670" s="39" t="s">
        <v>175</v>
      </c>
      <c r="V670" s="47">
        <f t="shared" si="121"/>
        <v>4.0000000000000036E-2</v>
      </c>
      <c r="W670" s="47">
        <f t="shared" si="109"/>
        <v>-0.15999999999999992</v>
      </c>
      <c r="X670" s="47">
        <f t="shared" si="110"/>
        <v>-0.23499999999999988</v>
      </c>
      <c r="Y670" s="47">
        <f t="shared" si="111"/>
        <v>-0.35499999999999998</v>
      </c>
      <c r="Z670" s="47">
        <f t="shared" si="112"/>
        <v>-0.10000000000000009</v>
      </c>
      <c r="AA670" s="47">
        <f t="shared" si="113"/>
        <v>0</v>
      </c>
      <c r="AB670" s="47">
        <f t="shared" si="114"/>
        <v>-4.9999999999999822E-2</v>
      </c>
      <c r="AC670" s="47">
        <f t="shared" si="115"/>
        <v>-0.36749999999999994</v>
      </c>
      <c r="AD670" s="47">
        <f t="shared" si="116"/>
        <v>0.14000000000000012</v>
      </c>
      <c r="AE670" s="47">
        <f t="shared" si="117"/>
        <v>0.22999999999999998</v>
      </c>
      <c r="AF670" s="47">
        <f t="shared" si="118"/>
        <v>-0.10000000000000009</v>
      </c>
      <c r="AG670" s="47"/>
    </row>
    <row r="671" spans="1:33" x14ac:dyDescent="0.2">
      <c r="A671" s="45">
        <v>36271</v>
      </c>
      <c r="B671" s="40" t="s">
        <v>194</v>
      </c>
      <c r="C671" s="40">
        <f t="shared" si="119"/>
        <v>-4.4999999999999929E-2</v>
      </c>
      <c r="D671" s="40">
        <f t="shared" si="120"/>
        <v>2.129</v>
      </c>
      <c r="E671" s="40">
        <f t="shared" si="120"/>
        <v>2.1739999999999999</v>
      </c>
      <c r="F671" s="40"/>
      <c r="G671" s="40"/>
      <c r="H671" s="40">
        <v>2.1739999999999999</v>
      </c>
      <c r="I671" s="40">
        <v>2.214</v>
      </c>
      <c r="J671" s="40">
        <v>2.0190000000000001</v>
      </c>
      <c r="K671" s="40">
        <v>1.9390000000000001</v>
      </c>
      <c r="L671" s="40">
        <v>1.83775</v>
      </c>
      <c r="M671" s="40">
        <v>2.0789999999999997</v>
      </c>
      <c r="N671" s="40">
        <v>2.1789999999999998</v>
      </c>
      <c r="O671" s="40">
        <v>2.129</v>
      </c>
      <c r="P671" s="40">
        <v>1.796</v>
      </c>
      <c r="Q671" s="40">
        <v>2.3239999999999998</v>
      </c>
      <c r="R671" s="40">
        <v>2.4039999999999999</v>
      </c>
      <c r="S671" s="40">
        <v>2.0789999999999997</v>
      </c>
      <c r="T671" s="39" t="s">
        <v>175</v>
      </c>
      <c r="V671" s="47">
        <f t="shared" si="121"/>
        <v>4.0000000000000036E-2</v>
      </c>
      <c r="W671" s="47">
        <f t="shared" si="109"/>
        <v>-0.1549999999999998</v>
      </c>
      <c r="X671" s="47">
        <f t="shared" si="110"/>
        <v>-0.23499999999999988</v>
      </c>
      <c r="Y671" s="47">
        <f t="shared" si="111"/>
        <v>-0.33624999999999994</v>
      </c>
      <c r="Z671" s="47">
        <f t="shared" si="112"/>
        <v>-9.5000000000000195E-2</v>
      </c>
      <c r="AA671" s="47">
        <f t="shared" si="113"/>
        <v>4.9999999999998934E-3</v>
      </c>
      <c r="AB671" s="47">
        <f t="shared" si="114"/>
        <v>-4.4999999999999929E-2</v>
      </c>
      <c r="AC671" s="47">
        <f t="shared" si="115"/>
        <v>-0.37799999999999989</v>
      </c>
      <c r="AD671" s="47">
        <f t="shared" si="116"/>
        <v>0.14999999999999991</v>
      </c>
      <c r="AE671" s="47">
        <f t="shared" si="117"/>
        <v>0.22999999999999998</v>
      </c>
      <c r="AF671" s="47">
        <f t="shared" si="118"/>
        <v>-9.5000000000000195E-2</v>
      </c>
      <c r="AG671" s="47"/>
    </row>
    <row r="672" spans="1:33" x14ac:dyDescent="0.2">
      <c r="A672" s="45">
        <v>36272</v>
      </c>
      <c r="B672" s="40" t="s">
        <v>194</v>
      </c>
      <c r="C672" s="40">
        <f t="shared" si="119"/>
        <v>-5.2500000000000213E-2</v>
      </c>
      <c r="D672" s="40">
        <f t="shared" si="120"/>
        <v>2.1724999999999999</v>
      </c>
      <c r="E672" s="40">
        <f t="shared" si="120"/>
        <v>2.2250000000000001</v>
      </c>
      <c r="F672" s="40"/>
      <c r="G672" s="40"/>
      <c r="H672" s="40">
        <v>2.2250000000000001</v>
      </c>
      <c r="I672" s="40">
        <v>2.2675000000000001</v>
      </c>
      <c r="J672" s="40">
        <v>2.0674999999999999</v>
      </c>
      <c r="K672" s="40">
        <v>1.98875</v>
      </c>
      <c r="L672" s="40">
        <v>1.885</v>
      </c>
      <c r="M672" s="40">
        <v>2.13</v>
      </c>
      <c r="N672" s="40">
        <v>2.2324999999999999</v>
      </c>
      <c r="O672" s="40">
        <v>2.1724999999999999</v>
      </c>
      <c r="P672" s="40">
        <v>1.8374999999999999</v>
      </c>
      <c r="Q672" s="40">
        <v>2.375</v>
      </c>
      <c r="R672" s="40">
        <v>2.4550000000000001</v>
      </c>
      <c r="S672" s="40">
        <v>2.1375000000000002</v>
      </c>
      <c r="T672" s="39" t="s">
        <v>175</v>
      </c>
      <c r="V672" s="47">
        <f t="shared" si="121"/>
        <v>4.2499999999999982E-2</v>
      </c>
      <c r="W672" s="47">
        <f t="shared" si="109"/>
        <v>-0.1575000000000002</v>
      </c>
      <c r="X672" s="47">
        <f t="shared" si="110"/>
        <v>-0.23625000000000007</v>
      </c>
      <c r="Y672" s="47">
        <f t="shared" si="111"/>
        <v>-0.34000000000000008</v>
      </c>
      <c r="Z672" s="47">
        <f t="shared" si="112"/>
        <v>-9.5000000000000195E-2</v>
      </c>
      <c r="AA672" s="47">
        <f t="shared" si="113"/>
        <v>7.4999999999998401E-3</v>
      </c>
      <c r="AB672" s="47">
        <f t="shared" si="114"/>
        <v>-5.2500000000000213E-2</v>
      </c>
      <c r="AC672" s="47">
        <f t="shared" si="115"/>
        <v>-0.38750000000000018</v>
      </c>
      <c r="AD672" s="47">
        <f t="shared" si="116"/>
        <v>0.14999999999999991</v>
      </c>
      <c r="AE672" s="47">
        <f t="shared" si="117"/>
        <v>0.22999999999999998</v>
      </c>
      <c r="AF672" s="47">
        <f t="shared" si="118"/>
        <v>-8.7499999999999911E-2</v>
      </c>
      <c r="AG672" s="47"/>
    </row>
    <row r="673" spans="1:33" x14ac:dyDescent="0.2">
      <c r="A673" s="45">
        <v>36273</v>
      </c>
      <c r="B673" s="40" t="s">
        <v>194</v>
      </c>
      <c r="C673" s="40">
        <f t="shared" si="119"/>
        <v>-4.9999999999999822E-2</v>
      </c>
      <c r="D673" s="40">
        <f t="shared" si="120"/>
        <v>2.1760000000000002</v>
      </c>
      <c r="E673" s="40">
        <f t="shared" si="120"/>
        <v>2.226</v>
      </c>
      <c r="F673" s="40"/>
      <c r="G673" s="40"/>
      <c r="H673" s="40">
        <v>2.226</v>
      </c>
      <c r="I673" s="40">
        <v>2.266</v>
      </c>
      <c r="J673" s="40">
        <v>2.0684999999999998</v>
      </c>
      <c r="K673" s="40">
        <v>1.98725</v>
      </c>
      <c r="L673" s="40">
        <v>1.881</v>
      </c>
      <c r="M673" s="40">
        <v>2.1360000000000001</v>
      </c>
      <c r="N673" s="40">
        <v>2.2359999999999998</v>
      </c>
      <c r="O673" s="40">
        <v>2.1760000000000002</v>
      </c>
      <c r="P673" s="40">
        <v>1.8415000000000001</v>
      </c>
      <c r="Q673" s="40">
        <v>2.3784999999999998</v>
      </c>
      <c r="R673" s="40">
        <v>2.456</v>
      </c>
      <c r="S673" s="40">
        <v>2.1360000000000001</v>
      </c>
      <c r="T673" s="39" t="s">
        <v>175</v>
      </c>
      <c r="V673" s="47">
        <f t="shared" si="121"/>
        <v>4.0000000000000036E-2</v>
      </c>
      <c r="W673" s="47">
        <f t="shared" si="109"/>
        <v>-0.1575000000000002</v>
      </c>
      <c r="X673" s="47">
        <f t="shared" si="110"/>
        <v>-0.23875000000000002</v>
      </c>
      <c r="Y673" s="47">
        <f t="shared" si="111"/>
        <v>-0.34499999999999997</v>
      </c>
      <c r="Z673" s="47">
        <f t="shared" si="112"/>
        <v>-8.9999999999999858E-2</v>
      </c>
      <c r="AA673" s="47">
        <f t="shared" si="113"/>
        <v>9.9999999999997868E-3</v>
      </c>
      <c r="AB673" s="47">
        <f t="shared" si="114"/>
        <v>-4.9999999999999822E-2</v>
      </c>
      <c r="AC673" s="47">
        <f t="shared" si="115"/>
        <v>-0.38449999999999984</v>
      </c>
      <c r="AD673" s="47">
        <f t="shared" si="116"/>
        <v>0.15249999999999986</v>
      </c>
      <c r="AE673" s="47">
        <f t="shared" si="117"/>
        <v>0.22999999999999998</v>
      </c>
      <c r="AF673" s="47">
        <f t="shared" si="118"/>
        <v>-8.9999999999999858E-2</v>
      </c>
      <c r="AG673" s="47"/>
    </row>
    <row r="674" spans="1:33" x14ac:dyDescent="0.2">
      <c r="A674" s="45">
        <v>36276</v>
      </c>
      <c r="B674" s="40" t="s">
        <v>194</v>
      </c>
      <c r="C674" s="40">
        <f t="shared" si="119"/>
        <v>-7.2499999999999787E-2</v>
      </c>
      <c r="D674" s="40">
        <f t="shared" si="120"/>
        <v>2.2265000000000001</v>
      </c>
      <c r="E674" s="40">
        <f t="shared" si="120"/>
        <v>2.2989999999999999</v>
      </c>
      <c r="F674" s="40"/>
      <c r="G674" s="40"/>
      <c r="H674" s="40">
        <v>2.2989999999999999</v>
      </c>
      <c r="I674" s="40">
        <v>2.3414999999999999</v>
      </c>
      <c r="J674" s="40">
        <v>2.1414999999999997</v>
      </c>
      <c r="K674" s="40">
        <v>2.044</v>
      </c>
      <c r="L674" s="40">
        <v>1.9339999999999999</v>
      </c>
      <c r="M674" s="40">
        <v>2.2014999999999998</v>
      </c>
      <c r="N674" s="40">
        <v>2.3115000000000001</v>
      </c>
      <c r="O674" s="40">
        <v>2.2265000000000001</v>
      </c>
      <c r="P674" s="40">
        <v>1.9589999999999999</v>
      </c>
      <c r="Q674" s="40">
        <v>2.4590000000000001</v>
      </c>
      <c r="R674" s="40">
        <v>2.544</v>
      </c>
      <c r="S674" s="40">
        <v>2.2090000000000001</v>
      </c>
      <c r="T674" s="39" t="s">
        <v>175</v>
      </c>
      <c r="V674" s="47">
        <f t="shared" si="121"/>
        <v>4.2499999999999982E-2</v>
      </c>
      <c r="W674" s="47">
        <f t="shared" si="109"/>
        <v>-0.1575000000000002</v>
      </c>
      <c r="X674" s="47">
        <f t="shared" si="110"/>
        <v>-0.25499999999999989</v>
      </c>
      <c r="Y674" s="47">
        <f t="shared" si="111"/>
        <v>-0.36499999999999999</v>
      </c>
      <c r="Z674" s="47">
        <f t="shared" si="112"/>
        <v>-9.7500000000000142E-2</v>
      </c>
      <c r="AA674" s="47">
        <f t="shared" si="113"/>
        <v>1.2500000000000178E-2</v>
      </c>
      <c r="AB674" s="47">
        <f t="shared" si="114"/>
        <v>-7.2499999999999787E-2</v>
      </c>
      <c r="AC674" s="47">
        <f t="shared" si="115"/>
        <v>-0.34000000000000008</v>
      </c>
      <c r="AD674" s="47">
        <f t="shared" si="116"/>
        <v>0.16000000000000014</v>
      </c>
      <c r="AE674" s="47">
        <f t="shared" si="117"/>
        <v>0.24500000000000011</v>
      </c>
      <c r="AF674" s="47">
        <f t="shared" si="118"/>
        <v>-8.9999999999999858E-2</v>
      </c>
      <c r="AG674" s="47"/>
    </row>
    <row r="675" spans="1:33" x14ac:dyDescent="0.2">
      <c r="A675" s="45">
        <v>36277</v>
      </c>
      <c r="B675" s="40" t="s">
        <v>194</v>
      </c>
      <c r="C675" s="40">
        <f t="shared" si="119"/>
        <v>-0.10250000000000004</v>
      </c>
      <c r="D675" s="40">
        <f t="shared" si="120"/>
        <v>2.2284999999999999</v>
      </c>
      <c r="E675" s="40">
        <f t="shared" si="120"/>
        <v>2.331</v>
      </c>
      <c r="F675" s="40"/>
      <c r="G675" s="40"/>
      <c r="H675" s="40">
        <v>2.331</v>
      </c>
      <c r="I675" s="40">
        <v>2.3635000000000002</v>
      </c>
      <c r="J675" s="40">
        <v>2.161</v>
      </c>
      <c r="K675" s="40">
        <v>2.0597500000000002</v>
      </c>
      <c r="L675" s="40">
        <v>1.9710000000000001</v>
      </c>
      <c r="M675" s="40">
        <v>2.2210000000000001</v>
      </c>
      <c r="N675" s="40">
        <v>2.3359999999999999</v>
      </c>
      <c r="O675" s="40">
        <v>2.2284999999999999</v>
      </c>
      <c r="P675" s="40">
        <v>1.9380000000000002</v>
      </c>
      <c r="Q675" s="40">
        <v>2.4859999999999998</v>
      </c>
      <c r="R675" s="40">
        <v>2.5834999999999999</v>
      </c>
      <c r="S675" s="40">
        <v>2.2334999999999998</v>
      </c>
      <c r="T675" s="39" t="s">
        <v>175</v>
      </c>
      <c r="V675" s="47">
        <f t="shared" si="121"/>
        <v>3.2500000000000195E-2</v>
      </c>
      <c r="W675" s="47">
        <f t="shared" si="109"/>
        <v>-0.16999999999999993</v>
      </c>
      <c r="X675" s="47">
        <f t="shared" si="110"/>
        <v>-0.27124999999999977</v>
      </c>
      <c r="Y675" s="47">
        <f t="shared" si="111"/>
        <v>-0.35999999999999988</v>
      </c>
      <c r="Z675" s="47">
        <f t="shared" si="112"/>
        <v>-0.10999999999999988</v>
      </c>
      <c r="AA675" s="47">
        <f t="shared" si="113"/>
        <v>4.9999999999998934E-3</v>
      </c>
      <c r="AB675" s="47">
        <f t="shared" si="114"/>
        <v>-0.10250000000000004</v>
      </c>
      <c r="AC675" s="47">
        <f t="shared" si="115"/>
        <v>-0.39299999999999979</v>
      </c>
      <c r="AD675" s="47">
        <f t="shared" si="116"/>
        <v>0.1549999999999998</v>
      </c>
      <c r="AE675" s="47">
        <f t="shared" si="117"/>
        <v>0.25249999999999995</v>
      </c>
      <c r="AF675" s="47">
        <f t="shared" si="118"/>
        <v>-9.7500000000000142E-2</v>
      </c>
      <c r="AG675" s="47"/>
    </row>
    <row r="676" spans="1:33" x14ac:dyDescent="0.2">
      <c r="A676" s="45">
        <v>36278</v>
      </c>
      <c r="B676" s="40" t="s">
        <v>194</v>
      </c>
      <c r="C676" s="40">
        <f t="shared" si="119"/>
        <v>-0.12000000000000011</v>
      </c>
      <c r="D676" s="40">
        <f t="shared" si="120"/>
        <v>2.2279999999999998</v>
      </c>
      <c r="E676" s="40">
        <f t="shared" si="120"/>
        <v>2.3479999999999999</v>
      </c>
      <c r="F676" s="40"/>
      <c r="G676" s="40">
        <v>1</v>
      </c>
      <c r="H676" s="40">
        <v>2.3479999999999999</v>
      </c>
      <c r="I676" s="40">
        <v>2.3779999999999997</v>
      </c>
      <c r="J676" s="40">
        <v>2.1479999999999997</v>
      </c>
      <c r="K676" s="40">
        <v>2.048</v>
      </c>
      <c r="L676" s="40">
        <v>1.9729999999999999</v>
      </c>
      <c r="M676" s="40">
        <v>2.218</v>
      </c>
      <c r="N676" s="40">
        <v>2.343</v>
      </c>
      <c r="O676" s="40">
        <v>2.2279999999999998</v>
      </c>
      <c r="P676" s="40">
        <v>1.9350000000000001</v>
      </c>
      <c r="Q676" s="40">
        <v>2.5029999999999997</v>
      </c>
      <c r="R676" s="40">
        <v>2.5880000000000001</v>
      </c>
      <c r="S676" s="40">
        <v>2.2504999999999997</v>
      </c>
      <c r="T676" s="39" t="s">
        <v>175</v>
      </c>
      <c r="V676" s="47">
        <f t="shared" si="121"/>
        <v>2.9999999999999805E-2</v>
      </c>
      <c r="W676" s="47">
        <f t="shared" si="109"/>
        <v>-0.20000000000000018</v>
      </c>
      <c r="X676" s="47">
        <f t="shared" si="110"/>
        <v>-0.29999999999999982</v>
      </c>
      <c r="Y676" s="47">
        <f t="shared" si="111"/>
        <v>-0.375</v>
      </c>
      <c r="Z676" s="47">
        <f t="shared" si="112"/>
        <v>-0.12999999999999989</v>
      </c>
      <c r="AA676" s="47">
        <f t="shared" si="113"/>
        <v>-4.9999999999998934E-3</v>
      </c>
      <c r="AB676" s="47">
        <f t="shared" si="114"/>
        <v>-0.12000000000000011</v>
      </c>
      <c r="AC676" s="47">
        <f t="shared" si="115"/>
        <v>-0.41299999999999981</v>
      </c>
      <c r="AD676" s="47">
        <f t="shared" si="116"/>
        <v>0.1549999999999998</v>
      </c>
      <c r="AE676" s="47">
        <f t="shared" si="117"/>
        <v>0.24000000000000021</v>
      </c>
      <c r="AF676" s="47">
        <f t="shared" si="118"/>
        <v>-9.7500000000000142E-2</v>
      </c>
      <c r="AG676" s="47"/>
    </row>
    <row r="677" spans="1:33" x14ac:dyDescent="0.2">
      <c r="A677" s="45">
        <v>36279</v>
      </c>
      <c r="B677" s="40" t="s">
        <v>195</v>
      </c>
      <c r="C677" s="40">
        <f t="shared" si="119"/>
        <v>-0.12000000000000011</v>
      </c>
      <c r="D677" s="40">
        <f t="shared" si="120"/>
        <v>2.2189999999999999</v>
      </c>
      <c r="E677" s="40">
        <f t="shared" si="120"/>
        <v>2.339</v>
      </c>
      <c r="F677" s="40"/>
      <c r="G677" s="40"/>
      <c r="H677" s="40">
        <v>2.339</v>
      </c>
      <c r="I677" s="40">
        <v>2.3689999999999998</v>
      </c>
      <c r="J677" s="40">
        <v>2.1389999999999998</v>
      </c>
      <c r="K677" s="40">
        <v>2.0390000000000001</v>
      </c>
      <c r="L677" s="40">
        <v>1.9689999999999999</v>
      </c>
      <c r="M677" s="40">
        <v>2.2090000000000001</v>
      </c>
      <c r="N677" s="40">
        <v>2.339</v>
      </c>
      <c r="O677" s="40">
        <v>2.2189999999999999</v>
      </c>
      <c r="P677" s="40">
        <v>1.9260000000000002</v>
      </c>
      <c r="Q677" s="40">
        <v>2.4939999999999998</v>
      </c>
      <c r="R677" s="40">
        <v>2.5790000000000002</v>
      </c>
      <c r="S677" s="40">
        <v>2.2414999999999998</v>
      </c>
      <c r="T677" s="39" t="s">
        <v>175</v>
      </c>
      <c r="V677" s="47">
        <f t="shared" si="121"/>
        <v>2.9999999999999805E-2</v>
      </c>
      <c r="W677" s="47">
        <f t="shared" si="109"/>
        <v>-0.20000000000000018</v>
      </c>
      <c r="X677" s="47">
        <f t="shared" si="110"/>
        <v>-0.29999999999999982</v>
      </c>
      <c r="Y677" s="47">
        <f t="shared" si="111"/>
        <v>-0.37000000000000011</v>
      </c>
      <c r="Z677" s="47">
        <f t="shared" si="112"/>
        <v>-0.12999999999999989</v>
      </c>
      <c r="AA677" s="47">
        <f t="shared" si="113"/>
        <v>0</v>
      </c>
      <c r="AB677" s="47">
        <f t="shared" si="114"/>
        <v>-0.12000000000000011</v>
      </c>
      <c r="AC677" s="47">
        <f t="shared" si="115"/>
        <v>-0.41299999999999981</v>
      </c>
      <c r="AD677" s="47">
        <f t="shared" si="116"/>
        <v>0.1549999999999998</v>
      </c>
      <c r="AE677" s="47">
        <f t="shared" si="117"/>
        <v>0.24000000000000021</v>
      </c>
      <c r="AF677" s="47">
        <f t="shared" si="118"/>
        <v>-9.7500000000000142E-2</v>
      </c>
      <c r="AG677" s="47"/>
    </row>
    <row r="678" spans="1:33" x14ac:dyDescent="0.2">
      <c r="A678" s="45">
        <v>36280</v>
      </c>
      <c r="B678" s="40" t="s">
        <v>195</v>
      </c>
      <c r="C678" s="40">
        <f t="shared" si="119"/>
        <v>-0.12000000000000011</v>
      </c>
      <c r="D678" s="40">
        <f t="shared" si="120"/>
        <v>2.133</v>
      </c>
      <c r="E678" s="40">
        <f t="shared" si="120"/>
        <v>2.2530000000000001</v>
      </c>
      <c r="F678" s="40"/>
      <c r="G678" s="40"/>
      <c r="H678" s="40">
        <v>2.2530000000000001</v>
      </c>
      <c r="I678" s="40">
        <v>2.2829999999999999</v>
      </c>
      <c r="J678" s="40">
        <v>2.0529999999999999</v>
      </c>
      <c r="K678" s="40">
        <v>1.9530000000000003</v>
      </c>
      <c r="L678" s="40">
        <v>1.883</v>
      </c>
      <c r="M678" s="40">
        <v>2.1230000000000002</v>
      </c>
      <c r="N678" s="40">
        <v>2.2530000000000001</v>
      </c>
      <c r="O678" s="40">
        <v>2.133</v>
      </c>
      <c r="P678" s="40">
        <v>1.84</v>
      </c>
      <c r="Q678" s="40">
        <v>2.4079999999999999</v>
      </c>
      <c r="R678" s="40">
        <v>2.4930000000000003</v>
      </c>
      <c r="S678" s="40">
        <v>2.1555</v>
      </c>
      <c r="T678" s="39" t="s">
        <v>175</v>
      </c>
      <c r="V678" s="47">
        <f t="shared" si="121"/>
        <v>2.9999999999999805E-2</v>
      </c>
      <c r="W678" s="47">
        <f t="shared" si="109"/>
        <v>-0.20000000000000018</v>
      </c>
      <c r="X678" s="47">
        <f t="shared" si="110"/>
        <v>-0.29999999999999982</v>
      </c>
      <c r="Y678" s="47">
        <f t="shared" si="111"/>
        <v>-0.37000000000000011</v>
      </c>
      <c r="Z678" s="47">
        <f t="shared" si="112"/>
        <v>-0.12999999999999989</v>
      </c>
      <c r="AA678" s="47">
        <f t="shared" si="113"/>
        <v>0</v>
      </c>
      <c r="AB678" s="47">
        <f t="shared" si="114"/>
        <v>-0.12000000000000011</v>
      </c>
      <c r="AC678" s="47">
        <f t="shared" si="115"/>
        <v>-0.41300000000000003</v>
      </c>
      <c r="AD678" s="47">
        <f t="shared" si="116"/>
        <v>0.1549999999999998</v>
      </c>
      <c r="AE678" s="47">
        <f t="shared" si="117"/>
        <v>0.24000000000000021</v>
      </c>
      <c r="AF678" s="47">
        <f t="shared" si="118"/>
        <v>-9.7500000000000142E-2</v>
      </c>
      <c r="AG678" s="47"/>
    </row>
    <row r="679" spans="1:33" x14ac:dyDescent="0.2">
      <c r="A679" s="45">
        <v>36283</v>
      </c>
      <c r="B679" s="40" t="s">
        <v>195</v>
      </c>
      <c r="C679" s="40">
        <f t="shared" si="119"/>
        <v>-0.10000000000000009</v>
      </c>
      <c r="D679" s="40">
        <f t="shared" si="120"/>
        <v>2.2109999999999999</v>
      </c>
      <c r="E679" s="40">
        <f t="shared" si="120"/>
        <v>2.3109999999999999</v>
      </c>
      <c r="F679" s="40"/>
      <c r="G679" s="40"/>
      <c r="H679" s="40">
        <v>2.3109999999999999</v>
      </c>
      <c r="I679" s="40">
        <v>2.3435000000000001</v>
      </c>
      <c r="J679" s="40">
        <v>2.1360000000000001</v>
      </c>
      <c r="K679" s="40">
        <v>2.0209999999999999</v>
      </c>
      <c r="L679" s="40">
        <v>1.9159999999999999</v>
      </c>
      <c r="M679" s="40">
        <v>2.2010000000000001</v>
      </c>
      <c r="N679" s="40">
        <v>2.3184999999999998</v>
      </c>
      <c r="O679" s="40">
        <v>2.2109999999999999</v>
      </c>
      <c r="P679" s="40">
        <v>1.835</v>
      </c>
      <c r="Q679" s="40">
        <v>2.4510000000000001</v>
      </c>
      <c r="R679" s="40">
        <v>2.5409999999999999</v>
      </c>
      <c r="S679" s="40">
        <v>2.2109999999999999</v>
      </c>
      <c r="T679" s="39" t="s">
        <v>175</v>
      </c>
      <c r="V679" s="47">
        <f t="shared" si="121"/>
        <v>3.2500000000000195E-2</v>
      </c>
      <c r="W679" s="47">
        <f t="shared" si="109"/>
        <v>-0.17499999999999982</v>
      </c>
      <c r="X679" s="47">
        <f t="shared" si="110"/>
        <v>-0.29000000000000004</v>
      </c>
      <c r="Y679" s="47">
        <f t="shared" si="111"/>
        <v>-0.39500000000000002</v>
      </c>
      <c r="Z679" s="47">
        <f t="shared" si="112"/>
        <v>-0.10999999999999988</v>
      </c>
      <c r="AA679" s="47">
        <f t="shared" si="113"/>
        <v>7.4999999999998401E-3</v>
      </c>
      <c r="AB679" s="47">
        <f t="shared" si="114"/>
        <v>-0.10000000000000009</v>
      </c>
      <c r="AC679" s="47">
        <f t="shared" si="115"/>
        <v>-0.47599999999999998</v>
      </c>
      <c r="AD679" s="47">
        <f t="shared" si="116"/>
        <v>0.14000000000000012</v>
      </c>
      <c r="AE679" s="47">
        <f t="shared" si="117"/>
        <v>0.22999999999999998</v>
      </c>
      <c r="AF679" s="47">
        <f t="shared" si="118"/>
        <v>-0.10000000000000009</v>
      </c>
      <c r="AG679" s="47"/>
    </row>
    <row r="680" spans="1:33" x14ac:dyDescent="0.2">
      <c r="A680" s="45">
        <v>36284</v>
      </c>
      <c r="B680" s="40" t="s">
        <v>195</v>
      </c>
      <c r="C680" s="40">
        <f t="shared" si="119"/>
        <v>-9.5000000000000195E-2</v>
      </c>
      <c r="D680" s="40">
        <f t="shared" si="120"/>
        <v>2.2639999999999998</v>
      </c>
      <c r="E680" s="40">
        <f t="shared" si="120"/>
        <v>2.359</v>
      </c>
      <c r="F680" s="40"/>
      <c r="G680" s="40"/>
      <c r="H680" s="40">
        <v>2.359</v>
      </c>
      <c r="I680" s="40">
        <v>2.3965000000000001</v>
      </c>
      <c r="J680" s="40">
        <v>2.1840000000000002</v>
      </c>
      <c r="K680" s="40">
        <v>2.0289999999999999</v>
      </c>
      <c r="L680" s="40">
        <v>1.9689999999999999</v>
      </c>
      <c r="M680" s="40">
        <v>2.2465000000000002</v>
      </c>
      <c r="N680" s="40">
        <v>2.3664999999999998</v>
      </c>
      <c r="O680" s="40">
        <v>2.2639999999999998</v>
      </c>
      <c r="P680" s="40">
        <v>1.883</v>
      </c>
      <c r="Q680" s="40">
        <v>2.4990000000000001</v>
      </c>
      <c r="R680" s="40">
        <v>2.589</v>
      </c>
      <c r="S680" s="40">
        <v>2.2589999999999999</v>
      </c>
      <c r="T680" s="39" t="s">
        <v>175</v>
      </c>
      <c r="V680" s="47">
        <f t="shared" si="121"/>
        <v>3.7500000000000089E-2</v>
      </c>
      <c r="W680" s="47">
        <f t="shared" si="109"/>
        <v>-0.17499999999999982</v>
      </c>
      <c r="X680" s="47">
        <f t="shared" si="110"/>
        <v>-0.33000000000000007</v>
      </c>
      <c r="Y680" s="47">
        <f t="shared" si="111"/>
        <v>-0.39000000000000012</v>
      </c>
      <c r="Z680" s="47">
        <f t="shared" si="112"/>
        <v>-0.11249999999999982</v>
      </c>
      <c r="AA680" s="47">
        <f t="shared" si="113"/>
        <v>7.4999999999998401E-3</v>
      </c>
      <c r="AB680" s="47">
        <f t="shared" si="114"/>
        <v>-9.5000000000000195E-2</v>
      </c>
      <c r="AC680" s="47">
        <f t="shared" si="115"/>
        <v>-0.47599999999999998</v>
      </c>
      <c r="AD680" s="47">
        <f t="shared" si="116"/>
        <v>0.14000000000000012</v>
      </c>
      <c r="AE680" s="47">
        <f t="shared" si="117"/>
        <v>0.22999999999999998</v>
      </c>
      <c r="AF680" s="47">
        <f t="shared" si="118"/>
        <v>-0.10000000000000009</v>
      </c>
      <c r="AG680" s="47"/>
    </row>
    <row r="681" spans="1:33" x14ac:dyDescent="0.2">
      <c r="A681" s="45">
        <v>36285</v>
      </c>
      <c r="B681" s="40" t="s">
        <v>195</v>
      </c>
      <c r="C681" s="40">
        <f t="shared" si="119"/>
        <v>-9.5000000000000195E-2</v>
      </c>
      <c r="D681" s="40">
        <f t="shared" si="120"/>
        <v>2.2639999999999998</v>
      </c>
      <c r="E681" s="40">
        <f t="shared" si="120"/>
        <v>2.359</v>
      </c>
      <c r="F681" s="40"/>
      <c r="G681" s="40"/>
      <c r="H681" s="40">
        <v>2.359</v>
      </c>
      <c r="I681" s="40">
        <v>2.399</v>
      </c>
      <c r="J681" s="40">
        <v>2.1789999999999998</v>
      </c>
      <c r="K681" s="40">
        <v>2.0289999999999999</v>
      </c>
      <c r="L681" s="40">
        <v>1.9689999999999999</v>
      </c>
      <c r="M681" s="40">
        <v>2.2414999999999998</v>
      </c>
      <c r="N681" s="40">
        <v>2.3664999999999998</v>
      </c>
      <c r="O681" s="40">
        <v>2.2639999999999998</v>
      </c>
      <c r="P681" s="40">
        <v>1.899</v>
      </c>
      <c r="Q681" s="40">
        <v>2.504</v>
      </c>
      <c r="R681" s="40">
        <v>2.589</v>
      </c>
      <c r="S681" s="40">
        <v>2.2589999999999999</v>
      </c>
      <c r="T681" s="39" t="s">
        <v>175</v>
      </c>
      <c r="V681" s="47">
        <f t="shared" si="121"/>
        <v>4.0000000000000036E-2</v>
      </c>
      <c r="W681" s="47">
        <f t="shared" si="109"/>
        <v>-0.18000000000000016</v>
      </c>
      <c r="X681" s="47">
        <f t="shared" si="110"/>
        <v>-0.33000000000000007</v>
      </c>
      <c r="Y681" s="47">
        <f t="shared" si="111"/>
        <v>-0.39000000000000012</v>
      </c>
      <c r="Z681" s="47">
        <f t="shared" si="112"/>
        <v>-0.11750000000000016</v>
      </c>
      <c r="AA681" s="47">
        <f t="shared" si="113"/>
        <v>7.4999999999998401E-3</v>
      </c>
      <c r="AB681" s="47">
        <f t="shared" si="114"/>
        <v>-9.5000000000000195E-2</v>
      </c>
      <c r="AC681" s="47">
        <f t="shared" si="115"/>
        <v>-0.45999999999999996</v>
      </c>
      <c r="AD681" s="47">
        <f t="shared" si="116"/>
        <v>0.14500000000000002</v>
      </c>
      <c r="AE681" s="47">
        <f t="shared" si="117"/>
        <v>0.22999999999999998</v>
      </c>
      <c r="AF681" s="47">
        <f t="shared" si="118"/>
        <v>-0.10000000000000009</v>
      </c>
      <c r="AG681" s="47"/>
    </row>
    <row r="682" spans="1:33" x14ac:dyDescent="0.2">
      <c r="A682" s="45">
        <v>36286</v>
      </c>
      <c r="B682" s="40" t="s">
        <v>195</v>
      </c>
      <c r="C682" s="40">
        <f t="shared" si="119"/>
        <v>-8.0000000000000071E-2</v>
      </c>
      <c r="D682" s="40">
        <f t="shared" si="120"/>
        <v>2.2149999999999999</v>
      </c>
      <c r="E682" s="40">
        <f t="shared" si="120"/>
        <v>2.2949999999999999</v>
      </c>
      <c r="F682" s="40"/>
      <c r="G682" s="40"/>
      <c r="H682" s="40">
        <v>2.2949999999999999</v>
      </c>
      <c r="I682" s="40">
        <v>2.335</v>
      </c>
      <c r="J682" s="40">
        <v>2.1349999999999998</v>
      </c>
      <c r="K682" s="40">
        <v>1.98</v>
      </c>
      <c r="L682" s="40">
        <v>1.9375</v>
      </c>
      <c r="M682" s="40">
        <v>2.1825000000000001</v>
      </c>
      <c r="N682" s="40">
        <v>2.3050000000000002</v>
      </c>
      <c r="O682" s="40">
        <v>2.2149999999999999</v>
      </c>
      <c r="P682" s="40">
        <v>1.85</v>
      </c>
      <c r="Q682" s="40">
        <v>2.4375</v>
      </c>
      <c r="R682" s="40">
        <v>2.5249999999999999</v>
      </c>
      <c r="S682" s="40">
        <v>2.1974999999999998</v>
      </c>
      <c r="T682" s="39" t="s">
        <v>175</v>
      </c>
      <c r="V682" s="47">
        <f t="shared" si="121"/>
        <v>4.0000000000000036E-2</v>
      </c>
      <c r="W682" s="47">
        <f t="shared" si="109"/>
        <v>-0.16000000000000014</v>
      </c>
      <c r="X682" s="47">
        <f t="shared" si="110"/>
        <v>-0.31499999999999995</v>
      </c>
      <c r="Y682" s="47">
        <f t="shared" si="111"/>
        <v>-0.35749999999999993</v>
      </c>
      <c r="Z682" s="47">
        <f t="shared" si="112"/>
        <v>-0.11249999999999982</v>
      </c>
      <c r="AA682" s="47">
        <f t="shared" si="113"/>
        <v>1.0000000000000231E-2</v>
      </c>
      <c r="AB682" s="47">
        <f t="shared" si="114"/>
        <v>-8.0000000000000071E-2</v>
      </c>
      <c r="AC682" s="47">
        <f t="shared" si="115"/>
        <v>-0.44499999999999984</v>
      </c>
      <c r="AD682" s="47">
        <f t="shared" si="116"/>
        <v>0.14250000000000007</v>
      </c>
      <c r="AE682" s="47">
        <f t="shared" si="117"/>
        <v>0.22999999999999998</v>
      </c>
      <c r="AF682" s="47">
        <f t="shared" si="118"/>
        <v>-9.7500000000000142E-2</v>
      </c>
      <c r="AG682" s="47"/>
    </row>
    <row r="683" spans="1:33" x14ac:dyDescent="0.2">
      <c r="A683" s="45">
        <v>36287</v>
      </c>
      <c r="B683" s="40" t="s">
        <v>195</v>
      </c>
      <c r="C683" s="40">
        <f t="shared" si="119"/>
        <v>-9.5000000000000195E-2</v>
      </c>
      <c r="D683" s="40">
        <f t="shared" si="120"/>
        <v>2.1779999999999999</v>
      </c>
      <c r="E683" s="40">
        <f t="shared" si="120"/>
        <v>2.2730000000000001</v>
      </c>
      <c r="F683" s="40"/>
      <c r="G683" s="40"/>
      <c r="H683" s="40">
        <v>2.2730000000000001</v>
      </c>
      <c r="I683" s="40">
        <v>2.3130000000000002</v>
      </c>
      <c r="J683" s="40">
        <v>2.0980000000000003</v>
      </c>
      <c r="K683" s="40">
        <v>1.9730000000000001</v>
      </c>
      <c r="L683" s="40">
        <v>1.903</v>
      </c>
      <c r="M683" s="40">
        <v>2.1605000000000003</v>
      </c>
      <c r="N683" s="40">
        <v>2.2829999999999999</v>
      </c>
      <c r="O683" s="40">
        <v>2.1779999999999999</v>
      </c>
      <c r="P683" s="40">
        <v>1.8130000000000002</v>
      </c>
      <c r="Q683" s="40">
        <v>2.4155000000000002</v>
      </c>
      <c r="R683" s="40">
        <v>2.5030000000000001</v>
      </c>
      <c r="S683" s="40">
        <v>2.1680000000000001</v>
      </c>
      <c r="T683" s="39" t="s">
        <v>175</v>
      </c>
      <c r="V683" s="47">
        <f t="shared" si="121"/>
        <v>4.0000000000000036E-2</v>
      </c>
      <c r="W683" s="47">
        <f t="shared" si="109"/>
        <v>-0.17499999999999982</v>
      </c>
      <c r="X683" s="47">
        <f t="shared" si="110"/>
        <v>-0.30000000000000004</v>
      </c>
      <c r="Y683" s="47">
        <f t="shared" si="111"/>
        <v>-0.37000000000000011</v>
      </c>
      <c r="Z683" s="47">
        <f t="shared" si="112"/>
        <v>-0.11249999999999982</v>
      </c>
      <c r="AA683" s="47">
        <f t="shared" si="113"/>
        <v>9.9999999999997868E-3</v>
      </c>
      <c r="AB683" s="47">
        <f t="shared" si="114"/>
        <v>-9.5000000000000195E-2</v>
      </c>
      <c r="AC683" s="47">
        <f t="shared" si="115"/>
        <v>-0.45999999999999996</v>
      </c>
      <c r="AD683" s="47">
        <f t="shared" si="116"/>
        <v>0.14250000000000007</v>
      </c>
      <c r="AE683" s="47">
        <f t="shared" si="117"/>
        <v>0.22999999999999998</v>
      </c>
      <c r="AF683" s="47">
        <f t="shared" si="118"/>
        <v>-0.10499999999999998</v>
      </c>
      <c r="AG683" s="47"/>
    </row>
    <row r="684" spans="1:33" x14ac:dyDescent="0.2">
      <c r="A684" s="45">
        <v>36290</v>
      </c>
      <c r="B684" s="40" t="s">
        <v>195</v>
      </c>
      <c r="C684" s="40">
        <f t="shared" si="119"/>
        <v>-7.749999999999968E-2</v>
      </c>
      <c r="D684" s="40">
        <f t="shared" si="120"/>
        <v>2.2245000000000004</v>
      </c>
      <c r="E684" s="40">
        <f t="shared" si="120"/>
        <v>2.302</v>
      </c>
      <c r="F684" s="40"/>
      <c r="G684" s="40"/>
      <c r="H684" s="40">
        <v>2.302</v>
      </c>
      <c r="I684" s="40">
        <v>2.3495000000000004</v>
      </c>
      <c r="J684" s="40">
        <v>2.1419000000000001</v>
      </c>
      <c r="K684" s="40">
        <v>2.0145000000000004</v>
      </c>
      <c r="L684" s="40">
        <v>1.9470000000000003</v>
      </c>
      <c r="M684" s="40">
        <v>2.1895000000000002</v>
      </c>
      <c r="N684" s="40">
        <v>2.3120000000000003</v>
      </c>
      <c r="O684" s="40">
        <v>2.2245000000000004</v>
      </c>
      <c r="P684" s="40">
        <v>1.8395000000000001</v>
      </c>
      <c r="Q684" s="40">
        <v>2.4470000000000001</v>
      </c>
      <c r="R684" s="40">
        <v>2.532</v>
      </c>
      <c r="S684" s="40">
        <v>2.2020000000000004</v>
      </c>
      <c r="T684" s="39" t="s">
        <v>175</v>
      </c>
      <c r="V684" s="47">
        <f t="shared" si="121"/>
        <v>4.750000000000032E-2</v>
      </c>
      <c r="W684" s="47">
        <f t="shared" si="109"/>
        <v>-0.16009999999999991</v>
      </c>
      <c r="X684" s="47">
        <f t="shared" si="110"/>
        <v>-0.28749999999999964</v>
      </c>
      <c r="Y684" s="47">
        <f t="shared" si="111"/>
        <v>-0.35499999999999976</v>
      </c>
      <c r="Z684" s="47">
        <f t="shared" si="112"/>
        <v>-0.11249999999999982</v>
      </c>
      <c r="AA684" s="47">
        <f t="shared" si="113"/>
        <v>1.0000000000000231E-2</v>
      </c>
      <c r="AB684" s="47">
        <f t="shared" si="114"/>
        <v>-7.749999999999968E-2</v>
      </c>
      <c r="AC684" s="47">
        <f t="shared" si="115"/>
        <v>-0.46249999999999991</v>
      </c>
      <c r="AD684" s="47">
        <f t="shared" si="116"/>
        <v>0.14500000000000002</v>
      </c>
      <c r="AE684" s="47">
        <f t="shared" si="117"/>
        <v>0.22999999999999998</v>
      </c>
      <c r="AF684" s="47">
        <f t="shared" si="118"/>
        <v>-9.9999999999999645E-2</v>
      </c>
      <c r="AG684" s="47"/>
    </row>
    <row r="685" spans="1:33" x14ac:dyDescent="0.2">
      <c r="A685" s="45">
        <v>36291</v>
      </c>
      <c r="B685" s="40" t="s">
        <v>195</v>
      </c>
      <c r="C685" s="40">
        <f t="shared" si="119"/>
        <v>-5.7500000000000107E-2</v>
      </c>
      <c r="D685" s="40">
        <f t="shared" si="120"/>
        <v>2.1785000000000001</v>
      </c>
      <c r="E685" s="40">
        <f t="shared" si="120"/>
        <v>2.2360000000000002</v>
      </c>
      <c r="F685" s="40"/>
      <c r="G685" s="40"/>
      <c r="H685" s="40">
        <v>2.2360000000000002</v>
      </c>
      <c r="I685" s="40">
        <v>2.2785000000000002</v>
      </c>
      <c r="J685" s="40">
        <v>2.0860000000000003</v>
      </c>
      <c r="K685" s="40">
        <v>1.9610000000000003</v>
      </c>
      <c r="L685" s="40">
        <v>1.9010000000000002</v>
      </c>
      <c r="M685" s="40">
        <v>2.1285000000000003</v>
      </c>
      <c r="N685" s="40">
        <v>2.246</v>
      </c>
      <c r="O685" s="40">
        <v>2.1785000000000001</v>
      </c>
      <c r="P685" s="40">
        <v>1.8174999999999999</v>
      </c>
      <c r="Q685" s="40">
        <v>2.3785000000000003</v>
      </c>
      <c r="R685" s="40">
        <v>2.4560000000000004</v>
      </c>
      <c r="S685" s="40">
        <v>2.1360000000000001</v>
      </c>
      <c r="T685" s="39" t="s">
        <v>175</v>
      </c>
      <c r="V685" s="47">
        <f t="shared" si="121"/>
        <v>4.2499999999999982E-2</v>
      </c>
      <c r="W685" s="47">
        <f t="shared" si="109"/>
        <v>-0.14999999999999991</v>
      </c>
      <c r="X685" s="47">
        <f t="shared" si="110"/>
        <v>-0.27499999999999991</v>
      </c>
      <c r="Y685" s="47">
        <f t="shared" si="111"/>
        <v>-0.33499999999999996</v>
      </c>
      <c r="Z685" s="47">
        <f t="shared" si="112"/>
        <v>-0.10749999999999993</v>
      </c>
      <c r="AA685" s="47">
        <f t="shared" si="113"/>
        <v>9.9999999999997868E-3</v>
      </c>
      <c r="AB685" s="47">
        <f t="shared" si="114"/>
        <v>-5.7500000000000107E-2</v>
      </c>
      <c r="AC685" s="47">
        <f t="shared" si="115"/>
        <v>-0.41850000000000032</v>
      </c>
      <c r="AD685" s="47">
        <f t="shared" si="116"/>
        <v>0.14250000000000007</v>
      </c>
      <c r="AE685" s="47">
        <f t="shared" si="117"/>
        <v>0.2200000000000002</v>
      </c>
      <c r="AF685" s="47">
        <f t="shared" si="118"/>
        <v>-0.10000000000000009</v>
      </c>
      <c r="AG685" s="47"/>
    </row>
    <row r="686" spans="1:33" x14ac:dyDescent="0.2">
      <c r="A686" s="45">
        <v>36292</v>
      </c>
      <c r="B686" s="40" t="s">
        <v>195</v>
      </c>
      <c r="C686" s="40">
        <f t="shared" si="119"/>
        <v>-4.4999999999999929E-2</v>
      </c>
      <c r="D686" s="40">
        <f t="shared" si="120"/>
        <v>2.1459999999999999</v>
      </c>
      <c r="E686" s="40">
        <f t="shared" si="120"/>
        <v>2.1909999999999998</v>
      </c>
      <c r="F686" s="40"/>
      <c r="G686" s="40"/>
      <c r="H686" s="40">
        <v>2.1909999999999998</v>
      </c>
      <c r="I686" s="40">
        <v>2.2359999999999998</v>
      </c>
      <c r="J686" s="40">
        <v>2.04725</v>
      </c>
      <c r="K686" s="40">
        <v>1.9384999999999999</v>
      </c>
      <c r="L686" s="40">
        <v>1.8884999999999998</v>
      </c>
      <c r="M686" s="40">
        <v>2.0909999999999997</v>
      </c>
      <c r="N686" s="40">
        <v>2.2009999999999996</v>
      </c>
      <c r="O686" s="40">
        <v>2.1459999999999999</v>
      </c>
      <c r="P686" s="40">
        <v>1.78</v>
      </c>
      <c r="Q686" s="40">
        <v>2.331</v>
      </c>
      <c r="R686" s="40">
        <v>2.411</v>
      </c>
      <c r="S686" s="40">
        <v>2.1059999999999999</v>
      </c>
      <c r="T686" s="39" t="s">
        <v>175</v>
      </c>
      <c r="V686" s="47">
        <f t="shared" si="121"/>
        <v>4.4999999999999929E-2</v>
      </c>
      <c r="W686" s="47">
        <f t="shared" si="109"/>
        <v>-0.14374999999999982</v>
      </c>
      <c r="X686" s="47">
        <f t="shared" si="110"/>
        <v>-0.25249999999999995</v>
      </c>
      <c r="Y686" s="47">
        <f t="shared" si="111"/>
        <v>-0.30249999999999999</v>
      </c>
      <c r="Z686" s="47">
        <f t="shared" si="112"/>
        <v>-0.10000000000000009</v>
      </c>
      <c r="AA686" s="47">
        <f t="shared" si="113"/>
        <v>9.9999999999997868E-3</v>
      </c>
      <c r="AB686" s="47">
        <f t="shared" si="114"/>
        <v>-4.4999999999999929E-2</v>
      </c>
      <c r="AC686" s="47">
        <f t="shared" si="115"/>
        <v>-0.41099999999999981</v>
      </c>
      <c r="AD686" s="47">
        <f t="shared" si="116"/>
        <v>0.14000000000000012</v>
      </c>
      <c r="AE686" s="47">
        <f t="shared" si="117"/>
        <v>0.2200000000000002</v>
      </c>
      <c r="AF686" s="47">
        <f t="shared" si="118"/>
        <v>-8.4999999999999964E-2</v>
      </c>
      <c r="AG686" s="47"/>
    </row>
    <row r="687" spans="1:33" x14ac:dyDescent="0.2">
      <c r="A687" s="45">
        <v>36293</v>
      </c>
      <c r="B687" s="40" t="s">
        <v>195</v>
      </c>
      <c r="C687" s="40">
        <f t="shared" si="119"/>
        <v>-4.4999999999999929E-2</v>
      </c>
      <c r="D687" s="40">
        <f t="shared" si="120"/>
        <v>2.2370000000000001</v>
      </c>
      <c r="E687" s="40">
        <f t="shared" si="120"/>
        <v>2.282</v>
      </c>
      <c r="F687" s="40"/>
      <c r="G687" s="40"/>
      <c r="H687" s="40">
        <v>2.282</v>
      </c>
      <c r="I687" s="40">
        <v>2.3294999999999999</v>
      </c>
      <c r="J687" s="40">
        <v>2.1320000000000001</v>
      </c>
      <c r="K687" s="40">
        <v>2.0169999999999999</v>
      </c>
      <c r="L687" s="40">
        <v>1.9495</v>
      </c>
      <c r="M687" s="40">
        <v>2.1745000000000001</v>
      </c>
      <c r="N687" s="40">
        <v>2.2919999999999998</v>
      </c>
      <c r="O687" s="40">
        <v>2.2370000000000001</v>
      </c>
      <c r="P687" s="40">
        <v>1.88</v>
      </c>
      <c r="Q687" s="40">
        <v>2.4220000000000002</v>
      </c>
      <c r="R687" s="40">
        <v>2.4969999999999999</v>
      </c>
      <c r="S687" s="40">
        <v>2.1895000000000002</v>
      </c>
      <c r="T687" s="39" t="s">
        <v>175</v>
      </c>
      <c r="V687" s="47">
        <f t="shared" si="121"/>
        <v>4.7499999999999876E-2</v>
      </c>
      <c r="W687" s="47">
        <f t="shared" si="109"/>
        <v>-0.14999999999999991</v>
      </c>
      <c r="X687" s="47">
        <f t="shared" si="110"/>
        <v>-0.26500000000000012</v>
      </c>
      <c r="Y687" s="47">
        <f t="shared" si="111"/>
        <v>-0.33250000000000002</v>
      </c>
      <c r="Z687" s="47">
        <f t="shared" si="112"/>
        <v>-0.10749999999999993</v>
      </c>
      <c r="AA687" s="47">
        <f t="shared" si="113"/>
        <v>9.9999999999997868E-3</v>
      </c>
      <c r="AB687" s="47">
        <f t="shared" si="114"/>
        <v>-4.4999999999999929E-2</v>
      </c>
      <c r="AC687" s="47">
        <f t="shared" si="115"/>
        <v>-0.40200000000000014</v>
      </c>
      <c r="AD687" s="47">
        <f t="shared" si="116"/>
        <v>0.14000000000000012</v>
      </c>
      <c r="AE687" s="47">
        <f t="shared" si="117"/>
        <v>0.21499999999999986</v>
      </c>
      <c r="AF687" s="47">
        <f t="shared" si="118"/>
        <v>-9.2499999999999805E-2</v>
      </c>
      <c r="AG687" s="47"/>
    </row>
    <row r="688" spans="1:33" x14ac:dyDescent="0.2">
      <c r="A688" s="45">
        <v>36294</v>
      </c>
      <c r="B688" s="40" t="s">
        <v>195</v>
      </c>
      <c r="C688" s="40">
        <f t="shared" si="119"/>
        <v>-4.4999999999999929E-2</v>
      </c>
      <c r="D688" s="40">
        <f t="shared" si="120"/>
        <v>2.2429999999999999</v>
      </c>
      <c r="E688" s="40">
        <f t="shared" si="120"/>
        <v>2.2879999999999998</v>
      </c>
      <c r="F688" s="40"/>
      <c r="G688" s="40"/>
      <c r="H688" s="40">
        <v>2.2879999999999998</v>
      </c>
      <c r="I688" s="40">
        <v>2.3354999999999997</v>
      </c>
      <c r="J688" s="40">
        <v>2.14425</v>
      </c>
      <c r="K688" s="40">
        <v>2.0354999999999999</v>
      </c>
      <c r="L688" s="40">
        <v>1.9679999999999997</v>
      </c>
      <c r="M688" s="40">
        <v>2.1829999999999998</v>
      </c>
      <c r="N688" s="40">
        <v>2.2979999999999996</v>
      </c>
      <c r="O688" s="40">
        <v>2.2429999999999999</v>
      </c>
      <c r="P688" s="40">
        <v>1.8779999999999999</v>
      </c>
      <c r="Q688" s="40">
        <v>2.4279999999999999</v>
      </c>
      <c r="R688" s="40">
        <v>2.4979999999999998</v>
      </c>
      <c r="S688" s="40">
        <v>2.2029999999999998</v>
      </c>
      <c r="T688" s="39" t="s">
        <v>175</v>
      </c>
      <c r="V688" s="47">
        <f t="shared" si="121"/>
        <v>4.7499999999999876E-2</v>
      </c>
      <c r="W688" s="47">
        <f t="shared" si="109"/>
        <v>-0.14374999999999982</v>
      </c>
      <c r="X688" s="47">
        <f t="shared" si="110"/>
        <v>-0.25249999999999995</v>
      </c>
      <c r="Y688" s="47">
        <f t="shared" si="111"/>
        <v>-0.32000000000000006</v>
      </c>
      <c r="Z688" s="47">
        <f t="shared" si="112"/>
        <v>-0.10499999999999998</v>
      </c>
      <c r="AA688" s="47">
        <f t="shared" si="113"/>
        <v>9.9999999999997868E-3</v>
      </c>
      <c r="AB688" s="47">
        <f t="shared" si="114"/>
        <v>-4.4999999999999929E-2</v>
      </c>
      <c r="AC688" s="47">
        <f t="shared" si="115"/>
        <v>-0.40999999999999992</v>
      </c>
      <c r="AD688" s="47">
        <f t="shared" si="116"/>
        <v>0.14000000000000012</v>
      </c>
      <c r="AE688" s="47">
        <f t="shared" si="117"/>
        <v>0.20999999999999996</v>
      </c>
      <c r="AF688" s="47">
        <f t="shared" si="118"/>
        <v>-8.4999999999999964E-2</v>
      </c>
      <c r="AG688" s="47"/>
    </row>
    <row r="689" spans="1:33" x14ac:dyDescent="0.2">
      <c r="A689" s="45">
        <v>36297</v>
      </c>
      <c r="B689" s="40" t="s">
        <v>195</v>
      </c>
      <c r="C689" s="40">
        <f t="shared" si="119"/>
        <v>-4.9999999999999822E-2</v>
      </c>
      <c r="D689" s="40">
        <f t="shared" si="120"/>
        <v>2.2930000000000001</v>
      </c>
      <c r="E689" s="40">
        <f t="shared" si="120"/>
        <v>2.343</v>
      </c>
      <c r="F689" s="40"/>
      <c r="G689" s="40"/>
      <c r="H689" s="40">
        <v>2.343</v>
      </c>
      <c r="I689" s="40">
        <v>2.3904999999999998</v>
      </c>
      <c r="J689" s="40">
        <v>2.1930000000000001</v>
      </c>
      <c r="K689" s="40">
        <v>2.073</v>
      </c>
      <c r="L689" s="40">
        <v>2.0030000000000001</v>
      </c>
      <c r="M689" s="40">
        <v>2.2355</v>
      </c>
      <c r="N689" s="40">
        <v>2.3529999999999998</v>
      </c>
      <c r="O689" s="40">
        <v>2.2930000000000001</v>
      </c>
      <c r="P689" s="40">
        <v>1.9279999999999999</v>
      </c>
      <c r="Q689" s="40">
        <v>2.4830000000000001</v>
      </c>
      <c r="R689" s="40">
        <v>2.5529999999999999</v>
      </c>
      <c r="S689" s="40">
        <v>2.2479999999999998</v>
      </c>
      <c r="T689" s="39" t="s">
        <v>175</v>
      </c>
      <c r="V689" s="47">
        <f t="shared" si="121"/>
        <v>4.7499999999999876E-2</v>
      </c>
      <c r="W689" s="47">
        <f t="shared" si="109"/>
        <v>-0.14999999999999991</v>
      </c>
      <c r="X689" s="47">
        <f t="shared" si="110"/>
        <v>-0.27</v>
      </c>
      <c r="Y689" s="47">
        <f t="shared" si="111"/>
        <v>-0.33999999999999986</v>
      </c>
      <c r="Z689" s="47">
        <f t="shared" si="112"/>
        <v>-0.10749999999999993</v>
      </c>
      <c r="AA689" s="47">
        <f t="shared" si="113"/>
        <v>9.9999999999997868E-3</v>
      </c>
      <c r="AB689" s="47">
        <f t="shared" si="114"/>
        <v>-4.9999999999999822E-2</v>
      </c>
      <c r="AC689" s="47">
        <f t="shared" si="115"/>
        <v>-0.41500000000000004</v>
      </c>
      <c r="AD689" s="47">
        <f t="shared" si="116"/>
        <v>0.14000000000000012</v>
      </c>
      <c r="AE689" s="47">
        <f t="shared" si="117"/>
        <v>0.20999999999999996</v>
      </c>
      <c r="AF689" s="47">
        <f t="shared" si="118"/>
        <v>-9.5000000000000195E-2</v>
      </c>
      <c r="AG689" s="47"/>
    </row>
    <row r="690" spans="1:33" x14ac:dyDescent="0.2">
      <c r="A690" s="45">
        <v>36298</v>
      </c>
      <c r="B690" s="40" t="s">
        <v>195</v>
      </c>
      <c r="C690" s="40">
        <f t="shared" si="119"/>
        <v>-4.0000000000000036E-2</v>
      </c>
      <c r="D690" s="40">
        <f t="shared" si="120"/>
        <v>2.222</v>
      </c>
      <c r="E690" s="40">
        <f t="shared" si="120"/>
        <v>2.262</v>
      </c>
      <c r="F690" s="40"/>
      <c r="G690" s="40"/>
      <c r="H690" s="40">
        <v>2.262</v>
      </c>
      <c r="I690" s="40">
        <v>2.3094999999999999</v>
      </c>
      <c r="J690" s="40">
        <v>2.117</v>
      </c>
      <c r="K690" s="40">
        <v>1.9969999999999999</v>
      </c>
      <c r="L690" s="40">
        <v>1.9419999999999999</v>
      </c>
      <c r="M690" s="40">
        <v>2.157</v>
      </c>
      <c r="N690" s="40">
        <v>2.2719999999999998</v>
      </c>
      <c r="O690" s="40">
        <v>2.222</v>
      </c>
      <c r="P690" s="40">
        <v>1.877</v>
      </c>
      <c r="Q690" s="40">
        <v>2.3970000000000002</v>
      </c>
      <c r="R690" s="40">
        <v>2.472</v>
      </c>
      <c r="S690" s="40">
        <v>2.1669999999999998</v>
      </c>
      <c r="T690" s="39" t="s">
        <v>175</v>
      </c>
      <c r="V690" s="47">
        <f t="shared" si="121"/>
        <v>4.7499999999999876E-2</v>
      </c>
      <c r="W690" s="47">
        <f t="shared" si="109"/>
        <v>-0.14500000000000002</v>
      </c>
      <c r="X690" s="47">
        <f t="shared" si="110"/>
        <v>-0.26500000000000012</v>
      </c>
      <c r="Y690" s="47">
        <f t="shared" si="111"/>
        <v>-0.32000000000000006</v>
      </c>
      <c r="Z690" s="47">
        <f t="shared" si="112"/>
        <v>-0.10499999999999998</v>
      </c>
      <c r="AA690" s="47">
        <f t="shared" si="113"/>
        <v>9.9999999999997868E-3</v>
      </c>
      <c r="AB690" s="47">
        <f t="shared" si="114"/>
        <v>-4.0000000000000036E-2</v>
      </c>
      <c r="AC690" s="47">
        <f t="shared" si="115"/>
        <v>-0.38500000000000001</v>
      </c>
      <c r="AD690" s="47">
        <f t="shared" si="116"/>
        <v>0.13500000000000023</v>
      </c>
      <c r="AE690" s="47">
        <f t="shared" si="117"/>
        <v>0.20999999999999996</v>
      </c>
      <c r="AF690" s="47">
        <f t="shared" si="118"/>
        <v>-9.5000000000000195E-2</v>
      </c>
      <c r="AG690" s="47"/>
    </row>
    <row r="691" spans="1:33" x14ac:dyDescent="0.2">
      <c r="A691" s="45">
        <v>36299</v>
      </c>
      <c r="B691" s="40" t="s">
        <v>195</v>
      </c>
      <c r="C691" s="40">
        <f t="shared" si="119"/>
        <v>-3.6249999999999893E-2</v>
      </c>
      <c r="D691" s="40">
        <f t="shared" si="120"/>
        <v>2.2177500000000001</v>
      </c>
      <c r="E691" s="40">
        <f t="shared" si="120"/>
        <v>2.254</v>
      </c>
      <c r="F691" s="40"/>
      <c r="G691" s="40"/>
      <c r="H691" s="40">
        <v>2.254</v>
      </c>
      <c r="I691" s="40">
        <v>2.3039999999999998</v>
      </c>
      <c r="J691" s="40">
        <v>2.109</v>
      </c>
      <c r="K691" s="40">
        <v>1.9964999999999999</v>
      </c>
      <c r="L691" s="40">
        <v>1.9365000000000001</v>
      </c>
      <c r="M691" s="40">
        <v>2.1515</v>
      </c>
      <c r="N691" s="40">
        <v>2.2639999999999998</v>
      </c>
      <c r="O691" s="40">
        <v>2.2177500000000001</v>
      </c>
      <c r="P691" s="40">
        <v>1.879</v>
      </c>
      <c r="Q691" s="40">
        <v>2.3890000000000002</v>
      </c>
      <c r="R691" s="40">
        <v>2.464</v>
      </c>
      <c r="S691" s="40">
        <v>2.1615000000000002</v>
      </c>
      <c r="T691" s="39" t="s">
        <v>175</v>
      </c>
      <c r="V691" s="47">
        <f t="shared" si="121"/>
        <v>4.9999999999999822E-2</v>
      </c>
      <c r="W691" s="47">
        <f t="shared" si="109"/>
        <v>-0.14500000000000002</v>
      </c>
      <c r="X691" s="47">
        <f t="shared" si="110"/>
        <v>-0.25750000000000006</v>
      </c>
      <c r="Y691" s="47">
        <f t="shared" si="111"/>
        <v>-0.31749999999999989</v>
      </c>
      <c r="Z691" s="47">
        <f t="shared" si="112"/>
        <v>-0.10250000000000004</v>
      </c>
      <c r="AA691" s="47">
        <f t="shared" si="113"/>
        <v>9.9999999999997868E-3</v>
      </c>
      <c r="AB691" s="47">
        <f t="shared" si="114"/>
        <v>-3.6249999999999893E-2</v>
      </c>
      <c r="AC691" s="47">
        <f t="shared" si="115"/>
        <v>-0.375</v>
      </c>
      <c r="AD691" s="47">
        <f t="shared" si="116"/>
        <v>0.13500000000000023</v>
      </c>
      <c r="AE691" s="47">
        <f t="shared" si="117"/>
        <v>0.20999999999999996</v>
      </c>
      <c r="AF691" s="47">
        <f t="shared" si="118"/>
        <v>-9.2499999999999805E-2</v>
      </c>
      <c r="AG691" s="47"/>
    </row>
    <row r="692" spans="1:33" x14ac:dyDescent="0.2">
      <c r="A692" s="45">
        <v>36300</v>
      </c>
      <c r="B692" s="40" t="s">
        <v>195</v>
      </c>
      <c r="C692" s="40">
        <f t="shared" si="119"/>
        <v>-3.3749999999999947E-2</v>
      </c>
      <c r="D692" s="40">
        <f t="shared" si="120"/>
        <v>2.18425</v>
      </c>
      <c r="E692" s="40">
        <f t="shared" si="120"/>
        <v>2.218</v>
      </c>
      <c r="F692" s="40"/>
      <c r="G692" s="40"/>
      <c r="H692" s="40">
        <v>2.218</v>
      </c>
      <c r="I692" s="40">
        <v>2.2679999999999998</v>
      </c>
      <c r="J692" s="40">
        <v>2.0779999999999998</v>
      </c>
      <c r="K692" s="40">
        <v>1.9630000000000001</v>
      </c>
      <c r="L692" s="40">
        <v>1.9067499999999999</v>
      </c>
      <c r="M692" s="40">
        <v>2.1179999999999999</v>
      </c>
      <c r="N692" s="40">
        <v>2.2279999999999998</v>
      </c>
      <c r="O692" s="40">
        <v>2.18425</v>
      </c>
      <c r="P692" s="40">
        <v>1.883</v>
      </c>
      <c r="Q692" s="40">
        <v>2.3555000000000001</v>
      </c>
      <c r="R692" s="40">
        <v>2.4279999999999999</v>
      </c>
      <c r="S692" s="40">
        <v>2.1280000000000001</v>
      </c>
      <c r="T692" s="39" t="s">
        <v>175</v>
      </c>
      <c r="V692" s="47">
        <f t="shared" si="121"/>
        <v>4.9999999999999822E-2</v>
      </c>
      <c r="W692" s="47">
        <f t="shared" si="109"/>
        <v>-0.14000000000000012</v>
      </c>
      <c r="X692" s="47">
        <f t="shared" si="110"/>
        <v>-0.25499999999999989</v>
      </c>
      <c r="Y692" s="47">
        <f t="shared" si="111"/>
        <v>-0.31125000000000003</v>
      </c>
      <c r="Z692" s="47">
        <f t="shared" si="112"/>
        <v>-0.10000000000000009</v>
      </c>
      <c r="AA692" s="47">
        <f t="shared" si="113"/>
        <v>9.9999999999997868E-3</v>
      </c>
      <c r="AB692" s="47">
        <f t="shared" si="114"/>
        <v>-3.3749999999999947E-2</v>
      </c>
      <c r="AC692" s="47">
        <f t="shared" si="115"/>
        <v>-0.33499999999999996</v>
      </c>
      <c r="AD692" s="47">
        <f t="shared" si="116"/>
        <v>0.13750000000000018</v>
      </c>
      <c r="AE692" s="47">
        <f t="shared" si="117"/>
        <v>0.20999999999999996</v>
      </c>
      <c r="AF692" s="47">
        <f t="shared" si="118"/>
        <v>-8.9999999999999858E-2</v>
      </c>
      <c r="AG692" s="47"/>
    </row>
    <row r="693" spans="1:33" x14ac:dyDescent="0.2">
      <c r="A693" s="45">
        <v>36301</v>
      </c>
      <c r="B693" s="40" t="s">
        <v>195</v>
      </c>
      <c r="C693" s="40">
        <f t="shared" si="119"/>
        <v>-3.0000000000000249E-2</v>
      </c>
      <c r="D693" s="40">
        <f t="shared" si="120"/>
        <v>2.1949999999999998</v>
      </c>
      <c r="E693" s="40">
        <f t="shared" si="120"/>
        <v>2.2250000000000001</v>
      </c>
      <c r="F693" s="40"/>
      <c r="G693" s="40"/>
      <c r="H693" s="40">
        <v>2.2250000000000001</v>
      </c>
      <c r="I693" s="40">
        <v>2.2725</v>
      </c>
      <c r="J693" s="40">
        <v>2.08</v>
      </c>
      <c r="K693" s="40">
        <v>1.96</v>
      </c>
      <c r="L693" s="40">
        <v>1.915</v>
      </c>
      <c r="M693" s="40">
        <v>2.1225000000000001</v>
      </c>
      <c r="N693" s="40">
        <v>2.2349999999999999</v>
      </c>
      <c r="O693" s="40">
        <v>2.1949999999999998</v>
      </c>
      <c r="P693" s="40">
        <v>1.885</v>
      </c>
      <c r="Q693" s="40">
        <v>2.3624999999999998</v>
      </c>
      <c r="R693" s="40">
        <v>2.4350000000000001</v>
      </c>
      <c r="S693" s="40">
        <v>2.13</v>
      </c>
      <c r="T693" s="39" t="s">
        <v>175</v>
      </c>
      <c r="V693" s="47">
        <f t="shared" si="121"/>
        <v>4.7499999999999876E-2</v>
      </c>
      <c r="W693" s="47">
        <f t="shared" si="109"/>
        <v>-0.14500000000000002</v>
      </c>
      <c r="X693" s="47">
        <f t="shared" si="110"/>
        <v>-0.26500000000000012</v>
      </c>
      <c r="Y693" s="47">
        <f t="shared" si="111"/>
        <v>-0.31000000000000005</v>
      </c>
      <c r="Z693" s="47">
        <f t="shared" si="112"/>
        <v>-0.10250000000000004</v>
      </c>
      <c r="AA693" s="47">
        <f t="shared" si="113"/>
        <v>9.9999999999997868E-3</v>
      </c>
      <c r="AB693" s="47">
        <f t="shared" si="114"/>
        <v>-3.0000000000000249E-2</v>
      </c>
      <c r="AC693" s="47">
        <f t="shared" si="115"/>
        <v>-0.34000000000000008</v>
      </c>
      <c r="AD693" s="47">
        <f t="shared" si="116"/>
        <v>0.13749999999999973</v>
      </c>
      <c r="AE693" s="47">
        <f t="shared" si="117"/>
        <v>0.20999999999999996</v>
      </c>
      <c r="AF693" s="47">
        <f t="shared" si="118"/>
        <v>-9.5000000000000195E-2</v>
      </c>
      <c r="AG693" s="47"/>
    </row>
    <row r="694" spans="1:33" x14ac:dyDescent="0.2">
      <c r="A694" s="45">
        <v>36304</v>
      </c>
      <c r="B694" s="40" t="s">
        <v>195</v>
      </c>
      <c r="C694" s="40">
        <f t="shared" si="119"/>
        <v>-2.4999999999999467E-3</v>
      </c>
      <c r="D694" s="40">
        <f t="shared" si="120"/>
        <v>2.1735000000000002</v>
      </c>
      <c r="E694" s="40">
        <f t="shared" si="120"/>
        <v>2.1760000000000002</v>
      </c>
      <c r="F694" s="40"/>
      <c r="G694" s="40"/>
      <c r="H694" s="40">
        <v>2.1760000000000002</v>
      </c>
      <c r="I694" s="40">
        <v>2.2235</v>
      </c>
      <c r="J694" s="40">
        <v>2.0410000000000004</v>
      </c>
      <c r="K694" s="40">
        <v>1.9385000000000001</v>
      </c>
      <c r="L694" s="40">
        <v>1.8960000000000001</v>
      </c>
      <c r="M694" s="40">
        <v>2.0785</v>
      </c>
      <c r="N694" s="40">
        <v>2.1885000000000003</v>
      </c>
      <c r="O694" s="40">
        <v>2.1735000000000002</v>
      </c>
      <c r="P694" s="40">
        <v>1.8710000000000002</v>
      </c>
      <c r="Q694" s="40">
        <v>2.3185000000000002</v>
      </c>
      <c r="R694" s="40">
        <v>2.3835000000000002</v>
      </c>
      <c r="S694" s="40">
        <v>2.0910000000000002</v>
      </c>
      <c r="T694" s="39" t="s">
        <v>175</v>
      </c>
      <c r="V694" s="47">
        <f t="shared" si="121"/>
        <v>4.7499999999999876E-2</v>
      </c>
      <c r="W694" s="47">
        <f t="shared" si="109"/>
        <v>-0.13499999999999979</v>
      </c>
      <c r="X694" s="47">
        <f t="shared" si="110"/>
        <v>-0.23750000000000004</v>
      </c>
      <c r="Y694" s="47">
        <f t="shared" si="111"/>
        <v>-0.28000000000000003</v>
      </c>
      <c r="Z694" s="47">
        <f t="shared" si="112"/>
        <v>-9.7500000000000142E-2</v>
      </c>
      <c r="AA694" s="47">
        <f t="shared" si="113"/>
        <v>1.2500000000000178E-2</v>
      </c>
      <c r="AB694" s="47">
        <f t="shared" si="114"/>
        <v>-2.4999999999999467E-3</v>
      </c>
      <c r="AC694" s="47">
        <f t="shared" si="115"/>
        <v>-0.30499999999999994</v>
      </c>
      <c r="AD694" s="47">
        <f t="shared" si="116"/>
        <v>0.14250000000000007</v>
      </c>
      <c r="AE694" s="47">
        <f t="shared" si="117"/>
        <v>0.20750000000000002</v>
      </c>
      <c r="AF694" s="47">
        <f t="shared" si="118"/>
        <v>-8.4999999999999964E-2</v>
      </c>
      <c r="AG694" s="47"/>
    </row>
    <row r="695" spans="1:33" x14ac:dyDescent="0.2">
      <c r="A695" s="45">
        <v>36305</v>
      </c>
      <c r="B695" s="40" t="s">
        <v>195</v>
      </c>
      <c r="C695" s="40">
        <f t="shared" si="119"/>
        <v>-3.7500000000001421E-3</v>
      </c>
      <c r="D695" s="40">
        <f t="shared" si="120"/>
        <v>2.19625</v>
      </c>
      <c r="E695" s="40">
        <f t="shared" si="120"/>
        <v>2.2000000000000002</v>
      </c>
      <c r="F695" s="40"/>
      <c r="G695" s="40"/>
      <c r="H695" s="40">
        <v>2.2000000000000002</v>
      </c>
      <c r="I695" s="40">
        <v>2.25</v>
      </c>
      <c r="J695" s="40">
        <v>2.0625</v>
      </c>
      <c r="K695" s="40">
        <v>1.96</v>
      </c>
      <c r="L695" s="40">
        <v>1.9075</v>
      </c>
      <c r="M695" s="40">
        <v>2.1025</v>
      </c>
      <c r="N695" s="40">
        <v>2.2124999999999999</v>
      </c>
      <c r="O695" s="40">
        <v>2.19625</v>
      </c>
      <c r="P695" s="40">
        <v>1.87</v>
      </c>
      <c r="Q695" s="40">
        <v>2.3424999999999998</v>
      </c>
      <c r="R695" s="40">
        <v>2.4024999999999999</v>
      </c>
      <c r="S695" s="40">
        <v>2.1175000000000002</v>
      </c>
      <c r="T695" s="39" t="s">
        <v>175</v>
      </c>
      <c r="V695" s="47">
        <f t="shared" si="121"/>
        <v>4.9999999999999822E-2</v>
      </c>
      <c r="W695" s="47">
        <f t="shared" si="109"/>
        <v>-0.13750000000000018</v>
      </c>
      <c r="X695" s="47">
        <f t="shared" si="110"/>
        <v>-0.24000000000000021</v>
      </c>
      <c r="Y695" s="47">
        <f t="shared" si="111"/>
        <v>-0.2925000000000002</v>
      </c>
      <c r="Z695" s="47">
        <f t="shared" si="112"/>
        <v>-9.7500000000000142E-2</v>
      </c>
      <c r="AA695" s="47">
        <f t="shared" si="113"/>
        <v>1.2499999999999734E-2</v>
      </c>
      <c r="AB695" s="47">
        <f t="shared" si="114"/>
        <v>-3.7500000000001421E-3</v>
      </c>
      <c r="AC695" s="47">
        <f t="shared" si="115"/>
        <v>-0.33000000000000007</v>
      </c>
      <c r="AD695" s="47">
        <f t="shared" si="116"/>
        <v>0.14249999999999963</v>
      </c>
      <c r="AE695" s="47">
        <f t="shared" si="117"/>
        <v>0.20249999999999968</v>
      </c>
      <c r="AF695" s="47">
        <f t="shared" si="118"/>
        <v>-8.2500000000000018E-2</v>
      </c>
      <c r="AG695" s="47"/>
    </row>
    <row r="696" spans="1:33" x14ac:dyDescent="0.2">
      <c r="A696" s="45">
        <v>36306</v>
      </c>
      <c r="B696" s="40" t="s">
        <v>195</v>
      </c>
      <c r="C696" s="40">
        <f t="shared" si="119"/>
        <v>-1.7500000000000071E-2</v>
      </c>
      <c r="D696" s="40">
        <f t="shared" si="120"/>
        <v>2.2084999999999999</v>
      </c>
      <c r="E696" s="40">
        <f t="shared" si="120"/>
        <v>2.226</v>
      </c>
      <c r="F696" s="40"/>
      <c r="G696" s="40">
        <v>1</v>
      </c>
      <c r="H696" s="40">
        <v>2.226</v>
      </c>
      <c r="I696" s="40">
        <v>2.2709999999999999</v>
      </c>
      <c r="J696" s="40">
        <v>2.0834999999999999</v>
      </c>
      <c r="K696" s="40">
        <v>1.9697499999999999</v>
      </c>
      <c r="L696" s="40">
        <v>1.931</v>
      </c>
      <c r="M696" s="40">
        <v>2.1109999999999998</v>
      </c>
      <c r="N696" s="40">
        <v>2.2385000000000002</v>
      </c>
      <c r="O696" s="40">
        <v>2.2084999999999999</v>
      </c>
      <c r="P696" s="40">
        <v>1.8885000000000001</v>
      </c>
      <c r="Q696" s="40">
        <v>2.3660000000000001</v>
      </c>
      <c r="R696" s="40">
        <v>2.4285000000000001</v>
      </c>
      <c r="S696" s="40">
        <v>2.1360000000000001</v>
      </c>
      <c r="T696" s="39" t="s">
        <v>175</v>
      </c>
      <c r="V696" s="47">
        <f t="shared" si="121"/>
        <v>4.4999999999999929E-2</v>
      </c>
      <c r="W696" s="47">
        <f t="shared" si="109"/>
        <v>-0.14250000000000007</v>
      </c>
      <c r="X696" s="47">
        <f t="shared" si="110"/>
        <v>-0.25625000000000009</v>
      </c>
      <c r="Y696" s="47">
        <f t="shared" si="111"/>
        <v>-0.29499999999999993</v>
      </c>
      <c r="Z696" s="47">
        <f t="shared" si="112"/>
        <v>-0.11500000000000021</v>
      </c>
      <c r="AA696" s="47">
        <f t="shared" si="113"/>
        <v>1.2500000000000178E-2</v>
      </c>
      <c r="AB696" s="47">
        <f t="shared" si="114"/>
        <v>-1.7500000000000071E-2</v>
      </c>
      <c r="AC696" s="47">
        <f t="shared" si="115"/>
        <v>-0.33749999999999991</v>
      </c>
      <c r="AD696" s="47">
        <f t="shared" si="116"/>
        <v>0.14000000000000012</v>
      </c>
      <c r="AE696" s="47">
        <f t="shared" si="117"/>
        <v>0.20250000000000012</v>
      </c>
      <c r="AF696" s="47">
        <f t="shared" si="118"/>
        <v>-8.9999999999999858E-2</v>
      </c>
      <c r="AG696" s="47"/>
    </row>
    <row r="697" spans="1:33" x14ac:dyDescent="0.2">
      <c r="A697" s="45">
        <v>36307</v>
      </c>
      <c r="B697" s="40" t="s">
        <v>166</v>
      </c>
      <c r="C697" s="40">
        <f t="shared" si="119"/>
        <v>-1.7500000000000071E-2</v>
      </c>
      <c r="D697" s="40">
        <f t="shared" si="120"/>
        <v>2.2645</v>
      </c>
      <c r="E697" s="40">
        <f t="shared" si="120"/>
        <v>2.282</v>
      </c>
      <c r="F697" s="40"/>
      <c r="G697" s="40"/>
      <c r="H697" s="40">
        <v>2.282</v>
      </c>
      <c r="I697" s="40">
        <v>2.3420000000000001</v>
      </c>
      <c r="J697" s="40">
        <v>2.137</v>
      </c>
      <c r="K697" s="40">
        <v>2.0257499999999999</v>
      </c>
      <c r="L697" s="40">
        <v>1.9870000000000001</v>
      </c>
      <c r="M697" s="40">
        <v>2.177</v>
      </c>
      <c r="N697" s="40">
        <v>2.2919999999999998</v>
      </c>
      <c r="O697" s="40">
        <v>2.2645</v>
      </c>
      <c r="P697" s="40">
        <v>1.956</v>
      </c>
      <c r="Q697" s="40">
        <v>2.4220000000000002</v>
      </c>
      <c r="R697" s="40">
        <v>2.4845000000000002</v>
      </c>
      <c r="S697" s="40">
        <v>2.1869999999999998</v>
      </c>
      <c r="T697" s="39" t="s">
        <v>175</v>
      </c>
      <c r="V697" s="47">
        <f t="shared" si="121"/>
        <v>6.0000000000000053E-2</v>
      </c>
      <c r="W697" s="47">
        <f t="shared" si="109"/>
        <v>-0.14500000000000002</v>
      </c>
      <c r="X697" s="47">
        <f t="shared" si="110"/>
        <v>-0.25625000000000009</v>
      </c>
      <c r="Y697" s="47">
        <f t="shared" si="111"/>
        <v>-0.29499999999999993</v>
      </c>
      <c r="Z697" s="47">
        <f t="shared" si="112"/>
        <v>-0.10499999999999998</v>
      </c>
      <c r="AA697" s="47">
        <f t="shared" si="113"/>
        <v>9.9999999999997868E-3</v>
      </c>
      <c r="AB697" s="47">
        <f t="shared" si="114"/>
        <v>-1.7500000000000071E-2</v>
      </c>
      <c r="AC697" s="47">
        <f t="shared" si="115"/>
        <v>-0.32600000000000007</v>
      </c>
      <c r="AD697" s="47">
        <f t="shared" si="116"/>
        <v>0.14000000000000012</v>
      </c>
      <c r="AE697" s="47">
        <f t="shared" si="117"/>
        <v>0.20250000000000012</v>
      </c>
      <c r="AF697" s="47">
        <f t="shared" si="118"/>
        <v>-9.5000000000000195E-2</v>
      </c>
      <c r="AG697" s="47"/>
    </row>
    <row r="698" spans="1:33" x14ac:dyDescent="0.2">
      <c r="A698" s="45">
        <v>36308</v>
      </c>
      <c r="B698" s="40" t="s">
        <v>166</v>
      </c>
      <c r="C698" s="40">
        <f t="shared" si="119"/>
        <v>-1.7500000000000071E-2</v>
      </c>
      <c r="D698" s="40">
        <f t="shared" si="120"/>
        <v>2.3405</v>
      </c>
      <c r="E698" s="40">
        <f t="shared" si="120"/>
        <v>2.3580000000000001</v>
      </c>
      <c r="F698" s="40"/>
      <c r="G698" s="40"/>
      <c r="H698" s="40">
        <v>2.3580000000000001</v>
      </c>
      <c r="I698" s="40">
        <v>2.4180000000000001</v>
      </c>
      <c r="J698" s="40">
        <v>2.2130000000000001</v>
      </c>
      <c r="K698" s="40">
        <v>2.10175</v>
      </c>
      <c r="L698" s="40">
        <v>2.0630000000000002</v>
      </c>
      <c r="M698" s="40">
        <v>2.2530000000000001</v>
      </c>
      <c r="N698" s="40">
        <v>2.363</v>
      </c>
      <c r="O698" s="40">
        <v>2.3405</v>
      </c>
      <c r="P698" s="40">
        <v>2.032</v>
      </c>
      <c r="Q698" s="40">
        <v>2.4980000000000002</v>
      </c>
      <c r="R698" s="40">
        <v>2.5605000000000002</v>
      </c>
      <c r="S698" s="40">
        <v>2.2629999999999999</v>
      </c>
      <c r="T698" s="39" t="s">
        <v>175</v>
      </c>
      <c r="V698" s="47">
        <f t="shared" si="121"/>
        <v>6.0000000000000053E-2</v>
      </c>
      <c r="W698" s="47">
        <f t="shared" si="109"/>
        <v>-0.14500000000000002</v>
      </c>
      <c r="X698" s="47">
        <f t="shared" si="110"/>
        <v>-0.25625000000000009</v>
      </c>
      <c r="Y698" s="47">
        <f t="shared" si="111"/>
        <v>-0.29499999999999993</v>
      </c>
      <c r="Z698" s="47">
        <f t="shared" si="112"/>
        <v>-0.10499999999999998</v>
      </c>
      <c r="AA698" s="47">
        <f t="shared" si="113"/>
        <v>4.9999999999998934E-3</v>
      </c>
      <c r="AB698" s="47">
        <f t="shared" si="114"/>
        <v>-1.7500000000000071E-2</v>
      </c>
      <c r="AC698" s="47">
        <f t="shared" si="115"/>
        <v>-0.32600000000000007</v>
      </c>
      <c r="AD698" s="47">
        <f t="shared" si="116"/>
        <v>0.14000000000000012</v>
      </c>
      <c r="AE698" s="47">
        <f t="shared" si="117"/>
        <v>0.20250000000000012</v>
      </c>
      <c r="AF698" s="47">
        <f t="shared" si="118"/>
        <v>-9.5000000000000195E-2</v>
      </c>
      <c r="AG698" s="47"/>
    </row>
    <row r="699" spans="1:33" x14ac:dyDescent="0.2">
      <c r="A699" s="45">
        <v>36312</v>
      </c>
      <c r="B699" s="40" t="s">
        <v>166</v>
      </c>
      <c r="C699" s="40">
        <f t="shared" si="119"/>
        <v>-1.7500000000000071E-2</v>
      </c>
      <c r="D699" s="40">
        <f t="shared" si="120"/>
        <v>2.3254999999999999</v>
      </c>
      <c r="E699" s="40">
        <f t="shared" si="120"/>
        <v>2.343</v>
      </c>
      <c r="F699" s="40"/>
      <c r="G699" s="40"/>
      <c r="H699" s="40">
        <v>2.343</v>
      </c>
      <c r="I699" s="40">
        <v>2.3969999999999998</v>
      </c>
      <c r="J699" s="40">
        <v>2.198</v>
      </c>
      <c r="K699" s="40">
        <v>2.0869999999999997</v>
      </c>
      <c r="L699" s="40">
        <v>2.048</v>
      </c>
      <c r="M699" s="40">
        <v>2.2370000000000001</v>
      </c>
      <c r="N699" s="40">
        <v>2.3479999999999999</v>
      </c>
      <c r="O699" s="40">
        <v>2.3254999999999999</v>
      </c>
      <c r="P699" s="40">
        <v>2.0169999999999999</v>
      </c>
      <c r="Q699" s="40">
        <v>2.4670000000000001</v>
      </c>
      <c r="R699" s="40">
        <v>2.5379999999999998</v>
      </c>
      <c r="S699" s="40">
        <v>2.2479999999999998</v>
      </c>
      <c r="T699" s="39" t="s">
        <v>175</v>
      </c>
      <c r="V699" s="47">
        <f t="shared" si="121"/>
        <v>5.3999999999999826E-2</v>
      </c>
      <c r="W699" s="47">
        <f t="shared" si="109"/>
        <v>-0.14500000000000002</v>
      </c>
      <c r="X699" s="47">
        <f t="shared" si="110"/>
        <v>-0.25600000000000023</v>
      </c>
      <c r="Y699" s="47">
        <f t="shared" si="111"/>
        <v>-0.29499999999999993</v>
      </c>
      <c r="Z699" s="47">
        <f t="shared" si="112"/>
        <v>-0.10599999999999987</v>
      </c>
      <c r="AA699" s="47">
        <f t="shared" si="113"/>
        <v>4.9999999999998934E-3</v>
      </c>
      <c r="AB699" s="47">
        <f t="shared" si="114"/>
        <v>-1.7500000000000071E-2</v>
      </c>
      <c r="AC699" s="47">
        <f t="shared" si="115"/>
        <v>-0.32600000000000007</v>
      </c>
      <c r="AD699" s="47">
        <f t="shared" si="116"/>
        <v>0.12400000000000011</v>
      </c>
      <c r="AE699" s="47">
        <f t="shared" si="117"/>
        <v>0.19499999999999984</v>
      </c>
      <c r="AF699" s="47">
        <f t="shared" si="118"/>
        <v>-9.5000000000000195E-2</v>
      </c>
      <c r="AG699" s="47"/>
    </row>
    <row r="700" spans="1:33" x14ac:dyDescent="0.2">
      <c r="A700" s="45">
        <v>36313</v>
      </c>
      <c r="B700" s="40" t="s">
        <v>166</v>
      </c>
      <c r="C700" s="40">
        <f t="shared" si="119"/>
        <v>-4.2499999999999982E-2</v>
      </c>
      <c r="D700" s="40">
        <f t="shared" si="120"/>
        <v>2.3645</v>
      </c>
      <c r="E700" s="40">
        <f t="shared" si="120"/>
        <v>2.407</v>
      </c>
      <c r="F700" s="40"/>
      <c r="G700" s="40"/>
      <c r="H700" s="40">
        <v>2.407</v>
      </c>
      <c r="I700" s="40">
        <v>2.4369999999999998</v>
      </c>
      <c r="J700" s="40">
        <v>2.25325</v>
      </c>
      <c r="K700" s="40">
        <v>2.1070000000000002</v>
      </c>
      <c r="L700" s="40">
        <v>2.0182500000000001</v>
      </c>
      <c r="M700" s="40">
        <v>2.2894999999999999</v>
      </c>
      <c r="N700" s="40">
        <v>2.4195000000000002</v>
      </c>
      <c r="O700" s="40">
        <v>2.3645</v>
      </c>
      <c r="P700" s="40">
        <v>1.9220000000000002</v>
      </c>
      <c r="Q700" s="40">
        <v>2.532</v>
      </c>
      <c r="R700" s="40">
        <v>2.617</v>
      </c>
      <c r="S700" s="40">
        <v>2.3094999999999999</v>
      </c>
      <c r="T700" s="39" t="s">
        <v>175</v>
      </c>
      <c r="V700" s="47">
        <f t="shared" si="121"/>
        <v>2.9999999999999805E-2</v>
      </c>
      <c r="W700" s="47">
        <f t="shared" si="109"/>
        <v>-0.15375000000000005</v>
      </c>
      <c r="X700" s="47">
        <f t="shared" si="110"/>
        <v>-0.29999999999999982</v>
      </c>
      <c r="Y700" s="47">
        <f t="shared" si="111"/>
        <v>-0.38874999999999993</v>
      </c>
      <c r="Z700" s="47">
        <f t="shared" si="112"/>
        <v>-0.11750000000000016</v>
      </c>
      <c r="AA700" s="47">
        <f t="shared" si="113"/>
        <v>1.2500000000000178E-2</v>
      </c>
      <c r="AB700" s="47">
        <f t="shared" si="114"/>
        <v>-4.2499999999999982E-2</v>
      </c>
      <c r="AC700" s="47">
        <f t="shared" si="115"/>
        <v>-0.48499999999999988</v>
      </c>
      <c r="AD700" s="47">
        <f t="shared" si="116"/>
        <v>0.125</v>
      </c>
      <c r="AE700" s="47">
        <f t="shared" si="117"/>
        <v>0.20999999999999996</v>
      </c>
      <c r="AF700" s="47">
        <f t="shared" si="118"/>
        <v>-9.7500000000000142E-2</v>
      </c>
      <c r="AG700" s="47"/>
    </row>
    <row r="701" spans="1:33" x14ac:dyDescent="0.2">
      <c r="A701" s="45">
        <v>36314</v>
      </c>
      <c r="B701" s="40" t="s">
        <v>166</v>
      </c>
      <c r="C701" s="40">
        <f t="shared" si="119"/>
        <v>-4.2499999999999982E-2</v>
      </c>
      <c r="D701" s="40">
        <f t="shared" si="120"/>
        <v>2.3544999999999998</v>
      </c>
      <c r="E701" s="40">
        <f t="shared" si="120"/>
        <v>2.3969999999999998</v>
      </c>
      <c r="F701" s="40"/>
      <c r="G701" s="40"/>
      <c r="H701" s="40">
        <v>2.3969999999999998</v>
      </c>
      <c r="I701" s="40">
        <v>2.4269999999999996</v>
      </c>
      <c r="J701" s="40">
        <v>2.2432499999999997</v>
      </c>
      <c r="K701" s="40">
        <v>2.097</v>
      </c>
      <c r="L701" s="40">
        <v>2.0094999999999996</v>
      </c>
      <c r="M701" s="40">
        <v>2.2794999999999996</v>
      </c>
      <c r="N701" s="40">
        <v>2.4095</v>
      </c>
      <c r="O701" s="40">
        <v>2.3544999999999998</v>
      </c>
      <c r="P701" s="40">
        <v>1.9175</v>
      </c>
      <c r="Q701" s="40">
        <v>2.5219999999999998</v>
      </c>
      <c r="R701" s="40">
        <v>2.6069999999999998</v>
      </c>
      <c r="S701" s="40">
        <v>2.2994999999999997</v>
      </c>
      <c r="T701" s="39" t="s">
        <v>175</v>
      </c>
      <c r="V701" s="47">
        <f t="shared" si="121"/>
        <v>2.9999999999999805E-2</v>
      </c>
      <c r="W701" s="47">
        <f t="shared" si="109"/>
        <v>-0.15375000000000005</v>
      </c>
      <c r="X701" s="47">
        <f t="shared" si="110"/>
        <v>-0.29999999999999982</v>
      </c>
      <c r="Y701" s="47">
        <f t="shared" si="111"/>
        <v>-0.38750000000000018</v>
      </c>
      <c r="Z701" s="47">
        <f t="shared" si="112"/>
        <v>-0.11750000000000016</v>
      </c>
      <c r="AA701" s="47">
        <f t="shared" si="113"/>
        <v>1.2500000000000178E-2</v>
      </c>
      <c r="AB701" s="47">
        <f t="shared" si="114"/>
        <v>-4.2499999999999982E-2</v>
      </c>
      <c r="AC701" s="47">
        <f t="shared" si="115"/>
        <v>-0.47949999999999982</v>
      </c>
      <c r="AD701" s="47">
        <f t="shared" si="116"/>
        <v>0.125</v>
      </c>
      <c r="AE701" s="47">
        <f t="shared" si="117"/>
        <v>0.20999999999999996</v>
      </c>
      <c r="AF701" s="47">
        <f t="shared" si="118"/>
        <v>-9.7500000000000142E-2</v>
      </c>
      <c r="AG701" s="47"/>
    </row>
    <row r="702" spans="1:33" x14ac:dyDescent="0.2">
      <c r="A702" s="45">
        <v>36315</v>
      </c>
      <c r="B702" s="40" t="s">
        <v>166</v>
      </c>
      <c r="C702" s="40">
        <f t="shared" si="119"/>
        <v>-4.4999999999999929E-2</v>
      </c>
      <c r="D702" s="40">
        <f t="shared" si="120"/>
        <v>2.3919999999999999</v>
      </c>
      <c r="E702" s="40">
        <f t="shared" si="120"/>
        <v>2.4369999999999998</v>
      </c>
      <c r="F702" s="40"/>
      <c r="G702" s="40"/>
      <c r="H702" s="40">
        <v>2.4369999999999998</v>
      </c>
      <c r="I702" s="40">
        <v>2.4669999999999996</v>
      </c>
      <c r="J702" s="40">
        <v>2.2819999999999996</v>
      </c>
      <c r="K702" s="40">
        <v>2.1319999999999997</v>
      </c>
      <c r="L702" s="40">
        <v>2.0369999999999999</v>
      </c>
      <c r="M702" s="40">
        <v>2.3169999999999997</v>
      </c>
      <c r="N702" s="40">
        <v>2.4494999999999996</v>
      </c>
      <c r="O702" s="40">
        <v>2.3919999999999999</v>
      </c>
      <c r="P702" s="40">
        <v>1.9269999999999998</v>
      </c>
      <c r="Q702" s="40">
        <v>2.5569999999999999</v>
      </c>
      <c r="R702" s="40">
        <v>2.6469999999999998</v>
      </c>
      <c r="S702" s="40">
        <v>2.3394999999999997</v>
      </c>
      <c r="T702" s="39" t="s">
        <v>175</v>
      </c>
      <c r="V702" s="47">
        <f t="shared" si="121"/>
        <v>2.9999999999999805E-2</v>
      </c>
      <c r="W702" s="47">
        <f t="shared" si="109"/>
        <v>-0.15500000000000025</v>
      </c>
      <c r="X702" s="47">
        <f t="shared" si="110"/>
        <v>-0.30500000000000016</v>
      </c>
      <c r="Y702" s="47">
        <f t="shared" si="111"/>
        <v>-0.39999999999999991</v>
      </c>
      <c r="Z702" s="47">
        <f t="shared" si="112"/>
        <v>-0.12000000000000011</v>
      </c>
      <c r="AA702" s="47">
        <f t="shared" si="113"/>
        <v>1.2499999999999734E-2</v>
      </c>
      <c r="AB702" s="47">
        <f t="shared" si="114"/>
        <v>-4.4999999999999929E-2</v>
      </c>
      <c r="AC702" s="47">
        <f t="shared" si="115"/>
        <v>-0.51</v>
      </c>
      <c r="AD702" s="47">
        <f t="shared" si="116"/>
        <v>0.12000000000000011</v>
      </c>
      <c r="AE702" s="47">
        <f t="shared" si="117"/>
        <v>0.20999999999999996</v>
      </c>
      <c r="AF702" s="47">
        <f t="shared" si="118"/>
        <v>-9.7500000000000142E-2</v>
      </c>
      <c r="AG702" s="47"/>
    </row>
    <row r="703" spans="1:33" x14ac:dyDescent="0.2">
      <c r="A703" s="45">
        <v>36318</v>
      </c>
      <c r="B703" s="40" t="s">
        <v>166</v>
      </c>
      <c r="C703" s="40">
        <f t="shared" si="119"/>
        <v>-4.7499999999999876E-2</v>
      </c>
      <c r="D703" s="40">
        <f t="shared" si="120"/>
        <v>2.3945000000000003</v>
      </c>
      <c r="E703" s="40">
        <f t="shared" si="120"/>
        <v>2.4420000000000002</v>
      </c>
      <c r="F703" s="40"/>
      <c r="G703" s="40"/>
      <c r="H703" s="40">
        <v>2.4420000000000002</v>
      </c>
      <c r="I703" s="40">
        <v>2.4695</v>
      </c>
      <c r="J703" s="40">
        <v>2.2870000000000004</v>
      </c>
      <c r="K703" s="40">
        <v>2.157</v>
      </c>
      <c r="L703" s="40">
        <v>2.0595000000000003</v>
      </c>
      <c r="M703" s="40">
        <v>2.3195000000000001</v>
      </c>
      <c r="N703" s="40">
        <v>2.4545000000000003</v>
      </c>
      <c r="O703" s="40">
        <v>2.3945000000000003</v>
      </c>
      <c r="P703" s="40">
        <v>1.96</v>
      </c>
      <c r="Q703" s="40">
        <v>2.5620000000000003</v>
      </c>
      <c r="R703" s="40">
        <v>2.6520000000000001</v>
      </c>
      <c r="S703" s="40">
        <v>2.3420000000000001</v>
      </c>
      <c r="T703" s="39" t="s">
        <v>175</v>
      </c>
      <c r="V703" s="47">
        <f t="shared" si="121"/>
        <v>2.7499999999999858E-2</v>
      </c>
      <c r="W703" s="47">
        <f t="shared" si="109"/>
        <v>-0.1549999999999998</v>
      </c>
      <c r="X703" s="47">
        <f t="shared" si="110"/>
        <v>-0.28500000000000014</v>
      </c>
      <c r="Y703" s="47">
        <f t="shared" si="111"/>
        <v>-0.38249999999999984</v>
      </c>
      <c r="Z703" s="47">
        <f t="shared" si="112"/>
        <v>-0.12250000000000005</v>
      </c>
      <c r="AA703" s="47">
        <f t="shared" si="113"/>
        <v>1.2500000000000178E-2</v>
      </c>
      <c r="AB703" s="47">
        <f t="shared" si="114"/>
        <v>-4.7499999999999876E-2</v>
      </c>
      <c r="AC703" s="47">
        <f t="shared" si="115"/>
        <v>-0.48200000000000021</v>
      </c>
      <c r="AD703" s="47">
        <f t="shared" si="116"/>
        <v>0.12000000000000011</v>
      </c>
      <c r="AE703" s="47">
        <f t="shared" si="117"/>
        <v>0.20999999999999996</v>
      </c>
      <c r="AF703" s="47">
        <f t="shared" si="118"/>
        <v>-0.10000000000000009</v>
      </c>
      <c r="AG703" s="47"/>
    </row>
    <row r="704" spans="1:33" x14ac:dyDescent="0.2">
      <c r="A704" s="45">
        <v>36319</v>
      </c>
      <c r="B704" s="40" t="s">
        <v>166</v>
      </c>
      <c r="C704" s="40">
        <f t="shared" si="119"/>
        <v>-4.9999999999998934E-3</v>
      </c>
      <c r="D704" s="40">
        <f t="shared" si="120"/>
        <v>2.3879999999999999</v>
      </c>
      <c r="E704" s="40">
        <f t="shared" si="120"/>
        <v>2.3929999999999998</v>
      </c>
      <c r="F704" s="40"/>
      <c r="G704" s="40"/>
      <c r="H704" s="40">
        <v>2.3929999999999998</v>
      </c>
      <c r="I704" s="40">
        <v>2.4179999999999997</v>
      </c>
      <c r="J704" s="40">
        <v>2.2404999999999999</v>
      </c>
      <c r="K704" s="40">
        <v>2.1292499999999999</v>
      </c>
      <c r="L704" s="40">
        <v>2.028</v>
      </c>
      <c r="M704" s="40">
        <v>2.2754999999999996</v>
      </c>
      <c r="N704" s="40">
        <v>2.4029999999999996</v>
      </c>
      <c r="O704" s="40">
        <v>2.3879999999999999</v>
      </c>
      <c r="P704" s="40">
        <v>1.9529999999999998</v>
      </c>
      <c r="Q704" s="40">
        <v>2.5129999999999999</v>
      </c>
      <c r="R704" s="40">
        <v>2.5979999999999999</v>
      </c>
      <c r="S704" s="40">
        <v>2.2979999999999996</v>
      </c>
      <c r="T704" s="39" t="s">
        <v>175</v>
      </c>
      <c r="V704" s="47">
        <f t="shared" si="121"/>
        <v>2.4999999999999911E-2</v>
      </c>
      <c r="W704" s="47">
        <f t="shared" si="109"/>
        <v>-0.15249999999999986</v>
      </c>
      <c r="X704" s="47">
        <f t="shared" si="110"/>
        <v>-0.26374999999999993</v>
      </c>
      <c r="Y704" s="47">
        <f t="shared" si="111"/>
        <v>-0.36499999999999977</v>
      </c>
      <c r="Z704" s="47">
        <f t="shared" si="112"/>
        <v>-0.11750000000000016</v>
      </c>
      <c r="AA704" s="47">
        <f t="shared" si="113"/>
        <v>9.9999999999997868E-3</v>
      </c>
      <c r="AB704" s="47">
        <f t="shared" si="114"/>
        <v>-4.9999999999998934E-3</v>
      </c>
      <c r="AC704" s="47">
        <f t="shared" si="115"/>
        <v>-0.43999999999999995</v>
      </c>
      <c r="AD704" s="47">
        <f t="shared" si="116"/>
        <v>0.12000000000000011</v>
      </c>
      <c r="AE704" s="47">
        <f t="shared" si="117"/>
        <v>0.20500000000000007</v>
      </c>
      <c r="AF704" s="47">
        <f t="shared" si="118"/>
        <v>-9.5000000000000195E-2</v>
      </c>
      <c r="AG704" s="47"/>
    </row>
    <row r="705" spans="1:33" x14ac:dyDescent="0.2">
      <c r="A705" s="45">
        <v>36320</v>
      </c>
      <c r="B705" s="40" t="s">
        <v>166</v>
      </c>
      <c r="C705" s="40">
        <f t="shared" si="119"/>
        <v>-2.0000000000000018E-2</v>
      </c>
      <c r="D705" s="40">
        <f t="shared" si="120"/>
        <v>2.44</v>
      </c>
      <c r="E705" s="40">
        <f t="shared" si="120"/>
        <v>2.46</v>
      </c>
      <c r="F705" s="40"/>
      <c r="G705" s="40"/>
      <c r="H705" s="40">
        <v>2.46</v>
      </c>
      <c r="I705" s="40">
        <v>2.4849999999999999</v>
      </c>
      <c r="J705" s="40">
        <v>2.3025000000000002</v>
      </c>
      <c r="K705" s="40">
        <v>2.19</v>
      </c>
      <c r="L705" s="40">
        <v>2.0874999999999999</v>
      </c>
      <c r="M705" s="40">
        <v>2.3374999999999999</v>
      </c>
      <c r="N705" s="40">
        <v>2.4700000000000002</v>
      </c>
      <c r="O705" s="40">
        <v>2.44</v>
      </c>
      <c r="P705" s="40">
        <v>1.95</v>
      </c>
      <c r="Q705" s="40">
        <v>2.58</v>
      </c>
      <c r="R705" s="40">
        <v>2.665</v>
      </c>
      <c r="S705" s="40">
        <v>2.36</v>
      </c>
      <c r="T705" s="39" t="s">
        <v>175</v>
      </c>
      <c r="V705" s="47">
        <f t="shared" si="121"/>
        <v>2.4999999999999911E-2</v>
      </c>
      <c r="W705" s="47">
        <f t="shared" si="109"/>
        <v>-0.15749999999999975</v>
      </c>
      <c r="X705" s="47">
        <f t="shared" si="110"/>
        <v>-0.27</v>
      </c>
      <c r="Y705" s="47">
        <f t="shared" si="111"/>
        <v>-0.37250000000000005</v>
      </c>
      <c r="Z705" s="47">
        <f t="shared" si="112"/>
        <v>-0.12250000000000005</v>
      </c>
      <c r="AA705" s="47">
        <f t="shared" si="113"/>
        <v>1.0000000000000231E-2</v>
      </c>
      <c r="AB705" s="47">
        <f t="shared" si="114"/>
        <v>-2.0000000000000018E-2</v>
      </c>
      <c r="AC705" s="47">
        <f t="shared" si="115"/>
        <v>-0.51</v>
      </c>
      <c r="AD705" s="47">
        <f t="shared" si="116"/>
        <v>0.12000000000000011</v>
      </c>
      <c r="AE705" s="47">
        <f t="shared" si="117"/>
        <v>0.20500000000000007</v>
      </c>
      <c r="AF705" s="47">
        <f t="shared" si="118"/>
        <v>-0.10000000000000009</v>
      </c>
      <c r="AG705" s="47"/>
    </row>
    <row r="706" spans="1:33" x14ac:dyDescent="0.2">
      <c r="A706" s="45">
        <v>36321</v>
      </c>
      <c r="B706" s="40" t="s">
        <v>166</v>
      </c>
      <c r="C706" s="40">
        <f t="shared" si="119"/>
        <v>2.4999999999999467E-3</v>
      </c>
      <c r="D706" s="40">
        <f t="shared" si="120"/>
        <v>2.3574999999999999</v>
      </c>
      <c r="E706" s="40">
        <f t="shared" si="120"/>
        <v>2.355</v>
      </c>
      <c r="F706" s="40"/>
      <c r="G706" s="40"/>
      <c r="H706" s="40">
        <v>2.355</v>
      </c>
      <c r="I706" s="40">
        <v>2.3774999999999999</v>
      </c>
      <c r="J706" s="40">
        <v>2.21</v>
      </c>
      <c r="K706" s="40">
        <v>2.11375</v>
      </c>
      <c r="L706" s="40">
        <v>2.0274999999999999</v>
      </c>
      <c r="M706" s="40">
        <v>2.2349999999999999</v>
      </c>
      <c r="N706" s="40">
        <v>2.3650000000000002</v>
      </c>
      <c r="O706" s="40">
        <v>2.3574999999999999</v>
      </c>
      <c r="P706" s="40">
        <v>1.9350000000000001</v>
      </c>
      <c r="Q706" s="40">
        <v>2.4750000000000001</v>
      </c>
      <c r="R706" s="40">
        <v>2.56</v>
      </c>
      <c r="S706" s="40">
        <v>2.2599999999999998</v>
      </c>
      <c r="T706" s="39" t="s">
        <v>175</v>
      </c>
      <c r="V706" s="47">
        <f t="shared" si="121"/>
        <v>2.2499999999999964E-2</v>
      </c>
      <c r="W706" s="47">
        <f t="shared" si="109"/>
        <v>-0.14500000000000002</v>
      </c>
      <c r="X706" s="47">
        <f t="shared" si="110"/>
        <v>-0.24124999999999996</v>
      </c>
      <c r="Y706" s="47">
        <f t="shared" si="111"/>
        <v>-0.32750000000000012</v>
      </c>
      <c r="Z706" s="47">
        <f t="shared" si="112"/>
        <v>-0.12000000000000011</v>
      </c>
      <c r="AA706" s="47">
        <f t="shared" si="113"/>
        <v>1.0000000000000231E-2</v>
      </c>
      <c r="AB706" s="47">
        <f t="shared" si="114"/>
        <v>2.4999999999999467E-3</v>
      </c>
      <c r="AC706" s="47">
        <f t="shared" si="115"/>
        <v>-0.41999999999999993</v>
      </c>
      <c r="AD706" s="47">
        <f t="shared" si="116"/>
        <v>0.12000000000000011</v>
      </c>
      <c r="AE706" s="47">
        <f t="shared" si="117"/>
        <v>0.20500000000000007</v>
      </c>
      <c r="AF706" s="47">
        <f t="shared" si="118"/>
        <v>-9.5000000000000195E-2</v>
      </c>
      <c r="AG706" s="47"/>
    </row>
    <row r="707" spans="1:33" x14ac:dyDescent="0.2">
      <c r="A707" s="45">
        <v>36322</v>
      </c>
      <c r="B707" s="40" t="s">
        <v>166</v>
      </c>
      <c r="C707" s="40">
        <f t="shared" si="119"/>
        <v>9.9999999999997868E-3</v>
      </c>
      <c r="D707" s="40">
        <f t="shared" si="120"/>
        <v>2.3879999999999999</v>
      </c>
      <c r="E707" s="40">
        <f t="shared" si="120"/>
        <v>2.3780000000000001</v>
      </c>
      <c r="F707" s="40"/>
      <c r="G707" s="40"/>
      <c r="H707" s="40">
        <v>2.3780000000000001</v>
      </c>
      <c r="I707" s="40">
        <v>2.4005000000000001</v>
      </c>
      <c r="J707" s="40">
        <v>2.2330000000000001</v>
      </c>
      <c r="K707" s="40">
        <v>2.1379999999999999</v>
      </c>
      <c r="L707" s="40">
        <v>2.0580000000000003</v>
      </c>
      <c r="M707" s="40">
        <v>2.2605</v>
      </c>
      <c r="N707" s="40">
        <v>2.3879999999999999</v>
      </c>
      <c r="O707" s="40">
        <v>2.3879999999999999</v>
      </c>
      <c r="P707" s="40">
        <v>1.9780000000000002</v>
      </c>
      <c r="Q707" s="40">
        <v>2.4980000000000002</v>
      </c>
      <c r="R707" s="40">
        <v>2.5805000000000002</v>
      </c>
      <c r="S707" s="40">
        <v>2.2829999999999999</v>
      </c>
      <c r="T707" s="39" t="s">
        <v>175</v>
      </c>
      <c r="V707" s="47">
        <f t="shared" si="121"/>
        <v>2.2499999999999964E-2</v>
      </c>
      <c r="W707" s="47">
        <f t="shared" si="109"/>
        <v>-0.14500000000000002</v>
      </c>
      <c r="X707" s="47">
        <f t="shared" si="110"/>
        <v>-0.24000000000000021</v>
      </c>
      <c r="Y707" s="47">
        <f t="shared" si="111"/>
        <v>-0.31999999999999984</v>
      </c>
      <c r="Z707" s="47">
        <f t="shared" si="112"/>
        <v>-0.11750000000000016</v>
      </c>
      <c r="AA707" s="47">
        <f t="shared" si="113"/>
        <v>9.9999999999997868E-3</v>
      </c>
      <c r="AB707" s="47">
        <f t="shared" si="114"/>
        <v>9.9999999999997868E-3</v>
      </c>
      <c r="AC707" s="47">
        <f t="shared" si="115"/>
        <v>-0.39999999999999991</v>
      </c>
      <c r="AD707" s="47">
        <f t="shared" si="116"/>
        <v>0.12000000000000011</v>
      </c>
      <c r="AE707" s="47">
        <f t="shared" si="117"/>
        <v>0.20250000000000012</v>
      </c>
      <c r="AF707" s="47">
        <f t="shared" si="118"/>
        <v>-9.5000000000000195E-2</v>
      </c>
      <c r="AG707" s="47"/>
    </row>
    <row r="708" spans="1:33" x14ac:dyDescent="0.2">
      <c r="A708" s="45">
        <v>36325</v>
      </c>
      <c r="B708" s="40" t="s">
        <v>166</v>
      </c>
      <c r="C708" s="40">
        <f t="shared" si="119"/>
        <v>7.4999999999998401E-3</v>
      </c>
      <c r="D708" s="40">
        <f t="shared" si="120"/>
        <v>2.3794999999999997</v>
      </c>
      <c r="E708" s="40">
        <f t="shared" si="120"/>
        <v>2.3719999999999999</v>
      </c>
      <c r="F708" s="40"/>
      <c r="G708" s="40"/>
      <c r="H708" s="40">
        <v>2.3719999999999999</v>
      </c>
      <c r="I708" s="40">
        <v>2.3994999999999997</v>
      </c>
      <c r="J708" s="40">
        <v>2.222</v>
      </c>
      <c r="K708" s="40">
        <v>2.1319999999999997</v>
      </c>
      <c r="L708" s="40">
        <v>2.0669999999999997</v>
      </c>
      <c r="M708" s="40">
        <v>2.2544999999999997</v>
      </c>
      <c r="N708" s="40">
        <v>2.3794999999999997</v>
      </c>
      <c r="O708" s="40">
        <v>2.3794999999999997</v>
      </c>
      <c r="P708" s="40">
        <v>1.952</v>
      </c>
      <c r="Q708" s="40">
        <v>2.492</v>
      </c>
      <c r="R708" s="40">
        <v>2.5745</v>
      </c>
      <c r="S708" s="40">
        <v>2.2769999999999997</v>
      </c>
      <c r="T708" s="39" t="s">
        <v>175</v>
      </c>
      <c r="V708" s="47">
        <f t="shared" si="121"/>
        <v>2.7499999999999858E-2</v>
      </c>
      <c r="W708" s="47">
        <f t="shared" si="109"/>
        <v>-0.14999999999999991</v>
      </c>
      <c r="X708" s="47">
        <f t="shared" si="110"/>
        <v>-0.24000000000000021</v>
      </c>
      <c r="Y708" s="47">
        <f t="shared" si="111"/>
        <v>-0.30500000000000016</v>
      </c>
      <c r="Z708" s="47">
        <f t="shared" si="112"/>
        <v>-0.11750000000000016</v>
      </c>
      <c r="AA708" s="47">
        <f t="shared" si="113"/>
        <v>7.4999999999998401E-3</v>
      </c>
      <c r="AB708" s="47">
        <f t="shared" si="114"/>
        <v>7.4999999999998401E-3</v>
      </c>
      <c r="AC708" s="47">
        <f t="shared" si="115"/>
        <v>-0.41999999999999993</v>
      </c>
      <c r="AD708" s="47">
        <f t="shared" si="116"/>
        <v>0.12000000000000011</v>
      </c>
      <c r="AE708" s="47">
        <f t="shared" si="117"/>
        <v>0.20250000000000012</v>
      </c>
      <c r="AF708" s="47">
        <f t="shared" si="118"/>
        <v>-9.5000000000000195E-2</v>
      </c>
      <c r="AG708" s="47"/>
    </row>
    <row r="709" spans="1:33" x14ac:dyDescent="0.2">
      <c r="A709" s="45">
        <v>36326</v>
      </c>
      <c r="B709" s="40" t="s">
        <v>166</v>
      </c>
      <c r="C709" s="40">
        <f t="shared" si="119"/>
        <v>4.9999999999998934E-3</v>
      </c>
      <c r="D709" s="40">
        <f t="shared" si="120"/>
        <v>2.3719999999999999</v>
      </c>
      <c r="E709" s="40">
        <f t="shared" si="120"/>
        <v>2.367</v>
      </c>
      <c r="F709" s="40"/>
      <c r="G709" s="40"/>
      <c r="H709" s="40">
        <v>2.367</v>
      </c>
      <c r="I709" s="40">
        <v>2.3944999999999999</v>
      </c>
      <c r="J709" s="40">
        <v>2.2157499999999999</v>
      </c>
      <c r="K709" s="40">
        <v>2.1194999999999999</v>
      </c>
      <c r="L709" s="40">
        <v>2.0619999999999998</v>
      </c>
      <c r="M709" s="40">
        <v>2.2444999999999999</v>
      </c>
      <c r="N709" s="40">
        <v>2.367</v>
      </c>
      <c r="O709" s="40">
        <v>2.3719999999999999</v>
      </c>
      <c r="P709" s="40">
        <v>1.9570000000000001</v>
      </c>
      <c r="Q709" s="40">
        <v>2.472</v>
      </c>
      <c r="R709" s="40">
        <v>2.5644999999999998</v>
      </c>
      <c r="S709" s="40">
        <v>2.2719999999999998</v>
      </c>
      <c r="T709" s="39" t="s">
        <v>175</v>
      </c>
      <c r="V709" s="47">
        <f t="shared" si="121"/>
        <v>2.7499999999999858E-2</v>
      </c>
      <c r="W709" s="47">
        <f t="shared" ref="W709:W772" si="122">J709-$H709</f>
        <v>-0.15125000000000011</v>
      </c>
      <c r="X709" s="47">
        <f t="shared" ref="X709:X772" si="123">K709-$H709</f>
        <v>-0.24750000000000005</v>
      </c>
      <c r="Y709" s="47">
        <f t="shared" ref="Y709:Y772" si="124">L709-$H709</f>
        <v>-0.30500000000000016</v>
      </c>
      <c r="Z709" s="47">
        <f t="shared" ref="Z709:Z772" si="125">M709-$H709</f>
        <v>-0.12250000000000005</v>
      </c>
      <c r="AA709" s="47">
        <f t="shared" ref="AA709:AA772" si="126">N709-$H709</f>
        <v>0</v>
      </c>
      <c r="AB709" s="47">
        <f t="shared" ref="AB709:AB772" si="127">O709-$H709</f>
        <v>4.9999999999998934E-3</v>
      </c>
      <c r="AC709" s="47">
        <f t="shared" ref="AC709:AC772" si="128">P709-$H709</f>
        <v>-0.40999999999999992</v>
      </c>
      <c r="AD709" s="47">
        <f t="shared" ref="AD709:AD772" si="129">Q709-$H709</f>
        <v>0.10499999999999998</v>
      </c>
      <c r="AE709" s="47">
        <f t="shared" ref="AE709:AE772" si="130">R709-$H709</f>
        <v>0.19749999999999979</v>
      </c>
      <c r="AF709" s="47">
        <f t="shared" ref="AF709:AF772" si="131">S709-$H709</f>
        <v>-9.5000000000000195E-2</v>
      </c>
      <c r="AG709" s="47"/>
    </row>
    <row r="710" spans="1:33" x14ac:dyDescent="0.2">
      <c r="A710" s="45">
        <v>36327</v>
      </c>
      <c r="B710" s="40" t="s">
        <v>166</v>
      </c>
      <c r="C710" s="40">
        <f t="shared" ref="C710:C773" si="132">IF(SWAPFIXED="FIXED",D710,D710-E710)</f>
        <v>2.9999999999999805E-2</v>
      </c>
      <c r="D710" s="40">
        <f t="shared" ref="D710:E741" si="133">VLOOKUP($A710,SWAPLOOK,HLOOKUP(D$2,SWAPLOOK,2,FALSE),FALSE)</f>
        <v>2.3569999999999998</v>
      </c>
      <c r="E710" s="40">
        <f t="shared" si="133"/>
        <v>2.327</v>
      </c>
      <c r="F710" s="40"/>
      <c r="G710" s="40"/>
      <c r="H710" s="40">
        <v>2.327</v>
      </c>
      <c r="I710" s="40">
        <v>2.3569999999999998</v>
      </c>
      <c r="J710" s="40">
        <v>2.1819999999999999</v>
      </c>
      <c r="K710" s="40">
        <v>2.0994999999999999</v>
      </c>
      <c r="L710" s="40">
        <v>2.0369999999999999</v>
      </c>
      <c r="M710" s="40">
        <v>2.2069999999999999</v>
      </c>
      <c r="N710" s="40">
        <v>2.3294999999999999</v>
      </c>
      <c r="O710" s="40">
        <v>2.3569999999999998</v>
      </c>
      <c r="P710" s="40">
        <v>1.96</v>
      </c>
      <c r="Q710" s="40">
        <v>2.4319999999999999</v>
      </c>
      <c r="R710" s="40">
        <v>2.5219999999999998</v>
      </c>
      <c r="S710" s="40">
        <v>2.2319999999999998</v>
      </c>
      <c r="T710" s="39" t="s">
        <v>175</v>
      </c>
      <c r="V710" s="47">
        <f t="shared" ref="V710:V773" si="134">I710-$H710</f>
        <v>2.9999999999999805E-2</v>
      </c>
      <c r="W710" s="47">
        <f t="shared" si="122"/>
        <v>-0.14500000000000002</v>
      </c>
      <c r="X710" s="47">
        <f t="shared" si="123"/>
        <v>-0.22750000000000004</v>
      </c>
      <c r="Y710" s="47">
        <f t="shared" si="124"/>
        <v>-0.29000000000000004</v>
      </c>
      <c r="Z710" s="47">
        <f t="shared" si="125"/>
        <v>-0.12000000000000011</v>
      </c>
      <c r="AA710" s="47">
        <f t="shared" si="126"/>
        <v>2.4999999999999467E-3</v>
      </c>
      <c r="AB710" s="47">
        <f t="shared" si="127"/>
        <v>2.9999999999999805E-2</v>
      </c>
      <c r="AC710" s="47">
        <f t="shared" si="128"/>
        <v>-0.36699999999999999</v>
      </c>
      <c r="AD710" s="47">
        <f t="shared" si="129"/>
        <v>0.10499999999999998</v>
      </c>
      <c r="AE710" s="47">
        <f t="shared" si="130"/>
        <v>0.19499999999999984</v>
      </c>
      <c r="AF710" s="47">
        <f t="shared" si="131"/>
        <v>-9.5000000000000195E-2</v>
      </c>
      <c r="AG710" s="47"/>
    </row>
    <row r="711" spans="1:33" x14ac:dyDescent="0.2">
      <c r="A711" s="45">
        <v>36328</v>
      </c>
      <c r="B711" s="40" t="s">
        <v>166</v>
      </c>
      <c r="C711" s="40">
        <f t="shared" si="132"/>
        <v>3.4999999999999698E-2</v>
      </c>
      <c r="D711" s="40">
        <f t="shared" si="133"/>
        <v>2.3199999999999998</v>
      </c>
      <c r="E711" s="40">
        <f t="shared" si="133"/>
        <v>2.2850000000000001</v>
      </c>
      <c r="F711" s="40"/>
      <c r="G711" s="40"/>
      <c r="H711" s="40">
        <v>2.2850000000000001</v>
      </c>
      <c r="I711" s="40">
        <v>2.3149999999999999</v>
      </c>
      <c r="J711" s="40">
        <v>2.15</v>
      </c>
      <c r="K711" s="40">
        <v>2.0699999999999998</v>
      </c>
      <c r="L711" s="40">
        <v>2.0062500000000001</v>
      </c>
      <c r="M711" s="40">
        <v>2.1675</v>
      </c>
      <c r="N711" s="40">
        <v>2.29</v>
      </c>
      <c r="O711" s="40">
        <v>2.3199999999999998</v>
      </c>
      <c r="P711" s="40">
        <v>1.9480000000000002</v>
      </c>
      <c r="Q711" s="40">
        <v>2.3975</v>
      </c>
      <c r="R711" s="40">
        <v>2.48</v>
      </c>
      <c r="S711" s="40">
        <v>2.2050000000000001</v>
      </c>
      <c r="T711" s="39" t="s">
        <v>175</v>
      </c>
      <c r="V711" s="47">
        <f t="shared" si="134"/>
        <v>2.9999999999999805E-2</v>
      </c>
      <c r="W711" s="47">
        <f t="shared" si="122"/>
        <v>-0.13500000000000023</v>
      </c>
      <c r="X711" s="47">
        <f t="shared" si="123"/>
        <v>-0.2150000000000003</v>
      </c>
      <c r="Y711" s="47">
        <f t="shared" si="124"/>
        <v>-0.27875000000000005</v>
      </c>
      <c r="Z711" s="47">
        <f t="shared" si="125"/>
        <v>-0.11750000000000016</v>
      </c>
      <c r="AA711" s="47">
        <f t="shared" si="126"/>
        <v>4.9999999999998934E-3</v>
      </c>
      <c r="AB711" s="47">
        <f t="shared" si="127"/>
        <v>3.4999999999999698E-2</v>
      </c>
      <c r="AC711" s="47">
        <f t="shared" si="128"/>
        <v>-0.33699999999999997</v>
      </c>
      <c r="AD711" s="47">
        <f t="shared" si="129"/>
        <v>0.11249999999999982</v>
      </c>
      <c r="AE711" s="47">
        <f t="shared" si="130"/>
        <v>0.19499999999999984</v>
      </c>
      <c r="AF711" s="47">
        <f t="shared" si="131"/>
        <v>-8.0000000000000071E-2</v>
      </c>
      <c r="AG711" s="47"/>
    </row>
    <row r="712" spans="1:33" x14ac:dyDescent="0.2">
      <c r="A712" s="45">
        <v>36329</v>
      </c>
      <c r="B712" s="40" t="s">
        <v>166</v>
      </c>
      <c r="C712" s="40">
        <f t="shared" si="132"/>
        <v>4.0000000000000036E-2</v>
      </c>
      <c r="D712" s="40">
        <f t="shared" si="133"/>
        <v>2.3479999999999999</v>
      </c>
      <c r="E712" s="40">
        <f t="shared" si="133"/>
        <v>2.3079999999999998</v>
      </c>
      <c r="F712" s="40"/>
      <c r="G712" s="40"/>
      <c r="H712" s="40">
        <v>2.3079999999999998</v>
      </c>
      <c r="I712" s="40">
        <v>2.3379999999999996</v>
      </c>
      <c r="J712" s="40">
        <v>2.1679999999999997</v>
      </c>
      <c r="K712" s="40">
        <v>2.0854999999999997</v>
      </c>
      <c r="L712" s="40">
        <v>2.0179999999999998</v>
      </c>
      <c r="M712" s="40">
        <v>2.1904999999999997</v>
      </c>
      <c r="N712" s="40">
        <v>2.3129999999999997</v>
      </c>
      <c r="O712" s="40">
        <v>2.3479999999999999</v>
      </c>
      <c r="P712" s="40">
        <v>1.9629999999999999</v>
      </c>
      <c r="Q712" s="40">
        <v>2.4179999999999997</v>
      </c>
      <c r="R712" s="40">
        <v>2.5029999999999997</v>
      </c>
      <c r="S712" s="40">
        <v>2.2254999999999998</v>
      </c>
      <c r="T712" s="39" t="s">
        <v>175</v>
      </c>
      <c r="V712" s="47">
        <f t="shared" si="134"/>
        <v>2.9999999999999805E-2</v>
      </c>
      <c r="W712" s="47">
        <f t="shared" si="122"/>
        <v>-0.14000000000000012</v>
      </c>
      <c r="X712" s="47">
        <f t="shared" si="123"/>
        <v>-0.22250000000000014</v>
      </c>
      <c r="Y712" s="47">
        <f t="shared" si="124"/>
        <v>-0.29000000000000004</v>
      </c>
      <c r="Z712" s="47">
        <f t="shared" si="125"/>
        <v>-0.11750000000000016</v>
      </c>
      <c r="AA712" s="47">
        <f t="shared" si="126"/>
        <v>4.9999999999998934E-3</v>
      </c>
      <c r="AB712" s="47">
        <f t="shared" si="127"/>
        <v>4.0000000000000036E-2</v>
      </c>
      <c r="AC712" s="47">
        <f t="shared" si="128"/>
        <v>-0.34499999999999997</v>
      </c>
      <c r="AD712" s="47">
        <f t="shared" si="129"/>
        <v>0.10999999999999988</v>
      </c>
      <c r="AE712" s="47">
        <f t="shared" si="130"/>
        <v>0.19499999999999984</v>
      </c>
      <c r="AF712" s="47">
        <f t="shared" si="131"/>
        <v>-8.2500000000000018E-2</v>
      </c>
      <c r="AG712" s="47"/>
    </row>
    <row r="713" spans="1:33" x14ac:dyDescent="0.2">
      <c r="A713" s="45">
        <v>36332</v>
      </c>
      <c r="B713" s="40" t="s">
        <v>166</v>
      </c>
      <c r="C713" s="40">
        <f t="shared" si="132"/>
        <v>3.6249999999999893E-2</v>
      </c>
      <c r="D713" s="40">
        <f t="shared" si="133"/>
        <v>2.27325</v>
      </c>
      <c r="E713" s="40">
        <f t="shared" si="133"/>
        <v>2.2370000000000001</v>
      </c>
      <c r="F713" s="40"/>
      <c r="G713" s="40"/>
      <c r="H713" s="40">
        <v>2.2370000000000001</v>
      </c>
      <c r="I713" s="40">
        <v>2.2669999999999999</v>
      </c>
      <c r="J713" s="40">
        <v>2.0994999999999999</v>
      </c>
      <c r="K713" s="40">
        <v>2.0194999999999999</v>
      </c>
      <c r="L713" s="40">
        <v>1.952</v>
      </c>
      <c r="M713" s="40">
        <v>2.1219999999999999</v>
      </c>
      <c r="N713" s="40">
        <v>2.242</v>
      </c>
      <c r="O713" s="40">
        <v>2.27325</v>
      </c>
      <c r="P713" s="40">
        <v>1.9219999999999999</v>
      </c>
      <c r="Q713" s="40">
        <v>2.3445</v>
      </c>
      <c r="R713" s="40">
        <v>2.4319999999999999</v>
      </c>
      <c r="S713" s="40">
        <v>2.1545000000000001</v>
      </c>
      <c r="T713" s="39" t="s">
        <v>175</v>
      </c>
      <c r="V713" s="47">
        <f t="shared" si="134"/>
        <v>2.9999999999999805E-2</v>
      </c>
      <c r="W713" s="47">
        <f t="shared" si="122"/>
        <v>-0.13750000000000018</v>
      </c>
      <c r="X713" s="47">
        <f t="shared" si="123"/>
        <v>-0.21750000000000025</v>
      </c>
      <c r="Y713" s="47">
        <f t="shared" si="124"/>
        <v>-0.28500000000000014</v>
      </c>
      <c r="Z713" s="47">
        <f t="shared" si="125"/>
        <v>-0.11500000000000021</v>
      </c>
      <c r="AA713" s="47">
        <f t="shared" si="126"/>
        <v>4.9999999999998934E-3</v>
      </c>
      <c r="AB713" s="47">
        <f t="shared" si="127"/>
        <v>3.6249999999999893E-2</v>
      </c>
      <c r="AC713" s="47">
        <f t="shared" si="128"/>
        <v>-0.31500000000000017</v>
      </c>
      <c r="AD713" s="47">
        <f t="shared" si="129"/>
        <v>0.10749999999999993</v>
      </c>
      <c r="AE713" s="47">
        <f t="shared" si="130"/>
        <v>0.19499999999999984</v>
      </c>
      <c r="AF713" s="47">
        <f t="shared" si="131"/>
        <v>-8.2500000000000018E-2</v>
      </c>
      <c r="AG713" s="47"/>
    </row>
    <row r="714" spans="1:33" x14ac:dyDescent="0.2">
      <c r="A714" s="45">
        <v>36333</v>
      </c>
      <c r="B714" s="40" t="s">
        <v>166</v>
      </c>
      <c r="C714" s="40">
        <f t="shared" si="132"/>
        <v>3.2499999999999751E-2</v>
      </c>
      <c r="D714" s="40">
        <f t="shared" si="133"/>
        <v>2.2704999999999997</v>
      </c>
      <c r="E714" s="40">
        <f t="shared" si="133"/>
        <v>2.238</v>
      </c>
      <c r="F714" s="40"/>
      <c r="G714" s="40"/>
      <c r="H714" s="40">
        <v>2.238</v>
      </c>
      <c r="I714" s="40">
        <v>2.2754999999999996</v>
      </c>
      <c r="J714" s="40">
        <v>2.1067499999999999</v>
      </c>
      <c r="K714" s="40">
        <v>2.0092499999999998</v>
      </c>
      <c r="L714" s="40">
        <v>1.9479999999999997</v>
      </c>
      <c r="M714" s="40">
        <v>2.1204999999999998</v>
      </c>
      <c r="N714" s="40">
        <v>2.2429999999999999</v>
      </c>
      <c r="O714" s="40">
        <v>2.2704999999999997</v>
      </c>
      <c r="P714" s="40">
        <v>1.9159999999999999</v>
      </c>
      <c r="Q714" s="40">
        <v>2.3479999999999999</v>
      </c>
      <c r="R714" s="40">
        <v>2.4329999999999998</v>
      </c>
      <c r="S714" s="40">
        <v>2.1579999999999999</v>
      </c>
      <c r="T714" s="39" t="s">
        <v>175</v>
      </c>
      <c r="V714" s="47">
        <f t="shared" si="134"/>
        <v>3.7499999999999645E-2</v>
      </c>
      <c r="W714" s="47">
        <f t="shared" si="122"/>
        <v>-0.13125000000000009</v>
      </c>
      <c r="X714" s="47">
        <f t="shared" si="123"/>
        <v>-0.22875000000000023</v>
      </c>
      <c r="Y714" s="47">
        <f t="shared" si="124"/>
        <v>-0.29000000000000026</v>
      </c>
      <c r="Z714" s="47">
        <f t="shared" si="125"/>
        <v>-0.11750000000000016</v>
      </c>
      <c r="AA714" s="47">
        <f t="shared" si="126"/>
        <v>4.9999999999998934E-3</v>
      </c>
      <c r="AB714" s="47">
        <f t="shared" si="127"/>
        <v>3.2499999999999751E-2</v>
      </c>
      <c r="AC714" s="47">
        <f t="shared" si="128"/>
        <v>-0.32200000000000006</v>
      </c>
      <c r="AD714" s="47">
        <f t="shared" si="129"/>
        <v>0.10999999999999988</v>
      </c>
      <c r="AE714" s="47">
        <f t="shared" si="130"/>
        <v>0.19499999999999984</v>
      </c>
      <c r="AF714" s="47">
        <f t="shared" si="131"/>
        <v>-8.0000000000000071E-2</v>
      </c>
      <c r="AG714" s="47"/>
    </row>
    <row r="715" spans="1:33" x14ac:dyDescent="0.2">
      <c r="A715" s="45">
        <v>36334</v>
      </c>
      <c r="B715" s="40" t="s">
        <v>166</v>
      </c>
      <c r="C715" s="40">
        <f t="shared" si="132"/>
        <v>3.125E-2</v>
      </c>
      <c r="D715" s="40">
        <f t="shared" si="133"/>
        <v>2.2952499999999998</v>
      </c>
      <c r="E715" s="40">
        <f t="shared" si="133"/>
        <v>2.2639999999999998</v>
      </c>
      <c r="F715" s="40"/>
      <c r="G715" s="40"/>
      <c r="H715" s="40">
        <v>2.2639999999999998</v>
      </c>
      <c r="I715" s="40">
        <v>2.3014999999999999</v>
      </c>
      <c r="J715" s="40">
        <v>2.1314999999999995</v>
      </c>
      <c r="K715" s="40">
        <v>2.0164999999999997</v>
      </c>
      <c r="L715" s="40">
        <v>1.9614999999999996</v>
      </c>
      <c r="M715" s="40">
        <v>2.1464999999999996</v>
      </c>
      <c r="N715" s="40">
        <v>2.2689999999999997</v>
      </c>
      <c r="O715" s="40">
        <v>2.2952499999999998</v>
      </c>
      <c r="P715" s="40">
        <v>1.9189999999999996</v>
      </c>
      <c r="Q715" s="40">
        <v>2.3739999999999997</v>
      </c>
      <c r="R715" s="40">
        <v>2.4639999999999995</v>
      </c>
      <c r="S715" s="40">
        <v>2.1839999999999997</v>
      </c>
      <c r="T715" s="39" t="s">
        <v>175</v>
      </c>
      <c r="V715" s="47">
        <f t="shared" si="134"/>
        <v>3.7500000000000089E-2</v>
      </c>
      <c r="W715" s="47">
        <f t="shared" si="122"/>
        <v>-0.13250000000000028</v>
      </c>
      <c r="X715" s="47">
        <f t="shared" si="123"/>
        <v>-0.24750000000000005</v>
      </c>
      <c r="Y715" s="47">
        <f t="shared" si="124"/>
        <v>-0.30250000000000021</v>
      </c>
      <c r="Z715" s="47">
        <f t="shared" si="125"/>
        <v>-0.11750000000000016</v>
      </c>
      <c r="AA715" s="47">
        <f t="shared" si="126"/>
        <v>4.9999999999998934E-3</v>
      </c>
      <c r="AB715" s="47">
        <f t="shared" si="127"/>
        <v>3.125E-2</v>
      </c>
      <c r="AC715" s="47">
        <f t="shared" si="128"/>
        <v>-0.3450000000000002</v>
      </c>
      <c r="AD715" s="47">
        <f t="shared" si="129"/>
        <v>0.10999999999999988</v>
      </c>
      <c r="AE715" s="47">
        <f t="shared" si="130"/>
        <v>0.19999999999999973</v>
      </c>
      <c r="AF715" s="47">
        <f t="shared" si="131"/>
        <v>-8.0000000000000071E-2</v>
      </c>
      <c r="AG715" s="47"/>
    </row>
    <row r="716" spans="1:33" x14ac:dyDescent="0.2">
      <c r="A716" s="45">
        <v>36335</v>
      </c>
      <c r="B716" s="40" t="s">
        <v>166</v>
      </c>
      <c r="C716" s="40">
        <f t="shared" si="132"/>
        <v>2.7499999999999858E-2</v>
      </c>
      <c r="D716" s="40">
        <f t="shared" si="133"/>
        <v>2.3224999999999998</v>
      </c>
      <c r="E716" s="40">
        <f t="shared" si="133"/>
        <v>2.2949999999999999</v>
      </c>
      <c r="F716" s="40"/>
      <c r="G716" s="40"/>
      <c r="H716" s="40">
        <v>2.2949999999999999</v>
      </c>
      <c r="I716" s="40">
        <v>2.33</v>
      </c>
      <c r="J716" s="40">
        <v>2.1612499999999999</v>
      </c>
      <c r="K716" s="40">
        <v>2.04</v>
      </c>
      <c r="L716" s="40">
        <v>1.9924999999999999</v>
      </c>
      <c r="M716" s="40">
        <v>2.1749999999999998</v>
      </c>
      <c r="N716" s="40">
        <v>2.2999999999999998</v>
      </c>
      <c r="O716" s="40">
        <v>2.3224999999999998</v>
      </c>
      <c r="P716" s="40">
        <v>1.9350000000000001</v>
      </c>
      <c r="Q716" s="40">
        <v>2.4049999999999998</v>
      </c>
      <c r="R716" s="40">
        <v>2.4925000000000002</v>
      </c>
      <c r="S716" s="40">
        <v>2.2149999999999999</v>
      </c>
      <c r="T716" s="39" t="s">
        <v>175</v>
      </c>
      <c r="V716" s="47">
        <f t="shared" si="134"/>
        <v>3.5000000000000142E-2</v>
      </c>
      <c r="W716" s="47">
        <f t="shared" si="122"/>
        <v>-0.13375000000000004</v>
      </c>
      <c r="X716" s="47">
        <f t="shared" si="123"/>
        <v>-0.25499999999999989</v>
      </c>
      <c r="Y716" s="47">
        <f t="shared" si="124"/>
        <v>-0.30249999999999999</v>
      </c>
      <c r="Z716" s="47">
        <f t="shared" si="125"/>
        <v>-0.12000000000000011</v>
      </c>
      <c r="AA716" s="47">
        <f t="shared" si="126"/>
        <v>4.9999999999998934E-3</v>
      </c>
      <c r="AB716" s="47">
        <f t="shared" si="127"/>
        <v>2.7499999999999858E-2</v>
      </c>
      <c r="AC716" s="47">
        <f t="shared" si="128"/>
        <v>-0.35999999999999988</v>
      </c>
      <c r="AD716" s="47">
        <f t="shared" si="129"/>
        <v>0.10999999999999988</v>
      </c>
      <c r="AE716" s="47">
        <f t="shared" si="130"/>
        <v>0.19750000000000023</v>
      </c>
      <c r="AF716" s="47">
        <f t="shared" si="131"/>
        <v>-8.0000000000000071E-2</v>
      </c>
      <c r="AG716" s="47"/>
    </row>
    <row r="717" spans="1:33" x14ac:dyDescent="0.2">
      <c r="A717" s="45">
        <v>36336</v>
      </c>
      <c r="B717" s="40" t="s">
        <v>166</v>
      </c>
      <c r="C717" s="40">
        <f t="shared" si="132"/>
        <v>4.8750000000000071E-2</v>
      </c>
      <c r="D717" s="40">
        <f t="shared" si="133"/>
        <v>2.3067500000000001</v>
      </c>
      <c r="E717" s="40">
        <f t="shared" si="133"/>
        <v>2.258</v>
      </c>
      <c r="F717" s="40"/>
      <c r="G717" s="40"/>
      <c r="H717" s="40">
        <v>2.258</v>
      </c>
      <c r="I717" s="40">
        <v>2.2905000000000002</v>
      </c>
      <c r="J717" s="40">
        <v>2.1455000000000002</v>
      </c>
      <c r="K717" s="40">
        <v>2.0230000000000001</v>
      </c>
      <c r="L717" s="40">
        <v>1.9704999999999999</v>
      </c>
      <c r="M717" s="40">
        <v>2.1404999999999998</v>
      </c>
      <c r="N717" s="40">
        <v>2.2605</v>
      </c>
      <c r="O717" s="40">
        <v>2.3067500000000001</v>
      </c>
      <c r="P717" s="40">
        <v>1.925</v>
      </c>
      <c r="Q717" s="40">
        <v>2.363</v>
      </c>
      <c r="R717" s="40">
        <v>2.4554999999999998</v>
      </c>
      <c r="S717" s="40">
        <v>2.1829999999999998</v>
      </c>
      <c r="T717" s="39" t="s">
        <v>175</v>
      </c>
      <c r="V717" s="47">
        <f t="shared" si="134"/>
        <v>3.2500000000000195E-2</v>
      </c>
      <c r="W717" s="47">
        <f t="shared" si="122"/>
        <v>-0.11249999999999982</v>
      </c>
      <c r="X717" s="47">
        <f t="shared" si="123"/>
        <v>-0.23499999999999988</v>
      </c>
      <c r="Y717" s="47">
        <f t="shared" si="124"/>
        <v>-0.28750000000000009</v>
      </c>
      <c r="Z717" s="47">
        <f t="shared" si="125"/>
        <v>-0.11750000000000016</v>
      </c>
      <c r="AA717" s="47">
        <f t="shared" si="126"/>
        <v>2.4999999999999467E-3</v>
      </c>
      <c r="AB717" s="47">
        <f t="shared" si="127"/>
        <v>4.8750000000000071E-2</v>
      </c>
      <c r="AC717" s="47">
        <f t="shared" si="128"/>
        <v>-0.33299999999999996</v>
      </c>
      <c r="AD717" s="47">
        <f t="shared" si="129"/>
        <v>0.10499999999999998</v>
      </c>
      <c r="AE717" s="47">
        <f t="shared" si="130"/>
        <v>0.19749999999999979</v>
      </c>
      <c r="AF717" s="47">
        <f t="shared" si="131"/>
        <v>-7.5000000000000178E-2</v>
      </c>
      <c r="AG717" s="47"/>
    </row>
    <row r="718" spans="1:33" x14ac:dyDescent="0.2">
      <c r="A718" s="45">
        <v>36339</v>
      </c>
      <c r="B718" s="40" t="s">
        <v>166</v>
      </c>
      <c r="C718" s="40">
        <f t="shared" si="132"/>
        <v>9.5000000000000195E-2</v>
      </c>
      <c r="D718" s="40">
        <f t="shared" si="133"/>
        <v>2.3570000000000002</v>
      </c>
      <c r="E718" s="40">
        <f t="shared" si="133"/>
        <v>2.262</v>
      </c>
      <c r="F718" s="40"/>
      <c r="G718" s="40">
        <v>1</v>
      </c>
      <c r="H718" s="40">
        <v>2.262</v>
      </c>
      <c r="I718" s="40">
        <v>2.2995000000000001</v>
      </c>
      <c r="J718" s="40">
        <v>2.1669999999999998</v>
      </c>
      <c r="K718" s="40">
        <v>2.0470000000000002</v>
      </c>
      <c r="L718" s="40">
        <v>1.9870000000000001</v>
      </c>
      <c r="M718" s="40">
        <v>2.1545000000000001</v>
      </c>
      <c r="N718" s="40">
        <v>2.2669999999999999</v>
      </c>
      <c r="O718" s="40">
        <v>2.3570000000000002</v>
      </c>
      <c r="P718" s="40">
        <v>1.9325000000000001</v>
      </c>
      <c r="Q718" s="40">
        <v>2.3719999999999999</v>
      </c>
      <c r="R718" s="40">
        <v>2.472</v>
      </c>
      <c r="S718" s="40">
        <v>2.1920000000000002</v>
      </c>
      <c r="T718" s="39" t="s">
        <v>175</v>
      </c>
      <c r="V718" s="47">
        <f t="shared" si="134"/>
        <v>3.7500000000000089E-2</v>
      </c>
      <c r="W718" s="47">
        <f t="shared" si="122"/>
        <v>-9.5000000000000195E-2</v>
      </c>
      <c r="X718" s="47">
        <f t="shared" si="123"/>
        <v>-0.21499999999999986</v>
      </c>
      <c r="Y718" s="47">
        <f t="shared" si="124"/>
        <v>-0.27499999999999991</v>
      </c>
      <c r="Z718" s="47">
        <f t="shared" si="125"/>
        <v>-0.10749999999999993</v>
      </c>
      <c r="AA718" s="47">
        <f t="shared" si="126"/>
        <v>4.9999999999998934E-3</v>
      </c>
      <c r="AB718" s="47">
        <f t="shared" si="127"/>
        <v>9.5000000000000195E-2</v>
      </c>
      <c r="AC718" s="47">
        <f t="shared" si="128"/>
        <v>-0.3294999999999999</v>
      </c>
      <c r="AD718" s="47">
        <f t="shared" si="129"/>
        <v>0.10999999999999988</v>
      </c>
      <c r="AE718" s="47">
        <f t="shared" si="130"/>
        <v>0.20999999999999996</v>
      </c>
      <c r="AF718" s="47">
        <f t="shared" si="131"/>
        <v>-6.999999999999984E-2</v>
      </c>
      <c r="AG718" s="47"/>
    </row>
    <row r="719" spans="1:33" x14ac:dyDescent="0.2">
      <c r="A719" s="45">
        <v>36340</v>
      </c>
      <c r="B719" s="40" t="s">
        <v>167</v>
      </c>
      <c r="C719" s="40">
        <f t="shared" si="132"/>
        <v>0.12800000000000011</v>
      </c>
      <c r="D719" s="40">
        <f t="shared" si="133"/>
        <v>2.528</v>
      </c>
      <c r="E719" s="40">
        <f t="shared" si="133"/>
        <v>2.4</v>
      </c>
      <c r="F719" s="40"/>
      <c r="G719" s="40"/>
      <c r="H719" s="40">
        <v>2.4</v>
      </c>
      <c r="I719" s="40">
        <v>2.4500000000000002</v>
      </c>
      <c r="J719" s="40">
        <v>2.3279999999999998</v>
      </c>
      <c r="K719" s="40">
        <v>2.198</v>
      </c>
      <c r="L719" s="40">
        <v>2.1280000000000001</v>
      </c>
      <c r="M719" s="40">
        <v>2.3199999999999998</v>
      </c>
      <c r="N719" s="40">
        <v>2.42</v>
      </c>
      <c r="O719" s="40">
        <v>2.528</v>
      </c>
      <c r="P719" s="40">
        <v>2.0705</v>
      </c>
      <c r="Q719" s="40">
        <v>2.5299999999999998</v>
      </c>
      <c r="R719" s="40">
        <v>2.64</v>
      </c>
      <c r="S719" s="40">
        <v>2.3679999999999999</v>
      </c>
      <c r="T719" s="39" t="s">
        <v>175</v>
      </c>
      <c r="V719" s="47">
        <f t="shared" si="134"/>
        <v>5.0000000000000266E-2</v>
      </c>
      <c r="W719" s="47">
        <f t="shared" si="122"/>
        <v>-7.2000000000000064E-2</v>
      </c>
      <c r="X719" s="47">
        <f t="shared" si="123"/>
        <v>-0.20199999999999996</v>
      </c>
      <c r="Y719" s="47">
        <f t="shared" si="124"/>
        <v>-0.2719999999999998</v>
      </c>
      <c r="Z719" s="47">
        <f t="shared" si="125"/>
        <v>-8.0000000000000071E-2</v>
      </c>
      <c r="AA719" s="47">
        <f t="shared" si="126"/>
        <v>2.0000000000000018E-2</v>
      </c>
      <c r="AB719" s="47">
        <f t="shared" si="127"/>
        <v>0.12800000000000011</v>
      </c>
      <c r="AC719" s="47">
        <f t="shared" si="128"/>
        <v>-0.3294999999999999</v>
      </c>
      <c r="AD719" s="47">
        <f t="shared" si="129"/>
        <v>0.12999999999999989</v>
      </c>
      <c r="AE719" s="47">
        <f t="shared" si="130"/>
        <v>0.24000000000000021</v>
      </c>
      <c r="AF719" s="47">
        <f t="shared" si="131"/>
        <v>-3.2000000000000028E-2</v>
      </c>
      <c r="AG719" s="47"/>
    </row>
    <row r="720" spans="1:33" x14ac:dyDescent="0.2">
      <c r="A720" s="45">
        <v>36341</v>
      </c>
      <c r="B720" s="40" t="s">
        <v>167</v>
      </c>
      <c r="C720" s="40">
        <f t="shared" si="132"/>
        <v>0.12800000000000011</v>
      </c>
      <c r="D720" s="40">
        <f t="shared" si="133"/>
        <v>2.5220000000000002</v>
      </c>
      <c r="E720" s="40">
        <f t="shared" si="133"/>
        <v>2.3940000000000001</v>
      </c>
      <c r="F720" s="40"/>
      <c r="G720" s="40"/>
      <c r="H720" s="40">
        <v>2.3940000000000001</v>
      </c>
      <c r="I720" s="40">
        <v>2.4440000000000004</v>
      </c>
      <c r="J720" s="40">
        <v>2.3220000000000001</v>
      </c>
      <c r="K720" s="40">
        <v>2.1920000000000002</v>
      </c>
      <c r="L720" s="40">
        <v>2.1219999999999999</v>
      </c>
      <c r="M720" s="40">
        <v>2.3140000000000005</v>
      </c>
      <c r="N720" s="40">
        <v>2.4140000000000001</v>
      </c>
      <c r="O720" s="40">
        <v>2.5220000000000002</v>
      </c>
      <c r="P720" s="40">
        <v>2.0645000000000002</v>
      </c>
      <c r="Q720" s="40">
        <v>2.524</v>
      </c>
      <c r="R720" s="40">
        <v>2.6339999999999999</v>
      </c>
      <c r="S720" s="40">
        <v>2.3620000000000001</v>
      </c>
      <c r="T720" s="39" t="s">
        <v>175</v>
      </c>
      <c r="V720" s="47">
        <f t="shared" si="134"/>
        <v>5.0000000000000266E-2</v>
      </c>
      <c r="W720" s="47">
        <f t="shared" si="122"/>
        <v>-7.2000000000000064E-2</v>
      </c>
      <c r="X720" s="47">
        <f t="shared" si="123"/>
        <v>-0.20199999999999996</v>
      </c>
      <c r="Y720" s="47">
        <f t="shared" si="124"/>
        <v>-0.27200000000000024</v>
      </c>
      <c r="Z720" s="47">
        <f t="shared" si="125"/>
        <v>-7.9999999999999627E-2</v>
      </c>
      <c r="AA720" s="47">
        <f t="shared" si="126"/>
        <v>2.0000000000000018E-2</v>
      </c>
      <c r="AB720" s="47">
        <f t="shared" si="127"/>
        <v>0.12800000000000011</v>
      </c>
      <c r="AC720" s="47">
        <f t="shared" si="128"/>
        <v>-0.3294999999999999</v>
      </c>
      <c r="AD720" s="47">
        <f t="shared" si="129"/>
        <v>0.12999999999999989</v>
      </c>
      <c r="AE720" s="47">
        <f t="shared" si="130"/>
        <v>0.23999999999999977</v>
      </c>
      <c r="AF720" s="47">
        <f t="shared" si="131"/>
        <v>-3.2000000000000028E-2</v>
      </c>
      <c r="AG720" s="47"/>
    </row>
    <row r="721" spans="1:33" x14ac:dyDescent="0.2">
      <c r="A721" s="45">
        <v>36342</v>
      </c>
      <c r="B721" s="40" t="s">
        <v>167</v>
      </c>
      <c r="C721" s="40">
        <f t="shared" si="132"/>
        <v>0.12800000000000011</v>
      </c>
      <c r="D721" s="40">
        <f t="shared" si="133"/>
        <v>2.4370000000000003</v>
      </c>
      <c r="E721" s="40">
        <f t="shared" si="133"/>
        <v>2.3090000000000002</v>
      </c>
      <c r="F721" s="40"/>
      <c r="G721" s="40"/>
      <c r="H721" s="40">
        <v>2.3090000000000002</v>
      </c>
      <c r="I721" s="40">
        <v>2.3590000000000004</v>
      </c>
      <c r="J721" s="40">
        <v>2.2370000000000001</v>
      </c>
      <c r="K721" s="40">
        <v>2.1070000000000002</v>
      </c>
      <c r="L721" s="40">
        <v>2.0369999999999999</v>
      </c>
      <c r="M721" s="40">
        <v>2.2290000000000005</v>
      </c>
      <c r="N721" s="40">
        <v>2.3365</v>
      </c>
      <c r="O721" s="40">
        <v>2.4370000000000003</v>
      </c>
      <c r="P721" s="40">
        <v>1.9795000000000003</v>
      </c>
      <c r="Q721" s="40">
        <v>2.4390000000000001</v>
      </c>
      <c r="R721" s="40">
        <v>2.5590000000000002</v>
      </c>
      <c r="S721" s="40">
        <v>2.2770000000000001</v>
      </c>
      <c r="T721" s="39" t="s">
        <v>175</v>
      </c>
      <c r="V721" s="47">
        <f t="shared" si="134"/>
        <v>5.0000000000000266E-2</v>
      </c>
      <c r="W721" s="47">
        <f t="shared" si="122"/>
        <v>-7.2000000000000064E-2</v>
      </c>
      <c r="X721" s="47">
        <f t="shared" si="123"/>
        <v>-0.20199999999999996</v>
      </c>
      <c r="Y721" s="47">
        <f t="shared" si="124"/>
        <v>-0.27200000000000024</v>
      </c>
      <c r="Z721" s="47">
        <f t="shared" si="125"/>
        <v>-7.9999999999999627E-2</v>
      </c>
      <c r="AA721" s="47">
        <f t="shared" si="126"/>
        <v>2.7499999999999858E-2</v>
      </c>
      <c r="AB721" s="47">
        <f t="shared" si="127"/>
        <v>0.12800000000000011</v>
      </c>
      <c r="AC721" s="47">
        <f t="shared" si="128"/>
        <v>-0.3294999999999999</v>
      </c>
      <c r="AD721" s="47">
        <f t="shared" si="129"/>
        <v>0.12999999999999989</v>
      </c>
      <c r="AE721" s="47">
        <f t="shared" si="130"/>
        <v>0.25</v>
      </c>
      <c r="AF721" s="47">
        <f t="shared" si="131"/>
        <v>-3.2000000000000028E-2</v>
      </c>
      <c r="AG721" s="47"/>
    </row>
    <row r="722" spans="1:33" x14ac:dyDescent="0.2">
      <c r="A722" s="45">
        <v>36343</v>
      </c>
      <c r="B722" s="40" t="s">
        <v>167</v>
      </c>
      <c r="C722" s="40">
        <f t="shared" si="132"/>
        <v>0.14250000000000007</v>
      </c>
      <c r="D722" s="40">
        <f t="shared" si="133"/>
        <v>2.4295</v>
      </c>
      <c r="E722" s="40">
        <f t="shared" si="133"/>
        <v>2.2869999999999999</v>
      </c>
      <c r="F722" s="40"/>
      <c r="G722" s="40"/>
      <c r="H722" s="40">
        <v>2.2869999999999999</v>
      </c>
      <c r="I722" s="40">
        <v>2.3245</v>
      </c>
      <c r="J722" s="40">
        <v>2.1782499999999998</v>
      </c>
      <c r="K722" s="40">
        <v>2.077</v>
      </c>
      <c r="L722" s="40">
        <v>2.0019999999999998</v>
      </c>
      <c r="M722" s="40">
        <v>2.1795</v>
      </c>
      <c r="N722" s="40">
        <v>2.2995000000000001</v>
      </c>
      <c r="O722" s="40">
        <v>2.4295</v>
      </c>
      <c r="P722" s="40">
        <v>2.0219999999999998</v>
      </c>
      <c r="Q722" s="40">
        <v>2.4045000000000001</v>
      </c>
      <c r="R722" s="40">
        <v>2.512</v>
      </c>
      <c r="S722" s="40">
        <v>2.2269999999999999</v>
      </c>
      <c r="T722" s="39" t="s">
        <v>175</v>
      </c>
      <c r="V722" s="47">
        <f t="shared" si="134"/>
        <v>3.7500000000000089E-2</v>
      </c>
      <c r="W722" s="47">
        <f t="shared" si="122"/>
        <v>-0.10875000000000012</v>
      </c>
      <c r="X722" s="47">
        <f t="shared" si="123"/>
        <v>-0.20999999999999996</v>
      </c>
      <c r="Y722" s="47">
        <f t="shared" si="124"/>
        <v>-0.28500000000000014</v>
      </c>
      <c r="Z722" s="47">
        <f t="shared" si="125"/>
        <v>-0.10749999999999993</v>
      </c>
      <c r="AA722" s="47">
        <f t="shared" si="126"/>
        <v>1.2500000000000178E-2</v>
      </c>
      <c r="AB722" s="47">
        <f t="shared" si="127"/>
        <v>0.14250000000000007</v>
      </c>
      <c r="AC722" s="47">
        <f t="shared" si="128"/>
        <v>-0.26500000000000012</v>
      </c>
      <c r="AD722" s="47">
        <f t="shared" si="129"/>
        <v>0.11750000000000016</v>
      </c>
      <c r="AE722" s="47">
        <f t="shared" si="130"/>
        <v>0.22500000000000009</v>
      </c>
      <c r="AF722" s="47">
        <f t="shared" si="131"/>
        <v>-6.0000000000000053E-2</v>
      </c>
      <c r="AG722" s="47"/>
    </row>
    <row r="723" spans="1:33" x14ac:dyDescent="0.2">
      <c r="A723" s="45">
        <v>36347</v>
      </c>
      <c r="B723" s="40" t="s">
        <v>167</v>
      </c>
      <c r="C723" s="40">
        <f t="shared" si="132"/>
        <v>0.15000000000000036</v>
      </c>
      <c r="D723" s="40">
        <f t="shared" si="133"/>
        <v>2.3410000000000002</v>
      </c>
      <c r="E723" s="40">
        <f t="shared" si="133"/>
        <v>2.1909999999999998</v>
      </c>
      <c r="F723" s="40"/>
      <c r="G723" s="40"/>
      <c r="H723" s="40">
        <v>2.1909999999999998</v>
      </c>
      <c r="I723" s="40">
        <v>2.2284999999999999</v>
      </c>
      <c r="J723" s="40">
        <v>2.0910000000000002</v>
      </c>
      <c r="K723" s="40">
        <v>1.98725</v>
      </c>
      <c r="L723" s="40">
        <v>1.931</v>
      </c>
      <c r="M723" s="40">
        <v>2.0834999999999999</v>
      </c>
      <c r="N723" s="40">
        <v>2.2035</v>
      </c>
      <c r="O723" s="40">
        <v>2.3410000000000002</v>
      </c>
      <c r="P723" s="40">
        <v>2.0459999999999998</v>
      </c>
      <c r="Q723" s="40">
        <v>2.3085</v>
      </c>
      <c r="R723" s="40">
        <v>2.4159999999999999</v>
      </c>
      <c r="S723" s="40">
        <v>2.1284999999999998</v>
      </c>
      <c r="T723" s="39" t="s">
        <v>175</v>
      </c>
      <c r="V723" s="47">
        <f t="shared" si="134"/>
        <v>3.7500000000000089E-2</v>
      </c>
      <c r="W723" s="47">
        <f t="shared" si="122"/>
        <v>-9.9999999999999645E-2</v>
      </c>
      <c r="X723" s="47">
        <f t="shared" si="123"/>
        <v>-0.20374999999999988</v>
      </c>
      <c r="Y723" s="47">
        <f t="shared" si="124"/>
        <v>-0.25999999999999979</v>
      </c>
      <c r="Z723" s="47">
        <f t="shared" si="125"/>
        <v>-0.10749999999999993</v>
      </c>
      <c r="AA723" s="47">
        <f t="shared" si="126"/>
        <v>1.2500000000000178E-2</v>
      </c>
      <c r="AB723" s="47">
        <f t="shared" si="127"/>
        <v>0.15000000000000036</v>
      </c>
      <c r="AC723" s="47">
        <f t="shared" si="128"/>
        <v>-0.14500000000000002</v>
      </c>
      <c r="AD723" s="47">
        <f t="shared" si="129"/>
        <v>0.11750000000000016</v>
      </c>
      <c r="AE723" s="47">
        <f t="shared" si="130"/>
        <v>0.22500000000000009</v>
      </c>
      <c r="AF723" s="47">
        <f t="shared" si="131"/>
        <v>-6.25E-2</v>
      </c>
      <c r="AG723" s="47"/>
    </row>
    <row r="724" spans="1:33" x14ac:dyDescent="0.2">
      <c r="A724" s="45">
        <v>36348</v>
      </c>
      <c r="B724" s="40" t="s">
        <v>167</v>
      </c>
      <c r="C724" s="40">
        <f t="shared" si="132"/>
        <v>0.19749999999999979</v>
      </c>
      <c r="D724" s="40">
        <f t="shared" si="133"/>
        <v>2.3384999999999998</v>
      </c>
      <c r="E724" s="40">
        <f t="shared" si="133"/>
        <v>2.141</v>
      </c>
      <c r="F724" s="40"/>
      <c r="G724" s="40"/>
      <c r="H724" s="40">
        <v>2.141</v>
      </c>
      <c r="I724" s="40">
        <v>2.177</v>
      </c>
      <c r="J724" s="40">
        <v>2.0585</v>
      </c>
      <c r="K724" s="40">
        <v>1.956</v>
      </c>
      <c r="L724" s="40">
        <v>1.9035</v>
      </c>
      <c r="M724" s="40">
        <v>2.0445000000000002</v>
      </c>
      <c r="N724" s="40">
        <v>2.1585000000000001</v>
      </c>
      <c r="O724" s="40">
        <v>2.3384999999999998</v>
      </c>
      <c r="P724" s="40">
        <v>1.89</v>
      </c>
      <c r="Q724" s="40">
        <v>2.2560000000000002</v>
      </c>
      <c r="R724" s="40">
        <v>2.3584999999999998</v>
      </c>
      <c r="S724" s="40">
        <v>2.0910000000000002</v>
      </c>
      <c r="T724" s="39" t="s">
        <v>175</v>
      </c>
      <c r="V724" s="47">
        <f t="shared" si="134"/>
        <v>3.6000000000000032E-2</v>
      </c>
      <c r="W724" s="47">
        <f t="shared" si="122"/>
        <v>-8.2500000000000018E-2</v>
      </c>
      <c r="X724" s="47">
        <f t="shared" si="123"/>
        <v>-0.18500000000000005</v>
      </c>
      <c r="Y724" s="47">
        <f t="shared" si="124"/>
        <v>-0.23750000000000004</v>
      </c>
      <c r="Z724" s="47">
        <f t="shared" si="125"/>
        <v>-9.6499999999999808E-2</v>
      </c>
      <c r="AA724" s="47">
        <f t="shared" si="126"/>
        <v>1.7500000000000071E-2</v>
      </c>
      <c r="AB724" s="47">
        <f t="shared" si="127"/>
        <v>0.19749999999999979</v>
      </c>
      <c r="AC724" s="47">
        <f t="shared" si="128"/>
        <v>-0.25100000000000011</v>
      </c>
      <c r="AD724" s="47">
        <f t="shared" si="129"/>
        <v>0.11500000000000021</v>
      </c>
      <c r="AE724" s="47">
        <f t="shared" si="130"/>
        <v>0.2174999999999998</v>
      </c>
      <c r="AF724" s="47">
        <f t="shared" si="131"/>
        <v>-4.9999999999999822E-2</v>
      </c>
      <c r="AG724" s="47"/>
    </row>
    <row r="725" spans="1:33" x14ac:dyDescent="0.2">
      <c r="A725" s="45">
        <v>36349</v>
      </c>
      <c r="B725" s="40" t="s">
        <v>167</v>
      </c>
      <c r="C725" s="40">
        <f t="shared" si="132"/>
        <v>0.18250000000000011</v>
      </c>
      <c r="D725" s="40">
        <f t="shared" si="133"/>
        <v>2.3445</v>
      </c>
      <c r="E725" s="40">
        <f t="shared" si="133"/>
        <v>2.1619999999999999</v>
      </c>
      <c r="F725" s="40"/>
      <c r="G725" s="40"/>
      <c r="H725" s="40">
        <v>2.1619999999999999</v>
      </c>
      <c r="I725" s="40">
        <v>2.198</v>
      </c>
      <c r="J725" s="40">
        <v>2.0757499999999998</v>
      </c>
      <c r="K725" s="40">
        <v>1.9769999999999999</v>
      </c>
      <c r="L725" s="40">
        <v>1.9257499999999999</v>
      </c>
      <c r="M725" s="40">
        <v>2.0619999999999998</v>
      </c>
      <c r="N725" s="40">
        <v>2.177</v>
      </c>
      <c r="O725" s="40">
        <v>2.3445</v>
      </c>
      <c r="P725" s="40">
        <v>1.8869999999999998</v>
      </c>
      <c r="Q725" s="40">
        <v>2.282</v>
      </c>
      <c r="R725" s="40">
        <v>2.3845000000000001</v>
      </c>
      <c r="S725" s="40">
        <v>2.1069999999999998</v>
      </c>
      <c r="T725" s="39" t="s">
        <v>175</v>
      </c>
      <c r="V725" s="47">
        <f t="shared" si="134"/>
        <v>3.6000000000000032E-2</v>
      </c>
      <c r="W725" s="47">
        <f t="shared" si="122"/>
        <v>-8.625000000000016E-2</v>
      </c>
      <c r="X725" s="47">
        <f t="shared" si="123"/>
        <v>-0.18500000000000005</v>
      </c>
      <c r="Y725" s="47">
        <f t="shared" si="124"/>
        <v>-0.23625000000000007</v>
      </c>
      <c r="Z725" s="47">
        <f t="shared" si="125"/>
        <v>-0.10000000000000009</v>
      </c>
      <c r="AA725" s="47">
        <f t="shared" si="126"/>
        <v>1.5000000000000124E-2</v>
      </c>
      <c r="AB725" s="47">
        <f t="shared" si="127"/>
        <v>0.18250000000000011</v>
      </c>
      <c r="AC725" s="47">
        <f t="shared" si="128"/>
        <v>-0.27500000000000013</v>
      </c>
      <c r="AD725" s="47">
        <f t="shared" si="129"/>
        <v>0.12000000000000011</v>
      </c>
      <c r="AE725" s="47">
        <f t="shared" si="130"/>
        <v>0.22250000000000014</v>
      </c>
      <c r="AF725" s="47">
        <f t="shared" si="131"/>
        <v>-5.500000000000016E-2</v>
      </c>
      <c r="AG725" s="47"/>
    </row>
    <row r="726" spans="1:33" x14ac:dyDescent="0.2">
      <c r="A726" s="45">
        <v>36350</v>
      </c>
      <c r="B726" s="40" t="s">
        <v>167</v>
      </c>
      <c r="C726" s="40">
        <f t="shared" si="132"/>
        <v>0.20000000000000018</v>
      </c>
      <c r="D726" s="40">
        <f t="shared" si="133"/>
        <v>2.363</v>
      </c>
      <c r="E726" s="40">
        <f t="shared" si="133"/>
        <v>2.1629999999999998</v>
      </c>
      <c r="F726" s="40"/>
      <c r="G726" s="40"/>
      <c r="H726" s="40">
        <v>2.1629999999999998</v>
      </c>
      <c r="I726" s="40">
        <v>2.1989999999999998</v>
      </c>
      <c r="J726" s="40">
        <v>2.0779999999999998</v>
      </c>
      <c r="K726" s="40">
        <v>1.9854999999999998</v>
      </c>
      <c r="L726" s="40">
        <v>1.9255</v>
      </c>
      <c r="M726" s="40">
        <v>2.0629999999999997</v>
      </c>
      <c r="N726" s="40">
        <v>2.1779999999999999</v>
      </c>
      <c r="O726" s="40">
        <v>2.363</v>
      </c>
      <c r="P726" s="40">
        <v>1.9279999999999999</v>
      </c>
      <c r="Q726" s="40">
        <v>2.2829999999999999</v>
      </c>
      <c r="R726" s="40">
        <v>2.3855</v>
      </c>
      <c r="S726" s="40">
        <v>2.1080000000000001</v>
      </c>
      <c r="T726" s="39" t="s">
        <v>175</v>
      </c>
      <c r="V726" s="47">
        <f t="shared" si="134"/>
        <v>3.6000000000000032E-2</v>
      </c>
      <c r="W726" s="47">
        <f t="shared" si="122"/>
        <v>-8.4999999999999964E-2</v>
      </c>
      <c r="X726" s="47">
        <f t="shared" si="123"/>
        <v>-0.17749999999999999</v>
      </c>
      <c r="Y726" s="47">
        <f t="shared" si="124"/>
        <v>-0.23749999999999982</v>
      </c>
      <c r="Z726" s="47">
        <f t="shared" si="125"/>
        <v>-0.10000000000000009</v>
      </c>
      <c r="AA726" s="47">
        <f t="shared" si="126"/>
        <v>1.5000000000000124E-2</v>
      </c>
      <c r="AB726" s="47">
        <f t="shared" si="127"/>
        <v>0.20000000000000018</v>
      </c>
      <c r="AC726" s="47">
        <f t="shared" si="128"/>
        <v>-0.23499999999999988</v>
      </c>
      <c r="AD726" s="47">
        <f t="shared" si="129"/>
        <v>0.12000000000000011</v>
      </c>
      <c r="AE726" s="47">
        <f t="shared" si="130"/>
        <v>0.22250000000000014</v>
      </c>
      <c r="AF726" s="47">
        <f t="shared" si="131"/>
        <v>-5.4999999999999716E-2</v>
      </c>
      <c r="AG726" s="47"/>
    </row>
    <row r="727" spans="1:33" x14ac:dyDescent="0.2">
      <c r="A727" s="45">
        <v>36353</v>
      </c>
      <c r="B727" s="40" t="s">
        <v>167</v>
      </c>
      <c r="C727" s="40">
        <f t="shared" si="132"/>
        <v>0.20500000000000007</v>
      </c>
      <c r="D727" s="40">
        <f t="shared" si="133"/>
        <v>2.3490000000000002</v>
      </c>
      <c r="E727" s="40">
        <f t="shared" si="133"/>
        <v>2.1440000000000001</v>
      </c>
      <c r="F727" s="40"/>
      <c r="G727" s="40"/>
      <c r="H727" s="40">
        <v>2.1440000000000001</v>
      </c>
      <c r="I727" s="40">
        <v>2.1800000000000002</v>
      </c>
      <c r="J727" s="40">
        <v>2.0590000000000002</v>
      </c>
      <c r="K727" s="40">
        <v>1.96025</v>
      </c>
      <c r="L727" s="40">
        <v>1.91025</v>
      </c>
      <c r="M727" s="40">
        <v>2.0489999999999999</v>
      </c>
      <c r="N727" s="40">
        <v>2.1590000000000003</v>
      </c>
      <c r="O727" s="40">
        <v>2.3490000000000002</v>
      </c>
      <c r="P727" s="40">
        <v>1.9090000000000003</v>
      </c>
      <c r="Q727" s="40">
        <v>2.2640000000000002</v>
      </c>
      <c r="R727" s="40">
        <v>2.3690000000000002</v>
      </c>
      <c r="S727" s="40">
        <v>2.0940000000000003</v>
      </c>
      <c r="T727" s="39" t="s">
        <v>175</v>
      </c>
      <c r="V727" s="47">
        <f t="shared" si="134"/>
        <v>3.6000000000000032E-2</v>
      </c>
      <c r="W727" s="47">
        <f t="shared" si="122"/>
        <v>-8.4999999999999964E-2</v>
      </c>
      <c r="X727" s="47">
        <f t="shared" si="123"/>
        <v>-0.18375000000000008</v>
      </c>
      <c r="Y727" s="47">
        <f t="shared" si="124"/>
        <v>-0.23375000000000012</v>
      </c>
      <c r="Z727" s="47">
        <f t="shared" si="125"/>
        <v>-9.5000000000000195E-2</v>
      </c>
      <c r="AA727" s="47">
        <f t="shared" si="126"/>
        <v>1.5000000000000124E-2</v>
      </c>
      <c r="AB727" s="47">
        <f t="shared" si="127"/>
        <v>0.20500000000000007</v>
      </c>
      <c r="AC727" s="47">
        <f t="shared" si="128"/>
        <v>-0.23499999999999988</v>
      </c>
      <c r="AD727" s="47">
        <f t="shared" si="129"/>
        <v>0.12000000000000011</v>
      </c>
      <c r="AE727" s="47">
        <f t="shared" si="130"/>
        <v>0.22500000000000009</v>
      </c>
      <c r="AF727" s="47">
        <f t="shared" si="131"/>
        <v>-4.9999999999999822E-2</v>
      </c>
      <c r="AG727" s="47"/>
    </row>
    <row r="728" spans="1:33" x14ac:dyDescent="0.2">
      <c r="A728" s="45">
        <v>36354</v>
      </c>
      <c r="B728" s="40" t="s">
        <v>167</v>
      </c>
      <c r="C728" s="40">
        <f t="shared" si="132"/>
        <v>0.19499999999999984</v>
      </c>
      <c r="D728" s="40">
        <f t="shared" si="133"/>
        <v>2.371</v>
      </c>
      <c r="E728" s="40">
        <f t="shared" si="133"/>
        <v>2.1760000000000002</v>
      </c>
      <c r="F728" s="40"/>
      <c r="G728" s="40"/>
      <c r="H728" s="40">
        <v>2.1760000000000002</v>
      </c>
      <c r="I728" s="40">
        <v>2.2160000000000002</v>
      </c>
      <c r="J728" s="40">
        <v>2.0885000000000002</v>
      </c>
      <c r="K728" s="40">
        <v>1.9847500000000002</v>
      </c>
      <c r="L728" s="40">
        <v>1.9347500000000002</v>
      </c>
      <c r="M728" s="40">
        <v>2.0785</v>
      </c>
      <c r="N728" s="40">
        <v>2.1910000000000003</v>
      </c>
      <c r="O728" s="40">
        <v>2.371</v>
      </c>
      <c r="P728" s="40">
        <v>1.9460000000000002</v>
      </c>
      <c r="Q728" s="40">
        <v>2.2960000000000003</v>
      </c>
      <c r="R728" s="40">
        <v>2.4010000000000002</v>
      </c>
      <c r="S728" s="40">
        <v>2.121</v>
      </c>
      <c r="T728" s="39" t="s">
        <v>175</v>
      </c>
      <c r="V728" s="47">
        <f t="shared" si="134"/>
        <v>4.0000000000000036E-2</v>
      </c>
      <c r="W728" s="47">
        <f t="shared" si="122"/>
        <v>-8.7499999999999911E-2</v>
      </c>
      <c r="X728" s="47">
        <f t="shared" si="123"/>
        <v>-0.19124999999999992</v>
      </c>
      <c r="Y728" s="47">
        <f t="shared" si="124"/>
        <v>-0.24124999999999996</v>
      </c>
      <c r="Z728" s="47">
        <f t="shared" si="125"/>
        <v>-9.7500000000000142E-2</v>
      </c>
      <c r="AA728" s="47">
        <f t="shared" si="126"/>
        <v>1.5000000000000124E-2</v>
      </c>
      <c r="AB728" s="47">
        <f t="shared" si="127"/>
        <v>0.19499999999999984</v>
      </c>
      <c r="AC728" s="47">
        <f t="shared" si="128"/>
        <v>-0.22999999999999998</v>
      </c>
      <c r="AD728" s="47">
        <f t="shared" si="129"/>
        <v>0.12000000000000011</v>
      </c>
      <c r="AE728" s="47">
        <f t="shared" si="130"/>
        <v>0.22500000000000009</v>
      </c>
      <c r="AF728" s="47">
        <f t="shared" si="131"/>
        <v>-5.500000000000016E-2</v>
      </c>
      <c r="AG728" s="47"/>
    </row>
    <row r="729" spans="1:33" x14ac:dyDescent="0.2">
      <c r="A729" s="45">
        <v>36355</v>
      </c>
      <c r="B729" s="40" t="s">
        <v>167</v>
      </c>
      <c r="C729" s="40">
        <f t="shared" si="132"/>
        <v>0.20000000000000018</v>
      </c>
      <c r="D729" s="40">
        <f t="shared" si="133"/>
        <v>2.3460000000000001</v>
      </c>
      <c r="E729" s="40">
        <f t="shared" si="133"/>
        <v>2.1459999999999999</v>
      </c>
      <c r="F729" s="40"/>
      <c r="G729" s="40"/>
      <c r="H729" s="40">
        <v>2.1459999999999999</v>
      </c>
      <c r="I729" s="40">
        <v>2.1884999999999999</v>
      </c>
      <c r="J729" s="40">
        <v>2.0622499999999997</v>
      </c>
      <c r="K729" s="40">
        <v>1.9684999999999999</v>
      </c>
      <c r="L729" s="40">
        <v>1.9184999999999999</v>
      </c>
      <c r="M729" s="40">
        <v>2.0484999999999998</v>
      </c>
      <c r="N729" s="40">
        <v>2.161</v>
      </c>
      <c r="O729" s="40">
        <v>2.3460000000000001</v>
      </c>
      <c r="P729" s="40">
        <v>1.9309999999999998</v>
      </c>
      <c r="Q729" s="40">
        <v>2.2784999999999997</v>
      </c>
      <c r="R729" s="40">
        <v>2.3759999999999999</v>
      </c>
      <c r="S729" s="40">
        <v>2.0909999999999997</v>
      </c>
      <c r="T729" s="39" t="s">
        <v>175</v>
      </c>
      <c r="V729" s="47">
        <f t="shared" si="134"/>
        <v>4.2499999999999982E-2</v>
      </c>
      <c r="W729" s="47">
        <f t="shared" si="122"/>
        <v>-8.3750000000000213E-2</v>
      </c>
      <c r="X729" s="47">
        <f t="shared" si="123"/>
        <v>-0.17749999999999999</v>
      </c>
      <c r="Y729" s="47">
        <f t="shared" si="124"/>
        <v>-0.22750000000000004</v>
      </c>
      <c r="Z729" s="47">
        <f t="shared" si="125"/>
        <v>-9.7500000000000142E-2</v>
      </c>
      <c r="AA729" s="47">
        <f t="shared" si="126"/>
        <v>1.5000000000000124E-2</v>
      </c>
      <c r="AB729" s="47">
        <f t="shared" si="127"/>
        <v>0.20000000000000018</v>
      </c>
      <c r="AC729" s="47">
        <f t="shared" si="128"/>
        <v>-0.21500000000000008</v>
      </c>
      <c r="AD729" s="47">
        <f t="shared" si="129"/>
        <v>0.13249999999999984</v>
      </c>
      <c r="AE729" s="47">
        <f t="shared" si="130"/>
        <v>0.22999999999999998</v>
      </c>
      <c r="AF729" s="47">
        <f t="shared" si="131"/>
        <v>-5.500000000000016E-2</v>
      </c>
      <c r="AG729" s="47"/>
    </row>
    <row r="730" spans="1:33" x14ac:dyDescent="0.2">
      <c r="A730" s="45">
        <v>36356</v>
      </c>
      <c r="B730" s="40" t="s">
        <v>167</v>
      </c>
      <c r="C730" s="40">
        <f t="shared" si="132"/>
        <v>0.21249999999999991</v>
      </c>
      <c r="D730" s="40">
        <f t="shared" si="133"/>
        <v>2.3914999999999997</v>
      </c>
      <c r="E730" s="40">
        <f t="shared" si="133"/>
        <v>2.1789999999999998</v>
      </c>
      <c r="F730" s="40"/>
      <c r="G730" s="41"/>
      <c r="H730" s="41">
        <v>2.1789999999999998</v>
      </c>
      <c r="I730" s="42">
        <v>2.2264999999999997</v>
      </c>
      <c r="J730" s="42">
        <v>2.1039999999999996</v>
      </c>
      <c r="K730" s="42">
        <v>1.9939999999999998</v>
      </c>
      <c r="L730" s="42">
        <v>1.944</v>
      </c>
      <c r="M730" s="42">
        <v>2.0865</v>
      </c>
      <c r="N730" s="42">
        <v>2.1964999999999999</v>
      </c>
      <c r="O730" s="42">
        <v>2.3914999999999997</v>
      </c>
      <c r="P730" s="42">
        <v>1.9489999999999998</v>
      </c>
      <c r="Q730" s="42">
        <v>2.319</v>
      </c>
      <c r="R730" s="42">
        <v>2.4114999999999998</v>
      </c>
      <c r="S730" s="42">
        <v>2.1239999999999997</v>
      </c>
      <c r="T730" s="43" t="s">
        <v>175</v>
      </c>
      <c r="V730" s="47">
        <f t="shared" si="134"/>
        <v>4.7499999999999876E-2</v>
      </c>
      <c r="W730" s="47">
        <f t="shared" si="122"/>
        <v>-7.5000000000000178E-2</v>
      </c>
      <c r="X730" s="47">
        <f t="shared" si="123"/>
        <v>-0.18500000000000005</v>
      </c>
      <c r="Y730" s="47">
        <f t="shared" si="124"/>
        <v>-0.23499999999999988</v>
      </c>
      <c r="Z730" s="47">
        <f t="shared" si="125"/>
        <v>-9.2499999999999805E-2</v>
      </c>
      <c r="AA730" s="47">
        <f t="shared" si="126"/>
        <v>1.7500000000000071E-2</v>
      </c>
      <c r="AB730" s="47">
        <f t="shared" si="127"/>
        <v>0.21249999999999991</v>
      </c>
      <c r="AC730" s="47">
        <f t="shared" si="128"/>
        <v>-0.22999999999999998</v>
      </c>
      <c r="AD730" s="47">
        <f t="shared" si="129"/>
        <v>0.14000000000000012</v>
      </c>
      <c r="AE730" s="47">
        <f t="shared" si="130"/>
        <v>0.23249999999999993</v>
      </c>
      <c r="AF730" s="47">
        <f t="shared" si="131"/>
        <v>-5.500000000000016E-2</v>
      </c>
      <c r="AG730" s="47"/>
    </row>
    <row r="731" spans="1:33" x14ac:dyDescent="0.2">
      <c r="A731" s="45">
        <v>36357</v>
      </c>
      <c r="B731" s="40" t="s">
        <v>167</v>
      </c>
      <c r="C731" s="40">
        <f t="shared" si="132"/>
        <v>0.18000000000000016</v>
      </c>
      <c r="D731" s="40">
        <f t="shared" si="133"/>
        <v>2.367</v>
      </c>
      <c r="E731" s="40">
        <f t="shared" si="133"/>
        <v>2.1869999999999998</v>
      </c>
      <c r="F731" s="40"/>
      <c r="G731" s="41"/>
      <c r="H731" s="41">
        <v>2.1869999999999998</v>
      </c>
      <c r="I731" s="42">
        <v>2.2344999999999997</v>
      </c>
      <c r="J731" s="42">
        <v>2.1019999999999999</v>
      </c>
      <c r="K731" s="42">
        <v>1.9969999999999999</v>
      </c>
      <c r="L731" s="42">
        <v>1.9469999999999998</v>
      </c>
      <c r="M731" s="42">
        <v>2.0894999999999997</v>
      </c>
      <c r="N731" s="42">
        <v>2.2069999999999999</v>
      </c>
      <c r="O731" s="42">
        <v>2.367</v>
      </c>
      <c r="P731" s="42">
        <v>1.9469999999999998</v>
      </c>
      <c r="Q731" s="42">
        <v>2.327</v>
      </c>
      <c r="R731" s="42">
        <v>2.4219999999999997</v>
      </c>
      <c r="S731" s="42">
        <v>2.1319999999999997</v>
      </c>
      <c r="T731" s="43" t="s">
        <v>175</v>
      </c>
      <c r="V731" s="47">
        <f t="shared" si="134"/>
        <v>4.7499999999999876E-2</v>
      </c>
      <c r="W731" s="47">
        <f t="shared" si="122"/>
        <v>-8.4999999999999964E-2</v>
      </c>
      <c r="X731" s="47">
        <f t="shared" si="123"/>
        <v>-0.18999999999999995</v>
      </c>
      <c r="Y731" s="47">
        <f t="shared" si="124"/>
        <v>-0.24</v>
      </c>
      <c r="Z731" s="47">
        <f t="shared" si="125"/>
        <v>-9.7500000000000142E-2</v>
      </c>
      <c r="AA731" s="47">
        <f t="shared" si="126"/>
        <v>2.0000000000000018E-2</v>
      </c>
      <c r="AB731" s="47">
        <f t="shared" si="127"/>
        <v>0.18000000000000016</v>
      </c>
      <c r="AC731" s="47">
        <f t="shared" si="128"/>
        <v>-0.24</v>
      </c>
      <c r="AD731" s="47">
        <f t="shared" si="129"/>
        <v>0.14000000000000012</v>
      </c>
      <c r="AE731" s="47">
        <f t="shared" si="130"/>
        <v>0.23499999999999988</v>
      </c>
      <c r="AF731" s="47">
        <f t="shared" si="131"/>
        <v>-5.500000000000016E-2</v>
      </c>
      <c r="AG731" s="47"/>
    </row>
    <row r="732" spans="1:33" x14ac:dyDescent="0.2">
      <c r="A732" s="45">
        <v>36360</v>
      </c>
      <c r="B732" s="40" t="s">
        <v>167</v>
      </c>
      <c r="C732" s="40">
        <f t="shared" si="132"/>
        <v>0.17499999999999982</v>
      </c>
      <c r="D732" s="40">
        <f t="shared" si="133"/>
        <v>2.3819999999999997</v>
      </c>
      <c r="E732" s="40">
        <f t="shared" si="133"/>
        <v>2.2069999999999999</v>
      </c>
      <c r="F732" s="40"/>
      <c r="G732" s="41"/>
      <c r="H732" s="41">
        <v>2.2069999999999999</v>
      </c>
      <c r="I732" s="42">
        <v>2.2595000000000001</v>
      </c>
      <c r="J732" s="42">
        <v>2.1219999999999999</v>
      </c>
      <c r="K732" s="42">
        <v>2.012</v>
      </c>
      <c r="L732" s="42">
        <v>1.9594999999999998</v>
      </c>
      <c r="M732" s="42">
        <v>2.1119999999999997</v>
      </c>
      <c r="N732" s="42">
        <v>2.2244999999999999</v>
      </c>
      <c r="O732" s="42">
        <v>2.3819999999999997</v>
      </c>
      <c r="P732" s="42">
        <v>1.9569999999999999</v>
      </c>
      <c r="Q732" s="42">
        <v>2.3519999999999999</v>
      </c>
      <c r="R732" s="42">
        <v>2.4470000000000001</v>
      </c>
      <c r="S732" s="42">
        <v>2.1519999999999997</v>
      </c>
      <c r="T732" s="43" t="s">
        <v>175</v>
      </c>
      <c r="V732" s="47">
        <f t="shared" si="134"/>
        <v>5.2500000000000213E-2</v>
      </c>
      <c r="W732" s="47">
        <f t="shared" si="122"/>
        <v>-8.4999999999999964E-2</v>
      </c>
      <c r="X732" s="47">
        <f t="shared" si="123"/>
        <v>-0.19499999999999984</v>
      </c>
      <c r="Y732" s="47">
        <f t="shared" si="124"/>
        <v>-0.24750000000000005</v>
      </c>
      <c r="Z732" s="47">
        <f t="shared" si="125"/>
        <v>-9.5000000000000195E-2</v>
      </c>
      <c r="AA732" s="47">
        <f t="shared" si="126"/>
        <v>1.7500000000000071E-2</v>
      </c>
      <c r="AB732" s="47">
        <f t="shared" si="127"/>
        <v>0.17499999999999982</v>
      </c>
      <c r="AC732" s="47">
        <f t="shared" si="128"/>
        <v>-0.25</v>
      </c>
      <c r="AD732" s="47">
        <f t="shared" si="129"/>
        <v>0.14500000000000002</v>
      </c>
      <c r="AE732" s="47">
        <f t="shared" si="130"/>
        <v>0.24000000000000021</v>
      </c>
      <c r="AF732" s="47">
        <f t="shared" si="131"/>
        <v>-5.500000000000016E-2</v>
      </c>
      <c r="AG732" s="47"/>
    </row>
    <row r="733" spans="1:33" x14ac:dyDescent="0.2">
      <c r="A733" s="45">
        <v>36361</v>
      </c>
      <c r="B733" s="40" t="s">
        <v>167</v>
      </c>
      <c r="C733" s="40">
        <f t="shared" si="132"/>
        <v>0.16999999999999993</v>
      </c>
      <c r="D733" s="40">
        <f t="shared" si="133"/>
        <v>2.3679999999999999</v>
      </c>
      <c r="E733" s="40">
        <f t="shared" si="133"/>
        <v>2.198</v>
      </c>
      <c r="F733" s="40"/>
      <c r="G733" s="41"/>
      <c r="H733" s="41">
        <v>2.198</v>
      </c>
      <c r="I733" s="42">
        <v>2.2479999999999998</v>
      </c>
      <c r="J733" s="42">
        <v>2.1080000000000001</v>
      </c>
      <c r="K733" s="42">
        <v>1.9929999999999999</v>
      </c>
      <c r="L733" s="42">
        <v>1.9279999999999999</v>
      </c>
      <c r="M733" s="42">
        <v>2.1080000000000001</v>
      </c>
      <c r="N733" s="42">
        <v>2.218</v>
      </c>
      <c r="O733" s="42">
        <v>2.3679999999999999</v>
      </c>
      <c r="P733" s="42">
        <v>1.9379999999999999</v>
      </c>
      <c r="Q733" s="42">
        <v>2.343</v>
      </c>
      <c r="R733" s="42">
        <v>2.4430000000000001</v>
      </c>
      <c r="S733" s="42">
        <v>2.1429999999999998</v>
      </c>
      <c r="T733" s="43" t="s">
        <v>175</v>
      </c>
      <c r="V733" s="47">
        <f t="shared" si="134"/>
        <v>4.9999999999999822E-2</v>
      </c>
      <c r="W733" s="47">
        <f t="shared" si="122"/>
        <v>-8.9999999999999858E-2</v>
      </c>
      <c r="X733" s="47">
        <f t="shared" si="123"/>
        <v>-0.20500000000000007</v>
      </c>
      <c r="Y733" s="47">
        <f t="shared" si="124"/>
        <v>-0.27</v>
      </c>
      <c r="Z733" s="47">
        <f t="shared" si="125"/>
        <v>-8.9999999999999858E-2</v>
      </c>
      <c r="AA733" s="47">
        <f t="shared" si="126"/>
        <v>2.0000000000000018E-2</v>
      </c>
      <c r="AB733" s="47">
        <f t="shared" si="127"/>
        <v>0.16999999999999993</v>
      </c>
      <c r="AC733" s="47">
        <f t="shared" si="128"/>
        <v>-0.26</v>
      </c>
      <c r="AD733" s="47">
        <f t="shared" si="129"/>
        <v>0.14500000000000002</v>
      </c>
      <c r="AE733" s="47">
        <f t="shared" si="130"/>
        <v>0.24500000000000011</v>
      </c>
      <c r="AF733" s="47">
        <f t="shared" si="131"/>
        <v>-5.500000000000016E-2</v>
      </c>
      <c r="AG733" s="47"/>
    </row>
    <row r="734" spans="1:33" x14ac:dyDescent="0.2">
      <c r="A734" s="45">
        <v>36362</v>
      </c>
      <c r="B734" s="40" t="s">
        <v>167</v>
      </c>
      <c r="C734" s="40">
        <f t="shared" si="132"/>
        <v>0.11500000000000021</v>
      </c>
      <c r="D734" s="40">
        <f t="shared" si="133"/>
        <v>2.3680000000000003</v>
      </c>
      <c r="E734" s="40">
        <f t="shared" si="133"/>
        <v>2.2530000000000001</v>
      </c>
      <c r="F734" s="40"/>
      <c r="G734" s="40"/>
      <c r="H734" s="40">
        <v>2.2530000000000001</v>
      </c>
      <c r="I734" s="40">
        <v>2.30925</v>
      </c>
      <c r="J734" s="40">
        <v>2.1692499999999999</v>
      </c>
      <c r="K734" s="40">
        <v>2.028</v>
      </c>
      <c r="L734" s="40">
        <v>1.9730000000000001</v>
      </c>
      <c r="M734" s="40">
        <v>2.1617500000000001</v>
      </c>
      <c r="N734" s="40">
        <v>2.2767500000000003</v>
      </c>
      <c r="O734" s="40">
        <v>2.3680000000000003</v>
      </c>
      <c r="P734" s="40">
        <v>1.9730000000000001</v>
      </c>
      <c r="Q734" s="40">
        <v>2.4005000000000001</v>
      </c>
      <c r="R734" s="40">
        <v>2.5005000000000002</v>
      </c>
      <c r="S734" s="40">
        <v>2.198</v>
      </c>
      <c r="T734" s="39">
        <v>2.173</v>
      </c>
      <c r="V734" s="47">
        <f t="shared" si="134"/>
        <v>5.6249999999999911E-2</v>
      </c>
      <c r="W734" s="47">
        <f t="shared" si="122"/>
        <v>-8.3750000000000213E-2</v>
      </c>
      <c r="X734" s="47">
        <f t="shared" si="123"/>
        <v>-0.22500000000000009</v>
      </c>
      <c r="Y734" s="47">
        <f t="shared" si="124"/>
        <v>-0.28000000000000003</v>
      </c>
      <c r="Z734" s="47">
        <f t="shared" si="125"/>
        <v>-9.1250000000000053E-2</v>
      </c>
      <c r="AA734" s="47">
        <f t="shared" si="126"/>
        <v>2.375000000000016E-2</v>
      </c>
      <c r="AB734" s="47">
        <f t="shared" si="127"/>
        <v>0.11500000000000021</v>
      </c>
      <c r="AC734" s="47">
        <f t="shared" si="128"/>
        <v>-0.28000000000000003</v>
      </c>
      <c r="AD734" s="47">
        <f t="shared" si="129"/>
        <v>0.14749999999999996</v>
      </c>
      <c r="AE734" s="47">
        <f t="shared" si="130"/>
        <v>0.24750000000000005</v>
      </c>
      <c r="AF734" s="47">
        <f t="shared" si="131"/>
        <v>-5.500000000000016E-2</v>
      </c>
      <c r="AG734" s="47">
        <f t="shared" ref="AG734:AG772" si="135">T734-$H734</f>
        <v>-8.0000000000000071E-2</v>
      </c>
    </row>
    <row r="735" spans="1:33" x14ac:dyDescent="0.2">
      <c r="A735" s="45">
        <v>36363</v>
      </c>
      <c r="B735" s="40" t="s">
        <v>167</v>
      </c>
      <c r="C735" s="40">
        <f t="shared" si="132"/>
        <v>6.999999999999984E-2</v>
      </c>
      <c r="D735" s="40">
        <f t="shared" si="133"/>
        <v>2.4649999999999999</v>
      </c>
      <c r="E735" s="40">
        <f t="shared" si="133"/>
        <v>2.395</v>
      </c>
      <c r="F735" s="40"/>
      <c r="G735" s="40"/>
      <c r="H735" s="40">
        <v>2.395</v>
      </c>
      <c r="I735" s="40">
        <v>2.4562499999999998</v>
      </c>
      <c r="J735" s="40">
        <v>2.30375</v>
      </c>
      <c r="K735" s="40">
        <v>2.1349999999999998</v>
      </c>
      <c r="L735" s="40">
        <v>2.0724999999999998</v>
      </c>
      <c r="M735" s="40">
        <v>2.3025000000000002</v>
      </c>
      <c r="N735" s="40">
        <v>2.4162499999999998</v>
      </c>
      <c r="O735" s="40">
        <v>2.4649999999999999</v>
      </c>
      <c r="P735" s="40">
        <v>2.0350000000000001</v>
      </c>
      <c r="Q735" s="40">
        <v>2.5449999999999999</v>
      </c>
      <c r="R735" s="40">
        <v>2.645</v>
      </c>
      <c r="S735" s="40">
        <v>2.3325</v>
      </c>
      <c r="T735" s="39">
        <v>2.2400000000000002</v>
      </c>
      <c r="V735" s="47">
        <f t="shared" si="134"/>
        <v>6.1249999999999805E-2</v>
      </c>
      <c r="W735" s="47">
        <f t="shared" si="122"/>
        <v>-9.1250000000000053E-2</v>
      </c>
      <c r="X735" s="47">
        <f t="shared" si="123"/>
        <v>-0.26000000000000023</v>
      </c>
      <c r="Y735" s="47">
        <f t="shared" si="124"/>
        <v>-0.32250000000000023</v>
      </c>
      <c r="Z735" s="47">
        <f t="shared" si="125"/>
        <v>-9.2499999999999805E-2</v>
      </c>
      <c r="AA735" s="47">
        <f t="shared" si="126"/>
        <v>2.1249999999999769E-2</v>
      </c>
      <c r="AB735" s="47">
        <f t="shared" si="127"/>
        <v>6.999999999999984E-2</v>
      </c>
      <c r="AC735" s="47">
        <f t="shared" si="128"/>
        <v>-0.35999999999999988</v>
      </c>
      <c r="AD735" s="47">
        <f t="shared" si="129"/>
        <v>0.14999999999999991</v>
      </c>
      <c r="AE735" s="47">
        <f t="shared" si="130"/>
        <v>0.25</v>
      </c>
      <c r="AF735" s="47">
        <f t="shared" si="131"/>
        <v>-6.25E-2</v>
      </c>
      <c r="AG735" s="47">
        <f t="shared" si="135"/>
        <v>-0.1549999999999998</v>
      </c>
    </row>
    <row r="736" spans="1:33" x14ac:dyDescent="0.2">
      <c r="A736" s="45">
        <v>36364</v>
      </c>
      <c r="B736" s="40" t="s">
        <v>167</v>
      </c>
      <c r="C736" s="40">
        <f t="shared" si="132"/>
        <v>1.7500000000000071E-2</v>
      </c>
      <c r="D736" s="40">
        <f t="shared" si="133"/>
        <v>2.5455000000000001</v>
      </c>
      <c r="E736" s="40">
        <f t="shared" si="133"/>
        <v>2.528</v>
      </c>
      <c r="F736" s="40"/>
      <c r="G736" s="40"/>
      <c r="H736" s="40">
        <v>2.528</v>
      </c>
      <c r="I736" s="40">
        <v>2.5942500000000002</v>
      </c>
      <c r="J736" s="40">
        <v>2.4155000000000002</v>
      </c>
      <c r="K736" s="40">
        <v>2.218</v>
      </c>
      <c r="L736" s="40">
        <v>2.1204999999999998</v>
      </c>
      <c r="M736" s="40">
        <v>2.4205000000000001</v>
      </c>
      <c r="N736" s="40">
        <v>2.5405000000000002</v>
      </c>
      <c r="O736" s="40">
        <v>2.5455000000000001</v>
      </c>
      <c r="P736" s="40">
        <v>2.0779999999999998</v>
      </c>
      <c r="Q736" s="40">
        <v>2.6755</v>
      </c>
      <c r="R736" s="40">
        <v>2.7792500000000002</v>
      </c>
      <c r="S736" s="40">
        <v>2.4580000000000002</v>
      </c>
      <c r="T736" s="39">
        <v>2.528</v>
      </c>
      <c r="V736" s="47">
        <f t="shared" si="134"/>
        <v>6.6250000000000142E-2</v>
      </c>
      <c r="W736" s="47">
        <f t="shared" si="122"/>
        <v>-0.11249999999999982</v>
      </c>
      <c r="X736" s="47">
        <f t="shared" si="123"/>
        <v>-0.31000000000000005</v>
      </c>
      <c r="Y736" s="47">
        <f t="shared" si="124"/>
        <v>-0.4075000000000002</v>
      </c>
      <c r="Z736" s="47">
        <f t="shared" si="125"/>
        <v>-0.10749999999999993</v>
      </c>
      <c r="AA736" s="47">
        <f t="shared" si="126"/>
        <v>1.2500000000000178E-2</v>
      </c>
      <c r="AB736" s="47">
        <f t="shared" si="127"/>
        <v>1.7500000000000071E-2</v>
      </c>
      <c r="AC736" s="47">
        <f t="shared" si="128"/>
        <v>-0.45000000000000018</v>
      </c>
      <c r="AD736" s="47">
        <f t="shared" si="129"/>
        <v>0.14749999999999996</v>
      </c>
      <c r="AE736" s="47">
        <f t="shared" si="130"/>
        <v>0.2512500000000002</v>
      </c>
      <c r="AF736" s="47">
        <f t="shared" si="131"/>
        <v>-6.999999999999984E-2</v>
      </c>
      <c r="AG736" s="47">
        <f t="shared" si="135"/>
        <v>0</v>
      </c>
    </row>
    <row r="737" spans="1:33" x14ac:dyDescent="0.2">
      <c r="A737" s="45">
        <v>36367</v>
      </c>
      <c r="B737" s="40" t="s">
        <v>167</v>
      </c>
      <c r="C737" s="40">
        <f t="shared" si="132"/>
        <v>1.7500000000000071E-2</v>
      </c>
      <c r="D737" s="40">
        <f t="shared" si="133"/>
        <v>2.5594999999999999</v>
      </c>
      <c r="E737" s="40">
        <f t="shared" si="133"/>
        <v>2.5419999999999998</v>
      </c>
      <c r="F737" s="40"/>
      <c r="G737" s="40"/>
      <c r="H737" s="40">
        <v>2.5419999999999998</v>
      </c>
      <c r="I737" s="40">
        <v>2.6032499999999996</v>
      </c>
      <c r="J737" s="40">
        <v>2.4244999999999997</v>
      </c>
      <c r="K737" s="40">
        <v>2.2469999999999999</v>
      </c>
      <c r="L737" s="40">
        <v>2.1595</v>
      </c>
      <c r="M737" s="40">
        <v>2.43825</v>
      </c>
      <c r="N737" s="40">
        <v>2.5545</v>
      </c>
      <c r="O737" s="40">
        <v>2.5594999999999999</v>
      </c>
      <c r="P737" s="40">
        <v>2.1219999999999999</v>
      </c>
      <c r="Q737" s="40">
        <v>2.6919999999999997</v>
      </c>
      <c r="R737" s="40">
        <v>2.8069999999999999</v>
      </c>
      <c r="S737" s="40">
        <v>2.472</v>
      </c>
      <c r="T737" s="39">
        <v>2.5419999999999998</v>
      </c>
      <c r="V737" s="47">
        <f t="shared" si="134"/>
        <v>6.1249999999999805E-2</v>
      </c>
      <c r="W737" s="47">
        <f t="shared" si="122"/>
        <v>-0.11750000000000016</v>
      </c>
      <c r="X737" s="47">
        <f t="shared" si="123"/>
        <v>-0.29499999999999993</v>
      </c>
      <c r="Y737" s="47">
        <f t="shared" si="124"/>
        <v>-0.38249999999999984</v>
      </c>
      <c r="Z737" s="47">
        <f t="shared" si="125"/>
        <v>-0.10374999999999979</v>
      </c>
      <c r="AA737" s="47">
        <f t="shared" si="126"/>
        <v>1.2500000000000178E-2</v>
      </c>
      <c r="AB737" s="47">
        <f t="shared" si="127"/>
        <v>1.7500000000000071E-2</v>
      </c>
      <c r="AC737" s="47">
        <f t="shared" si="128"/>
        <v>-0.41999999999999993</v>
      </c>
      <c r="AD737" s="47">
        <f t="shared" si="129"/>
        <v>0.14999999999999991</v>
      </c>
      <c r="AE737" s="47">
        <f t="shared" si="130"/>
        <v>0.26500000000000012</v>
      </c>
      <c r="AF737" s="47">
        <f t="shared" si="131"/>
        <v>-6.999999999999984E-2</v>
      </c>
      <c r="AG737" s="47">
        <f t="shared" si="135"/>
        <v>0</v>
      </c>
    </row>
    <row r="738" spans="1:33" x14ac:dyDescent="0.2">
      <c r="A738" s="45">
        <v>36368</v>
      </c>
      <c r="B738" s="40" t="s">
        <v>167</v>
      </c>
      <c r="C738" s="40">
        <f t="shared" si="132"/>
        <v>2.4999999999999911E-2</v>
      </c>
      <c r="D738" s="40">
        <f t="shared" si="133"/>
        <v>2.5989999999999998</v>
      </c>
      <c r="E738" s="40">
        <f t="shared" si="133"/>
        <v>2.5739999999999998</v>
      </c>
      <c r="F738" s="40"/>
      <c r="G738" s="40"/>
      <c r="H738" s="40">
        <v>2.5739999999999998</v>
      </c>
      <c r="I738" s="40">
        <v>2.6352499999999996</v>
      </c>
      <c r="J738" s="40">
        <v>2.4489999999999998</v>
      </c>
      <c r="K738" s="40">
        <v>2.2814999999999999</v>
      </c>
      <c r="L738" s="40">
        <v>2.1839999999999997</v>
      </c>
      <c r="M738" s="40">
        <v>2.4702500000000001</v>
      </c>
      <c r="N738" s="40">
        <v>2.5865</v>
      </c>
      <c r="O738" s="40">
        <v>2.5989999999999998</v>
      </c>
      <c r="P738" s="40">
        <v>2.1539999999999999</v>
      </c>
      <c r="Q738" s="40">
        <v>2.7277499999999999</v>
      </c>
      <c r="R738" s="40">
        <v>2.8489999999999998</v>
      </c>
      <c r="S738" s="40">
        <v>2.504</v>
      </c>
      <c r="T738" s="39">
        <v>2.5739999999999998</v>
      </c>
      <c r="V738" s="47">
        <f t="shared" si="134"/>
        <v>6.1249999999999805E-2</v>
      </c>
      <c r="W738" s="47">
        <f t="shared" si="122"/>
        <v>-0.125</v>
      </c>
      <c r="X738" s="47">
        <f t="shared" si="123"/>
        <v>-0.29249999999999998</v>
      </c>
      <c r="Y738" s="47">
        <f t="shared" si="124"/>
        <v>-0.39000000000000012</v>
      </c>
      <c r="Z738" s="47">
        <f t="shared" si="125"/>
        <v>-0.10374999999999979</v>
      </c>
      <c r="AA738" s="47">
        <f t="shared" si="126"/>
        <v>1.2500000000000178E-2</v>
      </c>
      <c r="AB738" s="47">
        <f t="shared" si="127"/>
        <v>2.4999999999999911E-2</v>
      </c>
      <c r="AC738" s="47">
        <f t="shared" si="128"/>
        <v>-0.41999999999999993</v>
      </c>
      <c r="AD738" s="47">
        <f t="shared" si="129"/>
        <v>0.15375000000000005</v>
      </c>
      <c r="AE738" s="47">
        <f t="shared" si="130"/>
        <v>0.27499999999999991</v>
      </c>
      <c r="AF738" s="47">
        <f t="shared" si="131"/>
        <v>-6.999999999999984E-2</v>
      </c>
      <c r="AG738" s="47">
        <f t="shared" si="135"/>
        <v>0</v>
      </c>
    </row>
    <row r="739" spans="1:33" x14ac:dyDescent="0.2">
      <c r="A739" s="45">
        <v>36369</v>
      </c>
      <c r="B739" s="40" t="s">
        <v>167</v>
      </c>
      <c r="C739" s="40">
        <f t="shared" si="132"/>
        <v>-2.0000000000000018E-2</v>
      </c>
      <c r="D739" s="40">
        <f t="shared" si="133"/>
        <v>2.581</v>
      </c>
      <c r="E739" s="40">
        <f t="shared" si="133"/>
        <v>2.601</v>
      </c>
      <c r="F739" s="40"/>
      <c r="G739" s="40">
        <v>1</v>
      </c>
      <c r="H739" s="40">
        <v>2.601</v>
      </c>
      <c r="I739" s="40">
        <v>2.6635</v>
      </c>
      <c r="J739" s="40">
        <v>2.456</v>
      </c>
      <c r="K739" s="40">
        <v>2.2759999999999998</v>
      </c>
      <c r="L739" s="40">
        <v>2.1509999999999998</v>
      </c>
      <c r="M739" s="40">
        <v>2.4910000000000001</v>
      </c>
      <c r="N739" s="40">
        <v>2.6084999999999998</v>
      </c>
      <c r="O739" s="40">
        <v>2.581</v>
      </c>
      <c r="P739" s="40">
        <v>2.601</v>
      </c>
      <c r="Q739" s="40">
        <v>2.7410000000000001</v>
      </c>
      <c r="R739" s="40">
        <v>2.8334999999999999</v>
      </c>
      <c r="S739" s="40">
        <v>2.5059999999999998</v>
      </c>
      <c r="T739" s="39">
        <v>2.601</v>
      </c>
      <c r="V739" s="47">
        <f t="shared" si="134"/>
        <v>6.25E-2</v>
      </c>
      <c r="W739" s="47">
        <f t="shared" si="122"/>
        <v>-0.14500000000000002</v>
      </c>
      <c r="X739" s="47">
        <f t="shared" si="123"/>
        <v>-0.32500000000000018</v>
      </c>
      <c r="Y739" s="47">
        <f t="shared" si="124"/>
        <v>-0.45000000000000018</v>
      </c>
      <c r="Z739" s="47">
        <f t="shared" si="125"/>
        <v>-0.10999999999999988</v>
      </c>
      <c r="AA739" s="47">
        <f t="shared" si="126"/>
        <v>7.4999999999998401E-3</v>
      </c>
      <c r="AB739" s="47">
        <f t="shared" si="127"/>
        <v>-2.0000000000000018E-2</v>
      </c>
      <c r="AC739" s="47">
        <f t="shared" si="128"/>
        <v>0</v>
      </c>
      <c r="AD739" s="47">
        <f t="shared" si="129"/>
        <v>0.14000000000000012</v>
      </c>
      <c r="AE739" s="47">
        <f t="shared" si="130"/>
        <v>0.23249999999999993</v>
      </c>
      <c r="AF739" s="47">
        <f t="shared" si="131"/>
        <v>-9.5000000000000195E-2</v>
      </c>
      <c r="AG739" s="47">
        <f t="shared" si="135"/>
        <v>0</v>
      </c>
    </row>
    <row r="740" spans="1:33" x14ac:dyDescent="0.2">
      <c r="A740" s="45">
        <v>36370</v>
      </c>
      <c r="B740" s="40" t="s">
        <v>168</v>
      </c>
      <c r="C740" s="40">
        <f t="shared" si="132"/>
        <v>9.9999999999997868E-3</v>
      </c>
      <c r="D740" s="40">
        <f t="shared" si="133"/>
        <v>2.5789999999999997</v>
      </c>
      <c r="E740" s="40">
        <f t="shared" si="133"/>
        <v>2.569</v>
      </c>
      <c r="F740" s="40"/>
      <c r="G740" s="40"/>
      <c r="H740" s="40">
        <v>2.569</v>
      </c>
      <c r="I740" s="40">
        <v>2.6302499999999998</v>
      </c>
      <c r="J740" s="40">
        <v>2.4340000000000002</v>
      </c>
      <c r="K740" s="40">
        <v>2.2690000000000001</v>
      </c>
      <c r="L740" s="40">
        <v>2.1589999999999998</v>
      </c>
      <c r="M740" s="40">
        <v>2.4627499999999998</v>
      </c>
      <c r="N740" s="40">
        <v>2.57775</v>
      </c>
      <c r="O740" s="40">
        <v>2.5789999999999997</v>
      </c>
      <c r="P740" s="40">
        <v>2.3889999999999998</v>
      </c>
      <c r="Q740" s="40">
        <v>2.7090000000000001</v>
      </c>
      <c r="R740" s="40">
        <v>2.8002500000000001</v>
      </c>
      <c r="S740" s="40">
        <v>2.4790000000000001</v>
      </c>
      <c r="T740" s="40">
        <v>2.4739999999999998</v>
      </c>
      <c r="V740" s="47">
        <f t="shared" si="134"/>
        <v>6.1249999999999805E-2</v>
      </c>
      <c r="W740" s="47">
        <f t="shared" si="122"/>
        <v>-0.13499999999999979</v>
      </c>
      <c r="X740" s="47">
        <f t="shared" si="123"/>
        <v>-0.29999999999999982</v>
      </c>
      <c r="Y740" s="47">
        <f t="shared" si="124"/>
        <v>-0.41000000000000014</v>
      </c>
      <c r="Z740" s="47">
        <f t="shared" si="125"/>
        <v>-0.10625000000000018</v>
      </c>
      <c r="AA740" s="47">
        <f t="shared" si="126"/>
        <v>8.7500000000000355E-3</v>
      </c>
      <c r="AB740" s="47">
        <f t="shared" si="127"/>
        <v>9.9999999999997868E-3</v>
      </c>
      <c r="AC740" s="47">
        <f t="shared" si="128"/>
        <v>-0.18000000000000016</v>
      </c>
      <c r="AD740" s="47">
        <f t="shared" si="129"/>
        <v>0.14000000000000012</v>
      </c>
      <c r="AE740" s="47">
        <f t="shared" si="130"/>
        <v>0.23125000000000018</v>
      </c>
      <c r="AF740" s="47">
        <f t="shared" si="131"/>
        <v>-8.9999999999999858E-2</v>
      </c>
      <c r="AG740" s="47">
        <f t="shared" si="135"/>
        <v>-9.5000000000000195E-2</v>
      </c>
    </row>
    <row r="741" spans="1:33" x14ac:dyDescent="0.2">
      <c r="A741" s="45">
        <v>36371</v>
      </c>
      <c r="B741" s="40" t="s">
        <v>168</v>
      </c>
      <c r="C741" s="40">
        <f t="shared" si="132"/>
        <v>4.0000000000000036E-2</v>
      </c>
      <c r="D741" s="40">
        <f t="shared" si="133"/>
        <v>2.5830000000000002</v>
      </c>
      <c r="E741" s="40">
        <f t="shared" si="133"/>
        <v>2.5430000000000001</v>
      </c>
      <c r="F741" s="40"/>
      <c r="G741" s="40"/>
      <c r="H741" s="40">
        <v>2.5430000000000001</v>
      </c>
      <c r="I741" s="40">
        <v>2.6030000000000002</v>
      </c>
      <c r="J741" s="40">
        <v>2.4180000000000001</v>
      </c>
      <c r="K741" s="40">
        <v>2.2680000000000002</v>
      </c>
      <c r="L741" s="40">
        <v>2.173</v>
      </c>
      <c r="M741" s="40">
        <v>2.4405000000000001</v>
      </c>
      <c r="N741" s="40">
        <v>2.5529999999999999</v>
      </c>
      <c r="O741" s="40">
        <v>2.5830000000000002</v>
      </c>
      <c r="P741" s="40">
        <v>2.1830000000000003</v>
      </c>
      <c r="Q741" s="40">
        <v>2.6830000000000003</v>
      </c>
      <c r="R741" s="40">
        <v>2.7730000000000001</v>
      </c>
      <c r="S741" s="40">
        <v>2.4580000000000002</v>
      </c>
      <c r="T741" s="40">
        <v>2.3530000000000002</v>
      </c>
      <c r="V741" s="47">
        <f t="shared" si="134"/>
        <v>6.0000000000000053E-2</v>
      </c>
      <c r="W741" s="47">
        <f t="shared" si="122"/>
        <v>-0.125</v>
      </c>
      <c r="X741" s="47">
        <f t="shared" si="123"/>
        <v>-0.27499999999999991</v>
      </c>
      <c r="Y741" s="47">
        <f t="shared" si="124"/>
        <v>-0.37000000000000011</v>
      </c>
      <c r="Z741" s="47">
        <f t="shared" si="125"/>
        <v>-0.10250000000000004</v>
      </c>
      <c r="AA741" s="47">
        <f t="shared" si="126"/>
        <v>9.9999999999997868E-3</v>
      </c>
      <c r="AB741" s="47">
        <f t="shared" si="127"/>
        <v>4.0000000000000036E-2</v>
      </c>
      <c r="AC741" s="47">
        <f t="shared" si="128"/>
        <v>-0.35999999999999988</v>
      </c>
      <c r="AD741" s="47">
        <f t="shared" si="129"/>
        <v>0.14000000000000012</v>
      </c>
      <c r="AE741" s="47">
        <f t="shared" si="130"/>
        <v>0.22999999999999998</v>
      </c>
      <c r="AF741" s="47">
        <f t="shared" si="131"/>
        <v>-8.4999999999999964E-2</v>
      </c>
      <c r="AG741" s="47">
        <f t="shared" si="135"/>
        <v>-0.18999999999999995</v>
      </c>
    </row>
    <row r="742" spans="1:33" x14ac:dyDescent="0.2">
      <c r="A742" s="45">
        <v>36374</v>
      </c>
      <c r="B742" s="40" t="s">
        <v>168</v>
      </c>
      <c r="C742" s="40">
        <f t="shared" si="132"/>
        <v>5.9999999999999609E-2</v>
      </c>
      <c r="D742" s="40">
        <f t="shared" ref="D742:E773" si="136">VLOOKUP($A742,SWAPLOOK,HLOOKUP(D$2,SWAPLOOK,2,FALSE),FALSE)</f>
        <v>2.6349999999999998</v>
      </c>
      <c r="E742" s="40">
        <f t="shared" si="136"/>
        <v>2.5750000000000002</v>
      </c>
      <c r="F742" s="40"/>
      <c r="G742" s="40"/>
      <c r="H742" s="40">
        <v>2.5750000000000002</v>
      </c>
      <c r="I742" s="40">
        <v>2.6324999999999998</v>
      </c>
      <c r="J742" s="40">
        <v>2.46</v>
      </c>
      <c r="K742" s="40">
        <v>2.3050000000000002</v>
      </c>
      <c r="L742" s="40">
        <v>2.2149999999999999</v>
      </c>
      <c r="M742" s="40">
        <v>2.4750000000000001</v>
      </c>
      <c r="N742" s="40">
        <v>2.5874999999999999</v>
      </c>
      <c r="O742" s="40">
        <v>2.6349999999999998</v>
      </c>
      <c r="P742" s="40">
        <v>2.1749999999999998</v>
      </c>
      <c r="Q742" s="40">
        <v>2.71</v>
      </c>
      <c r="R742" s="40">
        <v>2.8075000000000001</v>
      </c>
      <c r="S742" s="40">
        <v>2.4900000000000002</v>
      </c>
      <c r="T742" s="40">
        <v>2.3849999999999998</v>
      </c>
      <c r="V742" s="47">
        <f t="shared" si="134"/>
        <v>5.7499999999999662E-2</v>
      </c>
      <c r="W742" s="47">
        <f t="shared" si="122"/>
        <v>-0.11500000000000021</v>
      </c>
      <c r="X742" s="47">
        <f t="shared" si="123"/>
        <v>-0.27</v>
      </c>
      <c r="Y742" s="47">
        <f t="shared" si="124"/>
        <v>-0.36000000000000032</v>
      </c>
      <c r="Z742" s="47">
        <f t="shared" si="125"/>
        <v>-0.10000000000000009</v>
      </c>
      <c r="AA742" s="47">
        <f t="shared" si="126"/>
        <v>1.2499999999999734E-2</v>
      </c>
      <c r="AB742" s="47">
        <f t="shared" si="127"/>
        <v>5.9999999999999609E-2</v>
      </c>
      <c r="AC742" s="47">
        <f t="shared" si="128"/>
        <v>-0.40000000000000036</v>
      </c>
      <c r="AD742" s="47">
        <f t="shared" si="129"/>
        <v>0.13499999999999979</v>
      </c>
      <c r="AE742" s="47">
        <f t="shared" si="130"/>
        <v>0.23249999999999993</v>
      </c>
      <c r="AF742" s="47">
        <f t="shared" si="131"/>
        <v>-8.4999999999999964E-2</v>
      </c>
      <c r="AG742" s="47">
        <f t="shared" si="135"/>
        <v>-0.19000000000000039</v>
      </c>
    </row>
    <row r="743" spans="1:33" x14ac:dyDescent="0.2">
      <c r="A743" s="45">
        <v>36375</v>
      </c>
      <c r="B743" s="40" t="s">
        <v>168</v>
      </c>
      <c r="C743" s="40">
        <f t="shared" si="132"/>
        <v>3.0000000000000249E-2</v>
      </c>
      <c r="D743" s="40">
        <f t="shared" si="136"/>
        <v>2.6280000000000001</v>
      </c>
      <c r="E743" s="40">
        <f t="shared" si="136"/>
        <v>2.5979999999999999</v>
      </c>
      <c r="F743" s="40"/>
      <c r="G743" s="40"/>
      <c r="H743" s="40">
        <v>2.5979999999999999</v>
      </c>
      <c r="I743" s="40">
        <v>2.653</v>
      </c>
      <c r="J743" s="40">
        <v>2.4780000000000002</v>
      </c>
      <c r="K743" s="40">
        <v>2.298</v>
      </c>
      <c r="L743" s="40">
        <v>2.218</v>
      </c>
      <c r="M743" s="40">
        <v>2.4929999999999999</v>
      </c>
      <c r="N743" s="40">
        <v>2.6117499999999998</v>
      </c>
      <c r="O743" s="40">
        <v>2.6280000000000001</v>
      </c>
      <c r="P743" s="40">
        <v>2.2080000000000002</v>
      </c>
      <c r="Q743" s="40">
        <v>2.7355</v>
      </c>
      <c r="R743" s="40">
        <v>2.8304999999999998</v>
      </c>
      <c r="S743" s="40">
        <v>2.5230000000000001</v>
      </c>
      <c r="T743" s="40">
        <v>2.3980000000000001</v>
      </c>
      <c r="V743" s="47">
        <f t="shared" si="134"/>
        <v>5.500000000000016E-2</v>
      </c>
      <c r="W743" s="47">
        <f t="shared" si="122"/>
        <v>-0.11999999999999966</v>
      </c>
      <c r="X743" s="47">
        <f t="shared" si="123"/>
        <v>-0.29999999999999982</v>
      </c>
      <c r="Y743" s="47">
        <f t="shared" si="124"/>
        <v>-0.37999999999999989</v>
      </c>
      <c r="Z743" s="47">
        <f t="shared" si="125"/>
        <v>-0.10499999999999998</v>
      </c>
      <c r="AA743" s="47">
        <f t="shared" si="126"/>
        <v>1.3749999999999929E-2</v>
      </c>
      <c r="AB743" s="47">
        <f t="shared" si="127"/>
        <v>3.0000000000000249E-2</v>
      </c>
      <c r="AC743" s="47">
        <f t="shared" si="128"/>
        <v>-0.38999999999999968</v>
      </c>
      <c r="AD743" s="47">
        <f t="shared" si="129"/>
        <v>0.13750000000000018</v>
      </c>
      <c r="AE743" s="47">
        <f t="shared" si="130"/>
        <v>0.23249999999999993</v>
      </c>
      <c r="AF743" s="47">
        <f t="shared" si="131"/>
        <v>-7.4999999999999734E-2</v>
      </c>
      <c r="AG743" s="47">
        <f t="shared" si="135"/>
        <v>-0.19999999999999973</v>
      </c>
    </row>
    <row r="744" spans="1:33" x14ac:dyDescent="0.2">
      <c r="A744" s="45">
        <v>36376</v>
      </c>
      <c r="B744" s="40" t="s">
        <v>168</v>
      </c>
      <c r="C744" s="40">
        <f t="shared" si="132"/>
        <v>9.9999999999997868E-3</v>
      </c>
      <c r="D744" s="40">
        <f t="shared" si="136"/>
        <v>2.6519999999999997</v>
      </c>
      <c r="E744" s="40">
        <f t="shared" si="136"/>
        <v>2.6419999999999999</v>
      </c>
      <c r="F744" s="40"/>
      <c r="G744" s="40"/>
      <c r="H744" s="40">
        <v>2.6419999999999999</v>
      </c>
      <c r="I744" s="40">
        <v>2.6970000000000001</v>
      </c>
      <c r="J744" s="40">
        <v>2.5219999999999998</v>
      </c>
      <c r="K744" s="40">
        <v>2.3319999999999999</v>
      </c>
      <c r="L744" s="40">
        <v>2.242</v>
      </c>
      <c r="M744" s="40">
        <v>2.5345</v>
      </c>
      <c r="N744" s="40">
        <v>2.6557499999999998</v>
      </c>
      <c r="O744" s="40">
        <v>2.6519999999999997</v>
      </c>
      <c r="P744" s="40">
        <v>2.2319999999999998</v>
      </c>
      <c r="Q744" s="40">
        <v>2.7770000000000001</v>
      </c>
      <c r="R744" s="40">
        <v>2.8694999999999999</v>
      </c>
      <c r="S744" s="40">
        <v>2.5619999999999998</v>
      </c>
      <c r="T744" s="40">
        <v>2.452</v>
      </c>
      <c r="V744" s="47">
        <f t="shared" si="134"/>
        <v>5.500000000000016E-2</v>
      </c>
      <c r="W744" s="47">
        <f t="shared" si="122"/>
        <v>-0.12000000000000011</v>
      </c>
      <c r="X744" s="47">
        <f t="shared" si="123"/>
        <v>-0.31000000000000005</v>
      </c>
      <c r="Y744" s="47">
        <f t="shared" si="124"/>
        <v>-0.39999999999999991</v>
      </c>
      <c r="Z744" s="47">
        <f t="shared" si="125"/>
        <v>-0.10749999999999993</v>
      </c>
      <c r="AA744" s="47">
        <f t="shared" si="126"/>
        <v>1.3749999999999929E-2</v>
      </c>
      <c r="AB744" s="47">
        <f t="shared" si="127"/>
        <v>9.9999999999997868E-3</v>
      </c>
      <c r="AC744" s="47">
        <f t="shared" si="128"/>
        <v>-0.41000000000000014</v>
      </c>
      <c r="AD744" s="47">
        <f t="shared" si="129"/>
        <v>0.13500000000000023</v>
      </c>
      <c r="AE744" s="47">
        <f t="shared" si="130"/>
        <v>0.22750000000000004</v>
      </c>
      <c r="AF744" s="47">
        <f t="shared" si="131"/>
        <v>-8.0000000000000071E-2</v>
      </c>
      <c r="AG744" s="47">
        <f t="shared" si="135"/>
        <v>-0.18999999999999995</v>
      </c>
    </row>
    <row r="745" spans="1:33" x14ac:dyDescent="0.2">
      <c r="A745" s="45">
        <v>36377</v>
      </c>
      <c r="B745" s="40" t="s">
        <v>168</v>
      </c>
      <c r="C745" s="40">
        <f t="shared" si="132"/>
        <v>1.5000000000000124E-2</v>
      </c>
      <c r="D745" s="40">
        <f t="shared" si="136"/>
        <v>2.6619999999999999</v>
      </c>
      <c r="E745" s="40">
        <f t="shared" si="136"/>
        <v>2.6469999999999998</v>
      </c>
      <c r="F745" s="40"/>
      <c r="G745" s="40"/>
      <c r="H745" s="40">
        <v>2.6469999999999998</v>
      </c>
      <c r="I745" s="40">
        <v>2.6969999999999996</v>
      </c>
      <c r="J745" s="40">
        <v>2.5169999999999999</v>
      </c>
      <c r="K745" s="40">
        <v>2.3569999999999998</v>
      </c>
      <c r="L745" s="40">
        <v>2.2569999999999997</v>
      </c>
      <c r="M745" s="40">
        <v>2.5369999999999999</v>
      </c>
      <c r="N745" s="40">
        <v>2.6619999999999999</v>
      </c>
      <c r="O745" s="40">
        <v>2.6619999999999999</v>
      </c>
      <c r="P745" s="40">
        <v>2.2469999999999999</v>
      </c>
      <c r="Q745" s="40">
        <v>2.782</v>
      </c>
      <c r="R745" s="40">
        <v>2.8769999999999998</v>
      </c>
      <c r="S745" s="40">
        <v>2.5669999999999997</v>
      </c>
      <c r="T745" s="40">
        <v>2.4469999999999996</v>
      </c>
      <c r="V745" s="47">
        <f t="shared" si="134"/>
        <v>4.9999999999999822E-2</v>
      </c>
      <c r="W745" s="47">
        <f t="shared" si="122"/>
        <v>-0.12999999999999989</v>
      </c>
      <c r="X745" s="47">
        <f t="shared" si="123"/>
        <v>-0.29000000000000004</v>
      </c>
      <c r="Y745" s="47">
        <f t="shared" si="124"/>
        <v>-0.39000000000000012</v>
      </c>
      <c r="Z745" s="47">
        <f t="shared" si="125"/>
        <v>-0.10999999999999988</v>
      </c>
      <c r="AA745" s="47">
        <f t="shared" si="126"/>
        <v>1.5000000000000124E-2</v>
      </c>
      <c r="AB745" s="47">
        <f t="shared" si="127"/>
        <v>1.5000000000000124E-2</v>
      </c>
      <c r="AC745" s="47">
        <f t="shared" si="128"/>
        <v>-0.39999999999999991</v>
      </c>
      <c r="AD745" s="47">
        <f t="shared" si="129"/>
        <v>0.13500000000000023</v>
      </c>
      <c r="AE745" s="47">
        <f t="shared" si="130"/>
        <v>0.22999999999999998</v>
      </c>
      <c r="AF745" s="47">
        <f t="shared" si="131"/>
        <v>-8.0000000000000071E-2</v>
      </c>
      <c r="AG745" s="47">
        <f t="shared" si="135"/>
        <v>-0.20000000000000018</v>
      </c>
    </row>
    <row r="746" spans="1:33" x14ac:dyDescent="0.2">
      <c r="A746" s="45">
        <v>36378</v>
      </c>
      <c r="B746" s="40" t="s">
        <v>168</v>
      </c>
      <c r="C746" s="40">
        <f t="shared" si="132"/>
        <v>0</v>
      </c>
      <c r="D746" s="40">
        <f t="shared" si="136"/>
        <v>2.698</v>
      </c>
      <c r="E746" s="40">
        <f t="shared" si="136"/>
        <v>2.698</v>
      </c>
      <c r="F746" s="40"/>
      <c r="G746" s="40"/>
      <c r="H746" s="40">
        <v>2.698</v>
      </c>
      <c r="I746" s="40">
        <v>2.7479999999999998</v>
      </c>
      <c r="J746" s="40">
        <v>2.5655000000000001</v>
      </c>
      <c r="K746" s="40">
        <v>2.3879999999999999</v>
      </c>
      <c r="L746" s="40">
        <v>2.3079999999999998</v>
      </c>
      <c r="M746" s="40">
        <v>2.5905</v>
      </c>
      <c r="N746" s="40">
        <v>2.7130000000000001</v>
      </c>
      <c r="O746" s="40">
        <v>2.698</v>
      </c>
      <c r="P746" s="40">
        <v>2.298</v>
      </c>
      <c r="Q746" s="40">
        <v>2.8330000000000002</v>
      </c>
      <c r="R746" s="40">
        <v>2.9279999999999999</v>
      </c>
      <c r="S746" s="40">
        <v>2.6179999999999999</v>
      </c>
      <c r="T746" s="40">
        <v>2.4979999999999998</v>
      </c>
      <c r="V746" s="47">
        <f t="shared" si="134"/>
        <v>4.9999999999999822E-2</v>
      </c>
      <c r="W746" s="47">
        <f t="shared" si="122"/>
        <v>-0.13249999999999984</v>
      </c>
      <c r="X746" s="47">
        <f t="shared" si="123"/>
        <v>-0.31000000000000005</v>
      </c>
      <c r="Y746" s="47">
        <f t="shared" si="124"/>
        <v>-0.39000000000000012</v>
      </c>
      <c r="Z746" s="47">
        <f t="shared" si="125"/>
        <v>-0.10749999999999993</v>
      </c>
      <c r="AA746" s="47">
        <f t="shared" si="126"/>
        <v>1.5000000000000124E-2</v>
      </c>
      <c r="AB746" s="47">
        <f t="shared" si="127"/>
        <v>0</v>
      </c>
      <c r="AC746" s="47">
        <f t="shared" si="128"/>
        <v>-0.39999999999999991</v>
      </c>
      <c r="AD746" s="47">
        <f t="shared" si="129"/>
        <v>0.13500000000000023</v>
      </c>
      <c r="AE746" s="47">
        <f t="shared" si="130"/>
        <v>0.22999999999999998</v>
      </c>
      <c r="AF746" s="47">
        <f t="shared" si="131"/>
        <v>-8.0000000000000071E-2</v>
      </c>
      <c r="AG746" s="47">
        <f t="shared" si="135"/>
        <v>-0.20000000000000018</v>
      </c>
    </row>
    <row r="747" spans="1:33" x14ac:dyDescent="0.2">
      <c r="A747" s="45">
        <v>36381</v>
      </c>
      <c r="B747" s="40" t="s">
        <v>168</v>
      </c>
      <c r="C747" s="40">
        <f t="shared" si="132"/>
        <v>-2.0000000000000018E-2</v>
      </c>
      <c r="D747" s="40">
        <f t="shared" si="136"/>
        <v>2.7010000000000001</v>
      </c>
      <c r="E747" s="40">
        <f t="shared" si="136"/>
        <v>2.7210000000000001</v>
      </c>
      <c r="F747" s="40"/>
      <c r="G747" s="40"/>
      <c r="H747" s="40">
        <v>2.7210000000000001</v>
      </c>
      <c r="I747" s="40">
        <v>2.7735000000000003</v>
      </c>
      <c r="J747" s="40">
        <v>2.5860000000000003</v>
      </c>
      <c r="K747" s="40">
        <v>2.3810000000000002</v>
      </c>
      <c r="L747" s="40">
        <v>2.306</v>
      </c>
      <c r="M747" s="40">
        <v>2.6110000000000002</v>
      </c>
      <c r="N747" s="40">
        <v>2.73475</v>
      </c>
      <c r="O747" s="40">
        <v>2.7010000000000001</v>
      </c>
      <c r="P747" s="40">
        <v>2.2709999999999999</v>
      </c>
      <c r="Q747" s="40">
        <v>2.8610000000000002</v>
      </c>
      <c r="R747" s="40">
        <v>2.9535</v>
      </c>
      <c r="S747" s="40">
        <v>2.6360000000000001</v>
      </c>
      <c r="T747" s="39">
        <v>2.4710000000000001</v>
      </c>
      <c r="V747" s="47">
        <f t="shared" si="134"/>
        <v>5.2500000000000213E-2</v>
      </c>
      <c r="W747" s="47">
        <f t="shared" si="122"/>
        <v>-0.13499999999999979</v>
      </c>
      <c r="X747" s="47">
        <f t="shared" si="123"/>
        <v>-0.33999999999999986</v>
      </c>
      <c r="Y747" s="47">
        <f t="shared" si="124"/>
        <v>-0.41500000000000004</v>
      </c>
      <c r="Z747" s="47">
        <f t="shared" si="125"/>
        <v>-0.10999999999999988</v>
      </c>
      <c r="AA747" s="47">
        <f t="shared" si="126"/>
        <v>1.3749999999999929E-2</v>
      </c>
      <c r="AB747" s="47">
        <f t="shared" si="127"/>
        <v>-2.0000000000000018E-2</v>
      </c>
      <c r="AC747" s="47">
        <f t="shared" si="128"/>
        <v>-0.45000000000000018</v>
      </c>
      <c r="AD747" s="47">
        <f t="shared" si="129"/>
        <v>0.14000000000000012</v>
      </c>
      <c r="AE747" s="47">
        <f t="shared" si="130"/>
        <v>0.23249999999999993</v>
      </c>
      <c r="AF747" s="47">
        <f t="shared" si="131"/>
        <v>-8.4999999999999964E-2</v>
      </c>
      <c r="AG747" s="47">
        <f t="shared" si="135"/>
        <v>-0.25</v>
      </c>
    </row>
    <row r="748" spans="1:33" x14ac:dyDescent="0.2">
      <c r="A748" s="45">
        <v>36382</v>
      </c>
      <c r="B748" s="40" t="s">
        <v>168</v>
      </c>
      <c r="C748" s="40">
        <f t="shared" si="132"/>
        <v>-3.5000000000000142E-2</v>
      </c>
      <c r="D748" s="40">
        <f t="shared" si="136"/>
        <v>2.7130000000000001</v>
      </c>
      <c r="E748" s="40">
        <f t="shared" si="136"/>
        <v>2.7480000000000002</v>
      </c>
      <c r="F748" s="40"/>
      <c r="G748" s="40"/>
      <c r="H748" s="40">
        <v>2.7480000000000002</v>
      </c>
      <c r="I748" s="40">
        <v>2.798</v>
      </c>
      <c r="J748" s="40">
        <v>2.6130000000000004</v>
      </c>
      <c r="K748" s="40">
        <v>2.383</v>
      </c>
      <c r="L748" s="40">
        <v>2.298</v>
      </c>
      <c r="M748" s="40">
        <v>2.6380000000000003</v>
      </c>
      <c r="N748" s="40">
        <v>2.7630000000000003</v>
      </c>
      <c r="O748" s="40">
        <v>2.7130000000000001</v>
      </c>
      <c r="P748" s="40">
        <v>2.298</v>
      </c>
      <c r="Q748" s="40">
        <v>2.8880000000000003</v>
      </c>
      <c r="R748" s="40">
        <v>2.9830000000000001</v>
      </c>
      <c r="S748" s="40">
        <v>2.6630000000000003</v>
      </c>
      <c r="T748" s="40">
        <v>2.4780000000000002</v>
      </c>
      <c r="V748" s="47">
        <f t="shared" si="134"/>
        <v>4.9999999999999822E-2</v>
      </c>
      <c r="W748" s="47">
        <f t="shared" si="122"/>
        <v>-0.13499999999999979</v>
      </c>
      <c r="X748" s="47">
        <f t="shared" si="123"/>
        <v>-0.36500000000000021</v>
      </c>
      <c r="Y748" s="47">
        <f t="shared" si="124"/>
        <v>-0.45000000000000018</v>
      </c>
      <c r="Z748" s="47">
        <f t="shared" si="125"/>
        <v>-0.10999999999999988</v>
      </c>
      <c r="AA748" s="47">
        <f t="shared" si="126"/>
        <v>1.5000000000000124E-2</v>
      </c>
      <c r="AB748" s="47">
        <f t="shared" si="127"/>
        <v>-3.5000000000000142E-2</v>
      </c>
      <c r="AC748" s="47">
        <f t="shared" si="128"/>
        <v>-0.45000000000000018</v>
      </c>
      <c r="AD748" s="47">
        <f t="shared" si="129"/>
        <v>0.14000000000000012</v>
      </c>
      <c r="AE748" s="47">
        <f t="shared" si="130"/>
        <v>0.23499999999999988</v>
      </c>
      <c r="AF748" s="47">
        <f t="shared" si="131"/>
        <v>-8.4999999999999964E-2</v>
      </c>
      <c r="AG748" s="47">
        <f t="shared" si="135"/>
        <v>-0.27</v>
      </c>
    </row>
    <row r="749" spans="1:33" x14ac:dyDescent="0.2">
      <c r="A749" s="45">
        <v>36383</v>
      </c>
      <c r="B749" s="40" t="s">
        <v>168</v>
      </c>
      <c r="C749" s="40">
        <f t="shared" si="132"/>
        <v>-4.0000000000000036E-2</v>
      </c>
      <c r="D749" s="40">
        <f t="shared" si="136"/>
        <v>2.6640000000000001</v>
      </c>
      <c r="E749" s="40">
        <f t="shared" si="136"/>
        <v>2.7040000000000002</v>
      </c>
      <c r="F749" s="40"/>
      <c r="G749" s="40"/>
      <c r="H749" s="40">
        <v>2.7040000000000002</v>
      </c>
      <c r="I749" s="40">
        <v>2.754</v>
      </c>
      <c r="J749" s="40">
        <v>2.5740000000000003</v>
      </c>
      <c r="K749" s="40">
        <v>2.3290000000000002</v>
      </c>
      <c r="L749" s="40">
        <v>2.2440000000000002</v>
      </c>
      <c r="M749" s="40">
        <v>2.5940000000000003</v>
      </c>
      <c r="N749" s="40">
        <v>2.7190000000000003</v>
      </c>
      <c r="O749" s="40">
        <v>2.6640000000000001</v>
      </c>
      <c r="P749" s="40">
        <v>2.254</v>
      </c>
      <c r="Q749" s="40">
        <v>2.8440000000000003</v>
      </c>
      <c r="R749" s="40">
        <v>2.9390000000000001</v>
      </c>
      <c r="S749" s="40">
        <v>2.6190000000000002</v>
      </c>
      <c r="T749" s="40">
        <v>2.4240000000000004</v>
      </c>
      <c r="V749" s="47">
        <f t="shared" si="134"/>
        <v>4.9999999999999822E-2</v>
      </c>
      <c r="W749" s="47">
        <f t="shared" si="122"/>
        <v>-0.12999999999999989</v>
      </c>
      <c r="X749" s="47">
        <f t="shared" si="123"/>
        <v>-0.375</v>
      </c>
      <c r="Y749" s="47">
        <f t="shared" si="124"/>
        <v>-0.45999999999999996</v>
      </c>
      <c r="Z749" s="47">
        <f t="shared" si="125"/>
        <v>-0.10999999999999988</v>
      </c>
      <c r="AA749" s="47">
        <f t="shared" si="126"/>
        <v>1.5000000000000124E-2</v>
      </c>
      <c r="AB749" s="47">
        <f t="shared" si="127"/>
        <v>-4.0000000000000036E-2</v>
      </c>
      <c r="AC749" s="47">
        <f t="shared" si="128"/>
        <v>-0.45000000000000018</v>
      </c>
      <c r="AD749" s="47">
        <f t="shared" si="129"/>
        <v>0.14000000000000012</v>
      </c>
      <c r="AE749" s="47">
        <f t="shared" si="130"/>
        <v>0.23499999999999988</v>
      </c>
      <c r="AF749" s="47">
        <f t="shared" si="131"/>
        <v>-8.4999999999999964E-2</v>
      </c>
      <c r="AG749" s="47">
        <f t="shared" si="135"/>
        <v>-0.2799999999999998</v>
      </c>
    </row>
    <row r="750" spans="1:33" x14ac:dyDescent="0.2">
      <c r="A750" s="45">
        <v>36384</v>
      </c>
      <c r="B750" s="40" t="s">
        <v>168</v>
      </c>
      <c r="C750" s="40">
        <f t="shared" si="132"/>
        <v>-4.8499999999999766E-2</v>
      </c>
      <c r="D750" s="40">
        <f t="shared" si="136"/>
        <v>2.6745000000000001</v>
      </c>
      <c r="E750" s="40">
        <f t="shared" si="136"/>
        <v>2.7229999999999999</v>
      </c>
      <c r="F750" s="40"/>
      <c r="G750" s="40"/>
      <c r="H750" s="40">
        <v>2.7229999999999999</v>
      </c>
      <c r="I750" s="40">
        <v>2.7744999999999997</v>
      </c>
      <c r="J750" s="40">
        <v>2.5970000000000004</v>
      </c>
      <c r="K750" s="40">
        <v>2.3445</v>
      </c>
      <c r="L750" s="40">
        <v>2.2595000000000001</v>
      </c>
      <c r="M750" s="40">
        <v>2.6157500000000002</v>
      </c>
      <c r="N750" s="40">
        <v>2.7401249999999999</v>
      </c>
      <c r="O750" s="40">
        <v>2.6745000000000001</v>
      </c>
      <c r="P750" s="40">
        <v>2.2694999999999999</v>
      </c>
      <c r="Q750" s="40">
        <v>2.8632499999999999</v>
      </c>
      <c r="R750" s="40">
        <v>2.9595000000000002</v>
      </c>
      <c r="S750" s="40">
        <v>2.6420000000000003</v>
      </c>
      <c r="T750" s="40">
        <v>2.4344999999999999</v>
      </c>
      <c r="V750" s="47">
        <f t="shared" si="134"/>
        <v>5.1499999999999879E-2</v>
      </c>
      <c r="W750" s="47">
        <f t="shared" si="122"/>
        <v>-0.12599999999999945</v>
      </c>
      <c r="X750" s="47">
        <f t="shared" si="123"/>
        <v>-0.37849999999999984</v>
      </c>
      <c r="Y750" s="47">
        <f t="shared" si="124"/>
        <v>-0.4634999999999998</v>
      </c>
      <c r="Z750" s="47">
        <f t="shared" si="125"/>
        <v>-0.10724999999999962</v>
      </c>
      <c r="AA750" s="47">
        <f t="shared" si="126"/>
        <v>1.7125000000000057E-2</v>
      </c>
      <c r="AB750" s="47">
        <f t="shared" si="127"/>
        <v>-4.8499999999999766E-2</v>
      </c>
      <c r="AC750" s="47">
        <f t="shared" si="128"/>
        <v>-0.45350000000000001</v>
      </c>
      <c r="AD750" s="47">
        <f t="shared" si="129"/>
        <v>0.14024999999999999</v>
      </c>
      <c r="AE750" s="47">
        <f t="shared" si="130"/>
        <v>0.23650000000000038</v>
      </c>
      <c r="AF750" s="47">
        <f t="shared" si="131"/>
        <v>-8.0999999999999517E-2</v>
      </c>
      <c r="AG750" s="47">
        <f t="shared" si="135"/>
        <v>-0.28849999999999998</v>
      </c>
    </row>
    <row r="751" spans="1:33" x14ac:dyDescent="0.2">
      <c r="A751" s="45">
        <v>36385</v>
      </c>
      <c r="B751" s="40" t="s">
        <v>168</v>
      </c>
      <c r="C751" s="40">
        <f t="shared" si="132"/>
        <v>-6.0000000000000053E-2</v>
      </c>
      <c r="D751" s="40">
        <f t="shared" si="136"/>
        <v>2.6850000000000001</v>
      </c>
      <c r="E751" s="40">
        <f t="shared" si="136"/>
        <v>2.7450000000000001</v>
      </c>
      <c r="F751" s="40"/>
      <c r="G751" s="40"/>
      <c r="H751" s="40">
        <v>2.7450000000000001</v>
      </c>
      <c r="I751" s="40">
        <v>2.7949999999999999</v>
      </c>
      <c r="J751" s="40">
        <v>2.62</v>
      </c>
      <c r="K751" s="40">
        <v>2.36</v>
      </c>
      <c r="L751" s="40">
        <v>2.2749999999999999</v>
      </c>
      <c r="M751" s="40">
        <v>2.6375000000000002</v>
      </c>
      <c r="N751" s="40">
        <v>2.76125</v>
      </c>
      <c r="O751" s="40">
        <v>2.6850000000000001</v>
      </c>
      <c r="P751" s="40">
        <v>2.2850000000000001</v>
      </c>
      <c r="Q751" s="40">
        <v>2.8824999999999998</v>
      </c>
      <c r="R751" s="40">
        <v>2.98</v>
      </c>
      <c r="S751" s="40">
        <v>2.665</v>
      </c>
      <c r="T751" s="39">
        <v>2.4449999999999998</v>
      </c>
      <c r="V751" s="47">
        <f t="shared" si="134"/>
        <v>4.9999999999999822E-2</v>
      </c>
      <c r="W751" s="47">
        <f t="shared" si="122"/>
        <v>-0.125</v>
      </c>
      <c r="X751" s="47">
        <f t="shared" si="123"/>
        <v>-0.38500000000000023</v>
      </c>
      <c r="Y751" s="47">
        <f t="shared" si="124"/>
        <v>-0.4700000000000002</v>
      </c>
      <c r="Z751" s="47">
        <f t="shared" si="125"/>
        <v>-0.10749999999999993</v>
      </c>
      <c r="AA751" s="47">
        <f t="shared" si="126"/>
        <v>1.6249999999999876E-2</v>
      </c>
      <c r="AB751" s="47">
        <f t="shared" si="127"/>
        <v>-6.0000000000000053E-2</v>
      </c>
      <c r="AC751" s="47">
        <f t="shared" si="128"/>
        <v>-0.45999999999999996</v>
      </c>
      <c r="AD751" s="47">
        <f t="shared" si="129"/>
        <v>0.13749999999999973</v>
      </c>
      <c r="AE751" s="47">
        <f t="shared" si="130"/>
        <v>0.23499999999999988</v>
      </c>
      <c r="AF751" s="47">
        <f t="shared" si="131"/>
        <v>-8.0000000000000071E-2</v>
      </c>
      <c r="AG751" s="47">
        <f t="shared" si="135"/>
        <v>-0.30000000000000027</v>
      </c>
    </row>
    <row r="752" spans="1:33" x14ac:dyDescent="0.2">
      <c r="A752" s="45">
        <v>36388</v>
      </c>
      <c r="B752" s="40" t="s">
        <v>168</v>
      </c>
      <c r="C752" s="40">
        <f t="shared" si="132"/>
        <v>-2.5000000000000355E-2</v>
      </c>
      <c r="D752" s="40">
        <f t="shared" si="136"/>
        <v>2.6749999999999998</v>
      </c>
      <c r="E752" s="40">
        <f t="shared" si="136"/>
        <v>2.7</v>
      </c>
      <c r="F752" s="40"/>
      <c r="G752" s="40"/>
      <c r="H752" s="40">
        <v>2.7</v>
      </c>
      <c r="I752" s="40">
        <v>2.7512500000000002</v>
      </c>
      <c r="J752" s="40">
        <v>2.58</v>
      </c>
      <c r="K752" s="40">
        <v>2.3675000000000002</v>
      </c>
      <c r="L752" s="40">
        <v>2.27</v>
      </c>
      <c r="M752" s="40">
        <v>2.5924999999999998</v>
      </c>
      <c r="N752" s="40">
        <v>2.7162500000000001</v>
      </c>
      <c r="O752" s="40">
        <v>2.6749999999999998</v>
      </c>
      <c r="P752" s="40">
        <v>2.2400000000000002</v>
      </c>
      <c r="Q752" s="40">
        <v>2.8374999999999999</v>
      </c>
      <c r="R752" s="40">
        <v>2.9275000000000002</v>
      </c>
      <c r="S752" s="40">
        <v>2.6237499999999998</v>
      </c>
      <c r="T752" s="39">
        <v>2.4300000000000002</v>
      </c>
      <c r="V752" s="47">
        <f t="shared" si="134"/>
        <v>5.1250000000000018E-2</v>
      </c>
      <c r="W752" s="47">
        <f t="shared" si="122"/>
        <v>-0.12000000000000011</v>
      </c>
      <c r="X752" s="47">
        <f t="shared" si="123"/>
        <v>-0.33250000000000002</v>
      </c>
      <c r="Y752" s="47">
        <f t="shared" si="124"/>
        <v>-0.43000000000000016</v>
      </c>
      <c r="Z752" s="47">
        <f t="shared" si="125"/>
        <v>-0.10750000000000037</v>
      </c>
      <c r="AA752" s="47">
        <f t="shared" si="126"/>
        <v>1.6249999999999876E-2</v>
      </c>
      <c r="AB752" s="47">
        <f t="shared" si="127"/>
        <v>-2.5000000000000355E-2</v>
      </c>
      <c r="AC752" s="47">
        <f t="shared" si="128"/>
        <v>-0.45999999999999996</v>
      </c>
      <c r="AD752" s="47">
        <f t="shared" si="129"/>
        <v>0.13749999999999973</v>
      </c>
      <c r="AE752" s="47">
        <f t="shared" si="130"/>
        <v>0.22750000000000004</v>
      </c>
      <c r="AF752" s="47">
        <f t="shared" si="131"/>
        <v>-7.6250000000000373E-2</v>
      </c>
      <c r="AG752" s="47">
        <f t="shared" si="135"/>
        <v>-0.27</v>
      </c>
    </row>
    <row r="753" spans="1:33" x14ac:dyDescent="0.2">
      <c r="A753" s="45">
        <v>36389</v>
      </c>
      <c r="B753" s="40" t="s">
        <v>168</v>
      </c>
      <c r="C753" s="40">
        <f t="shared" si="132"/>
        <v>-3.2500000000000195E-2</v>
      </c>
      <c r="D753" s="40">
        <f t="shared" si="136"/>
        <v>2.6755</v>
      </c>
      <c r="E753" s="40">
        <f t="shared" si="136"/>
        <v>2.7080000000000002</v>
      </c>
      <c r="F753" s="40"/>
      <c r="G753" s="40"/>
      <c r="H753" s="40">
        <v>2.7080000000000002</v>
      </c>
      <c r="I753" s="40">
        <v>2.7617500000000001</v>
      </c>
      <c r="J753" s="40">
        <v>2.5905</v>
      </c>
      <c r="K753" s="40">
        <v>2.3680000000000003</v>
      </c>
      <c r="L753" s="40">
        <v>2.298</v>
      </c>
      <c r="M753" s="40">
        <v>2.6042500000000004</v>
      </c>
      <c r="N753" s="40">
        <v>2.7242500000000001</v>
      </c>
      <c r="O753" s="40">
        <v>2.6755</v>
      </c>
      <c r="P753" s="40">
        <v>2.278</v>
      </c>
      <c r="Q753" s="40">
        <v>2.8455000000000004</v>
      </c>
      <c r="R753" s="40">
        <v>2.9405000000000001</v>
      </c>
      <c r="S753" s="40">
        <v>2.633</v>
      </c>
      <c r="T753" s="39">
        <v>2.4355000000000002</v>
      </c>
      <c r="V753" s="47">
        <f t="shared" si="134"/>
        <v>5.3749999999999964E-2</v>
      </c>
      <c r="W753" s="47">
        <f t="shared" si="122"/>
        <v>-0.11750000000000016</v>
      </c>
      <c r="X753" s="47">
        <f t="shared" si="123"/>
        <v>-0.33999999999999986</v>
      </c>
      <c r="Y753" s="47">
        <f t="shared" si="124"/>
        <v>-0.41000000000000014</v>
      </c>
      <c r="Z753" s="47">
        <f t="shared" si="125"/>
        <v>-0.10374999999999979</v>
      </c>
      <c r="AA753" s="47">
        <f t="shared" si="126"/>
        <v>1.6249999999999876E-2</v>
      </c>
      <c r="AB753" s="47">
        <f t="shared" si="127"/>
        <v>-3.2500000000000195E-2</v>
      </c>
      <c r="AC753" s="47">
        <f t="shared" si="128"/>
        <v>-0.43000000000000016</v>
      </c>
      <c r="AD753" s="47">
        <f t="shared" si="129"/>
        <v>0.13750000000000018</v>
      </c>
      <c r="AE753" s="47">
        <f t="shared" si="130"/>
        <v>0.23249999999999993</v>
      </c>
      <c r="AF753" s="47">
        <f t="shared" si="131"/>
        <v>-7.5000000000000178E-2</v>
      </c>
      <c r="AG753" s="47">
        <f t="shared" si="135"/>
        <v>-0.27249999999999996</v>
      </c>
    </row>
    <row r="754" spans="1:33" x14ac:dyDescent="0.2">
      <c r="A754" s="45">
        <v>36390</v>
      </c>
      <c r="B754" s="40" t="s">
        <v>168</v>
      </c>
      <c r="C754" s="40">
        <f t="shared" si="132"/>
        <v>-8.0000000000000071E-2</v>
      </c>
      <c r="D754" s="40">
        <f t="shared" si="136"/>
        <v>2.7119999999999997</v>
      </c>
      <c r="E754" s="40">
        <f t="shared" si="136"/>
        <v>2.7919999999999998</v>
      </c>
      <c r="F754" s="40"/>
      <c r="G754" s="40"/>
      <c r="H754" s="40">
        <v>2.7919999999999998</v>
      </c>
      <c r="I754" s="40">
        <v>2.8445</v>
      </c>
      <c r="J754" s="40">
        <v>2.6494999999999997</v>
      </c>
      <c r="K754" s="40">
        <v>2.4219999999999997</v>
      </c>
      <c r="L754" s="40">
        <v>2.327</v>
      </c>
      <c r="M754" s="40">
        <v>2.6819999999999999</v>
      </c>
      <c r="N754" s="40">
        <v>2.8045</v>
      </c>
      <c r="O754" s="40">
        <v>2.7119999999999997</v>
      </c>
      <c r="P754" s="40">
        <v>2.3319999999999999</v>
      </c>
      <c r="Q754" s="40">
        <v>2.9344999999999999</v>
      </c>
      <c r="R754" s="40">
        <v>3.0282499999999999</v>
      </c>
      <c r="S754" s="40">
        <v>2.7094999999999998</v>
      </c>
      <c r="T754" s="39">
        <v>2.492</v>
      </c>
      <c r="V754" s="47">
        <f t="shared" si="134"/>
        <v>5.2500000000000213E-2</v>
      </c>
      <c r="W754" s="47">
        <f t="shared" si="122"/>
        <v>-0.14250000000000007</v>
      </c>
      <c r="X754" s="47">
        <f t="shared" si="123"/>
        <v>-0.37000000000000011</v>
      </c>
      <c r="Y754" s="47">
        <f t="shared" si="124"/>
        <v>-0.46499999999999986</v>
      </c>
      <c r="Z754" s="47">
        <f t="shared" si="125"/>
        <v>-0.10999999999999988</v>
      </c>
      <c r="AA754" s="47">
        <f t="shared" si="126"/>
        <v>1.2500000000000178E-2</v>
      </c>
      <c r="AB754" s="47">
        <f t="shared" si="127"/>
        <v>-8.0000000000000071E-2</v>
      </c>
      <c r="AC754" s="47">
        <f t="shared" si="128"/>
        <v>-0.45999999999999996</v>
      </c>
      <c r="AD754" s="47">
        <f t="shared" si="129"/>
        <v>0.14250000000000007</v>
      </c>
      <c r="AE754" s="47">
        <f t="shared" si="130"/>
        <v>0.23625000000000007</v>
      </c>
      <c r="AF754" s="47">
        <f t="shared" si="131"/>
        <v>-8.2500000000000018E-2</v>
      </c>
      <c r="AG754" s="47">
        <f t="shared" si="135"/>
        <v>-0.29999999999999982</v>
      </c>
    </row>
    <row r="755" spans="1:33" x14ac:dyDescent="0.2">
      <c r="A755" s="45">
        <v>36391</v>
      </c>
      <c r="B755" s="40" t="s">
        <v>168</v>
      </c>
      <c r="C755" s="40">
        <f t="shared" si="132"/>
        <v>-0.10000000000000009</v>
      </c>
      <c r="D755" s="40">
        <f t="shared" si="136"/>
        <v>2.798</v>
      </c>
      <c r="E755" s="40">
        <f t="shared" si="136"/>
        <v>2.8980000000000001</v>
      </c>
      <c r="F755" s="40"/>
      <c r="G755" s="40"/>
      <c r="H755" s="40">
        <v>2.8980000000000001</v>
      </c>
      <c r="I755" s="40">
        <v>2.9555000000000002</v>
      </c>
      <c r="J755" s="40">
        <v>2.738</v>
      </c>
      <c r="K755" s="40">
        <v>2.508</v>
      </c>
      <c r="L755" s="40">
        <v>2.4180000000000001</v>
      </c>
      <c r="M755" s="40">
        <v>2.7829999999999999</v>
      </c>
      <c r="N755" s="40">
        <v>2.9055</v>
      </c>
      <c r="O755" s="40">
        <v>2.798</v>
      </c>
      <c r="P755" s="40">
        <v>2.3879999999999999</v>
      </c>
      <c r="Q755" s="40">
        <v>3.0455000000000001</v>
      </c>
      <c r="R755" s="40">
        <v>3.1355</v>
      </c>
      <c r="S755" s="40">
        <v>2.8080000000000003</v>
      </c>
      <c r="T755" s="39">
        <v>2.548</v>
      </c>
      <c r="V755" s="47">
        <f t="shared" si="134"/>
        <v>5.7500000000000107E-2</v>
      </c>
      <c r="W755" s="47">
        <f t="shared" si="122"/>
        <v>-0.16000000000000014</v>
      </c>
      <c r="X755" s="47">
        <f t="shared" si="123"/>
        <v>-0.39000000000000012</v>
      </c>
      <c r="Y755" s="47">
        <f t="shared" si="124"/>
        <v>-0.48</v>
      </c>
      <c r="Z755" s="47">
        <f t="shared" si="125"/>
        <v>-0.11500000000000021</v>
      </c>
      <c r="AA755" s="47">
        <f t="shared" si="126"/>
        <v>7.4999999999998401E-3</v>
      </c>
      <c r="AB755" s="47">
        <f t="shared" si="127"/>
        <v>-0.10000000000000009</v>
      </c>
      <c r="AC755" s="47">
        <f t="shared" si="128"/>
        <v>-0.51000000000000023</v>
      </c>
      <c r="AD755" s="47">
        <f t="shared" si="129"/>
        <v>0.14749999999999996</v>
      </c>
      <c r="AE755" s="47">
        <f t="shared" si="130"/>
        <v>0.23749999999999982</v>
      </c>
      <c r="AF755" s="47">
        <f t="shared" si="131"/>
        <v>-8.9999999999999858E-2</v>
      </c>
      <c r="AG755" s="47">
        <f t="shared" si="135"/>
        <v>-0.35000000000000009</v>
      </c>
    </row>
    <row r="756" spans="1:33" x14ac:dyDescent="0.2">
      <c r="A756" s="45">
        <v>36392</v>
      </c>
      <c r="B756" s="40" t="s">
        <v>168</v>
      </c>
      <c r="C756" s="40">
        <f t="shared" si="132"/>
        <v>-0.12250000000000005</v>
      </c>
      <c r="D756" s="40">
        <f t="shared" si="136"/>
        <v>2.8155000000000001</v>
      </c>
      <c r="E756" s="40">
        <f t="shared" si="136"/>
        <v>2.9380000000000002</v>
      </c>
      <c r="F756" s="40"/>
      <c r="G756" s="40"/>
      <c r="H756" s="40">
        <v>2.9380000000000002</v>
      </c>
      <c r="I756" s="40">
        <v>3.0005000000000002</v>
      </c>
      <c r="J756" s="40">
        <v>2.7805</v>
      </c>
      <c r="K756" s="40">
        <v>2.528</v>
      </c>
      <c r="L756" s="40">
        <v>2.4380000000000002</v>
      </c>
      <c r="M756" s="40">
        <v>2.8217500000000002</v>
      </c>
      <c r="N756" s="40">
        <v>2.9417500000000003</v>
      </c>
      <c r="O756" s="40">
        <v>2.8155000000000001</v>
      </c>
      <c r="P756" s="40">
        <v>2.3730000000000002</v>
      </c>
      <c r="Q756" s="40">
        <v>3.0867500000000003</v>
      </c>
      <c r="R756" s="40">
        <v>3.1767500000000002</v>
      </c>
      <c r="S756" s="40">
        <v>2.8380000000000001</v>
      </c>
      <c r="T756" s="39">
        <v>2.5380000000000003</v>
      </c>
      <c r="V756" s="47">
        <f t="shared" si="134"/>
        <v>6.25E-2</v>
      </c>
      <c r="W756" s="47">
        <f t="shared" si="122"/>
        <v>-0.1575000000000002</v>
      </c>
      <c r="X756" s="47">
        <f t="shared" si="123"/>
        <v>-0.41000000000000014</v>
      </c>
      <c r="Y756" s="47">
        <f t="shared" si="124"/>
        <v>-0.5</v>
      </c>
      <c r="Z756" s="47">
        <f t="shared" si="125"/>
        <v>-0.11624999999999996</v>
      </c>
      <c r="AA756" s="47">
        <f t="shared" si="126"/>
        <v>3.7500000000001421E-3</v>
      </c>
      <c r="AB756" s="47">
        <f t="shared" si="127"/>
        <v>-0.12250000000000005</v>
      </c>
      <c r="AC756" s="47">
        <f t="shared" si="128"/>
        <v>-0.56499999999999995</v>
      </c>
      <c r="AD756" s="47">
        <f t="shared" si="129"/>
        <v>0.14875000000000016</v>
      </c>
      <c r="AE756" s="47">
        <f t="shared" si="130"/>
        <v>0.23875000000000002</v>
      </c>
      <c r="AF756" s="47">
        <f t="shared" si="131"/>
        <v>-0.10000000000000009</v>
      </c>
      <c r="AG756" s="47">
        <f t="shared" si="135"/>
        <v>-0.39999999999999991</v>
      </c>
    </row>
    <row r="757" spans="1:33" x14ac:dyDescent="0.2">
      <c r="A757" s="45">
        <v>36395</v>
      </c>
      <c r="B757" s="40" t="s">
        <v>168</v>
      </c>
      <c r="C757" s="40">
        <f t="shared" si="132"/>
        <v>-0.16999999999999993</v>
      </c>
      <c r="D757" s="40">
        <f t="shared" si="136"/>
        <v>2.8940000000000001</v>
      </c>
      <c r="E757" s="40">
        <f t="shared" si="136"/>
        <v>3.0640000000000001</v>
      </c>
      <c r="F757" s="40"/>
      <c r="G757" s="40"/>
      <c r="H757" s="40">
        <v>3.0640000000000001</v>
      </c>
      <c r="I757" s="40">
        <v>3.1252499999999999</v>
      </c>
      <c r="J757" s="40">
        <v>2.8965000000000001</v>
      </c>
      <c r="K757" s="40">
        <v>2.6440000000000001</v>
      </c>
      <c r="L757" s="40">
        <v>2.5289999999999999</v>
      </c>
      <c r="M757" s="40">
        <v>2.9377499999999999</v>
      </c>
      <c r="N757" s="40">
        <v>3.0652500000000003</v>
      </c>
      <c r="O757" s="40">
        <v>2.8940000000000001</v>
      </c>
      <c r="P757" s="40">
        <v>2.4340000000000002</v>
      </c>
      <c r="Q757" s="40">
        <v>3.214</v>
      </c>
      <c r="R757" s="40">
        <v>3.3065000000000002</v>
      </c>
      <c r="S757" s="40">
        <v>2.9740000000000002</v>
      </c>
      <c r="T757" s="39">
        <v>2.6339999999999999</v>
      </c>
      <c r="V757" s="47">
        <f t="shared" si="134"/>
        <v>6.1249999999999805E-2</v>
      </c>
      <c r="W757" s="47">
        <f t="shared" si="122"/>
        <v>-0.16749999999999998</v>
      </c>
      <c r="X757" s="47">
        <f t="shared" si="123"/>
        <v>-0.41999999999999993</v>
      </c>
      <c r="Y757" s="47">
        <f t="shared" si="124"/>
        <v>-0.53500000000000014</v>
      </c>
      <c r="Z757" s="47">
        <f t="shared" si="125"/>
        <v>-0.1262500000000002</v>
      </c>
      <c r="AA757" s="47">
        <f t="shared" si="126"/>
        <v>1.2500000000001954E-3</v>
      </c>
      <c r="AB757" s="47">
        <f t="shared" si="127"/>
        <v>-0.16999999999999993</v>
      </c>
      <c r="AC757" s="47">
        <f t="shared" si="128"/>
        <v>-0.62999999999999989</v>
      </c>
      <c r="AD757" s="47">
        <f t="shared" si="129"/>
        <v>0.14999999999999991</v>
      </c>
      <c r="AE757" s="47">
        <f t="shared" si="130"/>
        <v>0.24250000000000016</v>
      </c>
      <c r="AF757" s="47">
        <f t="shared" si="131"/>
        <v>-8.9999999999999858E-2</v>
      </c>
      <c r="AG757" s="47">
        <f t="shared" si="135"/>
        <v>-0.43000000000000016</v>
      </c>
    </row>
    <row r="758" spans="1:33" x14ac:dyDescent="0.2">
      <c r="A758" s="45">
        <v>36396</v>
      </c>
      <c r="B758" s="40" t="s">
        <v>168</v>
      </c>
      <c r="C758" s="40">
        <f t="shared" si="132"/>
        <v>-0.14999999999999991</v>
      </c>
      <c r="D758" s="40">
        <f t="shared" si="136"/>
        <v>2.9090000000000003</v>
      </c>
      <c r="E758" s="40">
        <f t="shared" si="136"/>
        <v>3.0590000000000002</v>
      </c>
      <c r="F758" s="40"/>
      <c r="G758" s="40"/>
      <c r="H758" s="40">
        <v>3.0590000000000002</v>
      </c>
      <c r="I758" s="40">
        <v>3.1190000000000002</v>
      </c>
      <c r="J758" s="40">
        <v>2.8890000000000002</v>
      </c>
      <c r="K758" s="40">
        <v>2.6590000000000003</v>
      </c>
      <c r="L758" s="40">
        <v>2.5590000000000002</v>
      </c>
      <c r="M758" s="40">
        <v>2.9340000000000002</v>
      </c>
      <c r="N758" s="40">
        <v>3.0615000000000001</v>
      </c>
      <c r="O758" s="40">
        <v>2.9090000000000003</v>
      </c>
      <c r="P758" s="40">
        <v>2.4590000000000001</v>
      </c>
      <c r="Q758" s="40">
        <v>3.2065000000000001</v>
      </c>
      <c r="R758" s="40">
        <v>3.2990000000000004</v>
      </c>
      <c r="S758" s="40">
        <v>2.9715000000000003</v>
      </c>
      <c r="T758" s="40">
        <v>2.6590000000000003</v>
      </c>
      <c r="V758" s="47">
        <f t="shared" si="134"/>
        <v>6.0000000000000053E-2</v>
      </c>
      <c r="W758" s="47">
        <f t="shared" si="122"/>
        <v>-0.16999999999999993</v>
      </c>
      <c r="X758" s="47">
        <f t="shared" si="123"/>
        <v>-0.39999999999999991</v>
      </c>
      <c r="Y758" s="47">
        <f t="shared" si="124"/>
        <v>-0.5</v>
      </c>
      <c r="Z758" s="47">
        <f t="shared" si="125"/>
        <v>-0.125</v>
      </c>
      <c r="AA758" s="47">
        <f t="shared" si="126"/>
        <v>2.4999999999999467E-3</v>
      </c>
      <c r="AB758" s="47">
        <f t="shared" si="127"/>
        <v>-0.14999999999999991</v>
      </c>
      <c r="AC758" s="47">
        <f t="shared" si="128"/>
        <v>-0.60000000000000009</v>
      </c>
      <c r="AD758" s="47">
        <f t="shared" si="129"/>
        <v>0.14749999999999996</v>
      </c>
      <c r="AE758" s="47">
        <f t="shared" si="130"/>
        <v>0.24000000000000021</v>
      </c>
      <c r="AF758" s="47">
        <f t="shared" si="131"/>
        <v>-8.7499999999999911E-2</v>
      </c>
      <c r="AG758" s="47">
        <f t="shared" si="135"/>
        <v>-0.39999999999999991</v>
      </c>
    </row>
    <row r="759" spans="1:33" x14ac:dyDescent="0.2">
      <c r="A759" s="45">
        <v>36397</v>
      </c>
      <c r="B759" s="40" t="s">
        <v>168</v>
      </c>
      <c r="C759" s="40">
        <f t="shared" si="132"/>
        <v>-0.13999999999999968</v>
      </c>
      <c r="D759" s="40">
        <f t="shared" si="136"/>
        <v>2.89</v>
      </c>
      <c r="E759" s="40">
        <f t="shared" si="136"/>
        <v>3.03</v>
      </c>
      <c r="F759" s="40"/>
      <c r="G759" s="40"/>
      <c r="H759" s="40">
        <v>3.03</v>
      </c>
      <c r="I759" s="40">
        <v>3.085</v>
      </c>
      <c r="J759" s="40">
        <v>2.87</v>
      </c>
      <c r="K759" s="40">
        <v>2.61</v>
      </c>
      <c r="L759" s="40">
        <v>2.5299999999999998</v>
      </c>
      <c r="M759" s="40">
        <v>2.9075000000000002</v>
      </c>
      <c r="N759" s="40">
        <v>3.0325000000000002</v>
      </c>
      <c r="O759" s="40">
        <v>2.89</v>
      </c>
      <c r="P759" s="40">
        <v>2.4500000000000002</v>
      </c>
      <c r="Q759" s="40">
        <v>3.1749999999999998</v>
      </c>
      <c r="R759" s="40">
        <v>3.27</v>
      </c>
      <c r="S759" s="40">
        <v>2.9449999999999998</v>
      </c>
      <c r="T759" s="40">
        <v>2.65</v>
      </c>
      <c r="V759" s="47">
        <f t="shared" si="134"/>
        <v>5.500000000000016E-2</v>
      </c>
      <c r="W759" s="47">
        <f t="shared" si="122"/>
        <v>-0.1599999999999997</v>
      </c>
      <c r="X759" s="47">
        <f t="shared" si="123"/>
        <v>-0.41999999999999993</v>
      </c>
      <c r="Y759" s="47">
        <f t="shared" si="124"/>
        <v>-0.5</v>
      </c>
      <c r="Z759" s="47">
        <f t="shared" si="125"/>
        <v>-0.12249999999999961</v>
      </c>
      <c r="AA759" s="47">
        <f t="shared" si="126"/>
        <v>2.5000000000003908E-3</v>
      </c>
      <c r="AB759" s="47">
        <f t="shared" si="127"/>
        <v>-0.13999999999999968</v>
      </c>
      <c r="AC759" s="47">
        <f t="shared" si="128"/>
        <v>-0.57999999999999963</v>
      </c>
      <c r="AD759" s="47">
        <f t="shared" si="129"/>
        <v>0.14500000000000002</v>
      </c>
      <c r="AE759" s="47">
        <f t="shared" si="130"/>
        <v>0.24000000000000021</v>
      </c>
      <c r="AF759" s="47">
        <f t="shared" si="131"/>
        <v>-8.4999999999999964E-2</v>
      </c>
      <c r="AG759" s="47">
        <f t="shared" si="135"/>
        <v>-0.37999999999999989</v>
      </c>
    </row>
    <row r="760" spans="1:33" x14ac:dyDescent="0.2">
      <c r="A760" s="45">
        <v>36398</v>
      </c>
      <c r="B760" s="40" t="s">
        <v>168</v>
      </c>
      <c r="C760" s="40">
        <f t="shared" si="132"/>
        <v>0</v>
      </c>
      <c r="D760" s="40">
        <f t="shared" si="136"/>
        <v>2.948</v>
      </c>
      <c r="E760" s="40">
        <f t="shared" si="136"/>
        <v>2.948</v>
      </c>
      <c r="F760" s="40"/>
      <c r="G760" s="40"/>
      <c r="H760" s="40">
        <v>2.948</v>
      </c>
      <c r="I760" s="40">
        <v>3.0005000000000002</v>
      </c>
      <c r="J760" s="40">
        <v>2.823</v>
      </c>
      <c r="K760" s="40">
        <v>2.6680000000000001</v>
      </c>
      <c r="L760" s="40">
        <v>2.5680000000000001</v>
      </c>
      <c r="M760" s="40">
        <v>2.8279999999999998</v>
      </c>
      <c r="N760" s="40">
        <v>2.9517500000000001</v>
      </c>
      <c r="O760" s="40">
        <v>2.948</v>
      </c>
      <c r="P760" s="40">
        <v>2.468</v>
      </c>
      <c r="Q760" s="40">
        <v>3.0880000000000001</v>
      </c>
      <c r="R760" s="40">
        <v>3.1804999999999999</v>
      </c>
      <c r="S760" s="40">
        <v>2.863</v>
      </c>
      <c r="T760" s="40">
        <v>2.6480000000000001</v>
      </c>
      <c r="V760" s="47">
        <f t="shared" si="134"/>
        <v>5.2500000000000213E-2</v>
      </c>
      <c r="W760" s="47">
        <f t="shared" si="122"/>
        <v>-0.125</v>
      </c>
      <c r="X760" s="47">
        <f t="shared" si="123"/>
        <v>-0.2799999999999998</v>
      </c>
      <c r="Y760" s="47">
        <f t="shared" si="124"/>
        <v>-0.37999999999999989</v>
      </c>
      <c r="Z760" s="47">
        <f t="shared" si="125"/>
        <v>-0.12000000000000011</v>
      </c>
      <c r="AA760" s="47">
        <f t="shared" si="126"/>
        <v>3.7500000000001421E-3</v>
      </c>
      <c r="AB760" s="47">
        <f t="shared" si="127"/>
        <v>0</v>
      </c>
      <c r="AC760" s="47">
        <f t="shared" si="128"/>
        <v>-0.48</v>
      </c>
      <c r="AD760" s="47">
        <f t="shared" si="129"/>
        <v>0.14000000000000012</v>
      </c>
      <c r="AE760" s="47">
        <f t="shared" si="130"/>
        <v>0.23249999999999993</v>
      </c>
      <c r="AF760" s="47">
        <f t="shared" si="131"/>
        <v>-8.4999999999999964E-2</v>
      </c>
      <c r="AG760" s="47">
        <f t="shared" si="135"/>
        <v>-0.29999999999999982</v>
      </c>
    </row>
    <row r="761" spans="1:33" x14ac:dyDescent="0.2">
      <c r="A761" s="45">
        <v>36399</v>
      </c>
      <c r="B761" s="40" t="s">
        <v>168</v>
      </c>
      <c r="C761" s="40">
        <f t="shared" si="132"/>
        <v>0</v>
      </c>
      <c r="D761" s="40">
        <f t="shared" si="136"/>
        <v>2.9119999999999999</v>
      </c>
      <c r="E761" s="40">
        <f t="shared" si="136"/>
        <v>2.9119999999999999</v>
      </c>
      <c r="F761" s="40"/>
      <c r="G761" s="40">
        <v>1</v>
      </c>
      <c r="H761" s="40">
        <v>2.9119999999999999</v>
      </c>
      <c r="I761" s="40">
        <v>2.9670000000000001</v>
      </c>
      <c r="J761" s="40">
        <v>2.7869999999999999</v>
      </c>
      <c r="K761" s="40">
        <v>2.6619999999999999</v>
      </c>
      <c r="L761" s="40">
        <v>2.552</v>
      </c>
      <c r="M761" s="40">
        <v>2.7919999999999998</v>
      </c>
      <c r="N761" s="40">
        <v>2.9157500000000001</v>
      </c>
      <c r="O761" s="40">
        <v>2.9119999999999999</v>
      </c>
      <c r="P761" s="40">
        <v>2.5019999999999998</v>
      </c>
      <c r="Q761" s="40">
        <v>3.052</v>
      </c>
      <c r="R761" s="40">
        <v>3.1419999999999999</v>
      </c>
      <c r="S761" s="40">
        <v>2.8220000000000001</v>
      </c>
      <c r="T761" s="40">
        <v>2.6520000000000001</v>
      </c>
      <c r="V761" s="47">
        <f t="shared" si="134"/>
        <v>5.500000000000016E-2</v>
      </c>
      <c r="W761" s="47">
        <f t="shared" si="122"/>
        <v>-0.125</v>
      </c>
      <c r="X761" s="47">
        <f t="shared" si="123"/>
        <v>-0.25</v>
      </c>
      <c r="Y761" s="47">
        <f t="shared" si="124"/>
        <v>-0.35999999999999988</v>
      </c>
      <c r="Z761" s="47">
        <f t="shared" si="125"/>
        <v>-0.12000000000000011</v>
      </c>
      <c r="AA761" s="47">
        <f t="shared" si="126"/>
        <v>3.7500000000001421E-3</v>
      </c>
      <c r="AB761" s="47">
        <f t="shared" si="127"/>
        <v>0</v>
      </c>
      <c r="AC761" s="47">
        <f t="shared" si="128"/>
        <v>-0.41000000000000014</v>
      </c>
      <c r="AD761" s="47">
        <f t="shared" si="129"/>
        <v>0.14000000000000012</v>
      </c>
      <c r="AE761" s="47">
        <f t="shared" si="130"/>
        <v>0.22999999999999998</v>
      </c>
      <c r="AF761" s="47">
        <f t="shared" si="131"/>
        <v>-8.9999999999999858E-2</v>
      </c>
      <c r="AG761" s="47">
        <f t="shared" si="135"/>
        <v>-0.25999999999999979</v>
      </c>
    </row>
    <row r="762" spans="1:33" x14ac:dyDescent="0.2">
      <c r="A762" s="45">
        <v>36402</v>
      </c>
      <c r="B762" s="40" t="s">
        <v>169</v>
      </c>
      <c r="C762" s="40">
        <f t="shared" si="132"/>
        <v>-4.0000000000000036E-2</v>
      </c>
      <c r="D762" s="40">
        <f t="shared" si="136"/>
        <v>2.9289999999999998</v>
      </c>
      <c r="E762" s="40">
        <f t="shared" si="136"/>
        <v>2.9689999999999999</v>
      </c>
      <c r="F762" s="40"/>
      <c r="G762" s="40"/>
      <c r="H762" s="40">
        <v>2.9689999999999999</v>
      </c>
      <c r="I762" s="40">
        <v>3.024</v>
      </c>
      <c r="J762" s="40">
        <v>2.8089999999999997</v>
      </c>
      <c r="K762" s="40">
        <v>2.649</v>
      </c>
      <c r="L762" s="40">
        <v>2.569</v>
      </c>
      <c r="M762" s="40">
        <v>2.839</v>
      </c>
      <c r="N762" s="40">
        <v>2.97275</v>
      </c>
      <c r="O762" s="40">
        <v>2.9289999999999998</v>
      </c>
      <c r="P762" s="40">
        <v>2.5589999999999997</v>
      </c>
      <c r="Q762" s="40">
        <v>3.109</v>
      </c>
      <c r="R762" s="40">
        <v>3.1989999999999998</v>
      </c>
      <c r="S762" s="40">
        <v>2.8689999999999998</v>
      </c>
      <c r="T762" s="40">
        <v>2.7089999999999996</v>
      </c>
      <c r="V762" s="47">
        <f t="shared" si="134"/>
        <v>5.500000000000016E-2</v>
      </c>
      <c r="W762" s="47">
        <f t="shared" si="122"/>
        <v>-0.16000000000000014</v>
      </c>
      <c r="X762" s="47">
        <f t="shared" si="123"/>
        <v>-0.31999999999999984</v>
      </c>
      <c r="Y762" s="47">
        <f t="shared" si="124"/>
        <v>-0.39999999999999991</v>
      </c>
      <c r="Z762" s="47">
        <f t="shared" si="125"/>
        <v>-0.12999999999999989</v>
      </c>
      <c r="AA762" s="47">
        <f t="shared" si="126"/>
        <v>3.7500000000001421E-3</v>
      </c>
      <c r="AB762" s="47">
        <f t="shared" si="127"/>
        <v>-4.0000000000000036E-2</v>
      </c>
      <c r="AC762" s="47">
        <f t="shared" si="128"/>
        <v>-0.41000000000000014</v>
      </c>
      <c r="AD762" s="47">
        <f t="shared" si="129"/>
        <v>0.14000000000000012</v>
      </c>
      <c r="AE762" s="47">
        <f t="shared" si="130"/>
        <v>0.22999999999999998</v>
      </c>
      <c r="AF762" s="47">
        <f t="shared" si="131"/>
        <v>-0.10000000000000009</v>
      </c>
      <c r="AG762" s="47">
        <f t="shared" si="135"/>
        <v>-0.26000000000000023</v>
      </c>
    </row>
    <row r="763" spans="1:33" x14ac:dyDescent="0.2">
      <c r="A763" s="45">
        <v>36403</v>
      </c>
      <c r="B763" s="40" t="s">
        <v>169</v>
      </c>
      <c r="C763" s="40">
        <f t="shared" si="132"/>
        <v>-1.0000000000000231E-2</v>
      </c>
      <c r="D763" s="40">
        <f t="shared" si="136"/>
        <v>2.8149999999999999</v>
      </c>
      <c r="E763" s="40">
        <f t="shared" si="136"/>
        <v>2.8250000000000002</v>
      </c>
      <c r="F763" s="40"/>
      <c r="G763" s="40"/>
      <c r="H763" s="40">
        <v>2.8250000000000002</v>
      </c>
      <c r="I763" s="40">
        <v>2.8824999999999998</v>
      </c>
      <c r="J763" s="40">
        <v>2.67</v>
      </c>
      <c r="K763" s="40">
        <v>2.54</v>
      </c>
      <c r="L763" s="40">
        <v>2.4449999999999998</v>
      </c>
      <c r="M763" s="40">
        <v>2.6970000000000001</v>
      </c>
      <c r="N763" s="40">
        <v>2.8287499999999999</v>
      </c>
      <c r="O763" s="40">
        <v>2.8149999999999999</v>
      </c>
      <c r="P763" s="40">
        <v>2.4</v>
      </c>
      <c r="Q763" s="40">
        <v>2.9750000000000001</v>
      </c>
      <c r="R763" s="40">
        <v>3.0724999999999998</v>
      </c>
      <c r="S763" s="40">
        <v>2.7149999999999999</v>
      </c>
      <c r="T763" s="40">
        <v>2.58</v>
      </c>
      <c r="V763" s="47">
        <f t="shared" si="134"/>
        <v>5.7499999999999662E-2</v>
      </c>
      <c r="W763" s="47">
        <f t="shared" si="122"/>
        <v>-0.15500000000000025</v>
      </c>
      <c r="X763" s="47">
        <f t="shared" si="123"/>
        <v>-0.28500000000000014</v>
      </c>
      <c r="Y763" s="47">
        <f t="shared" si="124"/>
        <v>-0.38000000000000034</v>
      </c>
      <c r="Z763" s="47">
        <f t="shared" si="125"/>
        <v>-0.12800000000000011</v>
      </c>
      <c r="AA763" s="47">
        <f t="shared" si="126"/>
        <v>3.749999999999698E-3</v>
      </c>
      <c r="AB763" s="47">
        <f t="shared" si="127"/>
        <v>-1.0000000000000231E-2</v>
      </c>
      <c r="AC763" s="47">
        <f t="shared" si="128"/>
        <v>-0.42500000000000027</v>
      </c>
      <c r="AD763" s="47">
        <f t="shared" si="129"/>
        <v>0.14999999999999991</v>
      </c>
      <c r="AE763" s="47">
        <f t="shared" si="130"/>
        <v>0.24749999999999961</v>
      </c>
      <c r="AF763" s="47">
        <f t="shared" si="131"/>
        <v>-0.11000000000000032</v>
      </c>
      <c r="AG763" s="47">
        <f t="shared" si="135"/>
        <v>-0.24500000000000011</v>
      </c>
    </row>
    <row r="764" spans="1:33" x14ac:dyDescent="0.2">
      <c r="A764" s="45">
        <v>36404</v>
      </c>
      <c r="B764" s="40" t="s">
        <v>169</v>
      </c>
      <c r="C764" s="40">
        <f t="shared" si="132"/>
        <v>2.0000000000000018E-2</v>
      </c>
      <c r="D764" s="40">
        <f t="shared" si="136"/>
        <v>2.7570000000000001</v>
      </c>
      <c r="E764" s="40">
        <f t="shared" si="136"/>
        <v>2.7370000000000001</v>
      </c>
      <c r="F764" s="40"/>
      <c r="G764" s="40"/>
      <c r="H764" s="40">
        <v>2.7370000000000001</v>
      </c>
      <c r="I764" s="40">
        <v>2.7920000000000003</v>
      </c>
      <c r="J764" s="40">
        <v>2.5920000000000001</v>
      </c>
      <c r="K764" s="40">
        <v>2.4670000000000001</v>
      </c>
      <c r="L764" s="40">
        <v>2.3570000000000002</v>
      </c>
      <c r="M764" s="40">
        <v>2.6145</v>
      </c>
      <c r="N764" s="40">
        <v>2.7320000000000002</v>
      </c>
      <c r="O764" s="40">
        <v>2.7570000000000001</v>
      </c>
      <c r="P764" s="40">
        <v>2.302</v>
      </c>
      <c r="Q764" s="40">
        <v>2.8845000000000001</v>
      </c>
      <c r="R764" s="40">
        <v>2.9845000000000002</v>
      </c>
      <c r="S764" s="40">
        <v>2.6270000000000002</v>
      </c>
      <c r="T764" s="40">
        <v>2.5020000000000002</v>
      </c>
      <c r="V764" s="47">
        <f t="shared" si="134"/>
        <v>5.500000000000016E-2</v>
      </c>
      <c r="W764" s="47">
        <f t="shared" si="122"/>
        <v>-0.14500000000000002</v>
      </c>
      <c r="X764" s="47">
        <f t="shared" si="123"/>
        <v>-0.27</v>
      </c>
      <c r="Y764" s="47">
        <f t="shared" si="124"/>
        <v>-0.37999999999999989</v>
      </c>
      <c r="Z764" s="47">
        <f t="shared" si="125"/>
        <v>-0.12250000000000005</v>
      </c>
      <c r="AA764" s="47">
        <f t="shared" si="126"/>
        <v>-4.9999999999998934E-3</v>
      </c>
      <c r="AB764" s="47">
        <f t="shared" si="127"/>
        <v>2.0000000000000018E-2</v>
      </c>
      <c r="AC764" s="47">
        <f t="shared" si="128"/>
        <v>-0.43500000000000005</v>
      </c>
      <c r="AD764" s="47">
        <f t="shared" si="129"/>
        <v>0.14749999999999996</v>
      </c>
      <c r="AE764" s="47">
        <f t="shared" si="130"/>
        <v>0.24750000000000005</v>
      </c>
      <c r="AF764" s="47">
        <f t="shared" si="131"/>
        <v>-0.10999999999999988</v>
      </c>
      <c r="AG764" s="47">
        <f t="shared" si="135"/>
        <v>-0.23499999999999988</v>
      </c>
    </row>
    <row r="765" spans="1:33" x14ac:dyDescent="0.2">
      <c r="A765" s="45">
        <v>36405</v>
      </c>
      <c r="B765" s="40" t="s">
        <v>169</v>
      </c>
      <c r="C765" s="40">
        <f t="shared" si="132"/>
        <v>4.4999999999999929E-2</v>
      </c>
      <c r="D765" s="40">
        <f t="shared" si="136"/>
        <v>2.516</v>
      </c>
      <c r="E765" s="40">
        <f t="shared" si="136"/>
        <v>2.4710000000000001</v>
      </c>
      <c r="F765" s="40"/>
      <c r="G765" s="40"/>
      <c r="H765" s="40">
        <v>2.4710000000000001</v>
      </c>
      <c r="I765" s="40">
        <v>2.5235000000000003</v>
      </c>
      <c r="J765" s="40">
        <v>2.3460000000000001</v>
      </c>
      <c r="K765" s="40">
        <v>2.2210000000000001</v>
      </c>
      <c r="L765" s="40">
        <v>2.141</v>
      </c>
      <c r="M765" s="40">
        <v>2.3547500000000001</v>
      </c>
      <c r="N765" s="40">
        <v>2.4660000000000002</v>
      </c>
      <c r="O765" s="40">
        <v>2.516</v>
      </c>
      <c r="P765" s="40">
        <v>2.1110000000000002</v>
      </c>
      <c r="Q765" s="40">
        <v>2.6160000000000001</v>
      </c>
      <c r="R765" s="40">
        <v>2.7110000000000003</v>
      </c>
      <c r="S765" s="40">
        <v>2.371</v>
      </c>
      <c r="T765" s="40">
        <v>2.2960000000000003</v>
      </c>
      <c r="V765" s="47">
        <f t="shared" si="134"/>
        <v>5.2500000000000213E-2</v>
      </c>
      <c r="W765" s="47">
        <f t="shared" si="122"/>
        <v>-0.125</v>
      </c>
      <c r="X765" s="47">
        <f t="shared" si="123"/>
        <v>-0.25</v>
      </c>
      <c r="Y765" s="47">
        <f t="shared" si="124"/>
        <v>-0.33000000000000007</v>
      </c>
      <c r="Z765" s="47">
        <f t="shared" si="125"/>
        <v>-0.11624999999999996</v>
      </c>
      <c r="AA765" s="47">
        <f t="shared" si="126"/>
        <v>-4.9999999999998934E-3</v>
      </c>
      <c r="AB765" s="47">
        <f t="shared" si="127"/>
        <v>4.4999999999999929E-2</v>
      </c>
      <c r="AC765" s="47">
        <f t="shared" si="128"/>
        <v>-0.35999999999999988</v>
      </c>
      <c r="AD765" s="47">
        <f t="shared" si="129"/>
        <v>0.14500000000000002</v>
      </c>
      <c r="AE765" s="47">
        <f t="shared" si="130"/>
        <v>0.24000000000000021</v>
      </c>
      <c r="AF765" s="47">
        <f t="shared" si="131"/>
        <v>-0.10000000000000009</v>
      </c>
      <c r="AG765" s="47">
        <f t="shared" si="135"/>
        <v>-0.17499999999999982</v>
      </c>
    </row>
    <row r="766" spans="1:33" x14ac:dyDescent="0.2">
      <c r="A766" s="45">
        <v>36406</v>
      </c>
      <c r="B766" s="40" t="s">
        <v>169</v>
      </c>
      <c r="C766" s="40">
        <f t="shared" si="132"/>
        <v>9.9999999999997868E-3</v>
      </c>
      <c r="D766" s="40">
        <f t="shared" si="136"/>
        <v>2.5709999999999997</v>
      </c>
      <c r="E766" s="40">
        <f t="shared" si="136"/>
        <v>2.5609999999999999</v>
      </c>
      <c r="F766" s="40"/>
      <c r="G766" s="40"/>
      <c r="H766" s="40">
        <v>2.5609999999999999</v>
      </c>
      <c r="I766" s="40">
        <v>2.6172499999999999</v>
      </c>
      <c r="J766" s="40">
        <v>2.4209999999999998</v>
      </c>
      <c r="K766" s="40">
        <v>2.286</v>
      </c>
      <c r="L766" s="40">
        <v>2.2010000000000001</v>
      </c>
      <c r="M766" s="40">
        <v>2.4359999999999999</v>
      </c>
      <c r="N766" s="40">
        <v>2.5547499999999999</v>
      </c>
      <c r="O766" s="40">
        <v>2.5709999999999997</v>
      </c>
      <c r="P766" s="40">
        <v>2.181</v>
      </c>
      <c r="Q766" s="40">
        <v>2.7047499999999998</v>
      </c>
      <c r="R766" s="40">
        <v>2.8010000000000002</v>
      </c>
      <c r="S766" s="40">
        <v>2.4584999999999999</v>
      </c>
      <c r="T766" s="40">
        <v>2.3609999999999998</v>
      </c>
      <c r="V766" s="47">
        <f t="shared" si="134"/>
        <v>5.6249999999999911E-2</v>
      </c>
      <c r="W766" s="47">
        <f t="shared" si="122"/>
        <v>-0.14000000000000012</v>
      </c>
      <c r="X766" s="47">
        <f t="shared" si="123"/>
        <v>-0.27499999999999991</v>
      </c>
      <c r="Y766" s="47">
        <f t="shared" si="124"/>
        <v>-0.35999999999999988</v>
      </c>
      <c r="Z766" s="47">
        <f t="shared" si="125"/>
        <v>-0.125</v>
      </c>
      <c r="AA766" s="47">
        <f t="shared" si="126"/>
        <v>-6.2500000000000888E-3</v>
      </c>
      <c r="AB766" s="47">
        <f t="shared" si="127"/>
        <v>9.9999999999997868E-3</v>
      </c>
      <c r="AC766" s="47">
        <f t="shared" si="128"/>
        <v>-0.37999999999999989</v>
      </c>
      <c r="AD766" s="47">
        <f t="shared" si="129"/>
        <v>0.14374999999999982</v>
      </c>
      <c r="AE766" s="47">
        <f t="shared" si="130"/>
        <v>0.24000000000000021</v>
      </c>
      <c r="AF766" s="47">
        <f t="shared" si="131"/>
        <v>-0.10250000000000004</v>
      </c>
      <c r="AG766" s="47">
        <f t="shared" si="135"/>
        <v>-0.20000000000000018</v>
      </c>
    </row>
    <row r="767" spans="1:33" x14ac:dyDescent="0.2">
      <c r="A767" s="45">
        <v>36410</v>
      </c>
      <c r="B767" s="40" t="s">
        <v>169</v>
      </c>
      <c r="C767" s="40">
        <f t="shared" si="132"/>
        <v>-4.9999999999998934E-3</v>
      </c>
      <c r="D767" s="40">
        <f t="shared" si="136"/>
        <v>2.6720000000000002</v>
      </c>
      <c r="E767" s="40">
        <f t="shared" si="136"/>
        <v>2.677</v>
      </c>
      <c r="F767" s="40"/>
      <c r="G767" s="40"/>
      <c r="H767" s="40">
        <v>2.677</v>
      </c>
      <c r="I767" s="40">
        <v>2.73325</v>
      </c>
      <c r="J767" s="40">
        <v>2.532</v>
      </c>
      <c r="K767" s="40">
        <v>2.3820000000000001</v>
      </c>
      <c r="L767" s="40">
        <v>2.282</v>
      </c>
      <c r="M767" s="40">
        <v>2.5495000000000001</v>
      </c>
      <c r="N767" s="40">
        <v>2.67075</v>
      </c>
      <c r="O767" s="40">
        <v>2.6720000000000002</v>
      </c>
      <c r="P767" s="40">
        <v>2.2469999999999999</v>
      </c>
      <c r="Q767" s="40">
        <v>2.8207499999999999</v>
      </c>
      <c r="R767" s="40">
        <v>2.9144999999999999</v>
      </c>
      <c r="S767" s="40">
        <v>2.5745</v>
      </c>
      <c r="T767" s="40">
        <v>2.4569999999999999</v>
      </c>
      <c r="V767" s="47">
        <f t="shared" si="134"/>
        <v>5.6249999999999911E-2</v>
      </c>
      <c r="W767" s="47">
        <f t="shared" si="122"/>
        <v>-0.14500000000000002</v>
      </c>
      <c r="X767" s="47">
        <f t="shared" si="123"/>
        <v>-0.29499999999999993</v>
      </c>
      <c r="Y767" s="47">
        <f t="shared" si="124"/>
        <v>-0.39500000000000002</v>
      </c>
      <c r="Z767" s="47">
        <f t="shared" si="125"/>
        <v>-0.12749999999999995</v>
      </c>
      <c r="AA767" s="47">
        <f t="shared" si="126"/>
        <v>-6.2500000000000888E-3</v>
      </c>
      <c r="AB767" s="47">
        <f t="shared" si="127"/>
        <v>-4.9999999999998934E-3</v>
      </c>
      <c r="AC767" s="47">
        <f t="shared" si="128"/>
        <v>-0.43000000000000016</v>
      </c>
      <c r="AD767" s="47">
        <f t="shared" si="129"/>
        <v>0.14374999999999982</v>
      </c>
      <c r="AE767" s="47">
        <f t="shared" si="130"/>
        <v>0.23749999999999982</v>
      </c>
      <c r="AF767" s="47">
        <f t="shared" si="131"/>
        <v>-0.10250000000000004</v>
      </c>
      <c r="AG767" s="47">
        <f t="shared" si="135"/>
        <v>-0.2200000000000002</v>
      </c>
    </row>
    <row r="768" spans="1:33" x14ac:dyDescent="0.2">
      <c r="A768" s="45">
        <v>36411</v>
      </c>
      <c r="B768" s="40" t="s">
        <v>169</v>
      </c>
      <c r="C768" s="40">
        <f t="shared" si="132"/>
        <v>1.5000000000000124E-2</v>
      </c>
      <c r="D768" s="40">
        <f t="shared" si="136"/>
        <v>2.6270000000000002</v>
      </c>
      <c r="E768" s="40">
        <f t="shared" si="136"/>
        <v>2.6120000000000001</v>
      </c>
      <c r="F768" s="40"/>
      <c r="G768" s="40"/>
      <c r="H768" s="40">
        <v>2.6120000000000001</v>
      </c>
      <c r="I768" s="40">
        <v>2.6720000000000002</v>
      </c>
      <c r="J768" s="40">
        <v>2.4744999999999999</v>
      </c>
      <c r="K768" s="40">
        <v>2.3319999999999999</v>
      </c>
      <c r="L768" s="40">
        <v>2.242</v>
      </c>
      <c r="M768" s="40">
        <v>2.4907500000000002</v>
      </c>
      <c r="N768" s="40">
        <v>2.60575</v>
      </c>
      <c r="O768" s="40">
        <v>2.6270000000000002</v>
      </c>
      <c r="P768" s="40">
        <v>2.2120000000000002</v>
      </c>
      <c r="Q768" s="40">
        <v>2.7545000000000002</v>
      </c>
      <c r="R768" s="40">
        <v>2.8545000000000003</v>
      </c>
      <c r="S768" s="40">
        <v>2.5095000000000001</v>
      </c>
      <c r="T768" s="40">
        <v>2.4220000000000002</v>
      </c>
      <c r="V768" s="47">
        <f t="shared" si="134"/>
        <v>6.0000000000000053E-2</v>
      </c>
      <c r="W768" s="47">
        <f t="shared" si="122"/>
        <v>-0.13750000000000018</v>
      </c>
      <c r="X768" s="47">
        <f t="shared" si="123"/>
        <v>-0.28000000000000025</v>
      </c>
      <c r="Y768" s="47">
        <f t="shared" si="124"/>
        <v>-0.37000000000000011</v>
      </c>
      <c r="Z768" s="47">
        <f t="shared" si="125"/>
        <v>-0.12124999999999986</v>
      </c>
      <c r="AA768" s="47">
        <f t="shared" si="126"/>
        <v>-6.2500000000000888E-3</v>
      </c>
      <c r="AB768" s="47">
        <f t="shared" si="127"/>
        <v>1.5000000000000124E-2</v>
      </c>
      <c r="AC768" s="47">
        <f t="shared" si="128"/>
        <v>-0.39999999999999991</v>
      </c>
      <c r="AD768" s="47">
        <f t="shared" si="129"/>
        <v>0.14250000000000007</v>
      </c>
      <c r="AE768" s="47">
        <f t="shared" si="130"/>
        <v>0.24250000000000016</v>
      </c>
      <c r="AF768" s="47">
        <f t="shared" si="131"/>
        <v>-0.10250000000000004</v>
      </c>
      <c r="AG768" s="47">
        <f t="shared" si="135"/>
        <v>-0.18999999999999995</v>
      </c>
    </row>
    <row r="769" spans="1:33" x14ac:dyDescent="0.2">
      <c r="A769" s="45">
        <v>36412</v>
      </c>
      <c r="B769" s="40" t="s">
        <v>169</v>
      </c>
      <c r="C769" s="40">
        <f t="shared" si="132"/>
        <v>-4.0000000000000036E-2</v>
      </c>
      <c r="D769" s="40">
        <f t="shared" si="136"/>
        <v>2.8109999999999999</v>
      </c>
      <c r="E769" s="40">
        <f t="shared" si="136"/>
        <v>2.851</v>
      </c>
      <c r="F769" s="40"/>
      <c r="G769" s="40"/>
      <c r="H769" s="40">
        <v>2.851</v>
      </c>
      <c r="I769" s="40">
        <v>2.9159999999999999</v>
      </c>
      <c r="J769" s="40">
        <v>2.6985000000000001</v>
      </c>
      <c r="K769" s="40">
        <v>2.5135000000000001</v>
      </c>
      <c r="L769" s="40">
        <v>2.431</v>
      </c>
      <c r="M769" s="40">
        <v>2.7185000000000001</v>
      </c>
      <c r="N769" s="40">
        <v>2.83975</v>
      </c>
      <c r="O769" s="40">
        <v>2.8109999999999999</v>
      </c>
      <c r="P769" s="40">
        <v>2.4009999999999998</v>
      </c>
      <c r="Q769" s="40">
        <v>2.996</v>
      </c>
      <c r="R769" s="40">
        <v>3.0985</v>
      </c>
      <c r="S769" s="40">
        <v>2.7359999999999998</v>
      </c>
      <c r="T769" s="40">
        <v>2.6259999999999999</v>
      </c>
      <c r="V769" s="47">
        <f t="shared" si="134"/>
        <v>6.4999999999999947E-2</v>
      </c>
      <c r="W769" s="47">
        <f t="shared" si="122"/>
        <v>-0.15249999999999986</v>
      </c>
      <c r="X769" s="47">
        <f t="shared" si="123"/>
        <v>-0.33749999999999991</v>
      </c>
      <c r="Y769" s="47">
        <f t="shared" si="124"/>
        <v>-0.41999999999999993</v>
      </c>
      <c r="Z769" s="47">
        <f t="shared" si="125"/>
        <v>-0.13249999999999984</v>
      </c>
      <c r="AA769" s="47">
        <f t="shared" si="126"/>
        <v>-1.1249999999999982E-2</v>
      </c>
      <c r="AB769" s="47">
        <f t="shared" si="127"/>
        <v>-4.0000000000000036E-2</v>
      </c>
      <c r="AC769" s="47">
        <f t="shared" si="128"/>
        <v>-0.45000000000000018</v>
      </c>
      <c r="AD769" s="47">
        <f t="shared" si="129"/>
        <v>0.14500000000000002</v>
      </c>
      <c r="AE769" s="47">
        <f t="shared" si="130"/>
        <v>0.24750000000000005</v>
      </c>
      <c r="AF769" s="47">
        <f t="shared" si="131"/>
        <v>-0.11500000000000021</v>
      </c>
      <c r="AG769" s="47">
        <f t="shared" si="135"/>
        <v>-0.22500000000000009</v>
      </c>
    </row>
    <row r="770" spans="1:33" x14ac:dyDescent="0.2">
      <c r="A770" s="45">
        <v>36413</v>
      </c>
      <c r="B770" s="40" t="s">
        <v>169</v>
      </c>
      <c r="C770" s="40">
        <f t="shared" si="132"/>
        <v>-4.9999999999998934E-3</v>
      </c>
      <c r="D770" s="40">
        <f t="shared" si="136"/>
        <v>2.7960000000000003</v>
      </c>
      <c r="E770" s="40">
        <f t="shared" si="136"/>
        <v>2.8010000000000002</v>
      </c>
      <c r="F770" s="40"/>
      <c r="G770" s="40"/>
      <c r="H770" s="40">
        <v>2.8010000000000002</v>
      </c>
      <c r="I770" s="40">
        <v>2.8635000000000002</v>
      </c>
      <c r="J770" s="40">
        <v>2.6510000000000002</v>
      </c>
      <c r="K770" s="40">
        <v>2.5060000000000002</v>
      </c>
      <c r="L770" s="40">
        <v>2.4160000000000004</v>
      </c>
      <c r="M770" s="40">
        <v>2.6710000000000003</v>
      </c>
      <c r="N770" s="40">
        <v>2.7885</v>
      </c>
      <c r="O770" s="40">
        <v>2.7960000000000003</v>
      </c>
      <c r="P770" s="40">
        <v>2.4010000000000002</v>
      </c>
      <c r="Q770" s="40">
        <v>2.9460000000000002</v>
      </c>
      <c r="R770" s="40">
        <v>3.0547500000000003</v>
      </c>
      <c r="S770" s="40">
        <v>2.6859999999999999</v>
      </c>
      <c r="T770" s="40">
        <v>2.5760000000000001</v>
      </c>
      <c r="V770" s="47">
        <f t="shared" si="134"/>
        <v>6.25E-2</v>
      </c>
      <c r="W770" s="47">
        <f t="shared" si="122"/>
        <v>-0.14999999999999991</v>
      </c>
      <c r="X770" s="47">
        <f t="shared" si="123"/>
        <v>-0.29499999999999993</v>
      </c>
      <c r="Y770" s="47">
        <f t="shared" si="124"/>
        <v>-0.38499999999999979</v>
      </c>
      <c r="Z770" s="47">
        <f t="shared" si="125"/>
        <v>-0.12999999999999989</v>
      </c>
      <c r="AA770" s="47">
        <f t="shared" si="126"/>
        <v>-1.2500000000000178E-2</v>
      </c>
      <c r="AB770" s="47">
        <f t="shared" si="127"/>
        <v>-4.9999999999998934E-3</v>
      </c>
      <c r="AC770" s="47">
        <f t="shared" si="128"/>
        <v>-0.39999999999999991</v>
      </c>
      <c r="AD770" s="47">
        <f t="shared" si="129"/>
        <v>0.14500000000000002</v>
      </c>
      <c r="AE770" s="47">
        <f t="shared" si="130"/>
        <v>0.25375000000000014</v>
      </c>
      <c r="AF770" s="47">
        <f t="shared" si="131"/>
        <v>-0.11500000000000021</v>
      </c>
      <c r="AG770" s="47">
        <f t="shared" si="135"/>
        <v>-0.22500000000000009</v>
      </c>
    </row>
    <row r="771" spans="1:33" x14ac:dyDescent="0.2">
      <c r="A771" s="45">
        <v>36416</v>
      </c>
      <c r="B771" s="40" t="s">
        <v>169</v>
      </c>
      <c r="C771" s="40">
        <f t="shared" si="132"/>
        <v>1.2500000000000178E-2</v>
      </c>
      <c r="D771" s="40">
        <f t="shared" si="136"/>
        <v>2.7935000000000003</v>
      </c>
      <c r="E771" s="40">
        <f t="shared" si="136"/>
        <v>2.7810000000000001</v>
      </c>
      <c r="F771" s="40"/>
      <c r="G771" s="40"/>
      <c r="H771" s="40">
        <v>2.7810000000000001</v>
      </c>
      <c r="I771" s="40">
        <v>2.83975</v>
      </c>
      <c r="J771" s="40">
        <v>2.6285000000000003</v>
      </c>
      <c r="K771" s="40">
        <v>2.5010000000000003</v>
      </c>
      <c r="L771" s="40">
        <v>2.4260000000000002</v>
      </c>
      <c r="M771" s="40">
        <v>2.6459999999999999</v>
      </c>
      <c r="N771" s="40">
        <v>2.7735000000000003</v>
      </c>
      <c r="O771" s="40">
        <v>2.7935000000000003</v>
      </c>
      <c r="P771" s="40">
        <v>2.411</v>
      </c>
      <c r="Q771" s="40">
        <v>2.9285000000000001</v>
      </c>
      <c r="R771" s="40">
        <v>3.0372500000000002</v>
      </c>
      <c r="S771" s="40">
        <v>2.6697500000000001</v>
      </c>
      <c r="T771" s="40">
        <v>2.6060000000000003</v>
      </c>
      <c r="V771" s="47">
        <f t="shared" si="134"/>
        <v>5.8749999999999858E-2</v>
      </c>
      <c r="W771" s="47">
        <f t="shared" si="122"/>
        <v>-0.15249999999999986</v>
      </c>
      <c r="X771" s="47">
        <f t="shared" si="123"/>
        <v>-0.2799999999999998</v>
      </c>
      <c r="Y771" s="47">
        <f t="shared" si="124"/>
        <v>-0.35499999999999998</v>
      </c>
      <c r="Z771" s="47">
        <f t="shared" si="125"/>
        <v>-0.13500000000000023</v>
      </c>
      <c r="AA771" s="47">
        <f t="shared" si="126"/>
        <v>-7.4999999999998401E-3</v>
      </c>
      <c r="AB771" s="47">
        <f t="shared" si="127"/>
        <v>1.2500000000000178E-2</v>
      </c>
      <c r="AC771" s="47">
        <f t="shared" si="128"/>
        <v>-0.37000000000000011</v>
      </c>
      <c r="AD771" s="47">
        <f t="shared" si="129"/>
        <v>0.14749999999999996</v>
      </c>
      <c r="AE771" s="47">
        <f t="shared" si="130"/>
        <v>0.25625000000000009</v>
      </c>
      <c r="AF771" s="47">
        <f t="shared" si="131"/>
        <v>-0.11125000000000007</v>
      </c>
      <c r="AG771" s="47">
        <f t="shared" si="135"/>
        <v>-0.17499999999999982</v>
      </c>
    </row>
    <row r="772" spans="1:33" x14ac:dyDescent="0.2">
      <c r="A772" s="45">
        <v>36417</v>
      </c>
      <c r="B772" s="40" t="s">
        <v>169</v>
      </c>
      <c r="C772" s="40">
        <f t="shared" si="132"/>
        <v>3.5000000000000142E-2</v>
      </c>
      <c r="D772" s="40">
        <f t="shared" si="136"/>
        <v>2.6710000000000003</v>
      </c>
      <c r="E772" s="40">
        <f t="shared" si="136"/>
        <v>2.6360000000000001</v>
      </c>
      <c r="F772" s="40"/>
      <c r="G772" s="40"/>
      <c r="H772" s="40">
        <v>2.6360000000000001</v>
      </c>
      <c r="I772" s="40">
        <v>2.69475</v>
      </c>
      <c r="J772" s="40">
        <v>2.4835000000000003</v>
      </c>
      <c r="K772" s="40">
        <v>2.3810000000000002</v>
      </c>
      <c r="L772" s="40">
        <v>2.331</v>
      </c>
      <c r="M772" s="40">
        <v>2.5022500000000001</v>
      </c>
      <c r="N772" s="40">
        <v>2.6197500000000002</v>
      </c>
      <c r="O772" s="40">
        <v>2.6710000000000003</v>
      </c>
      <c r="P772" s="40">
        <v>2.3860000000000001</v>
      </c>
      <c r="Q772" s="40">
        <v>2.77725</v>
      </c>
      <c r="R772" s="40">
        <v>2.8872499999999999</v>
      </c>
      <c r="S772" s="40">
        <v>2.5235000000000003</v>
      </c>
      <c r="T772" s="40">
        <v>2.5010000000000003</v>
      </c>
      <c r="V772" s="47">
        <f t="shared" si="134"/>
        <v>5.8749999999999858E-2</v>
      </c>
      <c r="W772" s="47">
        <f t="shared" si="122"/>
        <v>-0.15249999999999986</v>
      </c>
      <c r="X772" s="47">
        <f t="shared" si="123"/>
        <v>-0.25499999999999989</v>
      </c>
      <c r="Y772" s="47">
        <f t="shared" si="124"/>
        <v>-0.30500000000000016</v>
      </c>
      <c r="Z772" s="47">
        <f t="shared" si="125"/>
        <v>-0.13375000000000004</v>
      </c>
      <c r="AA772" s="47">
        <f t="shared" si="126"/>
        <v>-1.6249999999999876E-2</v>
      </c>
      <c r="AB772" s="47">
        <f t="shared" si="127"/>
        <v>3.5000000000000142E-2</v>
      </c>
      <c r="AC772" s="47">
        <f t="shared" si="128"/>
        <v>-0.25</v>
      </c>
      <c r="AD772" s="47">
        <f t="shared" si="129"/>
        <v>0.14124999999999988</v>
      </c>
      <c r="AE772" s="47">
        <f t="shared" si="130"/>
        <v>0.25124999999999975</v>
      </c>
      <c r="AF772" s="47">
        <f t="shared" si="131"/>
        <v>-0.11249999999999982</v>
      </c>
      <c r="AG772" s="47">
        <f t="shared" si="135"/>
        <v>-0.13499999999999979</v>
      </c>
    </row>
    <row r="773" spans="1:33" x14ac:dyDescent="0.2">
      <c r="A773" s="45">
        <v>36418</v>
      </c>
      <c r="B773" s="40" t="s">
        <v>169</v>
      </c>
      <c r="C773" s="40">
        <f t="shared" si="132"/>
        <v>2.9999999999999805E-2</v>
      </c>
      <c r="D773" s="40">
        <f t="shared" si="136"/>
        <v>2.6579999999999999</v>
      </c>
      <c r="E773" s="40">
        <f t="shared" si="136"/>
        <v>2.6280000000000001</v>
      </c>
      <c r="F773" s="40"/>
      <c r="G773" s="40"/>
      <c r="H773" s="40">
        <v>2.6280000000000001</v>
      </c>
      <c r="I773" s="40">
        <v>2.6905000000000001</v>
      </c>
      <c r="J773" s="40">
        <v>2.468</v>
      </c>
      <c r="K773" s="40">
        <v>2.3730000000000002</v>
      </c>
      <c r="L773" s="40">
        <v>2.3330000000000002</v>
      </c>
      <c r="M773" s="40">
        <v>2.4955000000000003</v>
      </c>
      <c r="N773" s="40">
        <v>2.6105</v>
      </c>
      <c r="O773" s="40">
        <v>2.6579999999999999</v>
      </c>
      <c r="P773" s="40">
        <v>2.2280000000000002</v>
      </c>
      <c r="Q773" s="40">
        <v>2.76675</v>
      </c>
      <c r="R773" s="40">
        <v>2.8767499999999999</v>
      </c>
      <c r="S773" s="40">
        <v>2.5155000000000003</v>
      </c>
      <c r="T773" s="40">
        <v>2.4780000000000002</v>
      </c>
      <c r="V773" s="47">
        <f t="shared" si="134"/>
        <v>6.25E-2</v>
      </c>
      <c r="W773" s="47">
        <f t="shared" ref="W773:W836" si="137">J773-$H773</f>
        <v>-0.16000000000000014</v>
      </c>
      <c r="X773" s="47">
        <f t="shared" ref="X773:X836" si="138">K773-$H773</f>
        <v>-0.25499999999999989</v>
      </c>
      <c r="Y773" s="47">
        <f t="shared" ref="Y773:Y836" si="139">L773-$H773</f>
        <v>-0.29499999999999993</v>
      </c>
      <c r="Z773" s="47">
        <f t="shared" ref="Z773:Z836" si="140">M773-$H773</f>
        <v>-0.13249999999999984</v>
      </c>
      <c r="AA773" s="47">
        <f t="shared" ref="AA773:AA836" si="141">N773-$H773</f>
        <v>-1.7500000000000071E-2</v>
      </c>
      <c r="AB773" s="47">
        <f t="shared" ref="AB773:AB836" si="142">O773-$H773</f>
        <v>2.9999999999999805E-2</v>
      </c>
      <c r="AC773" s="47">
        <f t="shared" ref="AC773:AC836" si="143">P773-$H773</f>
        <v>-0.39999999999999991</v>
      </c>
      <c r="AD773" s="47">
        <f t="shared" ref="AD773:AD836" si="144">Q773-$H773</f>
        <v>0.13874999999999993</v>
      </c>
      <c r="AE773" s="47">
        <f t="shared" ref="AE773:AE836" si="145">R773-$H773</f>
        <v>0.2487499999999998</v>
      </c>
      <c r="AF773" s="47">
        <f t="shared" ref="AF773:AF836" si="146">S773-$H773</f>
        <v>-0.11249999999999982</v>
      </c>
      <c r="AG773" s="47">
        <f t="shared" ref="AG773:AG836" si="147">T773-$H773</f>
        <v>-0.14999999999999991</v>
      </c>
    </row>
    <row r="774" spans="1:33" x14ac:dyDescent="0.2">
      <c r="A774" s="45">
        <v>36419</v>
      </c>
      <c r="B774" s="40" t="s">
        <v>169</v>
      </c>
      <c r="C774" s="40">
        <f t="shared" ref="C774:C837" si="148">IF(SWAPFIXED="FIXED",D774,D774-E774)</f>
        <v>4.0000000000000036E-2</v>
      </c>
      <c r="D774" s="40">
        <f t="shared" ref="D774:E805" si="149">VLOOKUP($A774,SWAPLOOK,HLOOKUP(D$2,SWAPLOOK,2,FALSE),FALSE)</f>
        <v>2.5859999999999999</v>
      </c>
      <c r="E774" s="40">
        <f t="shared" si="149"/>
        <v>2.5459999999999998</v>
      </c>
      <c r="F774" s="40"/>
      <c r="G774" s="40"/>
      <c r="H774" s="40">
        <v>2.5459999999999998</v>
      </c>
      <c r="I774" s="40">
        <v>2.6072499999999996</v>
      </c>
      <c r="J774" s="40">
        <v>2.391</v>
      </c>
      <c r="K774" s="40">
        <v>2.2809999999999997</v>
      </c>
      <c r="L774" s="40">
        <v>2.2409999999999997</v>
      </c>
      <c r="M774" s="40">
        <v>2.4109999999999996</v>
      </c>
      <c r="N774" s="40">
        <v>2.5284999999999997</v>
      </c>
      <c r="O774" s="40">
        <v>2.5859999999999999</v>
      </c>
      <c r="P774" s="40">
        <v>2.226</v>
      </c>
      <c r="Q774" s="40">
        <v>2.6847499999999997</v>
      </c>
      <c r="R774" s="40">
        <v>2.7947499999999996</v>
      </c>
      <c r="S774" s="40">
        <v>2.4309999999999996</v>
      </c>
      <c r="T774" s="40">
        <v>2.391</v>
      </c>
      <c r="V774" s="47">
        <f t="shared" ref="V774:V837" si="150">I774-$H774</f>
        <v>6.1249999999999805E-2</v>
      </c>
      <c r="W774" s="47">
        <f t="shared" si="137"/>
        <v>-0.1549999999999998</v>
      </c>
      <c r="X774" s="47">
        <f t="shared" si="138"/>
        <v>-0.26500000000000012</v>
      </c>
      <c r="Y774" s="47">
        <f t="shared" si="139"/>
        <v>-0.30500000000000016</v>
      </c>
      <c r="Z774" s="47">
        <f t="shared" si="140"/>
        <v>-0.13500000000000023</v>
      </c>
      <c r="AA774" s="47">
        <f t="shared" si="141"/>
        <v>-1.7500000000000071E-2</v>
      </c>
      <c r="AB774" s="47">
        <f t="shared" si="142"/>
        <v>4.0000000000000036E-2</v>
      </c>
      <c r="AC774" s="47">
        <f t="shared" si="143"/>
        <v>-0.31999999999999984</v>
      </c>
      <c r="AD774" s="47">
        <f t="shared" si="144"/>
        <v>0.13874999999999993</v>
      </c>
      <c r="AE774" s="47">
        <f t="shared" si="145"/>
        <v>0.2487499999999998</v>
      </c>
      <c r="AF774" s="47">
        <f t="shared" si="146"/>
        <v>-0.11500000000000021</v>
      </c>
      <c r="AG774" s="47">
        <f t="shared" si="147"/>
        <v>-0.1549999999999998</v>
      </c>
    </row>
    <row r="775" spans="1:33" x14ac:dyDescent="0.2">
      <c r="A775" s="45">
        <v>36420</v>
      </c>
      <c r="B775" s="40" t="s">
        <v>169</v>
      </c>
      <c r="C775" s="40">
        <f t="shared" si="148"/>
        <v>3.5000000000000142E-2</v>
      </c>
      <c r="D775" s="40">
        <f t="shared" si="149"/>
        <v>2.6430000000000002</v>
      </c>
      <c r="E775" s="40">
        <f t="shared" si="149"/>
        <v>2.6080000000000001</v>
      </c>
      <c r="F775" s="40"/>
      <c r="G775" s="40"/>
      <c r="H775" s="40">
        <v>2.6080000000000001</v>
      </c>
      <c r="I775" s="40">
        <v>2.6717500000000003</v>
      </c>
      <c r="J775" s="40">
        <v>2.448</v>
      </c>
      <c r="K775" s="40">
        <v>2.323</v>
      </c>
      <c r="L775" s="40">
        <v>2.2930000000000001</v>
      </c>
      <c r="M775" s="40">
        <v>2.4717500000000001</v>
      </c>
      <c r="N775" s="40">
        <v>2.5917500000000002</v>
      </c>
      <c r="O775" s="40">
        <v>2.6430000000000002</v>
      </c>
      <c r="P775" s="40">
        <v>2.278</v>
      </c>
      <c r="Q775" s="40">
        <v>2.7505000000000002</v>
      </c>
      <c r="R775" s="40">
        <v>2.8567499999999999</v>
      </c>
      <c r="S775" s="40">
        <v>2.4929999999999999</v>
      </c>
      <c r="T775" s="40">
        <v>2.4330000000000003</v>
      </c>
      <c r="V775" s="47">
        <f t="shared" si="150"/>
        <v>6.3750000000000195E-2</v>
      </c>
      <c r="W775" s="47">
        <f t="shared" si="137"/>
        <v>-0.16000000000000014</v>
      </c>
      <c r="X775" s="47">
        <f t="shared" si="138"/>
        <v>-0.28500000000000014</v>
      </c>
      <c r="Y775" s="47">
        <f t="shared" si="139"/>
        <v>-0.31499999999999995</v>
      </c>
      <c r="Z775" s="47">
        <f t="shared" si="140"/>
        <v>-0.13624999999999998</v>
      </c>
      <c r="AA775" s="47">
        <f t="shared" si="141"/>
        <v>-1.6249999999999876E-2</v>
      </c>
      <c r="AB775" s="47">
        <f t="shared" si="142"/>
        <v>3.5000000000000142E-2</v>
      </c>
      <c r="AC775" s="47">
        <f t="shared" si="143"/>
        <v>-0.33000000000000007</v>
      </c>
      <c r="AD775" s="47">
        <f t="shared" si="144"/>
        <v>0.14250000000000007</v>
      </c>
      <c r="AE775" s="47">
        <f t="shared" si="145"/>
        <v>0.2487499999999998</v>
      </c>
      <c r="AF775" s="47">
        <f t="shared" si="146"/>
        <v>-0.11500000000000021</v>
      </c>
      <c r="AG775" s="47">
        <f t="shared" si="147"/>
        <v>-0.17499999999999982</v>
      </c>
    </row>
    <row r="776" spans="1:33" x14ac:dyDescent="0.2">
      <c r="A776" s="45">
        <v>36423</v>
      </c>
      <c r="B776" s="40" t="s">
        <v>169</v>
      </c>
      <c r="C776" s="40">
        <f t="shared" si="148"/>
        <v>6.4999999999999947E-2</v>
      </c>
      <c r="D776" s="40">
        <f t="shared" si="149"/>
        <v>2.5840000000000001</v>
      </c>
      <c r="E776" s="40">
        <f t="shared" si="149"/>
        <v>2.5190000000000001</v>
      </c>
      <c r="F776" s="40"/>
      <c r="G776" s="40"/>
      <c r="H776" s="40">
        <v>2.5190000000000001</v>
      </c>
      <c r="I776" s="40">
        <v>2.5840000000000001</v>
      </c>
      <c r="J776" s="40">
        <v>2.3740000000000001</v>
      </c>
      <c r="K776" s="40">
        <v>2.2690000000000001</v>
      </c>
      <c r="L776" s="40">
        <v>2.2389999999999999</v>
      </c>
      <c r="M776" s="40">
        <v>2.3890000000000002</v>
      </c>
      <c r="N776" s="40">
        <v>2.4990000000000001</v>
      </c>
      <c r="O776" s="40">
        <v>2.5840000000000001</v>
      </c>
      <c r="P776" s="40">
        <v>2.1990000000000003</v>
      </c>
      <c r="Q776" s="40">
        <v>2.6615000000000002</v>
      </c>
      <c r="R776" s="40">
        <v>2.7765</v>
      </c>
      <c r="S776" s="40">
        <v>2.4039999999999999</v>
      </c>
      <c r="T776" s="40">
        <v>2.3865000000000003</v>
      </c>
      <c r="V776" s="47">
        <f t="shared" si="150"/>
        <v>6.4999999999999947E-2</v>
      </c>
      <c r="W776" s="47">
        <f t="shared" si="137"/>
        <v>-0.14500000000000002</v>
      </c>
      <c r="X776" s="47">
        <f t="shared" si="138"/>
        <v>-0.25</v>
      </c>
      <c r="Y776" s="47">
        <f t="shared" si="139"/>
        <v>-0.28000000000000025</v>
      </c>
      <c r="Z776" s="47">
        <f t="shared" si="140"/>
        <v>-0.12999999999999989</v>
      </c>
      <c r="AA776" s="47">
        <f t="shared" si="141"/>
        <v>-2.0000000000000018E-2</v>
      </c>
      <c r="AB776" s="47">
        <f t="shared" si="142"/>
        <v>6.4999999999999947E-2</v>
      </c>
      <c r="AC776" s="47">
        <f t="shared" si="143"/>
        <v>-0.31999999999999984</v>
      </c>
      <c r="AD776" s="47">
        <f t="shared" si="144"/>
        <v>0.14250000000000007</v>
      </c>
      <c r="AE776" s="47">
        <f t="shared" si="145"/>
        <v>0.25749999999999984</v>
      </c>
      <c r="AF776" s="47">
        <f t="shared" si="146"/>
        <v>-0.11500000000000021</v>
      </c>
      <c r="AG776" s="47">
        <f t="shared" si="147"/>
        <v>-0.13249999999999984</v>
      </c>
    </row>
    <row r="777" spans="1:33" x14ac:dyDescent="0.2">
      <c r="A777" s="45">
        <v>36424</v>
      </c>
      <c r="B777" s="40" t="s">
        <v>169</v>
      </c>
      <c r="C777" s="40">
        <f t="shared" si="148"/>
        <v>8.0000000000000071E-2</v>
      </c>
      <c r="D777" s="40">
        <f t="shared" si="149"/>
        <v>2.5070000000000001</v>
      </c>
      <c r="E777" s="40">
        <f t="shared" si="149"/>
        <v>2.427</v>
      </c>
      <c r="F777" s="40"/>
      <c r="G777" s="40"/>
      <c r="H777" s="40">
        <v>2.427</v>
      </c>
      <c r="I777" s="40">
        <v>2.492</v>
      </c>
      <c r="J777" s="40">
        <v>2.282</v>
      </c>
      <c r="K777" s="40">
        <v>2.1844999999999999</v>
      </c>
      <c r="L777" s="40">
        <v>2.1669999999999998</v>
      </c>
      <c r="M777" s="40">
        <v>2.3032500000000002</v>
      </c>
      <c r="N777" s="40">
        <v>2.4082500000000002</v>
      </c>
      <c r="O777" s="40">
        <v>2.5070000000000001</v>
      </c>
      <c r="P777" s="40">
        <v>2.1270000000000002</v>
      </c>
      <c r="Q777" s="40">
        <v>2.5695000000000001</v>
      </c>
      <c r="R777" s="40">
        <v>2.6745000000000001</v>
      </c>
      <c r="S777" s="40">
        <v>2.3094999999999999</v>
      </c>
      <c r="T777" s="40">
        <v>2.327</v>
      </c>
      <c r="V777" s="47">
        <f t="shared" si="150"/>
        <v>6.4999999999999947E-2</v>
      </c>
      <c r="W777" s="47">
        <f t="shared" si="137"/>
        <v>-0.14500000000000002</v>
      </c>
      <c r="X777" s="47">
        <f t="shared" si="138"/>
        <v>-0.24250000000000016</v>
      </c>
      <c r="Y777" s="47">
        <f t="shared" si="139"/>
        <v>-0.26000000000000023</v>
      </c>
      <c r="Z777" s="47">
        <f t="shared" si="140"/>
        <v>-0.1237499999999998</v>
      </c>
      <c r="AA777" s="47">
        <f t="shared" si="141"/>
        <v>-1.8749999999999822E-2</v>
      </c>
      <c r="AB777" s="47">
        <f t="shared" si="142"/>
        <v>8.0000000000000071E-2</v>
      </c>
      <c r="AC777" s="47">
        <f t="shared" si="143"/>
        <v>-0.29999999999999982</v>
      </c>
      <c r="AD777" s="47">
        <f t="shared" si="144"/>
        <v>0.14250000000000007</v>
      </c>
      <c r="AE777" s="47">
        <f t="shared" si="145"/>
        <v>0.24750000000000005</v>
      </c>
      <c r="AF777" s="47">
        <f t="shared" si="146"/>
        <v>-0.11750000000000016</v>
      </c>
      <c r="AG777" s="47">
        <f t="shared" si="147"/>
        <v>-0.10000000000000009</v>
      </c>
    </row>
    <row r="778" spans="1:33" x14ac:dyDescent="0.2">
      <c r="A778" s="45">
        <v>36425</v>
      </c>
      <c r="B778" s="40" t="s">
        <v>169</v>
      </c>
      <c r="C778" s="40">
        <f t="shared" si="148"/>
        <v>7.2499999999999787E-2</v>
      </c>
      <c r="D778" s="40">
        <f t="shared" si="149"/>
        <v>2.4984999999999999</v>
      </c>
      <c r="E778" s="40">
        <f t="shared" si="149"/>
        <v>2.4260000000000002</v>
      </c>
      <c r="F778" s="40"/>
      <c r="G778" s="40"/>
      <c r="H778" s="40">
        <v>2.4260000000000002</v>
      </c>
      <c r="I778" s="40">
        <v>2.4885000000000002</v>
      </c>
      <c r="J778" s="40">
        <v>2.2710000000000004</v>
      </c>
      <c r="K778" s="40">
        <v>2.1710000000000003</v>
      </c>
      <c r="L778" s="40">
        <v>2.1585000000000001</v>
      </c>
      <c r="M778" s="40">
        <v>2.2985000000000002</v>
      </c>
      <c r="N778" s="40">
        <v>2.4072500000000003</v>
      </c>
      <c r="O778" s="40">
        <v>2.4984999999999999</v>
      </c>
      <c r="P778" s="40">
        <v>2.1660000000000004</v>
      </c>
      <c r="Q778" s="40">
        <v>2.5722500000000004</v>
      </c>
      <c r="R778" s="40">
        <v>2.6785000000000001</v>
      </c>
      <c r="S778" s="40">
        <v>2.3085</v>
      </c>
      <c r="T778" s="40">
        <v>2.3260000000000001</v>
      </c>
      <c r="V778" s="47">
        <f t="shared" si="150"/>
        <v>6.25E-2</v>
      </c>
      <c r="W778" s="47">
        <f t="shared" si="137"/>
        <v>-0.1549999999999998</v>
      </c>
      <c r="X778" s="47">
        <f t="shared" si="138"/>
        <v>-0.25499999999999989</v>
      </c>
      <c r="Y778" s="47">
        <f t="shared" si="139"/>
        <v>-0.26750000000000007</v>
      </c>
      <c r="Z778" s="47">
        <f t="shared" si="140"/>
        <v>-0.12749999999999995</v>
      </c>
      <c r="AA778" s="47">
        <f t="shared" si="141"/>
        <v>-1.8749999999999822E-2</v>
      </c>
      <c r="AB778" s="47">
        <f t="shared" si="142"/>
        <v>7.2499999999999787E-2</v>
      </c>
      <c r="AC778" s="47">
        <f t="shared" si="143"/>
        <v>-0.25999999999999979</v>
      </c>
      <c r="AD778" s="47">
        <f t="shared" si="144"/>
        <v>0.14625000000000021</v>
      </c>
      <c r="AE778" s="47">
        <f t="shared" si="145"/>
        <v>0.25249999999999995</v>
      </c>
      <c r="AF778" s="47">
        <f t="shared" si="146"/>
        <v>-0.11750000000000016</v>
      </c>
      <c r="AG778" s="47">
        <f t="shared" si="147"/>
        <v>-0.10000000000000009</v>
      </c>
    </row>
    <row r="779" spans="1:33" x14ac:dyDescent="0.2">
      <c r="A779" s="45">
        <v>36426</v>
      </c>
      <c r="B779" s="40" t="s">
        <v>169</v>
      </c>
      <c r="C779" s="40">
        <f t="shared" si="148"/>
        <v>4.4999999999999929E-2</v>
      </c>
      <c r="D779" s="40">
        <f t="shared" si="149"/>
        <v>2.742</v>
      </c>
      <c r="E779" s="40">
        <f t="shared" si="149"/>
        <v>2.6970000000000001</v>
      </c>
      <c r="F779" s="40"/>
      <c r="G779" s="40"/>
      <c r="H779" s="40">
        <v>2.6970000000000001</v>
      </c>
      <c r="I779" s="40">
        <v>2.762</v>
      </c>
      <c r="J779" s="40">
        <v>2.5345</v>
      </c>
      <c r="K779" s="40">
        <v>2.407</v>
      </c>
      <c r="L779" s="40">
        <v>2.3995000000000002</v>
      </c>
      <c r="M779" s="40">
        <v>2.5707499999999999</v>
      </c>
      <c r="N779" s="40">
        <v>2.6782500000000002</v>
      </c>
      <c r="O779" s="40">
        <v>2.742</v>
      </c>
      <c r="P779" s="40">
        <v>2.347</v>
      </c>
      <c r="Q779" s="40">
        <v>2.8432500000000003</v>
      </c>
      <c r="R779" s="40">
        <v>2.952</v>
      </c>
      <c r="S779" s="40">
        <v>2.5707499999999999</v>
      </c>
      <c r="T779" s="40">
        <v>2.5819999999999999</v>
      </c>
      <c r="V779" s="47">
        <f t="shared" si="150"/>
        <v>6.4999999999999947E-2</v>
      </c>
      <c r="W779" s="47">
        <f t="shared" si="137"/>
        <v>-0.16250000000000009</v>
      </c>
      <c r="X779" s="47">
        <f t="shared" si="138"/>
        <v>-0.29000000000000004</v>
      </c>
      <c r="Y779" s="47">
        <f t="shared" si="139"/>
        <v>-0.29749999999999988</v>
      </c>
      <c r="Z779" s="47">
        <f t="shared" si="140"/>
        <v>-0.1262500000000002</v>
      </c>
      <c r="AA779" s="47">
        <f t="shared" si="141"/>
        <v>-1.8749999999999822E-2</v>
      </c>
      <c r="AB779" s="47">
        <f t="shared" si="142"/>
        <v>4.4999999999999929E-2</v>
      </c>
      <c r="AC779" s="47">
        <f t="shared" si="143"/>
        <v>-0.35000000000000009</v>
      </c>
      <c r="AD779" s="47">
        <f t="shared" si="144"/>
        <v>0.14625000000000021</v>
      </c>
      <c r="AE779" s="47">
        <f t="shared" si="145"/>
        <v>0.25499999999999989</v>
      </c>
      <c r="AF779" s="47">
        <f t="shared" si="146"/>
        <v>-0.1262500000000002</v>
      </c>
      <c r="AG779" s="47">
        <f t="shared" si="147"/>
        <v>-0.11500000000000021</v>
      </c>
    </row>
    <row r="780" spans="1:33" x14ac:dyDescent="0.2">
      <c r="A780" s="45">
        <v>36427</v>
      </c>
      <c r="B780" s="40" t="s">
        <v>169</v>
      </c>
      <c r="C780" s="40">
        <f t="shared" si="148"/>
        <v>6.0000000000000053E-2</v>
      </c>
      <c r="D780" s="40">
        <f t="shared" si="149"/>
        <v>2.69</v>
      </c>
      <c r="E780" s="40">
        <f t="shared" si="149"/>
        <v>2.63</v>
      </c>
      <c r="F780" s="40"/>
      <c r="G780" s="40"/>
      <c r="H780" s="40">
        <v>2.63</v>
      </c>
      <c r="I780" s="40">
        <v>2.69</v>
      </c>
      <c r="J780" s="40">
        <v>2.4674999999999998</v>
      </c>
      <c r="K780" s="40">
        <v>2.355</v>
      </c>
      <c r="L780" s="40">
        <v>2.35</v>
      </c>
      <c r="M780" s="40">
        <v>2.5074999999999998</v>
      </c>
      <c r="N780" s="40">
        <v>2.6112500000000001</v>
      </c>
      <c r="O780" s="40">
        <v>2.69</v>
      </c>
      <c r="P780" s="40">
        <v>2.2999999999999998</v>
      </c>
      <c r="Q780" s="40">
        <v>2.7687499999999998</v>
      </c>
      <c r="R780" s="40">
        <v>2.8824999999999998</v>
      </c>
      <c r="S780" s="40">
        <v>2.5049999999999999</v>
      </c>
      <c r="T780" s="40">
        <v>2.5150000000000001</v>
      </c>
      <c r="V780" s="47">
        <f t="shared" si="150"/>
        <v>6.0000000000000053E-2</v>
      </c>
      <c r="W780" s="47">
        <f t="shared" si="137"/>
        <v>-0.16250000000000009</v>
      </c>
      <c r="X780" s="47">
        <f t="shared" si="138"/>
        <v>-0.27499999999999991</v>
      </c>
      <c r="Y780" s="47">
        <f t="shared" si="139"/>
        <v>-0.2799999999999998</v>
      </c>
      <c r="Z780" s="47">
        <f t="shared" si="140"/>
        <v>-0.12250000000000005</v>
      </c>
      <c r="AA780" s="47">
        <f t="shared" si="141"/>
        <v>-1.8749999999999822E-2</v>
      </c>
      <c r="AB780" s="47">
        <f t="shared" si="142"/>
        <v>6.0000000000000053E-2</v>
      </c>
      <c r="AC780" s="47">
        <f t="shared" si="143"/>
        <v>-0.33000000000000007</v>
      </c>
      <c r="AD780" s="47">
        <f t="shared" si="144"/>
        <v>0.13874999999999993</v>
      </c>
      <c r="AE780" s="47">
        <f t="shared" si="145"/>
        <v>0.25249999999999995</v>
      </c>
      <c r="AF780" s="47">
        <f t="shared" si="146"/>
        <v>-0.125</v>
      </c>
      <c r="AG780" s="47">
        <f t="shared" si="147"/>
        <v>-0.11499999999999977</v>
      </c>
    </row>
    <row r="781" spans="1:33" x14ac:dyDescent="0.2">
      <c r="A781" s="45">
        <v>36430</v>
      </c>
      <c r="B781" s="40" t="s">
        <v>169</v>
      </c>
      <c r="C781" s="40">
        <f t="shared" si="148"/>
        <v>0.10499999999999998</v>
      </c>
      <c r="D781" s="40">
        <f t="shared" si="149"/>
        <v>2.7370000000000001</v>
      </c>
      <c r="E781" s="40">
        <f t="shared" si="149"/>
        <v>2.6320000000000001</v>
      </c>
      <c r="F781" s="40"/>
      <c r="G781" s="40"/>
      <c r="H781" s="40">
        <v>2.6320000000000001</v>
      </c>
      <c r="I781" s="40">
        <v>2.6895000000000002</v>
      </c>
      <c r="J781" s="40">
        <v>2.4645000000000001</v>
      </c>
      <c r="K781" s="40">
        <v>2.3920000000000003</v>
      </c>
      <c r="L781" s="40">
        <v>2.3970000000000002</v>
      </c>
      <c r="M781" s="40">
        <v>2.5095000000000001</v>
      </c>
      <c r="N781" s="40">
        <v>2.6132500000000003</v>
      </c>
      <c r="O781" s="40">
        <v>2.7370000000000001</v>
      </c>
      <c r="P781" s="40">
        <v>2.3719999999999999</v>
      </c>
      <c r="Q781" s="40">
        <v>2.7645</v>
      </c>
      <c r="R781" s="40">
        <v>2.87575</v>
      </c>
      <c r="S781" s="40">
        <v>2.5070000000000001</v>
      </c>
      <c r="T781" s="40">
        <v>2.5569999999999999</v>
      </c>
      <c r="V781" s="47">
        <f t="shared" si="150"/>
        <v>5.7500000000000107E-2</v>
      </c>
      <c r="W781" s="47">
        <f t="shared" si="137"/>
        <v>-0.16749999999999998</v>
      </c>
      <c r="X781" s="47">
        <f t="shared" si="138"/>
        <v>-0.23999999999999977</v>
      </c>
      <c r="Y781" s="47">
        <f t="shared" si="139"/>
        <v>-0.23499999999999988</v>
      </c>
      <c r="Z781" s="47">
        <f t="shared" si="140"/>
        <v>-0.12250000000000005</v>
      </c>
      <c r="AA781" s="47">
        <f t="shared" si="141"/>
        <v>-1.8749999999999822E-2</v>
      </c>
      <c r="AB781" s="47">
        <f t="shared" si="142"/>
        <v>0.10499999999999998</v>
      </c>
      <c r="AC781" s="47">
        <f t="shared" si="143"/>
        <v>-0.26000000000000023</v>
      </c>
      <c r="AD781" s="47">
        <f t="shared" si="144"/>
        <v>0.13249999999999984</v>
      </c>
      <c r="AE781" s="47">
        <f t="shared" si="145"/>
        <v>0.24374999999999991</v>
      </c>
      <c r="AF781" s="47">
        <f t="shared" si="146"/>
        <v>-0.125</v>
      </c>
      <c r="AG781" s="47">
        <f t="shared" si="147"/>
        <v>-7.5000000000000178E-2</v>
      </c>
    </row>
    <row r="782" spans="1:33" x14ac:dyDescent="0.2">
      <c r="A782" s="45">
        <v>36431</v>
      </c>
      <c r="B782" s="40" t="s">
        <v>169</v>
      </c>
      <c r="C782" s="40">
        <f t="shared" si="148"/>
        <v>0.12000000000000011</v>
      </c>
      <c r="D782" s="40">
        <f t="shared" si="149"/>
        <v>2.68</v>
      </c>
      <c r="E782" s="40">
        <f t="shared" si="149"/>
        <v>2.56</v>
      </c>
      <c r="F782" s="40"/>
      <c r="G782" s="40">
        <v>1</v>
      </c>
      <c r="H782" s="40">
        <v>2.56</v>
      </c>
      <c r="I782" s="40">
        <v>2.625</v>
      </c>
      <c r="J782" s="40">
        <v>2.4300000000000002</v>
      </c>
      <c r="K782" s="40">
        <v>2.34</v>
      </c>
      <c r="L782" s="40">
        <v>2.37</v>
      </c>
      <c r="M782" s="40">
        <v>2.4550000000000001</v>
      </c>
      <c r="N782" s="40">
        <v>2.5474999999999999</v>
      </c>
      <c r="O782" s="40">
        <v>2.68</v>
      </c>
      <c r="P782" s="40">
        <v>2.38</v>
      </c>
      <c r="Q782" s="40">
        <v>2.69</v>
      </c>
      <c r="R782" s="40">
        <v>2.8050000000000002</v>
      </c>
      <c r="S782" s="40">
        <v>2.4500000000000002</v>
      </c>
      <c r="T782" s="40">
        <v>2.645</v>
      </c>
      <c r="V782" s="47">
        <f t="shared" si="150"/>
        <v>6.4999999999999947E-2</v>
      </c>
      <c r="W782" s="47">
        <f t="shared" si="137"/>
        <v>-0.12999999999999989</v>
      </c>
      <c r="X782" s="47">
        <f t="shared" si="138"/>
        <v>-0.2200000000000002</v>
      </c>
      <c r="Y782" s="47">
        <f t="shared" si="139"/>
        <v>-0.18999999999999995</v>
      </c>
      <c r="Z782" s="47">
        <f t="shared" si="140"/>
        <v>-0.10499999999999998</v>
      </c>
      <c r="AA782" s="47">
        <f t="shared" si="141"/>
        <v>-1.2500000000000178E-2</v>
      </c>
      <c r="AB782" s="47">
        <f t="shared" si="142"/>
        <v>0.12000000000000011</v>
      </c>
      <c r="AC782" s="47">
        <f t="shared" si="143"/>
        <v>-0.18000000000000016</v>
      </c>
      <c r="AD782" s="47">
        <f t="shared" si="144"/>
        <v>0.12999999999999989</v>
      </c>
      <c r="AE782" s="47">
        <f t="shared" si="145"/>
        <v>0.24500000000000011</v>
      </c>
      <c r="AF782" s="47">
        <f t="shared" si="146"/>
        <v>-0.10999999999999988</v>
      </c>
      <c r="AG782" s="47">
        <f t="shared" si="147"/>
        <v>8.4999999999999964E-2</v>
      </c>
    </row>
    <row r="783" spans="1:33" x14ac:dyDescent="0.2">
      <c r="A783" s="45">
        <v>36432</v>
      </c>
      <c r="B783" s="40" t="s">
        <v>170</v>
      </c>
      <c r="C783" s="40">
        <f t="shared" si="148"/>
        <v>3.7500000000000089E-2</v>
      </c>
      <c r="D783" s="40">
        <f t="shared" si="149"/>
        <v>2.8614999999999999</v>
      </c>
      <c r="E783" s="40">
        <f t="shared" si="149"/>
        <v>2.8239999999999998</v>
      </c>
      <c r="F783" s="40"/>
      <c r="G783" s="40"/>
      <c r="H783" s="40">
        <v>2.8239999999999998</v>
      </c>
      <c r="I783" s="40">
        <v>2.9664999999999999</v>
      </c>
      <c r="J783" s="40">
        <v>2.6515</v>
      </c>
      <c r="K783" s="40">
        <v>2.5439999999999996</v>
      </c>
      <c r="L783" s="40">
        <v>2.5714999999999999</v>
      </c>
      <c r="M783" s="40">
        <v>2.6989999999999998</v>
      </c>
      <c r="N783" s="40">
        <v>2.7814999999999999</v>
      </c>
      <c r="O783" s="40">
        <v>2.8614999999999999</v>
      </c>
      <c r="P783" s="40">
        <v>2.7189999999999999</v>
      </c>
      <c r="Q783" s="40">
        <v>3.0589999999999997</v>
      </c>
      <c r="R783" s="40">
        <v>3.0789999999999997</v>
      </c>
      <c r="S783" s="40">
        <v>2.6864999999999997</v>
      </c>
      <c r="T783" s="40">
        <v>2.7689999999999997</v>
      </c>
      <c r="V783" s="47">
        <f t="shared" si="150"/>
        <v>0.14250000000000007</v>
      </c>
      <c r="W783" s="47">
        <f t="shared" si="137"/>
        <v>-0.17249999999999988</v>
      </c>
      <c r="X783" s="47">
        <f t="shared" si="138"/>
        <v>-0.28000000000000025</v>
      </c>
      <c r="Y783" s="47">
        <f t="shared" si="139"/>
        <v>-0.25249999999999995</v>
      </c>
      <c r="Z783" s="47">
        <f t="shared" si="140"/>
        <v>-0.125</v>
      </c>
      <c r="AA783" s="47">
        <f t="shared" si="141"/>
        <v>-4.2499999999999982E-2</v>
      </c>
      <c r="AB783" s="47">
        <f t="shared" si="142"/>
        <v>3.7500000000000089E-2</v>
      </c>
      <c r="AC783" s="47">
        <f t="shared" si="143"/>
        <v>-0.10499999999999998</v>
      </c>
      <c r="AD783" s="47">
        <f t="shared" si="144"/>
        <v>0.23499999999999988</v>
      </c>
      <c r="AE783" s="47">
        <f t="shared" si="145"/>
        <v>0.25499999999999989</v>
      </c>
      <c r="AF783" s="47">
        <f t="shared" si="146"/>
        <v>-0.13750000000000018</v>
      </c>
      <c r="AG783" s="47">
        <f t="shared" si="147"/>
        <v>-5.500000000000016E-2</v>
      </c>
    </row>
    <row r="784" spans="1:33" x14ac:dyDescent="0.2">
      <c r="A784" s="45">
        <v>36433</v>
      </c>
      <c r="B784" s="40" t="s">
        <v>170</v>
      </c>
      <c r="C784" s="40">
        <f t="shared" si="148"/>
        <v>5.2500000000000213E-2</v>
      </c>
      <c r="D784" s="40">
        <f t="shared" si="149"/>
        <v>2.7965000000000004</v>
      </c>
      <c r="E784" s="40">
        <f t="shared" si="149"/>
        <v>2.7440000000000002</v>
      </c>
      <c r="F784" s="40"/>
      <c r="G784" s="40"/>
      <c r="H784" s="40">
        <v>2.7440000000000002</v>
      </c>
      <c r="I784" s="40">
        <v>2.8765000000000001</v>
      </c>
      <c r="J784" s="40">
        <v>2.5890000000000004</v>
      </c>
      <c r="K784" s="40">
        <v>2.4890000000000003</v>
      </c>
      <c r="L784" s="40">
        <v>2.5215000000000001</v>
      </c>
      <c r="M784" s="40">
        <v>2.6227500000000004</v>
      </c>
      <c r="N784" s="40">
        <v>2.7015000000000002</v>
      </c>
      <c r="O784" s="40">
        <v>2.7965000000000004</v>
      </c>
      <c r="P784" s="40">
        <v>2.649</v>
      </c>
      <c r="Q784" s="40">
        <v>2.9752500000000004</v>
      </c>
      <c r="R784" s="40">
        <v>3.234</v>
      </c>
      <c r="S784" s="40">
        <v>2.5990000000000002</v>
      </c>
      <c r="T784" s="40">
        <v>2.7440000000000002</v>
      </c>
      <c r="V784" s="47">
        <f t="shared" si="150"/>
        <v>0.13249999999999984</v>
      </c>
      <c r="W784" s="47">
        <f t="shared" si="137"/>
        <v>-0.1549999999999998</v>
      </c>
      <c r="X784" s="47">
        <f t="shared" si="138"/>
        <v>-0.25499999999999989</v>
      </c>
      <c r="Y784" s="47">
        <f t="shared" si="139"/>
        <v>-0.22250000000000014</v>
      </c>
      <c r="Z784" s="47">
        <f t="shared" si="140"/>
        <v>-0.12124999999999986</v>
      </c>
      <c r="AA784" s="47">
        <f t="shared" si="141"/>
        <v>-4.2499999999999982E-2</v>
      </c>
      <c r="AB784" s="47">
        <f t="shared" si="142"/>
        <v>5.2500000000000213E-2</v>
      </c>
      <c r="AC784" s="47">
        <f t="shared" si="143"/>
        <v>-9.5000000000000195E-2</v>
      </c>
      <c r="AD784" s="47">
        <f t="shared" si="144"/>
        <v>0.23125000000000018</v>
      </c>
      <c r="AE784" s="47">
        <f t="shared" si="145"/>
        <v>0.48999999999999977</v>
      </c>
      <c r="AF784" s="47">
        <f t="shared" si="146"/>
        <v>-0.14500000000000002</v>
      </c>
      <c r="AG784" s="47">
        <f t="shared" si="147"/>
        <v>0</v>
      </c>
    </row>
    <row r="785" spans="1:33" x14ac:dyDescent="0.2">
      <c r="A785" s="45">
        <v>36434</v>
      </c>
      <c r="B785" s="40" t="s">
        <v>170</v>
      </c>
      <c r="C785" s="40">
        <f t="shared" si="148"/>
        <v>4.9999999999999822E-2</v>
      </c>
      <c r="D785" s="40">
        <f t="shared" si="149"/>
        <v>2.843</v>
      </c>
      <c r="E785" s="40">
        <f t="shared" si="149"/>
        <v>2.7930000000000001</v>
      </c>
      <c r="F785" s="40"/>
      <c r="G785" s="40"/>
      <c r="H785" s="40">
        <v>2.7930000000000001</v>
      </c>
      <c r="I785" s="40">
        <v>2.93425</v>
      </c>
      <c r="J785" s="40">
        <v>2.6380000000000003</v>
      </c>
      <c r="K785" s="40">
        <v>2.5455000000000001</v>
      </c>
      <c r="L785" s="40">
        <v>2.5705</v>
      </c>
      <c r="M785" s="40">
        <v>2.6755</v>
      </c>
      <c r="N785" s="40">
        <v>2.7517500000000004</v>
      </c>
      <c r="O785" s="40">
        <v>2.843</v>
      </c>
      <c r="P785" s="40">
        <v>2.6830000000000003</v>
      </c>
      <c r="Q785" s="40">
        <v>3.0242500000000003</v>
      </c>
      <c r="R785" s="40">
        <v>3.2742500000000003</v>
      </c>
      <c r="S785" s="40">
        <v>2.6779999999999999</v>
      </c>
      <c r="T785" s="40">
        <v>2.8029999999999999</v>
      </c>
      <c r="V785" s="47">
        <f t="shared" si="150"/>
        <v>0.14124999999999988</v>
      </c>
      <c r="W785" s="47">
        <f t="shared" si="137"/>
        <v>-0.1549999999999998</v>
      </c>
      <c r="X785" s="47">
        <f t="shared" si="138"/>
        <v>-0.24750000000000005</v>
      </c>
      <c r="Y785" s="47">
        <f t="shared" si="139"/>
        <v>-0.22250000000000014</v>
      </c>
      <c r="Z785" s="47">
        <f t="shared" si="140"/>
        <v>-0.11750000000000016</v>
      </c>
      <c r="AA785" s="47">
        <f t="shared" si="141"/>
        <v>-4.1249999999999787E-2</v>
      </c>
      <c r="AB785" s="47">
        <f t="shared" si="142"/>
        <v>4.9999999999999822E-2</v>
      </c>
      <c r="AC785" s="47">
        <f t="shared" si="143"/>
        <v>-0.10999999999999988</v>
      </c>
      <c r="AD785" s="47">
        <f t="shared" si="144"/>
        <v>0.23125000000000018</v>
      </c>
      <c r="AE785" s="47">
        <f t="shared" si="145"/>
        <v>0.48125000000000018</v>
      </c>
      <c r="AF785" s="47">
        <f t="shared" si="146"/>
        <v>-0.11500000000000021</v>
      </c>
      <c r="AG785" s="47">
        <f t="shared" si="147"/>
        <v>9.9999999999997868E-3</v>
      </c>
    </row>
    <row r="786" spans="1:33" x14ac:dyDescent="0.2">
      <c r="A786" s="45">
        <v>36437</v>
      </c>
      <c r="B786" s="40" t="s">
        <v>170</v>
      </c>
      <c r="C786" s="40">
        <f t="shared" si="148"/>
        <v>0.12999999999999989</v>
      </c>
      <c r="D786" s="40">
        <f t="shared" si="149"/>
        <v>2.7549999999999999</v>
      </c>
      <c r="E786" s="40">
        <f t="shared" si="149"/>
        <v>2.625</v>
      </c>
      <c r="F786" s="40"/>
      <c r="G786" s="40"/>
      <c r="H786" s="40">
        <v>2.625</v>
      </c>
      <c r="I786" s="40">
        <v>2.76</v>
      </c>
      <c r="J786" s="40">
        <v>2.4900000000000002</v>
      </c>
      <c r="K786" s="40">
        <v>2.4224999999999999</v>
      </c>
      <c r="L786" s="40">
        <v>2.44</v>
      </c>
      <c r="M786" s="40">
        <v>2.5175000000000001</v>
      </c>
      <c r="N786" s="40">
        <v>2.5862500000000002</v>
      </c>
      <c r="O786" s="40">
        <v>2.7549999999999999</v>
      </c>
      <c r="P786" s="40">
        <v>2.5299999999999998</v>
      </c>
      <c r="Q786" s="40">
        <v>2.855</v>
      </c>
      <c r="R786" s="40">
        <v>3.1</v>
      </c>
      <c r="S786" s="40">
        <v>2.5074999999999998</v>
      </c>
      <c r="T786" s="40">
        <v>2.66</v>
      </c>
      <c r="V786" s="47">
        <f t="shared" si="150"/>
        <v>0.13499999999999979</v>
      </c>
      <c r="W786" s="47">
        <f t="shared" si="137"/>
        <v>-0.13499999999999979</v>
      </c>
      <c r="X786" s="47">
        <f t="shared" si="138"/>
        <v>-0.20250000000000012</v>
      </c>
      <c r="Y786" s="47">
        <f t="shared" si="139"/>
        <v>-0.18500000000000005</v>
      </c>
      <c r="Z786" s="47">
        <f t="shared" si="140"/>
        <v>-0.10749999999999993</v>
      </c>
      <c r="AA786" s="47">
        <f t="shared" si="141"/>
        <v>-3.874999999999984E-2</v>
      </c>
      <c r="AB786" s="47">
        <f t="shared" si="142"/>
        <v>0.12999999999999989</v>
      </c>
      <c r="AC786" s="47">
        <f t="shared" si="143"/>
        <v>-9.5000000000000195E-2</v>
      </c>
      <c r="AD786" s="47">
        <f t="shared" si="144"/>
        <v>0.22999999999999998</v>
      </c>
      <c r="AE786" s="47">
        <f t="shared" si="145"/>
        <v>0.47500000000000009</v>
      </c>
      <c r="AF786" s="47">
        <f t="shared" si="146"/>
        <v>-0.11750000000000016</v>
      </c>
      <c r="AG786" s="47">
        <f t="shared" si="147"/>
        <v>3.5000000000000142E-2</v>
      </c>
    </row>
    <row r="787" spans="1:33" x14ac:dyDescent="0.2">
      <c r="A787" s="45">
        <v>36438</v>
      </c>
      <c r="B787" s="40" t="s">
        <v>170</v>
      </c>
      <c r="C787" s="40">
        <f t="shared" si="148"/>
        <v>0.12000000000000011</v>
      </c>
      <c r="D787" s="40">
        <f t="shared" si="149"/>
        <v>2.706</v>
      </c>
      <c r="E787" s="40">
        <f t="shared" si="149"/>
        <v>2.5859999999999999</v>
      </c>
      <c r="F787" s="40"/>
      <c r="G787" s="40"/>
      <c r="H787" s="40">
        <v>2.5859999999999999</v>
      </c>
      <c r="I787" s="40">
        <v>2.7184999999999997</v>
      </c>
      <c r="J787" s="40">
        <v>2.4409999999999998</v>
      </c>
      <c r="K787" s="40">
        <v>2.3834999999999997</v>
      </c>
      <c r="L787" s="40">
        <v>2.4009999999999998</v>
      </c>
      <c r="M787" s="40">
        <v>2.4784999999999999</v>
      </c>
      <c r="N787" s="40">
        <v>2.54725</v>
      </c>
      <c r="O787" s="40">
        <v>2.706</v>
      </c>
      <c r="P787" s="40">
        <v>2.5409999999999999</v>
      </c>
      <c r="Q787" s="40">
        <v>2.8159999999999998</v>
      </c>
      <c r="R787" s="40">
        <v>3.0409999999999999</v>
      </c>
      <c r="S787" s="40">
        <v>2.4659999999999997</v>
      </c>
      <c r="T787" s="40">
        <v>2.641</v>
      </c>
      <c r="V787" s="47">
        <f t="shared" si="150"/>
        <v>0.13249999999999984</v>
      </c>
      <c r="W787" s="47">
        <f t="shared" si="137"/>
        <v>-0.14500000000000002</v>
      </c>
      <c r="X787" s="47">
        <f t="shared" si="138"/>
        <v>-0.20250000000000012</v>
      </c>
      <c r="Y787" s="47">
        <f t="shared" si="139"/>
        <v>-0.18500000000000005</v>
      </c>
      <c r="Z787" s="47">
        <f t="shared" si="140"/>
        <v>-0.10749999999999993</v>
      </c>
      <c r="AA787" s="47">
        <f t="shared" si="141"/>
        <v>-3.874999999999984E-2</v>
      </c>
      <c r="AB787" s="47">
        <f t="shared" si="142"/>
        <v>0.12000000000000011</v>
      </c>
      <c r="AC787" s="47">
        <f t="shared" si="143"/>
        <v>-4.4999999999999929E-2</v>
      </c>
      <c r="AD787" s="47">
        <f t="shared" si="144"/>
        <v>0.22999999999999998</v>
      </c>
      <c r="AE787" s="47">
        <f t="shared" si="145"/>
        <v>0.45500000000000007</v>
      </c>
      <c r="AF787" s="47">
        <f t="shared" si="146"/>
        <v>-0.12000000000000011</v>
      </c>
      <c r="AG787" s="47">
        <f t="shared" si="147"/>
        <v>5.500000000000016E-2</v>
      </c>
    </row>
    <row r="788" spans="1:33" x14ac:dyDescent="0.2">
      <c r="A788" s="45">
        <v>36439</v>
      </c>
      <c r="B788" s="40" t="s">
        <v>170</v>
      </c>
      <c r="C788" s="40">
        <f t="shared" si="148"/>
        <v>0.10000000000000009</v>
      </c>
      <c r="D788" s="40">
        <f t="shared" si="149"/>
        <v>2.7010000000000001</v>
      </c>
      <c r="E788" s="40">
        <f t="shared" si="149"/>
        <v>2.601</v>
      </c>
      <c r="F788" s="40"/>
      <c r="G788" s="40"/>
      <c r="H788" s="40">
        <v>2.601</v>
      </c>
      <c r="I788" s="40">
        <v>2.7322500000000001</v>
      </c>
      <c r="J788" s="40">
        <v>2.4609999999999999</v>
      </c>
      <c r="K788" s="40">
        <v>2.3935</v>
      </c>
      <c r="L788" s="40">
        <v>2.4209999999999998</v>
      </c>
      <c r="M788" s="40">
        <v>2.4935</v>
      </c>
      <c r="N788" s="40">
        <v>2.5659999999999998</v>
      </c>
      <c r="O788" s="40">
        <v>2.7010000000000001</v>
      </c>
      <c r="P788" s="40">
        <v>2.5609999999999999</v>
      </c>
      <c r="Q788" s="40">
        <v>2.8222499999999999</v>
      </c>
      <c r="R788" s="40">
        <v>3.0409999999999999</v>
      </c>
      <c r="S788" s="40">
        <v>2.4885000000000002</v>
      </c>
      <c r="T788" s="40">
        <v>2.641</v>
      </c>
      <c r="V788" s="47">
        <f t="shared" si="150"/>
        <v>0.13125000000000009</v>
      </c>
      <c r="W788" s="47">
        <f t="shared" si="137"/>
        <v>-0.14000000000000012</v>
      </c>
      <c r="X788" s="47">
        <f t="shared" si="138"/>
        <v>-0.20750000000000002</v>
      </c>
      <c r="Y788" s="47">
        <f t="shared" si="139"/>
        <v>-0.18000000000000016</v>
      </c>
      <c r="Z788" s="47">
        <f t="shared" si="140"/>
        <v>-0.10749999999999993</v>
      </c>
      <c r="AA788" s="47">
        <f t="shared" si="141"/>
        <v>-3.5000000000000142E-2</v>
      </c>
      <c r="AB788" s="47">
        <f t="shared" si="142"/>
        <v>0.10000000000000009</v>
      </c>
      <c r="AC788" s="47">
        <f t="shared" si="143"/>
        <v>-4.0000000000000036E-2</v>
      </c>
      <c r="AD788" s="47">
        <f t="shared" si="144"/>
        <v>0.22124999999999995</v>
      </c>
      <c r="AE788" s="47">
        <f t="shared" si="145"/>
        <v>0.43999999999999995</v>
      </c>
      <c r="AF788" s="47">
        <f t="shared" si="146"/>
        <v>-0.11249999999999982</v>
      </c>
      <c r="AG788" s="47">
        <f t="shared" si="147"/>
        <v>4.0000000000000036E-2</v>
      </c>
    </row>
    <row r="789" spans="1:33" x14ac:dyDescent="0.2">
      <c r="A789" s="45">
        <v>36440</v>
      </c>
      <c r="B789" s="40" t="s">
        <v>170</v>
      </c>
      <c r="C789" s="40">
        <f t="shared" si="148"/>
        <v>0.10749999999999993</v>
      </c>
      <c r="D789" s="40">
        <f t="shared" si="149"/>
        <v>2.7494999999999998</v>
      </c>
      <c r="E789" s="40">
        <f t="shared" si="149"/>
        <v>2.6419999999999999</v>
      </c>
      <c r="F789" s="40"/>
      <c r="G789" s="40"/>
      <c r="H789" s="40">
        <v>2.6419999999999999</v>
      </c>
      <c r="I789" s="40">
        <v>2.7682500000000001</v>
      </c>
      <c r="J789" s="40">
        <v>2.4969999999999999</v>
      </c>
      <c r="K789" s="40">
        <v>2.4295</v>
      </c>
      <c r="L789" s="40">
        <v>2.4544999999999999</v>
      </c>
      <c r="M789" s="40">
        <v>2.5357499999999997</v>
      </c>
      <c r="N789" s="40">
        <v>2.60575</v>
      </c>
      <c r="O789" s="40">
        <v>2.7494999999999998</v>
      </c>
      <c r="P789" s="40">
        <v>2.6320000000000001</v>
      </c>
      <c r="Q789" s="40">
        <v>2.8494999999999999</v>
      </c>
      <c r="R789" s="40">
        <v>3.0569999999999999</v>
      </c>
      <c r="S789" s="40">
        <v>2.5295000000000001</v>
      </c>
      <c r="T789" s="40">
        <v>2.6745000000000001</v>
      </c>
      <c r="V789" s="47">
        <f t="shared" si="150"/>
        <v>0.1262500000000002</v>
      </c>
      <c r="W789" s="47">
        <f t="shared" si="137"/>
        <v>-0.14500000000000002</v>
      </c>
      <c r="X789" s="47">
        <f t="shared" si="138"/>
        <v>-0.21249999999999991</v>
      </c>
      <c r="Y789" s="47">
        <f t="shared" si="139"/>
        <v>-0.1875</v>
      </c>
      <c r="Z789" s="47">
        <f t="shared" si="140"/>
        <v>-0.10625000000000018</v>
      </c>
      <c r="AA789" s="47">
        <f t="shared" si="141"/>
        <v>-3.6249999999999893E-2</v>
      </c>
      <c r="AB789" s="47">
        <f t="shared" si="142"/>
        <v>0.10749999999999993</v>
      </c>
      <c r="AC789" s="47">
        <f t="shared" si="143"/>
        <v>-9.9999999999997868E-3</v>
      </c>
      <c r="AD789" s="47">
        <f t="shared" si="144"/>
        <v>0.20750000000000002</v>
      </c>
      <c r="AE789" s="47">
        <f t="shared" si="145"/>
        <v>0.41500000000000004</v>
      </c>
      <c r="AF789" s="47">
        <f t="shared" si="146"/>
        <v>-0.11249999999999982</v>
      </c>
      <c r="AG789" s="47">
        <f t="shared" si="147"/>
        <v>3.2500000000000195E-2</v>
      </c>
    </row>
    <row r="790" spans="1:33" x14ac:dyDescent="0.2">
      <c r="A790" s="45">
        <v>36441</v>
      </c>
      <c r="B790" s="40" t="s">
        <v>170</v>
      </c>
      <c r="C790" s="40">
        <f t="shared" si="148"/>
        <v>0.10999999999999988</v>
      </c>
      <c r="D790" s="40">
        <f t="shared" si="149"/>
        <v>2.802</v>
      </c>
      <c r="E790" s="40">
        <f t="shared" si="149"/>
        <v>2.6920000000000002</v>
      </c>
      <c r="F790" s="40"/>
      <c r="G790" s="40"/>
      <c r="H790" s="40">
        <v>2.6920000000000002</v>
      </c>
      <c r="I790" s="40">
        <v>2.8195000000000001</v>
      </c>
      <c r="J790" s="40">
        <v>2.5420000000000003</v>
      </c>
      <c r="K790" s="40">
        <v>2.4795000000000003</v>
      </c>
      <c r="L790" s="40">
        <v>2.4970000000000003</v>
      </c>
      <c r="M790" s="40">
        <v>2.58325</v>
      </c>
      <c r="N790" s="40">
        <v>2.6557500000000003</v>
      </c>
      <c r="O790" s="40">
        <v>2.802</v>
      </c>
      <c r="P790" s="40">
        <v>2.6820000000000004</v>
      </c>
      <c r="Q790" s="40">
        <v>2.9145000000000003</v>
      </c>
      <c r="R790" s="40">
        <v>3.1045000000000003</v>
      </c>
      <c r="S790" s="40">
        <v>2.5670000000000002</v>
      </c>
      <c r="T790" s="40">
        <v>2.7295000000000003</v>
      </c>
      <c r="V790" s="47">
        <f t="shared" si="150"/>
        <v>0.12749999999999995</v>
      </c>
      <c r="W790" s="47">
        <f t="shared" si="137"/>
        <v>-0.14999999999999991</v>
      </c>
      <c r="X790" s="47">
        <f t="shared" si="138"/>
        <v>-0.21249999999999991</v>
      </c>
      <c r="Y790" s="47">
        <f t="shared" si="139"/>
        <v>-0.19499999999999984</v>
      </c>
      <c r="Z790" s="47">
        <f t="shared" si="140"/>
        <v>-0.10875000000000012</v>
      </c>
      <c r="AA790" s="47">
        <f t="shared" si="141"/>
        <v>-3.6249999999999893E-2</v>
      </c>
      <c r="AB790" s="47">
        <f t="shared" si="142"/>
        <v>0.10999999999999988</v>
      </c>
      <c r="AC790" s="47">
        <f t="shared" si="143"/>
        <v>-9.9999999999997868E-3</v>
      </c>
      <c r="AD790" s="47">
        <f t="shared" si="144"/>
        <v>0.22250000000000014</v>
      </c>
      <c r="AE790" s="47">
        <f t="shared" si="145"/>
        <v>0.41250000000000009</v>
      </c>
      <c r="AF790" s="47">
        <f t="shared" si="146"/>
        <v>-0.125</v>
      </c>
      <c r="AG790" s="47">
        <f t="shared" si="147"/>
        <v>3.7500000000000089E-2</v>
      </c>
    </row>
    <row r="791" spans="1:33" x14ac:dyDescent="0.2">
      <c r="A791" s="45">
        <v>36444</v>
      </c>
      <c r="B791" s="40" t="s">
        <v>170</v>
      </c>
      <c r="C791" s="40">
        <f t="shared" si="148"/>
        <v>7.2499999999999787E-2</v>
      </c>
      <c r="D791" s="40">
        <f t="shared" si="149"/>
        <v>2.8975</v>
      </c>
      <c r="E791" s="40">
        <f t="shared" si="149"/>
        <v>2.8250000000000002</v>
      </c>
      <c r="F791" s="40"/>
      <c r="G791" s="40"/>
      <c r="H791" s="40">
        <v>2.8250000000000002</v>
      </c>
      <c r="I791" s="40">
        <v>2.9575</v>
      </c>
      <c r="J791" s="40">
        <v>2.6749999999999998</v>
      </c>
      <c r="K791" s="40">
        <v>2.59</v>
      </c>
      <c r="L791" s="40">
        <v>2.6150000000000002</v>
      </c>
      <c r="M791" s="40">
        <v>2.72</v>
      </c>
      <c r="N791" s="40">
        <v>2.7937500000000002</v>
      </c>
      <c r="O791" s="40">
        <v>2.8975</v>
      </c>
      <c r="P791" s="40">
        <v>2.8149999999999999</v>
      </c>
      <c r="Q791" s="40">
        <v>3.0474999999999999</v>
      </c>
      <c r="R791" s="40">
        <v>3.2524999999999999</v>
      </c>
      <c r="S791" s="40">
        <v>2.7124999999999999</v>
      </c>
      <c r="T791" s="40">
        <v>2.8450000000000002</v>
      </c>
      <c r="V791" s="47">
        <f t="shared" si="150"/>
        <v>0.13249999999999984</v>
      </c>
      <c r="W791" s="47">
        <f t="shared" si="137"/>
        <v>-0.15000000000000036</v>
      </c>
      <c r="X791" s="47">
        <f t="shared" si="138"/>
        <v>-0.23500000000000032</v>
      </c>
      <c r="Y791" s="47">
        <f t="shared" si="139"/>
        <v>-0.20999999999999996</v>
      </c>
      <c r="Z791" s="47">
        <f t="shared" si="140"/>
        <v>-0.10499999999999998</v>
      </c>
      <c r="AA791" s="47">
        <f t="shared" si="141"/>
        <v>-3.125E-2</v>
      </c>
      <c r="AB791" s="47">
        <f t="shared" si="142"/>
        <v>7.2499999999999787E-2</v>
      </c>
      <c r="AC791" s="47">
        <f t="shared" si="143"/>
        <v>-1.0000000000000231E-2</v>
      </c>
      <c r="AD791" s="47">
        <f t="shared" si="144"/>
        <v>0.2224999999999997</v>
      </c>
      <c r="AE791" s="47">
        <f t="shared" si="145"/>
        <v>0.42749999999999977</v>
      </c>
      <c r="AF791" s="47">
        <f t="shared" si="146"/>
        <v>-0.11250000000000027</v>
      </c>
      <c r="AG791" s="47">
        <f t="shared" si="147"/>
        <v>2.0000000000000018E-2</v>
      </c>
    </row>
    <row r="792" spans="1:33" x14ac:dyDescent="0.2">
      <c r="A792" s="45">
        <v>36445</v>
      </c>
      <c r="B792" s="40" t="s">
        <v>170</v>
      </c>
      <c r="C792" s="40">
        <f t="shared" si="148"/>
        <v>8.0000000000000071E-2</v>
      </c>
      <c r="D792" s="40">
        <f t="shared" si="149"/>
        <v>3.0070000000000001</v>
      </c>
      <c r="E792" s="40">
        <f t="shared" si="149"/>
        <v>2.927</v>
      </c>
      <c r="F792" s="40"/>
      <c r="G792" s="40"/>
      <c r="H792" s="40">
        <v>2.927</v>
      </c>
      <c r="I792" s="40">
        <v>3.0620000000000003</v>
      </c>
      <c r="J792" s="40">
        <v>2.7795000000000001</v>
      </c>
      <c r="K792" s="40">
        <v>2.6870000000000003</v>
      </c>
      <c r="L792" s="40">
        <v>2.7170000000000001</v>
      </c>
      <c r="M792" s="40">
        <v>2.8245</v>
      </c>
      <c r="N792" s="40">
        <v>2.9045000000000001</v>
      </c>
      <c r="O792" s="40">
        <v>3.0070000000000001</v>
      </c>
      <c r="P792" s="40">
        <v>2.9170000000000003</v>
      </c>
      <c r="Q792" s="40">
        <v>3.1545000000000001</v>
      </c>
      <c r="R792" s="40">
        <v>3.3719999999999999</v>
      </c>
      <c r="S792" s="40">
        <v>2.8145000000000002</v>
      </c>
      <c r="T792" s="40">
        <v>2.927</v>
      </c>
      <c r="V792" s="47">
        <f t="shared" si="150"/>
        <v>0.13500000000000023</v>
      </c>
      <c r="W792" s="47">
        <f t="shared" si="137"/>
        <v>-0.14749999999999996</v>
      </c>
      <c r="X792" s="47">
        <f t="shared" si="138"/>
        <v>-0.23999999999999977</v>
      </c>
      <c r="Y792" s="47">
        <f t="shared" si="139"/>
        <v>-0.20999999999999996</v>
      </c>
      <c r="Z792" s="47">
        <f t="shared" si="140"/>
        <v>-0.10250000000000004</v>
      </c>
      <c r="AA792" s="47">
        <f t="shared" si="141"/>
        <v>-2.2499999999999964E-2</v>
      </c>
      <c r="AB792" s="47">
        <f t="shared" si="142"/>
        <v>8.0000000000000071E-2</v>
      </c>
      <c r="AC792" s="47">
        <f t="shared" si="143"/>
        <v>-9.9999999999997868E-3</v>
      </c>
      <c r="AD792" s="47">
        <f t="shared" si="144"/>
        <v>0.22750000000000004</v>
      </c>
      <c r="AE792" s="47">
        <f t="shared" si="145"/>
        <v>0.44499999999999984</v>
      </c>
      <c r="AF792" s="47">
        <f t="shared" si="146"/>
        <v>-0.11249999999999982</v>
      </c>
      <c r="AG792" s="47">
        <f t="shared" si="147"/>
        <v>0</v>
      </c>
    </row>
    <row r="793" spans="1:33" x14ac:dyDescent="0.2">
      <c r="A793" s="45">
        <v>36446</v>
      </c>
      <c r="B793" s="40" t="s">
        <v>170</v>
      </c>
      <c r="C793" s="40">
        <f t="shared" si="148"/>
        <v>9.2499999999999805E-2</v>
      </c>
      <c r="D793" s="40">
        <f t="shared" si="149"/>
        <v>3.0625</v>
      </c>
      <c r="E793" s="40">
        <f t="shared" si="149"/>
        <v>2.97</v>
      </c>
      <c r="F793" s="40"/>
      <c r="G793" s="40"/>
      <c r="H793" s="40">
        <v>2.97</v>
      </c>
      <c r="I793" s="40">
        <v>3.1062500000000002</v>
      </c>
      <c r="J793" s="40">
        <v>2.82</v>
      </c>
      <c r="K793" s="40">
        <v>2.74</v>
      </c>
      <c r="L793" s="40">
        <v>2.7875000000000001</v>
      </c>
      <c r="M793" s="40">
        <v>2.8725000000000001</v>
      </c>
      <c r="N793" s="40">
        <v>2.95</v>
      </c>
      <c r="O793" s="40">
        <v>3.0625</v>
      </c>
      <c r="P793" s="40">
        <v>2.9624999999999999</v>
      </c>
      <c r="Q793" s="40">
        <v>3.2025000000000001</v>
      </c>
      <c r="R793" s="40">
        <v>3.415</v>
      </c>
      <c r="S793" s="40">
        <v>2.8574999999999999</v>
      </c>
      <c r="T793" s="40">
        <v>3.01</v>
      </c>
      <c r="V793" s="47">
        <f t="shared" si="150"/>
        <v>0.13624999999999998</v>
      </c>
      <c r="W793" s="47">
        <f t="shared" si="137"/>
        <v>-0.15000000000000036</v>
      </c>
      <c r="X793" s="47">
        <f t="shared" si="138"/>
        <v>-0.22999999999999998</v>
      </c>
      <c r="Y793" s="47">
        <f t="shared" si="139"/>
        <v>-0.18250000000000011</v>
      </c>
      <c r="Z793" s="47">
        <f t="shared" si="140"/>
        <v>-9.7500000000000142E-2</v>
      </c>
      <c r="AA793" s="47">
        <f t="shared" si="141"/>
        <v>-2.0000000000000018E-2</v>
      </c>
      <c r="AB793" s="47">
        <f t="shared" si="142"/>
        <v>9.2499999999999805E-2</v>
      </c>
      <c r="AC793" s="47">
        <f t="shared" si="143"/>
        <v>-7.5000000000002842E-3</v>
      </c>
      <c r="AD793" s="47">
        <f t="shared" si="144"/>
        <v>0.23249999999999993</v>
      </c>
      <c r="AE793" s="47">
        <f t="shared" si="145"/>
        <v>0.44499999999999984</v>
      </c>
      <c r="AF793" s="47">
        <f t="shared" si="146"/>
        <v>-0.11250000000000027</v>
      </c>
      <c r="AG793" s="47">
        <f t="shared" si="147"/>
        <v>3.9999999999999591E-2</v>
      </c>
    </row>
    <row r="794" spans="1:33" x14ac:dyDescent="0.2">
      <c r="A794" s="45">
        <v>36447</v>
      </c>
      <c r="B794" s="40" t="s">
        <v>170</v>
      </c>
      <c r="C794" s="40">
        <f t="shared" si="148"/>
        <v>0.12749999999999995</v>
      </c>
      <c r="D794" s="40">
        <f t="shared" si="149"/>
        <v>2.9615</v>
      </c>
      <c r="E794" s="40">
        <f t="shared" si="149"/>
        <v>2.8340000000000001</v>
      </c>
      <c r="F794" s="40"/>
      <c r="G794" s="40"/>
      <c r="H794" s="40">
        <v>2.8340000000000001</v>
      </c>
      <c r="I794" s="40">
        <v>2.9627500000000002</v>
      </c>
      <c r="J794" s="40">
        <v>2.6964999999999999</v>
      </c>
      <c r="K794" s="40">
        <v>2.6465000000000001</v>
      </c>
      <c r="L794" s="40">
        <v>2.6790000000000003</v>
      </c>
      <c r="M794" s="40">
        <v>2.7415000000000003</v>
      </c>
      <c r="N794" s="40">
        <v>2.8165</v>
      </c>
      <c r="O794" s="40">
        <v>2.9615</v>
      </c>
      <c r="P794" s="40">
        <v>2.879</v>
      </c>
      <c r="Q794" s="40">
        <v>3.0590000000000002</v>
      </c>
      <c r="R794" s="40">
        <v>3.2789999999999999</v>
      </c>
      <c r="S794" s="40">
        <v>2.7290000000000001</v>
      </c>
      <c r="T794" s="40">
        <v>2.8940000000000001</v>
      </c>
      <c r="V794" s="47">
        <f t="shared" si="150"/>
        <v>0.12875000000000014</v>
      </c>
      <c r="W794" s="47">
        <f t="shared" si="137"/>
        <v>-0.13750000000000018</v>
      </c>
      <c r="X794" s="47">
        <f t="shared" si="138"/>
        <v>-0.1875</v>
      </c>
      <c r="Y794" s="47">
        <f t="shared" si="139"/>
        <v>-0.1549999999999998</v>
      </c>
      <c r="Z794" s="47">
        <f t="shared" si="140"/>
        <v>-9.2499999999999805E-2</v>
      </c>
      <c r="AA794" s="47">
        <f t="shared" si="141"/>
        <v>-1.7500000000000071E-2</v>
      </c>
      <c r="AB794" s="47">
        <f t="shared" si="142"/>
        <v>0.12749999999999995</v>
      </c>
      <c r="AC794" s="47">
        <f t="shared" si="143"/>
        <v>4.4999999999999929E-2</v>
      </c>
      <c r="AD794" s="47">
        <f t="shared" si="144"/>
        <v>0.22500000000000009</v>
      </c>
      <c r="AE794" s="47">
        <f t="shared" si="145"/>
        <v>0.44499999999999984</v>
      </c>
      <c r="AF794" s="47">
        <f t="shared" si="146"/>
        <v>-0.10499999999999998</v>
      </c>
      <c r="AG794" s="47">
        <f t="shared" si="147"/>
        <v>6.0000000000000053E-2</v>
      </c>
    </row>
    <row r="795" spans="1:33" x14ac:dyDescent="0.2">
      <c r="A795" s="45">
        <v>36448</v>
      </c>
      <c r="B795" s="40" t="s">
        <v>170</v>
      </c>
      <c r="C795" s="40">
        <f t="shared" si="148"/>
        <v>8.2500000000000018E-2</v>
      </c>
      <c r="D795" s="40">
        <f t="shared" si="149"/>
        <v>3.0575000000000001</v>
      </c>
      <c r="E795" s="40">
        <f t="shared" si="149"/>
        <v>2.9750000000000001</v>
      </c>
      <c r="F795" s="40"/>
      <c r="G795" s="40"/>
      <c r="H795" s="40">
        <v>2.9750000000000001</v>
      </c>
      <c r="I795" s="40">
        <v>3.11</v>
      </c>
      <c r="J795" s="40">
        <v>2.8275000000000001</v>
      </c>
      <c r="K795" s="40">
        <v>2.7349999999999999</v>
      </c>
      <c r="L795" s="40">
        <v>2.7925</v>
      </c>
      <c r="M795" s="40">
        <v>2.875</v>
      </c>
      <c r="N795" s="40">
        <v>2.9575</v>
      </c>
      <c r="O795" s="40">
        <v>3.0575000000000001</v>
      </c>
      <c r="P795" s="40">
        <v>3.0249999999999999</v>
      </c>
      <c r="Q795" s="40">
        <v>3.1949999999999998</v>
      </c>
      <c r="R795" s="40">
        <v>3.4049999999999998</v>
      </c>
      <c r="S795" s="40">
        <v>2.8725000000000001</v>
      </c>
      <c r="T795" s="40">
        <v>3.05</v>
      </c>
      <c r="V795" s="47">
        <f t="shared" si="150"/>
        <v>0.13499999999999979</v>
      </c>
      <c r="W795" s="47">
        <f t="shared" si="137"/>
        <v>-0.14749999999999996</v>
      </c>
      <c r="X795" s="47">
        <f t="shared" si="138"/>
        <v>-0.24000000000000021</v>
      </c>
      <c r="Y795" s="47">
        <f t="shared" si="139"/>
        <v>-0.18250000000000011</v>
      </c>
      <c r="Z795" s="47">
        <f t="shared" si="140"/>
        <v>-0.10000000000000009</v>
      </c>
      <c r="AA795" s="47">
        <f t="shared" si="141"/>
        <v>-1.7500000000000071E-2</v>
      </c>
      <c r="AB795" s="47">
        <f t="shared" si="142"/>
        <v>8.2500000000000018E-2</v>
      </c>
      <c r="AC795" s="47">
        <f t="shared" si="143"/>
        <v>4.9999999999999822E-2</v>
      </c>
      <c r="AD795" s="47">
        <f t="shared" si="144"/>
        <v>0.21999999999999975</v>
      </c>
      <c r="AE795" s="47">
        <f t="shared" si="145"/>
        <v>0.42999999999999972</v>
      </c>
      <c r="AF795" s="47">
        <f t="shared" si="146"/>
        <v>-0.10250000000000004</v>
      </c>
      <c r="AG795" s="47">
        <f t="shared" si="147"/>
        <v>7.4999999999999734E-2</v>
      </c>
    </row>
    <row r="796" spans="1:33" x14ac:dyDescent="0.2">
      <c r="A796" s="45">
        <v>36451</v>
      </c>
      <c r="B796" s="40" t="s">
        <v>170</v>
      </c>
      <c r="C796" s="40">
        <f t="shared" si="148"/>
        <v>8.7499999999999911E-2</v>
      </c>
      <c r="D796" s="40">
        <f t="shared" si="149"/>
        <v>3.0074999999999998</v>
      </c>
      <c r="E796" s="40">
        <f t="shared" si="149"/>
        <v>2.92</v>
      </c>
      <c r="F796" s="40"/>
      <c r="G796" s="40"/>
      <c r="H796" s="40">
        <v>2.92</v>
      </c>
      <c r="I796" s="40">
        <v>3.0625</v>
      </c>
      <c r="J796" s="40">
        <v>2.78</v>
      </c>
      <c r="K796" s="40">
        <v>2.7149999999999999</v>
      </c>
      <c r="L796" s="40">
        <v>2.7475000000000001</v>
      </c>
      <c r="M796" s="40">
        <v>2.8262499999999999</v>
      </c>
      <c r="N796" s="40">
        <v>2.9024999999999999</v>
      </c>
      <c r="O796" s="40">
        <v>3.0074999999999998</v>
      </c>
      <c r="P796" s="40">
        <v>2.94</v>
      </c>
      <c r="Q796" s="40">
        <v>3.145</v>
      </c>
      <c r="R796" s="40">
        <v>3.3574999999999999</v>
      </c>
      <c r="S796" s="40">
        <v>2.8125</v>
      </c>
      <c r="T796" s="40">
        <v>2.9849999999999999</v>
      </c>
      <c r="V796" s="47">
        <f t="shared" si="150"/>
        <v>0.14250000000000007</v>
      </c>
      <c r="W796" s="47">
        <f t="shared" si="137"/>
        <v>-0.14000000000000012</v>
      </c>
      <c r="X796" s="47">
        <f t="shared" si="138"/>
        <v>-0.20500000000000007</v>
      </c>
      <c r="Y796" s="47">
        <f t="shared" si="139"/>
        <v>-0.17249999999999988</v>
      </c>
      <c r="Z796" s="47">
        <f t="shared" si="140"/>
        <v>-9.375E-2</v>
      </c>
      <c r="AA796" s="47">
        <f t="shared" si="141"/>
        <v>-1.7500000000000071E-2</v>
      </c>
      <c r="AB796" s="47">
        <f t="shared" si="142"/>
        <v>8.7499999999999911E-2</v>
      </c>
      <c r="AC796" s="47">
        <f t="shared" si="143"/>
        <v>2.0000000000000018E-2</v>
      </c>
      <c r="AD796" s="47">
        <f t="shared" si="144"/>
        <v>0.22500000000000009</v>
      </c>
      <c r="AE796" s="47">
        <f t="shared" si="145"/>
        <v>0.4375</v>
      </c>
      <c r="AF796" s="47">
        <f t="shared" si="146"/>
        <v>-0.10749999999999993</v>
      </c>
      <c r="AG796" s="47">
        <f t="shared" si="147"/>
        <v>6.4999999999999947E-2</v>
      </c>
    </row>
    <row r="797" spans="1:33" x14ac:dyDescent="0.2">
      <c r="A797" s="45">
        <v>36452</v>
      </c>
      <c r="B797" s="40" t="s">
        <v>170</v>
      </c>
      <c r="C797" s="40">
        <f t="shared" si="148"/>
        <v>6.0000000000000053E-2</v>
      </c>
      <c r="D797" s="40">
        <f t="shared" si="149"/>
        <v>3.0670000000000002</v>
      </c>
      <c r="E797" s="40">
        <f t="shared" si="149"/>
        <v>3.0070000000000001</v>
      </c>
      <c r="F797" s="40"/>
      <c r="G797" s="40"/>
      <c r="H797" s="40">
        <v>3.0070000000000001</v>
      </c>
      <c r="I797" s="40">
        <v>3.1532499999999999</v>
      </c>
      <c r="J797" s="40">
        <v>2.8595000000000002</v>
      </c>
      <c r="K797" s="40">
        <v>2.7920000000000003</v>
      </c>
      <c r="L797" s="40">
        <v>2.8220000000000001</v>
      </c>
      <c r="M797" s="40">
        <v>2.9157500000000001</v>
      </c>
      <c r="N797" s="40">
        <v>2.9895</v>
      </c>
      <c r="O797" s="40">
        <v>3.0670000000000002</v>
      </c>
      <c r="P797" s="40">
        <v>3.0070000000000001</v>
      </c>
      <c r="Q797" s="40">
        <v>3.242</v>
      </c>
      <c r="R797" s="40">
        <v>3.452</v>
      </c>
      <c r="S797" s="40">
        <v>2.8970000000000002</v>
      </c>
      <c r="T797" s="40">
        <v>3.0369999999999999</v>
      </c>
      <c r="V797" s="47">
        <f t="shared" si="150"/>
        <v>0.14624999999999977</v>
      </c>
      <c r="W797" s="47">
        <f t="shared" si="137"/>
        <v>-0.14749999999999996</v>
      </c>
      <c r="X797" s="47">
        <f t="shared" si="138"/>
        <v>-0.21499999999999986</v>
      </c>
      <c r="Y797" s="47">
        <f t="shared" si="139"/>
        <v>-0.18500000000000005</v>
      </c>
      <c r="Z797" s="47">
        <f t="shared" si="140"/>
        <v>-9.1250000000000053E-2</v>
      </c>
      <c r="AA797" s="47">
        <f t="shared" si="141"/>
        <v>-1.7500000000000071E-2</v>
      </c>
      <c r="AB797" s="47">
        <f t="shared" si="142"/>
        <v>6.0000000000000053E-2</v>
      </c>
      <c r="AC797" s="47">
        <f t="shared" si="143"/>
        <v>0</v>
      </c>
      <c r="AD797" s="47">
        <f t="shared" si="144"/>
        <v>0.23499999999999988</v>
      </c>
      <c r="AE797" s="47">
        <f t="shared" si="145"/>
        <v>0.44499999999999984</v>
      </c>
      <c r="AF797" s="47">
        <f t="shared" si="146"/>
        <v>-0.10999999999999988</v>
      </c>
      <c r="AG797" s="47">
        <f t="shared" si="147"/>
        <v>2.9999999999999805E-2</v>
      </c>
    </row>
    <row r="798" spans="1:33" x14ac:dyDescent="0.2">
      <c r="A798" s="45">
        <v>36453</v>
      </c>
      <c r="B798" s="40" t="s">
        <v>170</v>
      </c>
      <c r="C798" s="40">
        <f t="shared" si="148"/>
        <v>4.4999999999999929E-2</v>
      </c>
      <c r="D798" s="40">
        <f t="shared" si="149"/>
        <v>3.0230000000000001</v>
      </c>
      <c r="E798" s="40">
        <f t="shared" si="149"/>
        <v>2.9780000000000002</v>
      </c>
      <c r="F798" s="40"/>
      <c r="G798" s="40"/>
      <c r="H798" s="40">
        <v>2.9780000000000002</v>
      </c>
      <c r="I798" s="40">
        <v>3.12425</v>
      </c>
      <c r="J798" s="40">
        <v>2.8367500000000003</v>
      </c>
      <c r="K798" s="40">
        <v>2.7730000000000001</v>
      </c>
      <c r="L798" s="40">
        <v>2.798</v>
      </c>
      <c r="M798" s="40">
        <v>2.8905000000000003</v>
      </c>
      <c r="N798" s="40">
        <v>2.9630000000000001</v>
      </c>
      <c r="O798" s="40">
        <v>3.0230000000000001</v>
      </c>
      <c r="P798" s="40">
        <v>2.9630000000000001</v>
      </c>
      <c r="Q798" s="40">
        <v>3.2117500000000003</v>
      </c>
      <c r="R798" s="40">
        <v>3.4205000000000001</v>
      </c>
      <c r="S798" s="40">
        <v>2.8730000000000002</v>
      </c>
      <c r="T798" s="40">
        <v>2.9930000000000003</v>
      </c>
      <c r="V798" s="47">
        <f t="shared" si="150"/>
        <v>0.14624999999999977</v>
      </c>
      <c r="W798" s="47">
        <f t="shared" si="137"/>
        <v>-0.14124999999999988</v>
      </c>
      <c r="X798" s="47">
        <f t="shared" si="138"/>
        <v>-0.20500000000000007</v>
      </c>
      <c r="Y798" s="47">
        <f t="shared" si="139"/>
        <v>-0.18000000000000016</v>
      </c>
      <c r="Z798" s="47">
        <f t="shared" si="140"/>
        <v>-8.7499999999999911E-2</v>
      </c>
      <c r="AA798" s="47">
        <f t="shared" si="141"/>
        <v>-1.5000000000000124E-2</v>
      </c>
      <c r="AB798" s="47">
        <f t="shared" si="142"/>
        <v>4.4999999999999929E-2</v>
      </c>
      <c r="AC798" s="47">
        <f t="shared" si="143"/>
        <v>-1.5000000000000124E-2</v>
      </c>
      <c r="AD798" s="47">
        <f t="shared" si="144"/>
        <v>0.23375000000000012</v>
      </c>
      <c r="AE798" s="47">
        <f t="shared" si="145"/>
        <v>0.44249999999999989</v>
      </c>
      <c r="AF798" s="47">
        <f t="shared" si="146"/>
        <v>-0.10499999999999998</v>
      </c>
      <c r="AG798" s="47">
        <f t="shared" si="147"/>
        <v>1.5000000000000124E-2</v>
      </c>
    </row>
    <row r="799" spans="1:33" x14ac:dyDescent="0.2">
      <c r="A799" s="45">
        <v>36454</v>
      </c>
      <c r="B799" s="40" t="s">
        <v>170</v>
      </c>
      <c r="C799" s="40">
        <f t="shared" si="148"/>
        <v>4.4999999999999929E-2</v>
      </c>
      <c r="D799" s="40">
        <f t="shared" si="149"/>
        <v>3.109</v>
      </c>
      <c r="E799" s="40">
        <f t="shared" si="149"/>
        <v>3.0640000000000001</v>
      </c>
      <c r="F799" s="40"/>
      <c r="G799" s="40"/>
      <c r="H799" s="40">
        <v>3.0640000000000001</v>
      </c>
      <c r="I799" s="40">
        <v>3.2152500000000002</v>
      </c>
      <c r="J799" s="40">
        <v>2.9215</v>
      </c>
      <c r="K799" s="40">
        <v>2.859</v>
      </c>
      <c r="L799" s="40">
        <v>2.8839999999999999</v>
      </c>
      <c r="M799" s="40">
        <v>2.9702500000000001</v>
      </c>
      <c r="N799" s="40">
        <v>3.0452500000000002</v>
      </c>
      <c r="O799" s="40">
        <v>3.109</v>
      </c>
      <c r="P799" s="40">
        <v>3.0489999999999999</v>
      </c>
      <c r="Q799" s="40">
        <v>3.30525</v>
      </c>
      <c r="R799" s="40">
        <v>3.5177499999999999</v>
      </c>
      <c r="S799" s="40">
        <v>2.9590000000000001</v>
      </c>
      <c r="T799" s="40">
        <v>3.0790000000000002</v>
      </c>
      <c r="V799" s="47">
        <f t="shared" si="150"/>
        <v>0.15125000000000011</v>
      </c>
      <c r="W799" s="47">
        <f t="shared" si="137"/>
        <v>-0.14250000000000007</v>
      </c>
      <c r="X799" s="47">
        <f t="shared" si="138"/>
        <v>-0.20500000000000007</v>
      </c>
      <c r="Y799" s="47">
        <f t="shared" si="139"/>
        <v>-0.18000000000000016</v>
      </c>
      <c r="Z799" s="47">
        <f t="shared" si="140"/>
        <v>-9.375E-2</v>
      </c>
      <c r="AA799" s="47">
        <f t="shared" si="141"/>
        <v>-1.8749999999999822E-2</v>
      </c>
      <c r="AB799" s="47">
        <f t="shared" si="142"/>
        <v>4.4999999999999929E-2</v>
      </c>
      <c r="AC799" s="47">
        <f t="shared" si="143"/>
        <v>-1.5000000000000124E-2</v>
      </c>
      <c r="AD799" s="47">
        <f t="shared" si="144"/>
        <v>0.24124999999999996</v>
      </c>
      <c r="AE799" s="47">
        <f t="shared" si="145"/>
        <v>0.45374999999999988</v>
      </c>
      <c r="AF799" s="47">
        <f t="shared" si="146"/>
        <v>-0.10499999999999998</v>
      </c>
      <c r="AG799" s="47">
        <f t="shared" si="147"/>
        <v>1.5000000000000124E-2</v>
      </c>
    </row>
    <row r="800" spans="1:33" x14ac:dyDescent="0.2">
      <c r="A800" s="45">
        <v>36455</v>
      </c>
      <c r="B800" s="40" t="s">
        <v>170</v>
      </c>
      <c r="C800" s="40">
        <f t="shared" si="148"/>
        <v>9.9999999999997868E-3</v>
      </c>
      <c r="D800" s="40">
        <f t="shared" si="149"/>
        <v>3.0819999999999999</v>
      </c>
      <c r="E800" s="40">
        <f t="shared" si="149"/>
        <v>3.0720000000000001</v>
      </c>
      <c r="F800" s="40"/>
      <c r="G800" s="40"/>
      <c r="H800" s="40">
        <v>3.0720000000000001</v>
      </c>
      <c r="I800" s="40">
        <v>3.2282500000000001</v>
      </c>
      <c r="J800" s="40">
        <v>2.9295</v>
      </c>
      <c r="K800" s="40">
        <v>2.8570000000000002</v>
      </c>
      <c r="L800" s="40">
        <v>2.8719999999999999</v>
      </c>
      <c r="M800" s="40">
        <v>2.9744999999999999</v>
      </c>
      <c r="N800" s="40">
        <v>3.0495000000000001</v>
      </c>
      <c r="O800" s="40">
        <v>3.0819999999999999</v>
      </c>
      <c r="P800" s="40">
        <v>2.952</v>
      </c>
      <c r="Q800" s="40">
        <v>3.3182499999999999</v>
      </c>
      <c r="R800" s="40">
        <v>3.5369999999999999</v>
      </c>
      <c r="S800" s="40">
        <v>2.9670000000000001</v>
      </c>
      <c r="T800" s="40">
        <v>3.0245000000000002</v>
      </c>
      <c r="V800" s="47">
        <f t="shared" si="150"/>
        <v>0.15625</v>
      </c>
      <c r="W800" s="47">
        <f t="shared" si="137"/>
        <v>-0.14250000000000007</v>
      </c>
      <c r="X800" s="47">
        <f t="shared" si="138"/>
        <v>-0.21499999999999986</v>
      </c>
      <c r="Y800" s="47">
        <f t="shared" si="139"/>
        <v>-0.20000000000000018</v>
      </c>
      <c r="Z800" s="47">
        <f t="shared" si="140"/>
        <v>-9.7500000000000142E-2</v>
      </c>
      <c r="AA800" s="47">
        <f t="shared" si="141"/>
        <v>-2.2499999999999964E-2</v>
      </c>
      <c r="AB800" s="47">
        <f t="shared" si="142"/>
        <v>9.9999999999997868E-3</v>
      </c>
      <c r="AC800" s="47">
        <f t="shared" si="143"/>
        <v>-0.12000000000000011</v>
      </c>
      <c r="AD800" s="47">
        <f t="shared" si="144"/>
        <v>0.24624999999999986</v>
      </c>
      <c r="AE800" s="47">
        <f t="shared" si="145"/>
        <v>0.46499999999999986</v>
      </c>
      <c r="AF800" s="47">
        <f t="shared" si="146"/>
        <v>-0.10499999999999998</v>
      </c>
      <c r="AG800" s="47">
        <f t="shared" si="147"/>
        <v>-4.7499999999999876E-2</v>
      </c>
    </row>
    <row r="801" spans="1:33" x14ac:dyDescent="0.2">
      <c r="A801" s="45">
        <v>36458</v>
      </c>
      <c r="B801" s="40" t="s">
        <v>170</v>
      </c>
      <c r="C801" s="40">
        <f t="shared" si="148"/>
        <v>6.999999999999984E-2</v>
      </c>
      <c r="D801" s="40">
        <f t="shared" si="149"/>
        <v>3.0859999999999999</v>
      </c>
      <c r="E801" s="40">
        <f t="shared" si="149"/>
        <v>3.016</v>
      </c>
      <c r="F801" s="40"/>
      <c r="G801" s="40"/>
      <c r="H801" s="40">
        <v>3.016</v>
      </c>
      <c r="I801" s="40">
        <v>3.1735000000000002</v>
      </c>
      <c r="J801" s="40">
        <v>2.8810000000000002</v>
      </c>
      <c r="K801" s="40">
        <v>2.8435000000000001</v>
      </c>
      <c r="L801" s="40">
        <v>2.8460000000000001</v>
      </c>
      <c r="M801" s="40">
        <v>2.9235000000000002</v>
      </c>
      <c r="N801" s="40">
        <v>2.9947499999999998</v>
      </c>
      <c r="O801" s="40">
        <v>3.0859999999999999</v>
      </c>
      <c r="P801" s="40">
        <v>2.9260000000000002</v>
      </c>
      <c r="Q801" s="40">
        <v>3.2484999999999999</v>
      </c>
      <c r="R801" s="40">
        <v>3.4672499999999999</v>
      </c>
      <c r="S801" s="40">
        <v>2.911</v>
      </c>
      <c r="T801" s="40">
        <v>3.0259999999999998</v>
      </c>
      <c r="V801" s="47">
        <f t="shared" si="150"/>
        <v>0.1575000000000002</v>
      </c>
      <c r="W801" s="47">
        <f t="shared" si="137"/>
        <v>-0.13499999999999979</v>
      </c>
      <c r="X801" s="47">
        <f t="shared" si="138"/>
        <v>-0.17249999999999988</v>
      </c>
      <c r="Y801" s="47">
        <f t="shared" si="139"/>
        <v>-0.16999999999999993</v>
      </c>
      <c r="Z801" s="47">
        <f t="shared" si="140"/>
        <v>-9.2499999999999805E-2</v>
      </c>
      <c r="AA801" s="47">
        <f t="shared" si="141"/>
        <v>-2.1250000000000213E-2</v>
      </c>
      <c r="AB801" s="47">
        <f t="shared" si="142"/>
        <v>6.999999999999984E-2</v>
      </c>
      <c r="AC801" s="47">
        <f t="shared" si="143"/>
        <v>-8.9999999999999858E-2</v>
      </c>
      <c r="AD801" s="47">
        <f t="shared" si="144"/>
        <v>0.23249999999999993</v>
      </c>
      <c r="AE801" s="47">
        <f t="shared" si="145"/>
        <v>0.45124999999999993</v>
      </c>
      <c r="AF801" s="47">
        <f t="shared" si="146"/>
        <v>-0.10499999999999998</v>
      </c>
      <c r="AG801" s="47">
        <f t="shared" si="147"/>
        <v>9.9999999999997868E-3</v>
      </c>
    </row>
    <row r="802" spans="1:33" x14ac:dyDescent="0.2">
      <c r="A802" s="45">
        <v>36459</v>
      </c>
      <c r="B802" s="40" t="s">
        <v>170</v>
      </c>
      <c r="C802" s="40">
        <f t="shared" si="148"/>
        <v>6.0000000000000053E-2</v>
      </c>
      <c r="D802" s="40">
        <f t="shared" si="149"/>
        <v>3.0710000000000002</v>
      </c>
      <c r="E802" s="40">
        <f t="shared" si="149"/>
        <v>3.0110000000000001</v>
      </c>
      <c r="F802" s="40"/>
      <c r="G802" s="40"/>
      <c r="H802" s="40">
        <v>3.0110000000000001</v>
      </c>
      <c r="I802" s="40">
        <v>3.1685000000000003</v>
      </c>
      <c r="J802" s="40">
        <v>2.8734999999999999</v>
      </c>
      <c r="K802" s="40">
        <v>2.851</v>
      </c>
      <c r="L802" s="40">
        <v>2.8534999999999999</v>
      </c>
      <c r="M802" s="40">
        <v>2.9197500000000001</v>
      </c>
      <c r="N802" s="40">
        <v>2.9922500000000003</v>
      </c>
      <c r="O802" s="40">
        <v>3.0710000000000002</v>
      </c>
      <c r="P802" s="40">
        <v>2.9210000000000003</v>
      </c>
      <c r="Q802" s="40">
        <v>3.2422500000000003</v>
      </c>
      <c r="R802" s="40">
        <v>3.4547500000000002</v>
      </c>
      <c r="S802" s="40">
        <v>2.9060000000000001</v>
      </c>
      <c r="T802" s="40">
        <v>2.996</v>
      </c>
      <c r="V802" s="47">
        <f t="shared" si="150"/>
        <v>0.1575000000000002</v>
      </c>
      <c r="W802" s="47">
        <f t="shared" si="137"/>
        <v>-0.13750000000000018</v>
      </c>
      <c r="X802" s="47">
        <f t="shared" si="138"/>
        <v>-0.16000000000000014</v>
      </c>
      <c r="Y802" s="47">
        <f t="shared" si="139"/>
        <v>-0.1575000000000002</v>
      </c>
      <c r="Z802" s="47">
        <f t="shared" si="140"/>
        <v>-9.1250000000000053E-2</v>
      </c>
      <c r="AA802" s="47">
        <f t="shared" si="141"/>
        <v>-1.8749999999999822E-2</v>
      </c>
      <c r="AB802" s="47">
        <f t="shared" si="142"/>
        <v>6.0000000000000053E-2</v>
      </c>
      <c r="AC802" s="47">
        <f t="shared" si="143"/>
        <v>-8.9999999999999858E-2</v>
      </c>
      <c r="AD802" s="47">
        <f t="shared" si="144"/>
        <v>0.23125000000000018</v>
      </c>
      <c r="AE802" s="47">
        <f t="shared" si="145"/>
        <v>0.44375000000000009</v>
      </c>
      <c r="AF802" s="47">
        <f t="shared" si="146"/>
        <v>-0.10499999999999998</v>
      </c>
      <c r="AG802" s="47">
        <f t="shared" si="147"/>
        <v>-1.5000000000000124E-2</v>
      </c>
    </row>
    <row r="803" spans="1:33" x14ac:dyDescent="0.2">
      <c r="A803" s="45">
        <v>36460</v>
      </c>
      <c r="B803" s="40" t="s">
        <v>170</v>
      </c>
      <c r="C803" s="40">
        <f t="shared" si="148"/>
        <v>0</v>
      </c>
      <c r="D803" s="40">
        <f t="shared" si="149"/>
        <v>3.0920000000000001</v>
      </c>
      <c r="E803" s="40">
        <f t="shared" si="149"/>
        <v>3.0920000000000001</v>
      </c>
      <c r="F803" s="40"/>
      <c r="G803" s="40">
        <v>1</v>
      </c>
      <c r="H803" s="40">
        <v>3.0920000000000001</v>
      </c>
      <c r="I803" s="40">
        <v>3.2520000000000002</v>
      </c>
      <c r="J803" s="40">
        <v>2.927</v>
      </c>
      <c r="K803" s="40">
        <v>2.8820000000000001</v>
      </c>
      <c r="L803" s="40">
        <v>2.8919999999999999</v>
      </c>
      <c r="M803" s="40">
        <v>2.992</v>
      </c>
      <c r="N803" s="40">
        <v>3.0670000000000002</v>
      </c>
      <c r="O803" s="40">
        <v>3.0920000000000001</v>
      </c>
      <c r="P803" s="40">
        <v>3.0020000000000002</v>
      </c>
      <c r="Q803" s="40">
        <v>3.327</v>
      </c>
      <c r="R803" s="40">
        <v>3.5569999999999999</v>
      </c>
      <c r="S803" s="40">
        <v>2.9769999999999999</v>
      </c>
      <c r="T803" s="40">
        <v>3.077</v>
      </c>
      <c r="V803" s="47">
        <f t="shared" si="150"/>
        <v>0.16000000000000014</v>
      </c>
      <c r="W803" s="47">
        <f t="shared" si="137"/>
        <v>-0.16500000000000004</v>
      </c>
      <c r="X803" s="47">
        <f t="shared" si="138"/>
        <v>-0.20999999999999996</v>
      </c>
      <c r="Y803" s="47">
        <f t="shared" si="139"/>
        <v>-0.20000000000000018</v>
      </c>
      <c r="Z803" s="47">
        <f t="shared" si="140"/>
        <v>-0.10000000000000009</v>
      </c>
      <c r="AA803" s="47">
        <f t="shared" si="141"/>
        <v>-2.4999999999999911E-2</v>
      </c>
      <c r="AB803" s="47">
        <f t="shared" si="142"/>
        <v>0</v>
      </c>
      <c r="AC803" s="47">
        <f t="shared" si="143"/>
        <v>-8.9999999999999858E-2</v>
      </c>
      <c r="AD803" s="47">
        <f t="shared" si="144"/>
        <v>0.23499999999999988</v>
      </c>
      <c r="AE803" s="47">
        <f t="shared" si="145"/>
        <v>0.46499999999999986</v>
      </c>
      <c r="AF803" s="47">
        <f t="shared" si="146"/>
        <v>-0.11500000000000021</v>
      </c>
      <c r="AG803" s="47">
        <f t="shared" si="147"/>
        <v>-1.5000000000000124E-2</v>
      </c>
    </row>
    <row r="804" spans="1:33" x14ac:dyDescent="0.2">
      <c r="A804" s="45">
        <v>36461</v>
      </c>
      <c r="B804" s="40" t="s">
        <v>171</v>
      </c>
      <c r="C804" s="40">
        <f t="shared" si="148"/>
        <v>1.5000000000000124E-2</v>
      </c>
      <c r="D804" s="40">
        <f t="shared" si="149"/>
        <v>2.98</v>
      </c>
      <c r="E804" s="40">
        <f t="shared" si="149"/>
        <v>2.9649999999999999</v>
      </c>
      <c r="F804" s="40"/>
      <c r="G804" s="40"/>
      <c r="H804" s="40">
        <v>2.9649999999999999</v>
      </c>
      <c r="I804" s="40">
        <v>3.125</v>
      </c>
      <c r="J804" s="40">
        <v>2.8149999999999999</v>
      </c>
      <c r="K804" s="40">
        <v>2.7450000000000001</v>
      </c>
      <c r="L804" s="40">
        <v>2.7949999999999999</v>
      </c>
      <c r="M804" s="40">
        <v>2.86</v>
      </c>
      <c r="N804" s="40">
        <v>2.9</v>
      </c>
      <c r="O804" s="40">
        <v>2.98</v>
      </c>
      <c r="P804" s="40">
        <v>3.01</v>
      </c>
      <c r="Q804" s="40">
        <v>3.2250000000000001</v>
      </c>
      <c r="R804" s="40">
        <v>3.55</v>
      </c>
      <c r="S804" s="40">
        <v>2.8450000000000002</v>
      </c>
      <c r="T804" s="40">
        <v>2.95</v>
      </c>
      <c r="V804" s="47">
        <f t="shared" si="150"/>
        <v>0.16000000000000014</v>
      </c>
      <c r="W804" s="47">
        <f t="shared" si="137"/>
        <v>-0.14999999999999991</v>
      </c>
      <c r="X804" s="47">
        <f t="shared" si="138"/>
        <v>-0.21999999999999975</v>
      </c>
      <c r="Y804" s="47">
        <f t="shared" si="139"/>
        <v>-0.16999999999999993</v>
      </c>
      <c r="Z804" s="47">
        <f t="shared" si="140"/>
        <v>-0.10499999999999998</v>
      </c>
      <c r="AA804" s="47">
        <f t="shared" si="141"/>
        <v>-6.4999999999999947E-2</v>
      </c>
      <c r="AB804" s="47">
        <f t="shared" si="142"/>
        <v>1.5000000000000124E-2</v>
      </c>
      <c r="AC804" s="47">
        <f t="shared" si="143"/>
        <v>4.4999999999999929E-2</v>
      </c>
      <c r="AD804" s="47">
        <f t="shared" si="144"/>
        <v>0.26000000000000023</v>
      </c>
      <c r="AE804" s="47">
        <f t="shared" si="145"/>
        <v>0.58499999999999996</v>
      </c>
      <c r="AF804" s="47">
        <f t="shared" si="146"/>
        <v>-0.11999999999999966</v>
      </c>
      <c r="AG804" s="47">
        <f t="shared" si="147"/>
        <v>-1.499999999999968E-2</v>
      </c>
    </row>
    <row r="805" spans="1:33" x14ac:dyDescent="0.2">
      <c r="A805" s="45">
        <v>36462</v>
      </c>
      <c r="B805" s="40" t="s">
        <v>171</v>
      </c>
      <c r="C805" s="40">
        <f t="shared" si="148"/>
        <v>2.7499999999999858E-2</v>
      </c>
      <c r="D805" s="40">
        <f t="shared" si="149"/>
        <v>2.9884999999999997</v>
      </c>
      <c r="E805" s="40">
        <f t="shared" si="149"/>
        <v>2.9609999999999999</v>
      </c>
      <c r="F805" s="40"/>
      <c r="G805" s="40"/>
      <c r="H805" s="40">
        <v>2.9609999999999999</v>
      </c>
      <c r="I805" s="40">
        <v>3.1134999999999997</v>
      </c>
      <c r="J805" s="40">
        <v>2.806</v>
      </c>
      <c r="K805" s="40">
        <v>2.7559999999999998</v>
      </c>
      <c r="L805" s="40">
        <v>2.7885</v>
      </c>
      <c r="M805" s="40">
        <v>2.8547499999999997</v>
      </c>
      <c r="N805" s="40">
        <v>2.8984999999999999</v>
      </c>
      <c r="O805" s="40">
        <v>2.9884999999999997</v>
      </c>
      <c r="P805" s="40">
        <v>3.0084999999999997</v>
      </c>
      <c r="Q805" s="40">
        <v>3.1909999999999998</v>
      </c>
      <c r="R805" s="40">
        <v>3.5659999999999998</v>
      </c>
      <c r="S805" s="40">
        <v>2.8434999999999997</v>
      </c>
      <c r="T805" s="40">
        <v>2.9359999999999999</v>
      </c>
      <c r="V805" s="47">
        <f t="shared" si="150"/>
        <v>0.15249999999999986</v>
      </c>
      <c r="W805" s="47">
        <f t="shared" si="137"/>
        <v>-0.1549999999999998</v>
      </c>
      <c r="X805" s="47">
        <f t="shared" si="138"/>
        <v>-0.20500000000000007</v>
      </c>
      <c r="Y805" s="47">
        <f t="shared" si="139"/>
        <v>-0.17249999999999988</v>
      </c>
      <c r="Z805" s="47">
        <f t="shared" si="140"/>
        <v>-0.10625000000000018</v>
      </c>
      <c r="AA805" s="47">
        <f t="shared" si="141"/>
        <v>-6.25E-2</v>
      </c>
      <c r="AB805" s="47">
        <f t="shared" si="142"/>
        <v>2.7499999999999858E-2</v>
      </c>
      <c r="AC805" s="47">
        <f t="shared" si="143"/>
        <v>4.7499999999999876E-2</v>
      </c>
      <c r="AD805" s="47">
        <f t="shared" si="144"/>
        <v>0.22999999999999998</v>
      </c>
      <c r="AE805" s="47">
        <f t="shared" si="145"/>
        <v>0.60499999999999998</v>
      </c>
      <c r="AF805" s="47">
        <f t="shared" si="146"/>
        <v>-0.11750000000000016</v>
      </c>
      <c r="AG805" s="47">
        <f t="shared" si="147"/>
        <v>-2.4999999999999911E-2</v>
      </c>
    </row>
    <row r="806" spans="1:33" x14ac:dyDescent="0.2">
      <c r="A806" s="45">
        <v>36465</v>
      </c>
      <c r="B806" s="40" t="s">
        <v>171</v>
      </c>
      <c r="C806" s="40">
        <f t="shared" si="148"/>
        <v>4.9999999999999822E-2</v>
      </c>
      <c r="D806" s="40">
        <f t="shared" ref="D806:E837" si="151">VLOOKUP($A806,SWAPLOOK,HLOOKUP(D$2,SWAPLOOK,2,FALSE),FALSE)</f>
        <v>2.964</v>
      </c>
      <c r="E806" s="40">
        <f t="shared" si="151"/>
        <v>2.9140000000000001</v>
      </c>
      <c r="F806" s="40"/>
      <c r="G806" s="40"/>
      <c r="H806" s="40">
        <v>2.9140000000000001</v>
      </c>
      <c r="I806" s="40">
        <v>3.03775</v>
      </c>
      <c r="J806" s="40">
        <v>2.774</v>
      </c>
      <c r="K806" s="40">
        <v>2.7315</v>
      </c>
      <c r="L806" s="40">
        <v>2.754</v>
      </c>
      <c r="M806" s="40">
        <v>2.8115000000000001</v>
      </c>
      <c r="N806" s="40">
        <v>2.8565</v>
      </c>
      <c r="O806" s="40">
        <v>2.964</v>
      </c>
      <c r="P806" s="40">
        <v>2.9540000000000002</v>
      </c>
      <c r="Q806" s="40">
        <v>3.1240000000000001</v>
      </c>
      <c r="R806" s="40">
        <v>3.4940000000000002</v>
      </c>
      <c r="S806" s="40">
        <v>2.7965</v>
      </c>
      <c r="T806" s="40">
        <v>2.9040000000000004</v>
      </c>
      <c r="V806" s="47">
        <f t="shared" si="150"/>
        <v>0.1237499999999998</v>
      </c>
      <c r="W806" s="47">
        <f t="shared" si="137"/>
        <v>-0.14000000000000012</v>
      </c>
      <c r="X806" s="47">
        <f t="shared" si="138"/>
        <v>-0.18250000000000011</v>
      </c>
      <c r="Y806" s="47">
        <f t="shared" si="139"/>
        <v>-0.16000000000000014</v>
      </c>
      <c r="Z806" s="47">
        <f t="shared" si="140"/>
        <v>-0.10250000000000004</v>
      </c>
      <c r="AA806" s="47">
        <f t="shared" si="141"/>
        <v>-5.7500000000000107E-2</v>
      </c>
      <c r="AB806" s="47">
        <f t="shared" si="142"/>
        <v>4.9999999999999822E-2</v>
      </c>
      <c r="AC806" s="47">
        <f t="shared" si="143"/>
        <v>4.0000000000000036E-2</v>
      </c>
      <c r="AD806" s="47">
        <f t="shared" si="144"/>
        <v>0.20999999999999996</v>
      </c>
      <c r="AE806" s="47">
        <f t="shared" si="145"/>
        <v>0.58000000000000007</v>
      </c>
      <c r="AF806" s="47">
        <f t="shared" si="146"/>
        <v>-0.11750000000000016</v>
      </c>
      <c r="AG806" s="47">
        <f t="shared" si="147"/>
        <v>-9.9999999999997868E-3</v>
      </c>
    </row>
    <row r="807" spans="1:33" x14ac:dyDescent="0.2">
      <c r="A807" s="45">
        <v>36466</v>
      </c>
      <c r="B807" s="40" t="s">
        <v>171</v>
      </c>
      <c r="C807" s="40">
        <f t="shared" si="148"/>
        <v>2.7499999999999858E-2</v>
      </c>
      <c r="D807" s="40">
        <f t="shared" si="151"/>
        <v>2.8645</v>
      </c>
      <c r="E807" s="40">
        <f t="shared" si="151"/>
        <v>2.8370000000000002</v>
      </c>
      <c r="F807" s="40"/>
      <c r="G807" s="40"/>
      <c r="H807" s="40">
        <v>2.8370000000000002</v>
      </c>
      <c r="I807" s="40">
        <v>2.9595000000000002</v>
      </c>
      <c r="J807" s="40">
        <v>2.6870000000000003</v>
      </c>
      <c r="K807" s="40">
        <v>2.6432500000000001</v>
      </c>
      <c r="L807" s="40">
        <v>2.6670000000000003</v>
      </c>
      <c r="M807" s="40">
        <v>2.7270000000000003</v>
      </c>
      <c r="N807" s="40">
        <v>2.7782500000000003</v>
      </c>
      <c r="O807" s="40">
        <v>2.8645</v>
      </c>
      <c r="P807" s="40">
        <v>2.8120000000000003</v>
      </c>
      <c r="Q807" s="40">
        <v>3.0470000000000002</v>
      </c>
      <c r="R807" s="40">
        <v>3.3820000000000001</v>
      </c>
      <c r="S807" s="40">
        <v>2.7195</v>
      </c>
      <c r="T807" s="40">
        <v>2.8120000000000003</v>
      </c>
      <c r="V807" s="47">
        <f t="shared" si="150"/>
        <v>0.12250000000000005</v>
      </c>
      <c r="W807" s="47">
        <f t="shared" si="137"/>
        <v>-0.14999999999999991</v>
      </c>
      <c r="X807" s="47">
        <f t="shared" si="138"/>
        <v>-0.19375000000000009</v>
      </c>
      <c r="Y807" s="47">
        <f t="shared" si="139"/>
        <v>-0.16999999999999993</v>
      </c>
      <c r="Z807" s="47">
        <f t="shared" si="140"/>
        <v>-0.10999999999999988</v>
      </c>
      <c r="AA807" s="47">
        <f t="shared" si="141"/>
        <v>-5.8749999999999858E-2</v>
      </c>
      <c r="AB807" s="47">
        <f t="shared" si="142"/>
        <v>2.7499999999999858E-2</v>
      </c>
      <c r="AC807" s="47">
        <f t="shared" si="143"/>
        <v>-2.4999999999999911E-2</v>
      </c>
      <c r="AD807" s="47">
        <f t="shared" si="144"/>
        <v>0.20999999999999996</v>
      </c>
      <c r="AE807" s="47">
        <f t="shared" si="145"/>
        <v>0.54499999999999993</v>
      </c>
      <c r="AF807" s="47">
        <f t="shared" si="146"/>
        <v>-0.11750000000000016</v>
      </c>
      <c r="AG807" s="47">
        <f t="shared" si="147"/>
        <v>-2.4999999999999911E-2</v>
      </c>
    </row>
    <row r="808" spans="1:33" x14ac:dyDescent="0.2">
      <c r="A808" s="45">
        <v>36467</v>
      </c>
      <c r="B808" s="40" t="s">
        <v>171</v>
      </c>
      <c r="C808" s="40">
        <f t="shared" si="148"/>
        <v>-9.9999999999997868E-3</v>
      </c>
      <c r="D808" s="40">
        <f t="shared" si="151"/>
        <v>2.8630000000000004</v>
      </c>
      <c r="E808" s="40">
        <f t="shared" si="151"/>
        <v>2.8730000000000002</v>
      </c>
      <c r="F808" s="40"/>
      <c r="G808" s="40"/>
      <c r="H808" s="40">
        <v>2.8730000000000002</v>
      </c>
      <c r="I808" s="40">
        <v>2.9955000000000003</v>
      </c>
      <c r="J808" s="40">
        <v>2.7080000000000002</v>
      </c>
      <c r="K808" s="40">
        <v>2.6480000000000001</v>
      </c>
      <c r="L808" s="40">
        <v>2.7030000000000003</v>
      </c>
      <c r="M808" s="40">
        <v>2.7567500000000003</v>
      </c>
      <c r="N808" s="40">
        <v>2.8117500000000004</v>
      </c>
      <c r="O808" s="40">
        <v>2.8630000000000004</v>
      </c>
      <c r="P808" s="40">
        <v>2.8480000000000003</v>
      </c>
      <c r="Q808" s="40">
        <v>3.0555000000000003</v>
      </c>
      <c r="R808" s="40">
        <v>3.4155000000000002</v>
      </c>
      <c r="S808" s="40">
        <v>2.7330000000000001</v>
      </c>
      <c r="T808" s="40">
        <v>2.8480000000000003</v>
      </c>
      <c r="V808" s="47">
        <f t="shared" si="150"/>
        <v>0.12250000000000005</v>
      </c>
      <c r="W808" s="47">
        <f t="shared" si="137"/>
        <v>-0.16500000000000004</v>
      </c>
      <c r="X808" s="47">
        <f t="shared" si="138"/>
        <v>-0.22500000000000009</v>
      </c>
      <c r="Y808" s="47">
        <f t="shared" si="139"/>
        <v>-0.16999999999999993</v>
      </c>
      <c r="Z808" s="47">
        <f t="shared" si="140"/>
        <v>-0.11624999999999996</v>
      </c>
      <c r="AA808" s="47">
        <f t="shared" si="141"/>
        <v>-6.1249999999999805E-2</v>
      </c>
      <c r="AB808" s="47">
        <f t="shared" si="142"/>
        <v>-9.9999999999997868E-3</v>
      </c>
      <c r="AC808" s="47">
        <f t="shared" si="143"/>
        <v>-2.4999999999999911E-2</v>
      </c>
      <c r="AD808" s="47">
        <f t="shared" si="144"/>
        <v>0.18250000000000011</v>
      </c>
      <c r="AE808" s="47">
        <f t="shared" si="145"/>
        <v>0.54249999999999998</v>
      </c>
      <c r="AF808" s="47">
        <f t="shared" si="146"/>
        <v>-0.14000000000000012</v>
      </c>
      <c r="AG808" s="47">
        <f t="shared" si="147"/>
        <v>-2.4999999999999911E-2</v>
      </c>
    </row>
    <row r="809" spans="1:33" x14ac:dyDescent="0.2">
      <c r="A809" s="45">
        <v>36468</v>
      </c>
      <c r="B809" s="40" t="s">
        <v>171</v>
      </c>
      <c r="C809" s="40">
        <f t="shared" si="148"/>
        <v>1.5000000000000124E-2</v>
      </c>
      <c r="D809" s="40">
        <f t="shared" si="151"/>
        <v>2.8410000000000002</v>
      </c>
      <c r="E809" s="40">
        <f t="shared" si="151"/>
        <v>2.8260000000000001</v>
      </c>
      <c r="F809" s="40"/>
      <c r="G809" s="40"/>
      <c r="H809" s="40">
        <v>2.8260000000000001</v>
      </c>
      <c r="I809" s="40">
        <v>2.9460000000000002</v>
      </c>
      <c r="J809" s="40">
        <v>2.6684999999999999</v>
      </c>
      <c r="K809" s="40">
        <v>2.6085000000000003</v>
      </c>
      <c r="L809" s="40">
        <v>2.6335000000000002</v>
      </c>
      <c r="M809" s="40">
        <v>2.706</v>
      </c>
      <c r="N809" s="40">
        <v>2.7635000000000001</v>
      </c>
      <c r="O809" s="40">
        <v>2.8410000000000002</v>
      </c>
      <c r="P809" s="40">
        <v>2.7909999999999999</v>
      </c>
      <c r="Q809" s="40">
        <v>3.0009999999999999</v>
      </c>
      <c r="R809" s="40">
        <v>3.3685</v>
      </c>
      <c r="S809" s="40">
        <v>2.6859999999999999</v>
      </c>
      <c r="T809" s="40">
        <v>2.7909999999999999</v>
      </c>
      <c r="V809" s="47">
        <f t="shared" si="150"/>
        <v>0.12000000000000011</v>
      </c>
      <c r="W809" s="47">
        <f t="shared" si="137"/>
        <v>-0.1575000000000002</v>
      </c>
      <c r="X809" s="47">
        <f t="shared" si="138"/>
        <v>-0.2174999999999998</v>
      </c>
      <c r="Y809" s="47">
        <f t="shared" si="139"/>
        <v>-0.19249999999999989</v>
      </c>
      <c r="Z809" s="47">
        <f t="shared" si="140"/>
        <v>-0.12000000000000011</v>
      </c>
      <c r="AA809" s="47">
        <f t="shared" si="141"/>
        <v>-6.25E-2</v>
      </c>
      <c r="AB809" s="47">
        <f t="shared" si="142"/>
        <v>1.5000000000000124E-2</v>
      </c>
      <c r="AC809" s="47">
        <f t="shared" si="143"/>
        <v>-3.5000000000000142E-2</v>
      </c>
      <c r="AD809" s="47">
        <f t="shared" si="144"/>
        <v>0.17499999999999982</v>
      </c>
      <c r="AE809" s="47">
        <f t="shared" si="145"/>
        <v>0.54249999999999998</v>
      </c>
      <c r="AF809" s="47">
        <f t="shared" si="146"/>
        <v>-0.14000000000000012</v>
      </c>
      <c r="AG809" s="47">
        <f t="shared" si="147"/>
        <v>-3.5000000000000142E-2</v>
      </c>
    </row>
    <row r="810" spans="1:33" x14ac:dyDescent="0.2">
      <c r="A810" s="45">
        <v>36469</v>
      </c>
      <c r="B810" s="40" t="s">
        <v>171</v>
      </c>
      <c r="C810" s="40">
        <f t="shared" si="148"/>
        <v>-4.9999999999998934E-3</v>
      </c>
      <c r="D810" s="40">
        <f t="shared" si="151"/>
        <v>2.879</v>
      </c>
      <c r="E810" s="40">
        <f t="shared" si="151"/>
        <v>2.8839999999999999</v>
      </c>
      <c r="F810" s="40"/>
      <c r="G810" s="40"/>
      <c r="H810" s="40">
        <v>2.8839999999999999</v>
      </c>
      <c r="I810" s="40">
        <v>3.004</v>
      </c>
      <c r="J810" s="40">
        <v>2.7039999999999997</v>
      </c>
      <c r="K810" s="40">
        <v>2.6539999999999999</v>
      </c>
      <c r="L810" s="40">
        <v>2.6739999999999999</v>
      </c>
      <c r="M810" s="40">
        <v>2.7602500000000001</v>
      </c>
      <c r="N810" s="40">
        <v>2.819</v>
      </c>
      <c r="O810" s="40">
        <v>2.879</v>
      </c>
      <c r="P810" s="40">
        <v>2.8039999999999998</v>
      </c>
      <c r="Q810" s="40">
        <v>3.0589999999999997</v>
      </c>
      <c r="R810" s="40">
        <v>3.4139999999999997</v>
      </c>
      <c r="S810" s="40">
        <v>2.7439999999999998</v>
      </c>
      <c r="T810" s="40">
        <v>2.8289999999999997</v>
      </c>
      <c r="V810" s="47">
        <f t="shared" si="150"/>
        <v>0.12000000000000011</v>
      </c>
      <c r="W810" s="47">
        <f t="shared" si="137"/>
        <v>-0.18000000000000016</v>
      </c>
      <c r="X810" s="47">
        <f t="shared" si="138"/>
        <v>-0.22999999999999998</v>
      </c>
      <c r="Y810" s="47">
        <f t="shared" si="139"/>
        <v>-0.20999999999999996</v>
      </c>
      <c r="Z810" s="47">
        <f t="shared" si="140"/>
        <v>-0.1237499999999998</v>
      </c>
      <c r="AA810" s="47">
        <f t="shared" si="141"/>
        <v>-6.4999999999999947E-2</v>
      </c>
      <c r="AB810" s="47">
        <f t="shared" si="142"/>
        <v>-4.9999999999998934E-3</v>
      </c>
      <c r="AC810" s="47">
        <f t="shared" si="143"/>
        <v>-8.0000000000000071E-2</v>
      </c>
      <c r="AD810" s="47">
        <f t="shared" si="144"/>
        <v>0.17499999999999982</v>
      </c>
      <c r="AE810" s="47">
        <f t="shared" si="145"/>
        <v>0.5299999999999998</v>
      </c>
      <c r="AF810" s="47">
        <f t="shared" si="146"/>
        <v>-0.14000000000000012</v>
      </c>
      <c r="AG810" s="47">
        <f t="shared" si="147"/>
        <v>-5.500000000000016E-2</v>
      </c>
    </row>
    <row r="811" spans="1:33" x14ac:dyDescent="0.2">
      <c r="A811" s="45">
        <v>36472</v>
      </c>
      <c r="B811" s="40" t="s">
        <v>171</v>
      </c>
      <c r="C811" s="40">
        <f t="shared" si="148"/>
        <v>9.9999999999997868E-3</v>
      </c>
      <c r="D811" s="40">
        <f t="shared" si="151"/>
        <v>2.6749999999999998</v>
      </c>
      <c r="E811" s="40">
        <f t="shared" si="151"/>
        <v>2.665</v>
      </c>
      <c r="F811" s="40"/>
      <c r="G811" s="40"/>
      <c r="H811" s="40">
        <v>2.665</v>
      </c>
      <c r="I811" s="40">
        <v>2.77</v>
      </c>
      <c r="J811" s="40">
        <v>2.48</v>
      </c>
      <c r="K811" s="40">
        <v>2.4275000000000002</v>
      </c>
      <c r="L811" s="40">
        <v>2.4474999999999998</v>
      </c>
      <c r="M811" s="40">
        <v>2.5350000000000001</v>
      </c>
      <c r="N811" s="40">
        <v>2.6062500000000002</v>
      </c>
      <c r="O811" s="40">
        <v>2.6749999999999998</v>
      </c>
      <c r="P811" s="40">
        <v>2.59</v>
      </c>
      <c r="Q811" s="40">
        <v>2.84</v>
      </c>
      <c r="R811" s="40">
        <v>3.1949999999999998</v>
      </c>
      <c r="S811" s="40">
        <v>2.5249999999999999</v>
      </c>
      <c r="T811" s="40">
        <v>2.6349999999999998</v>
      </c>
      <c r="V811" s="47">
        <f t="shared" si="150"/>
        <v>0.10499999999999998</v>
      </c>
      <c r="W811" s="47">
        <f t="shared" si="137"/>
        <v>-0.18500000000000005</v>
      </c>
      <c r="X811" s="47">
        <f t="shared" si="138"/>
        <v>-0.23749999999999982</v>
      </c>
      <c r="Y811" s="47">
        <f t="shared" si="139"/>
        <v>-0.21750000000000025</v>
      </c>
      <c r="Z811" s="47">
        <f t="shared" si="140"/>
        <v>-0.12999999999999989</v>
      </c>
      <c r="AA811" s="47">
        <f t="shared" si="141"/>
        <v>-5.8749999999999858E-2</v>
      </c>
      <c r="AB811" s="47">
        <f t="shared" si="142"/>
        <v>9.9999999999997868E-3</v>
      </c>
      <c r="AC811" s="47">
        <f t="shared" si="143"/>
        <v>-7.5000000000000178E-2</v>
      </c>
      <c r="AD811" s="47">
        <f t="shared" si="144"/>
        <v>0.17499999999999982</v>
      </c>
      <c r="AE811" s="47">
        <f t="shared" si="145"/>
        <v>0.5299999999999998</v>
      </c>
      <c r="AF811" s="47">
        <f t="shared" si="146"/>
        <v>-0.14000000000000012</v>
      </c>
      <c r="AG811" s="47">
        <f t="shared" si="147"/>
        <v>-3.0000000000000249E-2</v>
      </c>
    </row>
    <row r="812" spans="1:33" x14ac:dyDescent="0.2">
      <c r="A812" s="45">
        <v>36473</v>
      </c>
      <c r="B812" s="40" t="s">
        <v>171</v>
      </c>
      <c r="C812" s="40">
        <f t="shared" si="148"/>
        <v>-9.9999999999997868E-3</v>
      </c>
      <c r="D812" s="40">
        <f t="shared" si="151"/>
        <v>2.633</v>
      </c>
      <c r="E812" s="40">
        <f t="shared" si="151"/>
        <v>2.6429999999999998</v>
      </c>
      <c r="F812" s="40"/>
      <c r="G812" s="40"/>
      <c r="H812" s="40">
        <v>2.6429999999999998</v>
      </c>
      <c r="I812" s="40">
        <v>2.7342499999999998</v>
      </c>
      <c r="J812" s="40">
        <v>2.448</v>
      </c>
      <c r="K812" s="40">
        <v>2.383</v>
      </c>
      <c r="L812" s="40">
        <v>2.3855</v>
      </c>
      <c r="M812" s="40">
        <v>2.5105</v>
      </c>
      <c r="N812" s="40">
        <v>2.5804999999999998</v>
      </c>
      <c r="O812" s="40">
        <v>2.633</v>
      </c>
      <c r="P812" s="40">
        <v>2.5479999999999996</v>
      </c>
      <c r="Q812" s="40">
        <v>2.8092499999999996</v>
      </c>
      <c r="R812" s="40">
        <v>3.1479999999999997</v>
      </c>
      <c r="S812" s="40">
        <v>2.488</v>
      </c>
      <c r="T812" s="40">
        <v>2.5854999999999997</v>
      </c>
      <c r="V812" s="47">
        <f t="shared" si="150"/>
        <v>9.1250000000000053E-2</v>
      </c>
      <c r="W812" s="47">
        <f t="shared" si="137"/>
        <v>-0.19499999999999984</v>
      </c>
      <c r="X812" s="47">
        <f t="shared" si="138"/>
        <v>-0.25999999999999979</v>
      </c>
      <c r="Y812" s="47">
        <f t="shared" si="139"/>
        <v>-0.25749999999999984</v>
      </c>
      <c r="Z812" s="47">
        <f t="shared" si="140"/>
        <v>-0.13249999999999984</v>
      </c>
      <c r="AA812" s="47">
        <f t="shared" si="141"/>
        <v>-6.25E-2</v>
      </c>
      <c r="AB812" s="47">
        <f t="shared" si="142"/>
        <v>-9.9999999999997868E-3</v>
      </c>
      <c r="AC812" s="47">
        <f t="shared" si="143"/>
        <v>-9.5000000000000195E-2</v>
      </c>
      <c r="AD812" s="47">
        <f t="shared" si="144"/>
        <v>0.16624999999999979</v>
      </c>
      <c r="AE812" s="47">
        <f t="shared" si="145"/>
        <v>0.50499999999999989</v>
      </c>
      <c r="AF812" s="47">
        <f t="shared" si="146"/>
        <v>-0.1549999999999998</v>
      </c>
      <c r="AG812" s="47">
        <f t="shared" si="147"/>
        <v>-5.7500000000000107E-2</v>
      </c>
    </row>
    <row r="813" spans="1:33" x14ac:dyDescent="0.2">
      <c r="A813" s="45">
        <v>36474</v>
      </c>
      <c r="B813" s="40" t="s">
        <v>171</v>
      </c>
      <c r="C813" s="40">
        <f t="shared" si="148"/>
        <v>-4.0000000000000036E-2</v>
      </c>
      <c r="D813" s="40">
        <f t="shared" si="151"/>
        <v>2.617</v>
      </c>
      <c r="E813" s="40">
        <f t="shared" si="151"/>
        <v>2.657</v>
      </c>
      <c r="F813" s="40"/>
      <c r="G813" s="40"/>
      <c r="H813" s="40">
        <v>2.657</v>
      </c>
      <c r="I813" s="40">
        <v>2.742</v>
      </c>
      <c r="J813" s="40">
        <v>2.4369999999999998</v>
      </c>
      <c r="K813" s="40">
        <v>2.3570000000000002</v>
      </c>
      <c r="L813" s="40">
        <v>2.3570000000000002</v>
      </c>
      <c r="M813" s="40">
        <v>2.5169999999999999</v>
      </c>
      <c r="N813" s="40">
        <v>2.5932499999999998</v>
      </c>
      <c r="O813" s="40">
        <v>2.617</v>
      </c>
      <c r="P813" s="40">
        <v>2.4670000000000001</v>
      </c>
      <c r="Q813" s="40">
        <v>2.8220000000000001</v>
      </c>
      <c r="R813" s="40">
        <v>3.177</v>
      </c>
      <c r="S813" s="40">
        <v>2.4994999999999998</v>
      </c>
      <c r="T813" s="40">
        <v>2.5720000000000001</v>
      </c>
      <c r="V813" s="47">
        <f t="shared" si="150"/>
        <v>8.4999999999999964E-2</v>
      </c>
      <c r="W813" s="47">
        <f t="shared" si="137"/>
        <v>-0.2200000000000002</v>
      </c>
      <c r="X813" s="47">
        <f t="shared" si="138"/>
        <v>-0.29999999999999982</v>
      </c>
      <c r="Y813" s="47">
        <f t="shared" si="139"/>
        <v>-0.29999999999999982</v>
      </c>
      <c r="Z813" s="47">
        <f t="shared" si="140"/>
        <v>-0.14000000000000012</v>
      </c>
      <c r="AA813" s="47">
        <f t="shared" si="141"/>
        <v>-6.3750000000000195E-2</v>
      </c>
      <c r="AB813" s="47">
        <f t="shared" si="142"/>
        <v>-4.0000000000000036E-2</v>
      </c>
      <c r="AC813" s="47">
        <f t="shared" si="143"/>
        <v>-0.18999999999999995</v>
      </c>
      <c r="AD813" s="47">
        <f t="shared" si="144"/>
        <v>0.16500000000000004</v>
      </c>
      <c r="AE813" s="47">
        <f t="shared" si="145"/>
        <v>0.52</v>
      </c>
      <c r="AF813" s="47">
        <f t="shared" si="146"/>
        <v>-0.1575000000000002</v>
      </c>
      <c r="AG813" s="47">
        <f t="shared" si="147"/>
        <v>-8.4999999999999964E-2</v>
      </c>
    </row>
    <row r="814" spans="1:33" x14ac:dyDescent="0.2">
      <c r="A814" s="45">
        <v>36475</v>
      </c>
      <c r="B814" s="40" t="s">
        <v>171</v>
      </c>
      <c r="C814" s="40">
        <f t="shared" si="148"/>
        <v>2.9999999999999805E-2</v>
      </c>
      <c r="D814" s="40">
        <f t="shared" si="151"/>
        <v>2.5519999999999996</v>
      </c>
      <c r="E814" s="40">
        <f t="shared" si="151"/>
        <v>2.5219999999999998</v>
      </c>
      <c r="F814" s="40"/>
      <c r="G814" s="40"/>
      <c r="H814" s="40">
        <v>2.5219999999999998</v>
      </c>
      <c r="I814" s="40">
        <v>2.5944999999999996</v>
      </c>
      <c r="J814" s="40">
        <v>2.3119999999999998</v>
      </c>
      <c r="K814" s="40">
        <v>2.2645</v>
      </c>
      <c r="L814" s="40">
        <v>2.2469999999999999</v>
      </c>
      <c r="M814" s="40">
        <v>2.3694999999999999</v>
      </c>
      <c r="N814" s="40">
        <v>2.4594999999999998</v>
      </c>
      <c r="O814" s="40">
        <v>2.5519999999999996</v>
      </c>
      <c r="P814" s="40">
        <v>2.3969999999999998</v>
      </c>
      <c r="Q814" s="40">
        <v>2.6795</v>
      </c>
      <c r="R814" s="40">
        <v>3.0394999999999999</v>
      </c>
      <c r="S814" s="40">
        <v>2.3569999999999998</v>
      </c>
      <c r="T814" s="40">
        <v>2.4469999999999996</v>
      </c>
      <c r="V814" s="47">
        <f t="shared" si="150"/>
        <v>7.2499999999999787E-2</v>
      </c>
      <c r="W814" s="47">
        <f t="shared" si="137"/>
        <v>-0.20999999999999996</v>
      </c>
      <c r="X814" s="47">
        <f t="shared" si="138"/>
        <v>-0.25749999999999984</v>
      </c>
      <c r="Y814" s="47">
        <f t="shared" si="139"/>
        <v>-0.27499999999999991</v>
      </c>
      <c r="Z814" s="47">
        <f t="shared" si="140"/>
        <v>-0.15249999999999986</v>
      </c>
      <c r="AA814" s="47">
        <f t="shared" si="141"/>
        <v>-6.25E-2</v>
      </c>
      <c r="AB814" s="47">
        <f t="shared" si="142"/>
        <v>2.9999999999999805E-2</v>
      </c>
      <c r="AC814" s="47">
        <f t="shared" si="143"/>
        <v>-0.125</v>
      </c>
      <c r="AD814" s="47">
        <f t="shared" si="144"/>
        <v>0.1575000000000002</v>
      </c>
      <c r="AE814" s="47">
        <f t="shared" si="145"/>
        <v>0.51750000000000007</v>
      </c>
      <c r="AF814" s="47">
        <f t="shared" si="146"/>
        <v>-0.16500000000000004</v>
      </c>
      <c r="AG814" s="47">
        <f t="shared" si="147"/>
        <v>-7.5000000000000178E-2</v>
      </c>
    </row>
    <row r="815" spans="1:33" x14ac:dyDescent="0.2">
      <c r="A815" s="45">
        <v>36476</v>
      </c>
      <c r="B815" s="40" t="s">
        <v>171</v>
      </c>
      <c r="C815" s="40">
        <f t="shared" si="148"/>
        <v>2.4999999999999467E-3</v>
      </c>
      <c r="D815" s="40">
        <f t="shared" si="151"/>
        <v>2.6515</v>
      </c>
      <c r="E815" s="40">
        <f t="shared" si="151"/>
        <v>2.649</v>
      </c>
      <c r="F815" s="40"/>
      <c r="G815" s="40"/>
      <c r="H815" s="40">
        <v>2.649</v>
      </c>
      <c r="I815" s="40">
        <v>2.7402500000000001</v>
      </c>
      <c r="J815" s="40">
        <v>2.4390000000000001</v>
      </c>
      <c r="K815" s="40">
        <v>2.3565</v>
      </c>
      <c r="L815" s="40">
        <v>2.3490000000000002</v>
      </c>
      <c r="M815" s="40">
        <v>2.4914999999999998</v>
      </c>
      <c r="N815" s="40">
        <v>2.5865</v>
      </c>
      <c r="O815" s="40">
        <v>2.6515</v>
      </c>
      <c r="P815" s="40">
        <v>2.4990000000000001</v>
      </c>
      <c r="Q815" s="40">
        <v>2.8140000000000001</v>
      </c>
      <c r="R815" s="40">
        <v>3.1665000000000001</v>
      </c>
      <c r="S815" s="40">
        <v>2.484</v>
      </c>
      <c r="T815" s="40">
        <v>2.569</v>
      </c>
      <c r="V815" s="47">
        <f t="shared" si="150"/>
        <v>9.1250000000000053E-2</v>
      </c>
      <c r="W815" s="47">
        <f t="shared" si="137"/>
        <v>-0.20999999999999996</v>
      </c>
      <c r="X815" s="47">
        <f t="shared" si="138"/>
        <v>-0.29249999999999998</v>
      </c>
      <c r="Y815" s="47">
        <f t="shared" si="139"/>
        <v>-0.29999999999999982</v>
      </c>
      <c r="Z815" s="47">
        <f t="shared" si="140"/>
        <v>-0.1575000000000002</v>
      </c>
      <c r="AA815" s="47">
        <f t="shared" si="141"/>
        <v>-6.25E-2</v>
      </c>
      <c r="AB815" s="47">
        <f t="shared" si="142"/>
        <v>2.4999999999999467E-3</v>
      </c>
      <c r="AC815" s="47">
        <f t="shared" si="143"/>
        <v>-0.14999999999999991</v>
      </c>
      <c r="AD815" s="47">
        <f t="shared" si="144"/>
        <v>0.16500000000000004</v>
      </c>
      <c r="AE815" s="47">
        <f t="shared" si="145"/>
        <v>0.51750000000000007</v>
      </c>
      <c r="AF815" s="47">
        <f t="shared" si="146"/>
        <v>-0.16500000000000004</v>
      </c>
      <c r="AG815" s="47">
        <f t="shared" si="147"/>
        <v>-8.0000000000000071E-2</v>
      </c>
    </row>
    <row r="816" spans="1:33" x14ac:dyDescent="0.2">
      <c r="A816" s="45">
        <v>36479</v>
      </c>
      <c r="B816" s="40" t="s">
        <v>171</v>
      </c>
      <c r="C816" s="40">
        <f t="shared" si="148"/>
        <v>-7.4999999999998401E-3</v>
      </c>
      <c r="D816" s="40">
        <f t="shared" si="151"/>
        <v>2.5165000000000002</v>
      </c>
      <c r="E816" s="40">
        <f t="shared" si="151"/>
        <v>2.524</v>
      </c>
      <c r="F816" s="40"/>
      <c r="G816" s="40"/>
      <c r="H816" s="40">
        <v>2.524</v>
      </c>
      <c r="I816" s="40">
        <v>2.6152500000000001</v>
      </c>
      <c r="J816" s="40">
        <v>2.3140000000000001</v>
      </c>
      <c r="K816" s="40">
        <v>2.2315</v>
      </c>
      <c r="L816" s="40">
        <v>2.214</v>
      </c>
      <c r="M816" s="40">
        <v>2.3715000000000002</v>
      </c>
      <c r="N816" s="40">
        <v>2.4652500000000002</v>
      </c>
      <c r="O816" s="40">
        <v>2.5165000000000002</v>
      </c>
      <c r="P816" s="40">
        <v>2.379</v>
      </c>
      <c r="Q816" s="40">
        <v>2.694</v>
      </c>
      <c r="R816" s="40">
        <v>3.0714999999999999</v>
      </c>
      <c r="S816" s="40">
        <v>2.359</v>
      </c>
      <c r="T816" s="40">
        <v>2.4039999999999999</v>
      </c>
      <c r="V816" s="47">
        <f t="shared" si="150"/>
        <v>9.1250000000000053E-2</v>
      </c>
      <c r="W816" s="47">
        <f t="shared" si="137"/>
        <v>-0.20999999999999996</v>
      </c>
      <c r="X816" s="47">
        <f t="shared" si="138"/>
        <v>-0.29249999999999998</v>
      </c>
      <c r="Y816" s="47">
        <f t="shared" si="139"/>
        <v>-0.31000000000000005</v>
      </c>
      <c r="Z816" s="47">
        <f t="shared" si="140"/>
        <v>-0.15249999999999986</v>
      </c>
      <c r="AA816" s="47">
        <f t="shared" si="141"/>
        <v>-5.8749999999999858E-2</v>
      </c>
      <c r="AB816" s="47">
        <f t="shared" si="142"/>
        <v>-7.4999999999998401E-3</v>
      </c>
      <c r="AC816" s="47">
        <f t="shared" si="143"/>
        <v>-0.14500000000000002</v>
      </c>
      <c r="AD816" s="47">
        <f t="shared" si="144"/>
        <v>0.16999999999999993</v>
      </c>
      <c r="AE816" s="47">
        <f t="shared" si="145"/>
        <v>0.54749999999999988</v>
      </c>
      <c r="AF816" s="47">
        <f t="shared" si="146"/>
        <v>-0.16500000000000004</v>
      </c>
      <c r="AG816" s="47">
        <f t="shared" si="147"/>
        <v>-0.12000000000000011</v>
      </c>
    </row>
    <row r="817" spans="1:33" x14ac:dyDescent="0.2">
      <c r="A817" s="45">
        <v>36480</v>
      </c>
      <c r="B817" s="40" t="s">
        <v>171</v>
      </c>
      <c r="C817" s="40">
        <f t="shared" si="148"/>
        <v>-4.9999999999998934E-3</v>
      </c>
      <c r="D817" s="40">
        <f t="shared" si="151"/>
        <v>2.4460000000000002</v>
      </c>
      <c r="E817" s="40">
        <f t="shared" si="151"/>
        <v>2.4510000000000001</v>
      </c>
      <c r="F817" s="40"/>
      <c r="G817" s="40"/>
      <c r="H817" s="40">
        <v>2.4510000000000001</v>
      </c>
      <c r="I817" s="40">
        <v>2.5260000000000002</v>
      </c>
      <c r="J817" s="40">
        <v>2.2309999999999999</v>
      </c>
      <c r="K817" s="40">
        <v>2.1684999999999999</v>
      </c>
      <c r="L817" s="40">
        <v>2.1560000000000001</v>
      </c>
      <c r="M817" s="40">
        <v>2.2985000000000002</v>
      </c>
      <c r="N817" s="40">
        <v>2.3947500000000002</v>
      </c>
      <c r="O817" s="40">
        <v>2.4460000000000002</v>
      </c>
      <c r="P817" s="40">
        <v>2.2635000000000001</v>
      </c>
      <c r="Q817" s="40">
        <v>2.6110000000000002</v>
      </c>
      <c r="R817" s="40">
        <v>2.9910000000000001</v>
      </c>
      <c r="S817" s="40">
        <v>2.2909999999999999</v>
      </c>
      <c r="T817" s="40">
        <v>2.3260000000000001</v>
      </c>
      <c r="V817" s="47">
        <f t="shared" si="150"/>
        <v>7.5000000000000178E-2</v>
      </c>
      <c r="W817" s="47">
        <f t="shared" si="137"/>
        <v>-0.2200000000000002</v>
      </c>
      <c r="X817" s="47">
        <f t="shared" si="138"/>
        <v>-0.2825000000000002</v>
      </c>
      <c r="Y817" s="47">
        <f t="shared" si="139"/>
        <v>-0.29499999999999993</v>
      </c>
      <c r="Z817" s="47">
        <f t="shared" si="140"/>
        <v>-0.15249999999999986</v>
      </c>
      <c r="AA817" s="47">
        <f t="shared" si="141"/>
        <v>-5.6249999999999911E-2</v>
      </c>
      <c r="AB817" s="47">
        <f t="shared" si="142"/>
        <v>-4.9999999999998934E-3</v>
      </c>
      <c r="AC817" s="47">
        <f t="shared" si="143"/>
        <v>-0.1875</v>
      </c>
      <c r="AD817" s="47">
        <f t="shared" si="144"/>
        <v>0.16000000000000014</v>
      </c>
      <c r="AE817" s="47">
        <f t="shared" si="145"/>
        <v>0.54</v>
      </c>
      <c r="AF817" s="47">
        <f t="shared" si="146"/>
        <v>-0.16000000000000014</v>
      </c>
      <c r="AG817" s="47">
        <f t="shared" si="147"/>
        <v>-0.125</v>
      </c>
    </row>
    <row r="818" spans="1:33" x14ac:dyDescent="0.2">
      <c r="A818" s="45">
        <v>36481</v>
      </c>
      <c r="B818" s="40" t="s">
        <v>171</v>
      </c>
      <c r="C818" s="40">
        <f t="shared" si="148"/>
        <v>4.9999999999998934E-3</v>
      </c>
      <c r="D818" s="40">
        <f t="shared" si="151"/>
        <v>2.4609999999999999</v>
      </c>
      <c r="E818" s="40">
        <f t="shared" si="151"/>
        <v>2.456</v>
      </c>
      <c r="F818" s="40"/>
      <c r="G818" s="40"/>
      <c r="H818" s="40">
        <v>2.456</v>
      </c>
      <c r="I818" s="40">
        <v>2.5222500000000001</v>
      </c>
      <c r="J818" s="40">
        <v>2.2359999999999998</v>
      </c>
      <c r="K818" s="40">
        <v>2.1859999999999999</v>
      </c>
      <c r="L818" s="40">
        <v>2.1785000000000001</v>
      </c>
      <c r="M818" s="40">
        <v>2.3035000000000001</v>
      </c>
      <c r="N818" s="40">
        <v>2.4034999999999997</v>
      </c>
      <c r="O818" s="40">
        <v>2.4609999999999999</v>
      </c>
      <c r="P818" s="40">
        <v>2.2909999999999999</v>
      </c>
      <c r="Q818" s="40">
        <v>2.6059999999999999</v>
      </c>
      <c r="R818" s="40">
        <v>2.9834999999999998</v>
      </c>
      <c r="S818" s="40">
        <v>2.3010000000000002</v>
      </c>
      <c r="T818" s="40">
        <v>2.3660000000000001</v>
      </c>
      <c r="V818" s="47">
        <f t="shared" si="150"/>
        <v>6.6250000000000142E-2</v>
      </c>
      <c r="W818" s="47">
        <f t="shared" si="137"/>
        <v>-0.2200000000000002</v>
      </c>
      <c r="X818" s="47">
        <f t="shared" si="138"/>
        <v>-0.27</v>
      </c>
      <c r="Y818" s="47">
        <f t="shared" si="139"/>
        <v>-0.27749999999999986</v>
      </c>
      <c r="Z818" s="47">
        <f t="shared" si="140"/>
        <v>-0.15249999999999986</v>
      </c>
      <c r="AA818" s="47">
        <f t="shared" si="141"/>
        <v>-5.2500000000000213E-2</v>
      </c>
      <c r="AB818" s="47">
        <f t="shared" si="142"/>
        <v>4.9999999999998934E-3</v>
      </c>
      <c r="AC818" s="47">
        <f t="shared" si="143"/>
        <v>-0.16500000000000004</v>
      </c>
      <c r="AD818" s="47">
        <f t="shared" si="144"/>
        <v>0.14999999999999991</v>
      </c>
      <c r="AE818" s="47">
        <f t="shared" si="145"/>
        <v>0.52749999999999986</v>
      </c>
      <c r="AF818" s="47">
        <f t="shared" si="146"/>
        <v>-0.1549999999999998</v>
      </c>
      <c r="AG818" s="47">
        <f t="shared" si="147"/>
        <v>-8.9999999999999858E-2</v>
      </c>
    </row>
    <row r="819" spans="1:33" x14ac:dyDescent="0.2">
      <c r="A819" s="45">
        <v>36482</v>
      </c>
      <c r="B819" s="40" t="s">
        <v>171</v>
      </c>
      <c r="C819" s="40">
        <f t="shared" si="148"/>
        <v>2.4999999999999911E-2</v>
      </c>
      <c r="D819" s="40">
        <f t="shared" si="151"/>
        <v>2.5209999999999999</v>
      </c>
      <c r="E819" s="40">
        <f t="shared" si="151"/>
        <v>2.496</v>
      </c>
      <c r="F819" s="40"/>
      <c r="G819" s="40"/>
      <c r="H819" s="40">
        <v>2.496</v>
      </c>
      <c r="I819" s="40">
        <v>2.556</v>
      </c>
      <c r="J819" s="40">
        <v>2.3010000000000002</v>
      </c>
      <c r="K819" s="40">
        <v>2.246</v>
      </c>
      <c r="L819" s="40">
        <v>2.246</v>
      </c>
      <c r="M819" s="40">
        <v>2.3460000000000001</v>
      </c>
      <c r="N819" s="40">
        <v>2.4434999999999998</v>
      </c>
      <c r="O819" s="40">
        <v>2.5209999999999999</v>
      </c>
      <c r="P819" s="40">
        <v>2.3959999999999999</v>
      </c>
      <c r="Q819" s="40">
        <v>2.6459999999999999</v>
      </c>
      <c r="R819" s="40">
        <v>3.016</v>
      </c>
      <c r="S819" s="40">
        <v>2.3410000000000002</v>
      </c>
      <c r="T819" s="40">
        <v>2.4260000000000002</v>
      </c>
      <c r="V819" s="47">
        <f t="shared" si="150"/>
        <v>6.0000000000000053E-2</v>
      </c>
      <c r="W819" s="47">
        <f t="shared" si="137"/>
        <v>-0.19499999999999984</v>
      </c>
      <c r="X819" s="47">
        <f t="shared" si="138"/>
        <v>-0.25</v>
      </c>
      <c r="Y819" s="47">
        <f t="shared" si="139"/>
        <v>-0.25</v>
      </c>
      <c r="Z819" s="47">
        <f t="shared" si="140"/>
        <v>-0.14999999999999991</v>
      </c>
      <c r="AA819" s="47">
        <f t="shared" si="141"/>
        <v>-5.2500000000000213E-2</v>
      </c>
      <c r="AB819" s="47">
        <f t="shared" si="142"/>
        <v>2.4999999999999911E-2</v>
      </c>
      <c r="AC819" s="47">
        <f t="shared" si="143"/>
        <v>-0.10000000000000009</v>
      </c>
      <c r="AD819" s="47">
        <f t="shared" si="144"/>
        <v>0.14999999999999991</v>
      </c>
      <c r="AE819" s="47">
        <f t="shared" si="145"/>
        <v>0.52</v>
      </c>
      <c r="AF819" s="47">
        <f t="shared" si="146"/>
        <v>-0.1549999999999998</v>
      </c>
      <c r="AG819" s="47">
        <f t="shared" si="147"/>
        <v>-6.999999999999984E-2</v>
      </c>
    </row>
    <row r="820" spans="1:33" x14ac:dyDescent="0.2">
      <c r="A820" s="45">
        <v>36483</v>
      </c>
      <c r="B820" s="40" t="s">
        <v>171</v>
      </c>
      <c r="C820" s="40">
        <f t="shared" si="148"/>
        <v>6.4999999999999947E-2</v>
      </c>
      <c r="D820" s="40">
        <f t="shared" si="151"/>
        <v>2.4990000000000001</v>
      </c>
      <c r="E820" s="40">
        <f t="shared" si="151"/>
        <v>2.4340000000000002</v>
      </c>
      <c r="F820" s="40"/>
      <c r="G820" s="40"/>
      <c r="H820" s="40">
        <v>2.4340000000000002</v>
      </c>
      <c r="I820" s="40">
        <v>2.4890000000000003</v>
      </c>
      <c r="J820" s="40">
        <v>2.2640000000000002</v>
      </c>
      <c r="K820" s="40">
        <v>2.234</v>
      </c>
      <c r="L820" s="40">
        <v>2.2415000000000003</v>
      </c>
      <c r="M820" s="40">
        <v>2.3040000000000003</v>
      </c>
      <c r="N820" s="40">
        <v>2.3840000000000003</v>
      </c>
      <c r="O820" s="40">
        <v>2.4990000000000001</v>
      </c>
      <c r="P820" s="40">
        <v>2.3490000000000002</v>
      </c>
      <c r="Q820" s="40">
        <v>2.5615000000000001</v>
      </c>
      <c r="R820" s="40">
        <v>2.919</v>
      </c>
      <c r="S820" s="40">
        <v>2.2915000000000001</v>
      </c>
      <c r="T820" s="40">
        <v>2.4140000000000001</v>
      </c>
      <c r="V820" s="47">
        <f t="shared" si="150"/>
        <v>5.500000000000016E-2</v>
      </c>
      <c r="W820" s="47">
        <f t="shared" si="137"/>
        <v>-0.16999999999999993</v>
      </c>
      <c r="X820" s="47">
        <f t="shared" si="138"/>
        <v>-0.20000000000000018</v>
      </c>
      <c r="Y820" s="47">
        <f t="shared" si="139"/>
        <v>-0.19249999999999989</v>
      </c>
      <c r="Z820" s="47">
        <f t="shared" si="140"/>
        <v>-0.12999999999999989</v>
      </c>
      <c r="AA820" s="47">
        <f t="shared" si="141"/>
        <v>-4.9999999999999822E-2</v>
      </c>
      <c r="AB820" s="47">
        <f t="shared" si="142"/>
        <v>6.4999999999999947E-2</v>
      </c>
      <c r="AC820" s="47">
        <f t="shared" si="143"/>
        <v>-8.4999999999999964E-2</v>
      </c>
      <c r="AD820" s="47">
        <f t="shared" si="144"/>
        <v>0.12749999999999995</v>
      </c>
      <c r="AE820" s="47">
        <f t="shared" si="145"/>
        <v>0.48499999999999988</v>
      </c>
      <c r="AF820" s="47">
        <f t="shared" si="146"/>
        <v>-0.14250000000000007</v>
      </c>
      <c r="AG820" s="47">
        <f t="shared" si="147"/>
        <v>-2.0000000000000018E-2</v>
      </c>
    </row>
    <row r="821" spans="1:33" x14ac:dyDescent="0.2">
      <c r="A821" s="45">
        <v>36486</v>
      </c>
      <c r="B821" s="40" t="s">
        <v>171</v>
      </c>
      <c r="C821" s="40">
        <f t="shared" si="148"/>
        <v>0.14000000000000012</v>
      </c>
      <c r="D821" s="40">
        <f t="shared" si="151"/>
        <v>2.3370000000000002</v>
      </c>
      <c r="E821" s="40">
        <f t="shared" si="151"/>
        <v>2.1970000000000001</v>
      </c>
      <c r="F821" s="40"/>
      <c r="G821" s="40"/>
      <c r="H821" s="40">
        <v>2.1970000000000001</v>
      </c>
      <c r="I821" s="40">
        <v>2.2370000000000001</v>
      </c>
      <c r="J821" s="40">
        <v>2.0670000000000002</v>
      </c>
      <c r="K821" s="40">
        <v>2.0670000000000002</v>
      </c>
      <c r="L821" s="40">
        <v>2.0695000000000001</v>
      </c>
      <c r="M821" s="40">
        <v>2.0819999999999999</v>
      </c>
      <c r="N821" s="40">
        <v>2.14825</v>
      </c>
      <c r="O821" s="40">
        <v>2.3370000000000002</v>
      </c>
      <c r="P821" s="40">
        <v>2.222</v>
      </c>
      <c r="Q821" s="40">
        <v>2.3094999999999999</v>
      </c>
      <c r="R821" s="40">
        <v>2.6545000000000001</v>
      </c>
      <c r="S821" s="40">
        <v>2.0819999999999999</v>
      </c>
      <c r="T821" s="40">
        <v>2.2720000000000002</v>
      </c>
      <c r="V821" s="47">
        <f t="shared" si="150"/>
        <v>4.0000000000000036E-2</v>
      </c>
      <c r="W821" s="47">
        <f t="shared" si="137"/>
        <v>-0.12999999999999989</v>
      </c>
      <c r="X821" s="47">
        <f t="shared" si="138"/>
        <v>-0.12999999999999989</v>
      </c>
      <c r="Y821" s="47">
        <f t="shared" si="139"/>
        <v>-0.12749999999999995</v>
      </c>
      <c r="Z821" s="47">
        <f t="shared" si="140"/>
        <v>-0.11500000000000021</v>
      </c>
      <c r="AA821" s="47">
        <f t="shared" si="141"/>
        <v>-4.8750000000000071E-2</v>
      </c>
      <c r="AB821" s="47">
        <f t="shared" si="142"/>
        <v>0.14000000000000012</v>
      </c>
      <c r="AC821" s="47">
        <f t="shared" si="143"/>
        <v>2.4999999999999911E-2</v>
      </c>
      <c r="AD821" s="47">
        <f t="shared" si="144"/>
        <v>0.11249999999999982</v>
      </c>
      <c r="AE821" s="47">
        <f t="shared" si="145"/>
        <v>0.45750000000000002</v>
      </c>
      <c r="AF821" s="47">
        <f t="shared" si="146"/>
        <v>-0.11500000000000021</v>
      </c>
      <c r="AG821" s="47">
        <f t="shared" si="147"/>
        <v>7.5000000000000178E-2</v>
      </c>
    </row>
    <row r="822" spans="1:33" x14ac:dyDescent="0.2">
      <c r="A822" s="45">
        <v>36487</v>
      </c>
      <c r="B822" s="40" t="s">
        <v>171</v>
      </c>
      <c r="C822" s="40">
        <f t="shared" si="148"/>
        <v>0.16250000000000009</v>
      </c>
      <c r="D822" s="40">
        <f t="shared" si="151"/>
        <v>2.3515000000000001</v>
      </c>
      <c r="E822" s="40">
        <f t="shared" si="151"/>
        <v>2.1890000000000001</v>
      </c>
      <c r="F822" s="40"/>
      <c r="G822" s="40"/>
      <c r="H822" s="40">
        <v>2.1890000000000001</v>
      </c>
      <c r="I822" s="40">
        <v>2.2215000000000003</v>
      </c>
      <c r="J822" s="40">
        <v>2.0815000000000001</v>
      </c>
      <c r="K822" s="40">
        <v>2.0665</v>
      </c>
      <c r="L822" s="40">
        <v>2.0840000000000001</v>
      </c>
      <c r="M822" s="40">
        <v>2.0714999999999999</v>
      </c>
      <c r="N822" s="40">
        <v>2.1527500000000002</v>
      </c>
      <c r="O822" s="40">
        <v>2.3515000000000001</v>
      </c>
      <c r="P822" s="40">
        <v>2.254</v>
      </c>
      <c r="Q822" s="40">
        <v>2.2977500000000002</v>
      </c>
      <c r="R822" s="40">
        <v>2.6565000000000003</v>
      </c>
      <c r="S822" s="40">
        <v>2.0815000000000001</v>
      </c>
      <c r="T822" s="40">
        <v>2.3040000000000003</v>
      </c>
      <c r="V822" s="47">
        <f t="shared" si="150"/>
        <v>3.2500000000000195E-2</v>
      </c>
      <c r="W822" s="47">
        <f t="shared" si="137"/>
        <v>-0.10749999999999993</v>
      </c>
      <c r="X822" s="47">
        <f t="shared" si="138"/>
        <v>-0.12250000000000005</v>
      </c>
      <c r="Y822" s="47">
        <f t="shared" si="139"/>
        <v>-0.10499999999999998</v>
      </c>
      <c r="Z822" s="47">
        <f t="shared" si="140"/>
        <v>-0.11750000000000016</v>
      </c>
      <c r="AA822" s="47">
        <f t="shared" si="141"/>
        <v>-3.6249999999999893E-2</v>
      </c>
      <c r="AB822" s="47">
        <f t="shared" si="142"/>
        <v>0.16250000000000009</v>
      </c>
      <c r="AC822" s="47">
        <f t="shared" si="143"/>
        <v>6.4999999999999947E-2</v>
      </c>
      <c r="AD822" s="47">
        <f t="shared" si="144"/>
        <v>0.10875000000000012</v>
      </c>
      <c r="AE822" s="47">
        <f t="shared" si="145"/>
        <v>0.46750000000000025</v>
      </c>
      <c r="AF822" s="47">
        <f t="shared" si="146"/>
        <v>-0.10749999999999993</v>
      </c>
      <c r="AG822" s="47">
        <f t="shared" si="147"/>
        <v>0.11500000000000021</v>
      </c>
    </row>
    <row r="823" spans="1:33" x14ac:dyDescent="0.2">
      <c r="A823" s="45">
        <v>36488</v>
      </c>
      <c r="B823" s="40" t="s">
        <v>171</v>
      </c>
      <c r="C823" s="40">
        <f t="shared" si="148"/>
        <v>0.19999999999999973</v>
      </c>
      <c r="D823" s="40">
        <f t="shared" si="151"/>
        <v>2.3199999999999998</v>
      </c>
      <c r="E823" s="40">
        <f t="shared" si="151"/>
        <v>2.12</v>
      </c>
      <c r="F823" s="40"/>
      <c r="G823" s="40">
        <v>1</v>
      </c>
      <c r="H823" s="40">
        <v>2.12</v>
      </c>
      <c r="I823" s="40">
        <v>2.19</v>
      </c>
      <c r="J823" s="40">
        <v>2.06</v>
      </c>
      <c r="K823" s="40">
        <v>2.0699999999999998</v>
      </c>
      <c r="L823" s="40">
        <v>2.0699999999999998</v>
      </c>
      <c r="M823" s="40">
        <v>2.0699999999999998</v>
      </c>
      <c r="N823" s="40">
        <v>2.1</v>
      </c>
      <c r="O823" s="40">
        <v>2.3199999999999998</v>
      </c>
      <c r="P823" s="40">
        <v>2.23</v>
      </c>
      <c r="Q823" s="40">
        <v>2.25</v>
      </c>
      <c r="R823" s="40">
        <v>2.61</v>
      </c>
      <c r="S823" s="40">
        <v>2.06</v>
      </c>
      <c r="T823" s="40">
        <v>2.27</v>
      </c>
      <c r="V823" s="47">
        <f t="shared" si="150"/>
        <v>6.999999999999984E-2</v>
      </c>
      <c r="W823" s="47">
        <f t="shared" si="137"/>
        <v>-6.0000000000000053E-2</v>
      </c>
      <c r="X823" s="47">
        <f t="shared" si="138"/>
        <v>-5.0000000000000266E-2</v>
      </c>
      <c r="Y823" s="47">
        <f t="shared" si="139"/>
        <v>-5.0000000000000266E-2</v>
      </c>
      <c r="Z823" s="47">
        <f t="shared" si="140"/>
        <v>-5.0000000000000266E-2</v>
      </c>
      <c r="AA823" s="47">
        <f t="shared" si="141"/>
        <v>-2.0000000000000018E-2</v>
      </c>
      <c r="AB823" s="47">
        <f t="shared" si="142"/>
        <v>0.19999999999999973</v>
      </c>
      <c r="AC823" s="47">
        <f t="shared" si="143"/>
        <v>0.10999999999999988</v>
      </c>
      <c r="AD823" s="47">
        <f t="shared" si="144"/>
        <v>0.12999999999999989</v>
      </c>
      <c r="AE823" s="47">
        <f t="shared" si="145"/>
        <v>0.48999999999999977</v>
      </c>
      <c r="AF823" s="47">
        <f t="shared" si="146"/>
        <v>-6.0000000000000053E-2</v>
      </c>
      <c r="AG823" s="47">
        <f t="shared" si="147"/>
        <v>0.14999999999999991</v>
      </c>
    </row>
    <row r="824" spans="1:33" x14ac:dyDescent="0.2">
      <c r="A824" s="45">
        <v>36493</v>
      </c>
      <c r="B824" s="40" t="s">
        <v>198</v>
      </c>
      <c r="C824" s="40">
        <f t="shared" si="148"/>
        <v>6.4999999999999947E-2</v>
      </c>
      <c r="D824" s="40">
        <f t="shared" si="151"/>
        <v>2.4169999999999998</v>
      </c>
      <c r="E824" s="40">
        <f t="shared" si="151"/>
        <v>2.3519999999999999</v>
      </c>
      <c r="F824" s="40"/>
      <c r="G824" s="40"/>
      <c r="H824" s="40">
        <v>2.3519999999999999</v>
      </c>
      <c r="I824" s="40">
        <v>2.4169999999999998</v>
      </c>
      <c r="J824" s="40">
        <v>2.2094999999999998</v>
      </c>
      <c r="K824" s="40">
        <v>2.177</v>
      </c>
      <c r="L824" s="40">
        <v>2.1795</v>
      </c>
      <c r="M824" s="40">
        <v>2.2319999999999998</v>
      </c>
      <c r="N824" s="40">
        <v>2.3057499999999997</v>
      </c>
      <c r="O824" s="40">
        <v>2.4169999999999998</v>
      </c>
      <c r="P824" s="40">
        <v>2.452</v>
      </c>
      <c r="Q824" s="40">
        <v>2.5069999999999997</v>
      </c>
      <c r="R824" s="40">
        <v>2.9319999999999999</v>
      </c>
      <c r="S824" s="40">
        <v>2.2195</v>
      </c>
      <c r="T824" s="40">
        <v>2.407</v>
      </c>
      <c r="V824" s="47">
        <f t="shared" si="150"/>
        <v>6.4999999999999947E-2</v>
      </c>
      <c r="W824" s="47">
        <f t="shared" si="137"/>
        <v>-0.14250000000000007</v>
      </c>
      <c r="X824" s="47">
        <f t="shared" si="138"/>
        <v>-0.17499999999999982</v>
      </c>
      <c r="Y824" s="47">
        <f t="shared" si="139"/>
        <v>-0.17249999999999988</v>
      </c>
      <c r="Z824" s="47">
        <f t="shared" si="140"/>
        <v>-0.12000000000000011</v>
      </c>
      <c r="AA824" s="47">
        <f t="shared" si="141"/>
        <v>-4.6250000000000124E-2</v>
      </c>
      <c r="AB824" s="47">
        <f t="shared" si="142"/>
        <v>6.4999999999999947E-2</v>
      </c>
      <c r="AC824" s="47">
        <f t="shared" si="143"/>
        <v>0.10000000000000009</v>
      </c>
      <c r="AD824" s="47">
        <f t="shared" si="144"/>
        <v>0.1549999999999998</v>
      </c>
      <c r="AE824" s="47">
        <f t="shared" si="145"/>
        <v>0.58000000000000007</v>
      </c>
      <c r="AF824" s="47">
        <f t="shared" si="146"/>
        <v>-0.13249999999999984</v>
      </c>
      <c r="AG824" s="47">
        <f t="shared" si="147"/>
        <v>5.500000000000016E-2</v>
      </c>
    </row>
    <row r="825" spans="1:33" x14ac:dyDescent="0.2">
      <c r="A825" s="45">
        <v>36494</v>
      </c>
      <c r="B825" s="40" t="s">
        <v>198</v>
      </c>
      <c r="C825" s="40">
        <f t="shared" si="148"/>
        <v>0.14000000000000012</v>
      </c>
      <c r="D825" s="40">
        <f t="shared" si="151"/>
        <v>2.444</v>
      </c>
      <c r="E825" s="40">
        <f t="shared" si="151"/>
        <v>2.3039999999999998</v>
      </c>
      <c r="F825" s="40"/>
      <c r="G825" s="40"/>
      <c r="H825" s="40">
        <v>2.3039999999999998</v>
      </c>
      <c r="I825" s="40">
        <v>2.3689999999999998</v>
      </c>
      <c r="J825" s="40">
        <v>2.1614999999999998</v>
      </c>
      <c r="K825" s="40">
        <v>2.1739999999999999</v>
      </c>
      <c r="L825" s="40">
        <v>2.1764999999999999</v>
      </c>
      <c r="M825" s="40">
        <v>2.18275</v>
      </c>
      <c r="N825" s="40">
        <v>2.2577499999999997</v>
      </c>
      <c r="O825" s="40">
        <v>2.444</v>
      </c>
      <c r="P825" s="40">
        <v>2.3289999999999997</v>
      </c>
      <c r="Q825" s="40">
        <v>2.4589999999999996</v>
      </c>
      <c r="R825" s="40">
        <v>2.8839999999999999</v>
      </c>
      <c r="S825" s="40">
        <v>2.1689999999999996</v>
      </c>
      <c r="T825" s="40">
        <v>2.379</v>
      </c>
      <c r="V825" s="47">
        <f t="shared" si="150"/>
        <v>6.4999999999999947E-2</v>
      </c>
      <c r="W825" s="47">
        <f t="shared" si="137"/>
        <v>-0.14250000000000007</v>
      </c>
      <c r="X825" s="47">
        <f t="shared" si="138"/>
        <v>-0.12999999999999989</v>
      </c>
      <c r="Y825" s="47">
        <f t="shared" si="139"/>
        <v>-0.12749999999999995</v>
      </c>
      <c r="Z825" s="47">
        <f t="shared" si="140"/>
        <v>-0.12124999999999986</v>
      </c>
      <c r="AA825" s="47">
        <f t="shared" si="141"/>
        <v>-4.6250000000000124E-2</v>
      </c>
      <c r="AB825" s="47">
        <f t="shared" si="142"/>
        <v>0.14000000000000012</v>
      </c>
      <c r="AC825" s="47">
        <f t="shared" si="143"/>
        <v>2.4999999999999911E-2</v>
      </c>
      <c r="AD825" s="47">
        <f t="shared" si="144"/>
        <v>0.1549999999999998</v>
      </c>
      <c r="AE825" s="47">
        <f t="shared" si="145"/>
        <v>0.58000000000000007</v>
      </c>
      <c r="AF825" s="47">
        <f t="shared" si="146"/>
        <v>-0.13500000000000023</v>
      </c>
      <c r="AG825" s="47">
        <f t="shared" si="147"/>
        <v>7.5000000000000178E-2</v>
      </c>
    </row>
    <row r="826" spans="1:33" x14ac:dyDescent="0.2">
      <c r="A826" s="45">
        <v>36495</v>
      </c>
      <c r="B826" s="40" t="s">
        <v>198</v>
      </c>
      <c r="C826" s="40">
        <f t="shared" si="148"/>
        <v>2.9999999999999805E-2</v>
      </c>
      <c r="D826" s="40">
        <f t="shared" si="151"/>
        <v>2.4229999999999996</v>
      </c>
      <c r="E826" s="40">
        <f t="shared" si="151"/>
        <v>2.3929999999999998</v>
      </c>
      <c r="F826" s="40"/>
      <c r="G826" s="40"/>
      <c r="H826" s="40">
        <v>2.3929999999999998</v>
      </c>
      <c r="I826" s="40">
        <v>2.4642499999999998</v>
      </c>
      <c r="J826" s="40">
        <v>2.2329999999999997</v>
      </c>
      <c r="K826" s="40">
        <v>2.2104999999999997</v>
      </c>
      <c r="L826" s="40">
        <v>2.2204999999999999</v>
      </c>
      <c r="M826" s="40">
        <v>2.2704999999999997</v>
      </c>
      <c r="N826" s="40">
        <v>2.3504999999999998</v>
      </c>
      <c r="O826" s="40">
        <v>2.4229999999999996</v>
      </c>
      <c r="P826" s="40">
        <v>2.4079999999999999</v>
      </c>
      <c r="Q826" s="40">
        <v>2.5705</v>
      </c>
      <c r="R826" s="40">
        <v>3.1654999999999998</v>
      </c>
      <c r="S826" s="40">
        <v>2.2629999999999999</v>
      </c>
      <c r="T826" s="40">
        <v>2.4179999999999997</v>
      </c>
      <c r="V826" s="47">
        <f t="shared" si="150"/>
        <v>7.1250000000000036E-2</v>
      </c>
      <c r="W826" s="47">
        <f t="shared" si="137"/>
        <v>-0.16000000000000014</v>
      </c>
      <c r="X826" s="47">
        <f t="shared" si="138"/>
        <v>-0.18250000000000011</v>
      </c>
      <c r="Y826" s="47">
        <f t="shared" si="139"/>
        <v>-0.17249999999999988</v>
      </c>
      <c r="Z826" s="47">
        <f t="shared" si="140"/>
        <v>-0.12250000000000005</v>
      </c>
      <c r="AA826" s="47">
        <f t="shared" si="141"/>
        <v>-4.2499999999999982E-2</v>
      </c>
      <c r="AB826" s="47">
        <f t="shared" si="142"/>
        <v>2.9999999999999805E-2</v>
      </c>
      <c r="AC826" s="47">
        <f t="shared" si="143"/>
        <v>1.5000000000000124E-2</v>
      </c>
      <c r="AD826" s="47">
        <f t="shared" si="144"/>
        <v>0.17750000000000021</v>
      </c>
      <c r="AE826" s="47">
        <f t="shared" si="145"/>
        <v>0.77249999999999996</v>
      </c>
      <c r="AF826" s="47">
        <f t="shared" si="146"/>
        <v>-0.12999999999999989</v>
      </c>
      <c r="AG826" s="47">
        <f t="shared" si="147"/>
        <v>2.4999999999999911E-2</v>
      </c>
    </row>
    <row r="827" spans="1:33" x14ac:dyDescent="0.2">
      <c r="A827" s="45">
        <v>36496</v>
      </c>
      <c r="B827" s="40" t="s">
        <v>198</v>
      </c>
      <c r="C827" s="40">
        <f t="shared" si="148"/>
        <v>-2.0000000000000018E-2</v>
      </c>
      <c r="D827" s="40">
        <f t="shared" si="151"/>
        <v>2.4409999999999998</v>
      </c>
      <c r="E827" s="40">
        <f t="shared" si="151"/>
        <v>2.4609999999999999</v>
      </c>
      <c r="F827" s="40"/>
      <c r="G827" s="40"/>
      <c r="H827" s="40">
        <v>2.4609999999999999</v>
      </c>
      <c r="I827" s="40">
        <v>2.5309999999999997</v>
      </c>
      <c r="J827" s="40">
        <v>2.2959999999999998</v>
      </c>
      <c r="K827" s="40">
        <v>2.2484999999999999</v>
      </c>
      <c r="L827" s="40">
        <v>2.2509999999999999</v>
      </c>
      <c r="M827" s="40">
        <v>2.3384999999999998</v>
      </c>
      <c r="N827" s="40">
        <v>2.4184999999999999</v>
      </c>
      <c r="O827" s="40">
        <v>2.4409999999999998</v>
      </c>
      <c r="P827" s="40">
        <v>2.476</v>
      </c>
      <c r="Q827" s="40">
        <v>2.6259999999999999</v>
      </c>
      <c r="R827" s="40">
        <v>3.2409999999999997</v>
      </c>
      <c r="S827" s="40">
        <v>2.331</v>
      </c>
      <c r="T827" s="40">
        <v>2.4409999999999998</v>
      </c>
      <c r="V827" s="47">
        <f t="shared" si="150"/>
        <v>6.999999999999984E-2</v>
      </c>
      <c r="W827" s="47">
        <f t="shared" si="137"/>
        <v>-0.16500000000000004</v>
      </c>
      <c r="X827" s="47">
        <f t="shared" si="138"/>
        <v>-0.21249999999999991</v>
      </c>
      <c r="Y827" s="47">
        <f t="shared" si="139"/>
        <v>-0.20999999999999996</v>
      </c>
      <c r="Z827" s="47">
        <f t="shared" si="140"/>
        <v>-0.12250000000000005</v>
      </c>
      <c r="AA827" s="47">
        <f t="shared" si="141"/>
        <v>-4.2499999999999982E-2</v>
      </c>
      <c r="AB827" s="47">
        <f t="shared" si="142"/>
        <v>-2.0000000000000018E-2</v>
      </c>
      <c r="AC827" s="47">
        <f t="shared" si="143"/>
        <v>1.5000000000000124E-2</v>
      </c>
      <c r="AD827" s="47">
        <f t="shared" si="144"/>
        <v>0.16500000000000004</v>
      </c>
      <c r="AE827" s="47">
        <f t="shared" si="145"/>
        <v>0.7799999999999998</v>
      </c>
      <c r="AF827" s="47">
        <f t="shared" si="146"/>
        <v>-0.12999999999999989</v>
      </c>
      <c r="AG827" s="47">
        <f t="shared" si="147"/>
        <v>-2.0000000000000018E-2</v>
      </c>
    </row>
    <row r="828" spans="1:33" x14ac:dyDescent="0.2">
      <c r="A828" s="45">
        <v>36497</v>
      </c>
      <c r="B828" s="40" t="s">
        <v>198</v>
      </c>
      <c r="C828" s="40">
        <f t="shared" si="148"/>
        <v>5.500000000000016E-2</v>
      </c>
      <c r="D828" s="40">
        <f t="shared" si="151"/>
        <v>2.3860000000000001</v>
      </c>
      <c r="E828" s="40">
        <f t="shared" si="151"/>
        <v>2.331</v>
      </c>
      <c r="F828" s="40"/>
      <c r="G828" s="40"/>
      <c r="H828" s="40">
        <v>2.331</v>
      </c>
      <c r="I828" s="40">
        <v>2.3935</v>
      </c>
      <c r="J828" s="40">
        <v>2.1760000000000002</v>
      </c>
      <c r="K828" s="40">
        <v>2.161</v>
      </c>
      <c r="L828" s="40">
        <v>2.161</v>
      </c>
      <c r="M828" s="40">
        <v>2.2109999999999999</v>
      </c>
      <c r="N828" s="40">
        <v>2.2885</v>
      </c>
      <c r="O828" s="40">
        <v>2.3860000000000001</v>
      </c>
      <c r="P828" s="40">
        <v>2.3959999999999999</v>
      </c>
      <c r="Q828" s="40">
        <v>2.4910000000000001</v>
      </c>
      <c r="R828" s="40">
        <v>3.0309999999999997</v>
      </c>
      <c r="S828" s="40">
        <v>2.2010000000000001</v>
      </c>
      <c r="T828" s="40">
        <v>2.3359999999999999</v>
      </c>
      <c r="V828" s="47">
        <f t="shared" si="150"/>
        <v>6.25E-2</v>
      </c>
      <c r="W828" s="47">
        <f t="shared" si="137"/>
        <v>-0.1549999999999998</v>
      </c>
      <c r="X828" s="47">
        <f t="shared" si="138"/>
        <v>-0.16999999999999993</v>
      </c>
      <c r="Y828" s="47">
        <f t="shared" si="139"/>
        <v>-0.16999999999999993</v>
      </c>
      <c r="Z828" s="47">
        <f t="shared" si="140"/>
        <v>-0.12000000000000011</v>
      </c>
      <c r="AA828" s="47">
        <f t="shared" si="141"/>
        <v>-4.2499999999999982E-2</v>
      </c>
      <c r="AB828" s="47">
        <f t="shared" si="142"/>
        <v>5.500000000000016E-2</v>
      </c>
      <c r="AC828" s="47">
        <f t="shared" si="143"/>
        <v>6.4999999999999947E-2</v>
      </c>
      <c r="AD828" s="47">
        <f t="shared" si="144"/>
        <v>0.16000000000000014</v>
      </c>
      <c r="AE828" s="47">
        <f t="shared" si="145"/>
        <v>0.69999999999999973</v>
      </c>
      <c r="AF828" s="47">
        <f t="shared" si="146"/>
        <v>-0.12999999999999989</v>
      </c>
      <c r="AG828" s="47">
        <f t="shared" si="147"/>
        <v>4.9999999999998934E-3</v>
      </c>
    </row>
    <row r="829" spans="1:33" x14ac:dyDescent="0.2">
      <c r="A829" s="45">
        <v>36500</v>
      </c>
      <c r="B829" s="40" t="s">
        <v>198</v>
      </c>
      <c r="C829" s="40">
        <f t="shared" si="148"/>
        <v>0.10499999999999998</v>
      </c>
      <c r="D829" s="40">
        <f t="shared" si="151"/>
        <v>2.3290000000000002</v>
      </c>
      <c r="E829" s="40">
        <f t="shared" si="151"/>
        <v>2.2240000000000002</v>
      </c>
      <c r="F829" s="40"/>
      <c r="G829" s="40"/>
      <c r="H829" s="40">
        <v>2.2240000000000002</v>
      </c>
      <c r="I829" s="40">
        <v>2.2690000000000001</v>
      </c>
      <c r="J829" s="40">
        <v>2.1265000000000001</v>
      </c>
      <c r="K829" s="40">
        <v>2.1215000000000002</v>
      </c>
      <c r="L829" s="40">
        <v>2.1240000000000001</v>
      </c>
      <c r="M829" s="40">
        <v>2.1190000000000002</v>
      </c>
      <c r="N829" s="40">
        <v>2.1940000000000004</v>
      </c>
      <c r="O829" s="40">
        <v>2.3290000000000002</v>
      </c>
      <c r="P829" s="40">
        <v>2.3640000000000003</v>
      </c>
      <c r="Q829" s="40">
        <v>2.3690000000000002</v>
      </c>
      <c r="R829" s="40">
        <v>2.8240000000000003</v>
      </c>
      <c r="S829" s="40">
        <v>2.1115000000000004</v>
      </c>
      <c r="T829" s="40">
        <v>2.2690000000000001</v>
      </c>
      <c r="V829" s="47">
        <f t="shared" si="150"/>
        <v>4.4999999999999929E-2</v>
      </c>
      <c r="W829" s="47">
        <f t="shared" si="137"/>
        <v>-9.7500000000000142E-2</v>
      </c>
      <c r="X829" s="47">
        <f t="shared" si="138"/>
        <v>-0.10250000000000004</v>
      </c>
      <c r="Y829" s="47">
        <f t="shared" si="139"/>
        <v>-0.10000000000000009</v>
      </c>
      <c r="Z829" s="47">
        <f t="shared" si="140"/>
        <v>-0.10499999999999998</v>
      </c>
      <c r="AA829" s="47">
        <f t="shared" si="141"/>
        <v>-2.9999999999999805E-2</v>
      </c>
      <c r="AB829" s="47">
        <f t="shared" si="142"/>
        <v>0.10499999999999998</v>
      </c>
      <c r="AC829" s="47">
        <f t="shared" si="143"/>
        <v>0.14000000000000012</v>
      </c>
      <c r="AD829" s="47">
        <f t="shared" si="144"/>
        <v>0.14500000000000002</v>
      </c>
      <c r="AE829" s="47">
        <f t="shared" si="145"/>
        <v>0.60000000000000009</v>
      </c>
      <c r="AF829" s="47">
        <f t="shared" si="146"/>
        <v>-0.11249999999999982</v>
      </c>
      <c r="AG829" s="47">
        <f t="shared" si="147"/>
        <v>4.4999999999999929E-2</v>
      </c>
    </row>
    <row r="830" spans="1:33" x14ac:dyDescent="0.2">
      <c r="A830" s="45">
        <v>36501</v>
      </c>
      <c r="B830" s="40" t="s">
        <v>198</v>
      </c>
      <c r="C830" s="40">
        <f t="shared" si="148"/>
        <v>9.2499999999999805E-2</v>
      </c>
      <c r="D830" s="40">
        <f t="shared" si="151"/>
        <v>2.3634999999999997</v>
      </c>
      <c r="E830" s="40">
        <f t="shared" si="151"/>
        <v>2.2709999999999999</v>
      </c>
      <c r="F830" s="40"/>
      <c r="G830" s="40"/>
      <c r="H830" s="40">
        <v>2.2709999999999999</v>
      </c>
      <c r="I830" s="40">
        <v>2.3109999999999999</v>
      </c>
      <c r="J830" s="40">
        <v>2.1734999999999998</v>
      </c>
      <c r="K830" s="40">
        <v>2.161</v>
      </c>
      <c r="L830" s="40">
        <v>2.1635</v>
      </c>
      <c r="M830" s="40">
        <v>2.1709999999999998</v>
      </c>
      <c r="N830" s="40">
        <v>2.246</v>
      </c>
      <c r="O830" s="40">
        <v>2.3634999999999997</v>
      </c>
      <c r="P830" s="40">
        <v>2.4609999999999999</v>
      </c>
      <c r="Q830" s="40">
        <v>2.4184999999999999</v>
      </c>
      <c r="R830" s="40">
        <v>2.8359999999999999</v>
      </c>
      <c r="S830" s="40">
        <v>2.1585000000000001</v>
      </c>
      <c r="T830" s="40">
        <v>2.3359999999999999</v>
      </c>
      <c r="V830" s="47">
        <f t="shared" si="150"/>
        <v>4.0000000000000036E-2</v>
      </c>
      <c r="W830" s="47">
        <f t="shared" si="137"/>
        <v>-9.7500000000000142E-2</v>
      </c>
      <c r="X830" s="47">
        <f t="shared" si="138"/>
        <v>-0.10999999999999988</v>
      </c>
      <c r="Y830" s="47">
        <f t="shared" si="139"/>
        <v>-0.10749999999999993</v>
      </c>
      <c r="Z830" s="47">
        <f t="shared" si="140"/>
        <v>-0.10000000000000009</v>
      </c>
      <c r="AA830" s="47">
        <f t="shared" si="141"/>
        <v>-2.4999999999999911E-2</v>
      </c>
      <c r="AB830" s="47">
        <f t="shared" si="142"/>
        <v>9.2499999999999805E-2</v>
      </c>
      <c r="AC830" s="47">
        <f t="shared" si="143"/>
        <v>0.18999999999999995</v>
      </c>
      <c r="AD830" s="47">
        <f t="shared" si="144"/>
        <v>0.14749999999999996</v>
      </c>
      <c r="AE830" s="47">
        <f t="shared" si="145"/>
        <v>0.56499999999999995</v>
      </c>
      <c r="AF830" s="47">
        <f t="shared" si="146"/>
        <v>-0.11249999999999982</v>
      </c>
      <c r="AG830" s="47">
        <f t="shared" si="147"/>
        <v>6.4999999999999947E-2</v>
      </c>
    </row>
    <row r="831" spans="1:33" x14ac:dyDescent="0.2">
      <c r="A831" s="45">
        <v>36502</v>
      </c>
      <c r="B831" s="40" t="s">
        <v>198</v>
      </c>
      <c r="C831" s="40">
        <f t="shared" si="148"/>
        <v>0.10999999999999988</v>
      </c>
      <c r="D831" s="40">
        <f t="shared" si="151"/>
        <v>2.3979999999999997</v>
      </c>
      <c r="E831" s="40">
        <f t="shared" si="151"/>
        <v>2.2879999999999998</v>
      </c>
      <c r="F831" s="40"/>
      <c r="G831" s="40"/>
      <c r="H831" s="40">
        <v>2.2879999999999998</v>
      </c>
      <c r="I831" s="40">
        <v>2.3304999999999998</v>
      </c>
      <c r="J831" s="40">
        <v>2.1904999999999997</v>
      </c>
      <c r="K831" s="40">
        <v>2.1929999999999996</v>
      </c>
      <c r="L831" s="40">
        <v>2.1955</v>
      </c>
      <c r="M831" s="40">
        <v>2.1917499999999999</v>
      </c>
      <c r="N831" s="40">
        <v>2.2654999999999998</v>
      </c>
      <c r="O831" s="40">
        <v>2.3979999999999997</v>
      </c>
      <c r="P831" s="40">
        <v>2.4804999999999997</v>
      </c>
      <c r="Q831" s="40">
        <v>2.4329999999999998</v>
      </c>
      <c r="R831" s="40">
        <v>2.8704999999999998</v>
      </c>
      <c r="S831" s="40">
        <v>2.1904999999999997</v>
      </c>
      <c r="T831" s="40">
        <v>2.3654999999999999</v>
      </c>
      <c r="V831" s="47">
        <f t="shared" si="150"/>
        <v>4.2499999999999982E-2</v>
      </c>
      <c r="W831" s="47">
        <f t="shared" si="137"/>
        <v>-9.7500000000000142E-2</v>
      </c>
      <c r="X831" s="47">
        <f t="shared" si="138"/>
        <v>-9.5000000000000195E-2</v>
      </c>
      <c r="Y831" s="47">
        <f t="shared" si="139"/>
        <v>-9.2499999999999805E-2</v>
      </c>
      <c r="Z831" s="47">
        <f t="shared" si="140"/>
        <v>-9.6249999999999947E-2</v>
      </c>
      <c r="AA831" s="47">
        <f t="shared" si="141"/>
        <v>-2.2499999999999964E-2</v>
      </c>
      <c r="AB831" s="47">
        <f t="shared" si="142"/>
        <v>0.10999999999999988</v>
      </c>
      <c r="AC831" s="47">
        <f t="shared" si="143"/>
        <v>0.19249999999999989</v>
      </c>
      <c r="AD831" s="47">
        <f t="shared" si="144"/>
        <v>0.14500000000000002</v>
      </c>
      <c r="AE831" s="47">
        <f t="shared" si="145"/>
        <v>0.58250000000000002</v>
      </c>
      <c r="AF831" s="47">
        <f t="shared" si="146"/>
        <v>-9.7500000000000142E-2</v>
      </c>
      <c r="AG831" s="47">
        <f t="shared" si="147"/>
        <v>7.7500000000000124E-2</v>
      </c>
    </row>
    <row r="832" spans="1:33" x14ac:dyDescent="0.2">
      <c r="A832" s="45">
        <v>36503</v>
      </c>
      <c r="B832" s="40" t="s">
        <v>198</v>
      </c>
      <c r="C832" s="40">
        <f t="shared" si="148"/>
        <v>0.125</v>
      </c>
      <c r="D832" s="40">
        <f t="shared" si="151"/>
        <v>2.4129999999999998</v>
      </c>
      <c r="E832" s="40">
        <f t="shared" si="151"/>
        <v>2.2879999999999998</v>
      </c>
      <c r="F832" s="40"/>
      <c r="G832" s="40"/>
      <c r="H832" s="40">
        <v>2.2879999999999998</v>
      </c>
      <c r="I832" s="40">
        <v>2.3405</v>
      </c>
      <c r="J832" s="40">
        <v>2.2004999999999999</v>
      </c>
      <c r="K832" s="40">
        <v>2.2029999999999998</v>
      </c>
      <c r="L832" s="40">
        <v>2.2079999999999997</v>
      </c>
      <c r="M832" s="40">
        <v>2.1955</v>
      </c>
      <c r="N832" s="40">
        <v>2.2704999999999997</v>
      </c>
      <c r="O832" s="40">
        <v>2.4129999999999998</v>
      </c>
      <c r="P832" s="40">
        <v>2.508</v>
      </c>
      <c r="Q832" s="40">
        <v>2.4279999999999999</v>
      </c>
      <c r="R832" s="40">
        <v>2.8679999999999999</v>
      </c>
      <c r="S832" s="40">
        <v>2.1904999999999997</v>
      </c>
      <c r="T832" s="40">
        <v>2.383</v>
      </c>
      <c r="V832" s="47">
        <f t="shared" si="150"/>
        <v>5.2500000000000213E-2</v>
      </c>
      <c r="W832" s="47">
        <f t="shared" si="137"/>
        <v>-8.7499999999999911E-2</v>
      </c>
      <c r="X832" s="47">
        <f t="shared" si="138"/>
        <v>-8.4999999999999964E-2</v>
      </c>
      <c r="Y832" s="47">
        <f t="shared" si="139"/>
        <v>-8.0000000000000071E-2</v>
      </c>
      <c r="Z832" s="47">
        <f t="shared" si="140"/>
        <v>-9.2499999999999805E-2</v>
      </c>
      <c r="AA832" s="47">
        <f t="shared" si="141"/>
        <v>-1.7500000000000071E-2</v>
      </c>
      <c r="AB832" s="47">
        <f t="shared" si="142"/>
        <v>0.125</v>
      </c>
      <c r="AC832" s="47">
        <f t="shared" si="143"/>
        <v>0.2200000000000002</v>
      </c>
      <c r="AD832" s="47">
        <f t="shared" si="144"/>
        <v>0.14000000000000012</v>
      </c>
      <c r="AE832" s="47">
        <f t="shared" si="145"/>
        <v>0.58000000000000007</v>
      </c>
      <c r="AF832" s="47">
        <f t="shared" si="146"/>
        <v>-9.7500000000000142E-2</v>
      </c>
      <c r="AG832" s="47">
        <f t="shared" si="147"/>
        <v>9.5000000000000195E-2</v>
      </c>
    </row>
    <row r="833" spans="1:33" x14ac:dyDescent="0.2">
      <c r="A833" s="45">
        <v>36504</v>
      </c>
      <c r="B833" s="40" t="s">
        <v>198</v>
      </c>
      <c r="C833" s="40">
        <f t="shared" si="148"/>
        <v>8.7499999999999911E-2</v>
      </c>
      <c r="D833" s="40">
        <f t="shared" si="151"/>
        <v>2.5335000000000001</v>
      </c>
      <c r="E833" s="40">
        <f t="shared" si="151"/>
        <v>2.4460000000000002</v>
      </c>
      <c r="F833" s="40"/>
      <c r="G833" s="40"/>
      <c r="H833" s="40">
        <v>2.4460000000000002</v>
      </c>
      <c r="I833" s="40">
        <v>2.5010000000000003</v>
      </c>
      <c r="J833" s="40">
        <v>2.3185000000000002</v>
      </c>
      <c r="K833" s="40">
        <v>2.3260000000000001</v>
      </c>
      <c r="L833" s="40">
        <v>2.3260000000000001</v>
      </c>
      <c r="M833" s="40">
        <v>2.3485</v>
      </c>
      <c r="N833" s="40">
        <v>2.42225</v>
      </c>
      <c r="O833" s="40">
        <v>2.5335000000000001</v>
      </c>
      <c r="P833" s="40">
        <v>2.6160000000000001</v>
      </c>
      <c r="Q833" s="40">
        <v>2.5810000000000004</v>
      </c>
      <c r="R833" s="40">
        <v>3.0860000000000003</v>
      </c>
      <c r="S833" s="40">
        <v>2.3460000000000001</v>
      </c>
      <c r="T833" s="40">
        <v>2.5110000000000001</v>
      </c>
      <c r="V833" s="47">
        <f t="shared" si="150"/>
        <v>5.500000000000016E-2</v>
      </c>
      <c r="W833" s="47">
        <f t="shared" si="137"/>
        <v>-0.12749999999999995</v>
      </c>
      <c r="X833" s="47">
        <f t="shared" si="138"/>
        <v>-0.12000000000000011</v>
      </c>
      <c r="Y833" s="47">
        <f t="shared" si="139"/>
        <v>-0.12000000000000011</v>
      </c>
      <c r="Z833" s="47">
        <f t="shared" si="140"/>
        <v>-9.7500000000000142E-2</v>
      </c>
      <c r="AA833" s="47">
        <f t="shared" si="141"/>
        <v>-2.375000000000016E-2</v>
      </c>
      <c r="AB833" s="47">
        <f t="shared" si="142"/>
        <v>8.7499999999999911E-2</v>
      </c>
      <c r="AC833" s="47">
        <f t="shared" si="143"/>
        <v>0.16999999999999993</v>
      </c>
      <c r="AD833" s="47">
        <f t="shared" si="144"/>
        <v>0.13500000000000023</v>
      </c>
      <c r="AE833" s="47">
        <f t="shared" si="145"/>
        <v>0.64000000000000012</v>
      </c>
      <c r="AF833" s="47">
        <f t="shared" si="146"/>
        <v>-0.10000000000000009</v>
      </c>
      <c r="AG833" s="47">
        <f t="shared" si="147"/>
        <v>6.4999999999999947E-2</v>
      </c>
    </row>
    <row r="834" spans="1:33" x14ac:dyDescent="0.2">
      <c r="A834" s="45">
        <v>36507</v>
      </c>
      <c r="B834" s="37" t="s">
        <v>198</v>
      </c>
      <c r="C834" s="40">
        <f t="shared" si="148"/>
        <v>6.25E-2</v>
      </c>
      <c r="D834" s="40">
        <f t="shared" si="151"/>
        <v>2.5714999999999999</v>
      </c>
      <c r="E834" s="40">
        <f t="shared" si="151"/>
        <v>2.5089999999999999</v>
      </c>
      <c r="F834" s="37"/>
      <c r="G834" s="40"/>
      <c r="H834" s="40">
        <v>2.5089999999999999</v>
      </c>
      <c r="I834" s="40">
        <v>2.5665</v>
      </c>
      <c r="J834" s="40">
        <v>2.3839999999999999</v>
      </c>
      <c r="K834" s="40">
        <v>2.3664999999999998</v>
      </c>
      <c r="L834" s="40">
        <v>2.379</v>
      </c>
      <c r="M834" s="40">
        <v>2.4114999999999998</v>
      </c>
      <c r="N834" s="40">
        <v>2.4889999999999999</v>
      </c>
      <c r="O834" s="40">
        <v>2.5714999999999999</v>
      </c>
      <c r="P834" s="40">
        <v>2.6339999999999999</v>
      </c>
      <c r="Q834" s="40">
        <v>2.649</v>
      </c>
      <c r="R834" s="40">
        <v>3.149</v>
      </c>
      <c r="S834" s="40">
        <v>2.4165000000000001</v>
      </c>
      <c r="T834" s="40">
        <v>2.5339999999999998</v>
      </c>
      <c r="V834" s="47">
        <f t="shared" si="150"/>
        <v>5.7500000000000107E-2</v>
      </c>
      <c r="W834" s="47">
        <f t="shared" si="137"/>
        <v>-0.125</v>
      </c>
      <c r="X834" s="47">
        <f t="shared" si="138"/>
        <v>-0.14250000000000007</v>
      </c>
      <c r="Y834" s="47">
        <f t="shared" si="139"/>
        <v>-0.12999999999999989</v>
      </c>
      <c r="Z834" s="47">
        <f t="shared" si="140"/>
        <v>-9.7500000000000142E-2</v>
      </c>
      <c r="AA834" s="47">
        <f t="shared" si="141"/>
        <v>-2.0000000000000018E-2</v>
      </c>
      <c r="AB834" s="47">
        <f t="shared" si="142"/>
        <v>6.25E-2</v>
      </c>
      <c r="AC834" s="47">
        <f t="shared" si="143"/>
        <v>0.125</v>
      </c>
      <c r="AD834" s="47">
        <f t="shared" si="144"/>
        <v>0.14000000000000012</v>
      </c>
      <c r="AE834" s="47">
        <f t="shared" si="145"/>
        <v>0.64000000000000012</v>
      </c>
      <c r="AF834" s="47">
        <f t="shared" si="146"/>
        <v>-9.2499999999999805E-2</v>
      </c>
      <c r="AG834" s="47">
        <f t="shared" si="147"/>
        <v>2.4999999999999911E-2</v>
      </c>
    </row>
    <row r="835" spans="1:33" x14ac:dyDescent="0.2">
      <c r="A835" s="45">
        <v>36508</v>
      </c>
      <c r="B835" s="37" t="s">
        <v>198</v>
      </c>
      <c r="C835" s="40">
        <f t="shared" si="148"/>
        <v>5.2500000000000213E-2</v>
      </c>
      <c r="D835" s="40">
        <f t="shared" si="151"/>
        <v>2.6375000000000002</v>
      </c>
      <c r="E835" s="40">
        <f t="shared" si="151"/>
        <v>2.585</v>
      </c>
      <c r="F835" s="37"/>
      <c r="G835" s="40"/>
      <c r="H835" s="40">
        <v>2.585</v>
      </c>
      <c r="I835" s="40">
        <v>2.6587499999999999</v>
      </c>
      <c r="J835" s="40">
        <v>2.4424999999999999</v>
      </c>
      <c r="K835" s="40">
        <v>2.4224999999999999</v>
      </c>
      <c r="L835" s="40">
        <v>2.4275000000000002</v>
      </c>
      <c r="M835" s="40">
        <v>2.4874999999999998</v>
      </c>
      <c r="N835" s="40">
        <v>2.56</v>
      </c>
      <c r="O835" s="40">
        <v>2.6375000000000002</v>
      </c>
      <c r="P835" s="40">
        <v>2.6749999999999998</v>
      </c>
      <c r="Q835" s="40">
        <v>2.73</v>
      </c>
      <c r="R835" s="40">
        <v>3.2549999999999999</v>
      </c>
      <c r="S835" s="40">
        <v>2.4874999999999998</v>
      </c>
      <c r="T835" s="40">
        <v>2.5874999999999999</v>
      </c>
      <c r="V835" s="47">
        <f t="shared" si="150"/>
        <v>7.3749999999999982E-2</v>
      </c>
      <c r="W835" s="47">
        <f t="shared" si="137"/>
        <v>-0.14250000000000007</v>
      </c>
      <c r="X835" s="47">
        <f t="shared" si="138"/>
        <v>-0.16250000000000009</v>
      </c>
      <c r="Y835" s="47">
        <f t="shared" si="139"/>
        <v>-0.15749999999999975</v>
      </c>
      <c r="Z835" s="47">
        <f t="shared" si="140"/>
        <v>-9.7500000000000142E-2</v>
      </c>
      <c r="AA835" s="47">
        <f t="shared" si="141"/>
        <v>-2.4999999999999911E-2</v>
      </c>
      <c r="AB835" s="47">
        <f t="shared" si="142"/>
        <v>5.2500000000000213E-2</v>
      </c>
      <c r="AC835" s="47">
        <f t="shared" si="143"/>
        <v>8.9999999999999858E-2</v>
      </c>
      <c r="AD835" s="47">
        <f t="shared" si="144"/>
        <v>0.14500000000000002</v>
      </c>
      <c r="AE835" s="47">
        <f t="shared" si="145"/>
        <v>0.66999999999999993</v>
      </c>
      <c r="AF835" s="47">
        <f t="shared" si="146"/>
        <v>-9.7500000000000142E-2</v>
      </c>
      <c r="AG835" s="47">
        <f t="shared" si="147"/>
        <v>2.4999999999999467E-3</v>
      </c>
    </row>
    <row r="836" spans="1:33" x14ac:dyDescent="0.2">
      <c r="A836" s="45">
        <v>36509</v>
      </c>
      <c r="B836" s="37" t="s">
        <v>198</v>
      </c>
      <c r="C836" s="40">
        <f t="shared" si="148"/>
        <v>0.11500000000000021</v>
      </c>
      <c r="D836" s="40">
        <f t="shared" si="151"/>
        <v>2.6010000000000004</v>
      </c>
      <c r="E836" s="40">
        <f t="shared" si="151"/>
        <v>2.4860000000000002</v>
      </c>
      <c r="F836" s="37"/>
      <c r="G836" s="40"/>
      <c r="H836" s="40">
        <v>2.4860000000000002</v>
      </c>
      <c r="I836" s="40">
        <v>2.556</v>
      </c>
      <c r="J836" s="40">
        <v>2.3785000000000003</v>
      </c>
      <c r="K836" s="40">
        <v>2.3810000000000002</v>
      </c>
      <c r="L836" s="40">
        <v>2.3810000000000002</v>
      </c>
      <c r="M836" s="40">
        <v>2.391</v>
      </c>
      <c r="N836" s="40">
        <v>2.4635000000000002</v>
      </c>
      <c r="O836" s="40">
        <v>2.6010000000000004</v>
      </c>
      <c r="P836" s="40">
        <v>2.7060000000000004</v>
      </c>
      <c r="Q836" s="40">
        <v>2.6210000000000004</v>
      </c>
      <c r="R836" s="40">
        <v>3.141</v>
      </c>
      <c r="S836" s="40">
        <v>2.391</v>
      </c>
      <c r="T836" s="40">
        <v>2.5710000000000002</v>
      </c>
      <c r="V836" s="47">
        <f t="shared" si="150"/>
        <v>6.999999999999984E-2</v>
      </c>
      <c r="W836" s="47">
        <f t="shared" si="137"/>
        <v>-0.10749999999999993</v>
      </c>
      <c r="X836" s="47">
        <f t="shared" si="138"/>
        <v>-0.10499999999999998</v>
      </c>
      <c r="Y836" s="47">
        <f t="shared" si="139"/>
        <v>-0.10499999999999998</v>
      </c>
      <c r="Z836" s="47">
        <f t="shared" si="140"/>
        <v>-9.5000000000000195E-2</v>
      </c>
      <c r="AA836" s="47">
        <f t="shared" si="141"/>
        <v>-2.2499999999999964E-2</v>
      </c>
      <c r="AB836" s="47">
        <f t="shared" si="142"/>
        <v>0.11500000000000021</v>
      </c>
      <c r="AC836" s="47">
        <f t="shared" si="143"/>
        <v>0.2200000000000002</v>
      </c>
      <c r="AD836" s="47">
        <f t="shared" si="144"/>
        <v>0.13500000000000023</v>
      </c>
      <c r="AE836" s="47">
        <f t="shared" si="145"/>
        <v>0.6549999999999998</v>
      </c>
      <c r="AF836" s="47">
        <f t="shared" si="146"/>
        <v>-9.5000000000000195E-2</v>
      </c>
      <c r="AG836" s="47">
        <f t="shared" si="147"/>
        <v>8.4999999999999964E-2</v>
      </c>
    </row>
    <row r="837" spans="1:33" x14ac:dyDescent="0.2">
      <c r="A837" s="45">
        <v>36510</v>
      </c>
      <c r="B837" s="37" t="s">
        <v>198</v>
      </c>
      <c r="C837" s="40">
        <f t="shared" si="148"/>
        <v>6.0000000000000053E-2</v>
      </c>
      <c r="D837" s="40">
        <f t="shared" si="151"/>
        <v>2.6960000000000002</v>
      </c>
      <c r="E837" s="40">
        <f t="shared" si="151"/>
        <v>2.6360000000000001</v>
      </c>
      <c r="F837" s="37"/>
      <c r="G837" s="40"/>
      <c r="H837" s="40">
        <v>2.6360000000000001</v>
      </c>
      <c r="I837" s="40">
        <v>2.706</v>
      </c>
      <c r="J837" s="40">
        <v>2.5010000000000003</v>
      </c>
      <c r="K837" s="40">
        <v>2.476</v>
      </c>
      <c r="L837" s="40">
        <v>2.4860000000000002</v>
      </c>
      <c r="M837" s="40">
        <v>2.536</v>
      </c>
      <c r="N837" s="40">
        <v>2.60975</v>
      </c>
      <c r="O837" s="40">
        <v>2.6960000000000002</v>
      </c>
      <c r="P837" s="40">
        <v>2.6710000000000003</v>
      </c>
      <c r="Q837" s="40">
        <v>2.7709999999999999</v>
      </c>
      <c r="R837" s="40">
        <v>3.3109999999999999</v>
      </c>
      <c r="S837" s="40">
        <v>2.5260000000000002</v>
      </c>
      <c r="T837" s="40">
        <v>2.6459999999999999</v>
      </c>
      <c r="V837" s="47">
        <f t="shared" si="150"/>
        <v>6.999999999999984E-2</v>
      </c>
      <c r="W837" s="47">
        <f t="shared" ref="W837:W894" si="152">J837-$H837</f>
        <v>-0.13499999999999979</v>
      </c>
      <c r="X837" s="47">
        <f t="shared" ref="X837:X894" si="153">K837-$H837</f>
        <v>-0.16000000000000014</v>
      </c>
      <c r="Y837" s="47">
        <f t="shared" ref="Y837:Y894" si="154">L837-$H837</f>
        <v>-0.14999999999999991</v>
      </c>
      <c r="Z837" s="47">
        <f t="shared" ref="Z837:Z894" si="155">M837-$H837</f>
        <v>-0.10000000000000009</v>
      </c>
      <c r="AA837" s="47">
        <f t="shared" ref="AA837:AA894" si="156">N837-$H837</f>
        <v>-2.6250000000000107E-2</v>
      </c>
      <c r="AB837" s="47">
        <f t="shared" ref="AB837:AB894" si="157">O837-$H837</f>
        <v>6.0000000000000053E-2</v>
      </c>
      <c r="AC837" s="47">
        <f t="shared" ref="AC837:AC894" si="158">P837-$H837</f>
        <v>3.5000000000000142E-2</v>
      </c>
      <c r="AD837" s="47">
        <f t="shared" ref="AD837:AD894" si="159">Q837-$H837</f>
        <v>0.13499999999999979</v>
      </c>
      <c r="AE837" s="47">
        <f t="shared" ref="AE837:AE894" si="160">R837-$H837</f>
        <v>0.67499999999999982</v>
      </c>
      <c r="AF837" s="47">
        <f t="shared" ref="AF837:AF894" si="161">S837-$H837</f>
        <v>-0.10999999999999988</v>
      </c>
      <c r="AG837" s="47">
        <f t="shared" ref="AG837:AG894" si="162">T837-$H837</f>
        <v>9.9999999999997868E-3</v>
      </c>
    </row>
    <row r="838" spans="1:33" x14ac:dyDescent="0.2">
      <c r="A838" s="45">
        <v>36511</v>
      </c>
      <c r="B838" s="37" t="s">
        <v>198</v>
      </c>
      <c r="C838" s="40">
        <f t="shared" ref="C838:C894" si="163">IF(SWAPFIXED="FIXED",D838,D838-E838)</f>
        <v>4.2499999999999982E-2</v>
      </c>
      <c r="D838" s="40">
        <f t="shared" ref="D838:E869" si="164">VLOOKUP($A838,SWAPLOOK,HLOOKUP(D$2,SWAPLOOK,2,FALSE),FALSE)</f>
        <v>2.6974999999999998</v>
      </c>
      <c r="E838" s="40">
        <f t="shared" si="164"/>
        <v>2.6549999999999998</v>
      </c>
      <c r="F838" s="37"/>
      <c r="G838" s="40"/>
      <c r="H838" s="40">
        <v>2.6549999999999998</v>
      </c>
      <c r="I838" s="40">
        <v>2.7287499999999998</v>
      </c>
      <c r="J838" s="40">
        <v>2.5175000000000001</v>
      </c>
      <c r="K838" s="40">
        <v>2.4950000000000001</v>
      </c>
      <c r="L838" s="40">
        <v>2.4950000000000001</v>
      </c>
      <c r="M838" s="40">
        <v>2.5550000000000002</v>
      </c>
      <c r="N838" s="40">
        <v>2.6274999999999999</v>
      </c>
      <c r="O838" s="40">
        <v>2.6974999999999998</v>
      </c>
      <c r="P838" s="40">
        <v>2.6850000000000001</v>
      </c>
      <c r="Q838" s="40">
        <v>2.79</v>
      </c>
      <c r="R838" s="40">
        <v>3.35</v>
      </c>
      <c r="S838" s="40">
        <v>2.5499999999999998</v>
      </c>
      <c r="T838" s="40">
        <v>2.645</v>
      </c>
      <c r="V838" s="47">
        <f t="shared" ref="V838:V894" si="165">I838-$H838</f>
        <v>7.3749999999999982E-2</v>
      </c>
      <c r="W838" s="47">
        <f t="shared" si="152"/>
        <v>-0.13749999999999973</v>
      </c>
      <c r="X838" s="47">
        <f t="shared" si="153"/>
        <v>-0.1599999999999997</v>
      </c>
      <c r="Y838" s="47">
        <f t="shared" si="154"/>
        <v>-0.1599999999999997</v>
      </c>
      <c r="Z838" s="47">
        <f t="shared" si="155"/>
        <v>-9.9999999999999645E-2</v>
      </c>
      <c r="AA838" s="47">
        <f t="shared" si="156"/>
        <v>-2.7499999999999858E-2</v>
      </c>
      <c r="AB838" s="47">
        <f t="shared" si="157"/>
        <v>4.2499999999999982E-2</v>
      </c>
      <c r="AC838" s="47">
        <f t="shared" si="158"/>
        <v>3.0000000000000249E-2</v>
      </c>
      <c r="AD838" s="47">
        <f t="shared" si="159"/>
        <v>0.13500000000000023</v>
      </c>
      <c r="AE838" s="47">
        <f t="shared" si="160"/>
        <v>0.69500000000000028</v>
      </c>
      <c r="AF838" s="47">
        <f t="shared" si="161"/>
        <v>-0.10499999999999998</v>
      </c>
      <c r="AG838" s="47">
        <f t="shared" si="162"/>
        <v>-9.9999999999997868E-3</v>
      </c>
    </row>
    <row r="839" spans="1:33" x14ac:dyDescent="0.2">
      <c r="A839" s="45">
        <v>36514</v>
      </c>
      <c r="B839" s="37" t="s">
        <v>198</v>
      </c>
      <c r="C839" s="40">
        <f t="shared" si="163"/>
        <v>-2.0000000000000018E-2</v>
      </c>
      <c r="D839" s="40">
        <f t="shared" si="164"/>
        <v>2.609</v>
      </c>
      <c r="E839" s="40">
        <f t="shared" si="164"/>
        <v>2.629</v>
      </c>
      <c r="F839" s="37"/>
      <c r="G839" s="40"/>
      <c r="H839" s="40">
        <v>2.629</v>
      </c>
      <c r="I839" s="40">
        <v>2.7102499999999998</v>
      </c>
      <c r="J839" s="40">
        <v>2.4689999999999999</v>
      </c>
      <c r="K839" s="40">
        <v>2.4289999999999998</v>
      </c>
      <c r="L839" s="40">
        <v>2.4340000000000002</v>
      </c>
      <c r="M839" s="40">
        <v>2.5227499999999998</v>
      </c>
      <c r="N839" s="40">
        <v>2.6015000000000001</v>
      </c>
      <c r="O839" s="40">
        <v>2.609</v>
      </c>
      <c r="P839" s="40">
        <v>2.5390000000000001</v>
      </c>
      <c r="Q839" s="40">
        <v>2.7690000000000001</v>
      </c>
      <c r="R839" s="40">
        <v>3.3289999999999997</v>
      </c>
      <c r="S839" s="40">
        <v>2.524</v>
      </c>
      <c r="T839" s="40">
        <v>2.5465</v>
      </c>
      <c r="V839" s="47">
        <f t="shared" si="165"/>
        <v>8.1249999999999822E-2</v>
      </c>
      <c r="W839" s="47">
        <f t="shared" si="152"/>
        <v>-0.16000000000000014</v>
      </c>
      <c r="X839" s="47">
        <f t="shared" si="153"/>
        <v>-0.20000000000000018</v>
      </c>
      <c r="Y839" s="47">
        <f t="shared" si="154"/>
        <v>-0.19499999999999984</v>
      </c>
      <c r="Z839" s="47">
        <f t="shared" si="155"/>
        <v>-0.10625000000000018</v>
      </c>
      <c r="AA839" s="47">
        <f t="shared" si="156"/>
        <v>-2.7499999999999858E-2</v>
      </c>
      <c r="AB839" s="47">
        <f t="shared" si="157"/>
        <v>-2.0000000000000018E-2</v>
      </c>
      <c r="AC839" s="47">
        <f t="shared" si="158"/>
        <v>-8.9999999999999858E-2</v>
      </c>
      <c r="AD839" s="47">
        <f t="shared" si="159"/>
        <v>0.14000000000000012</v>
      </c>
      <c r="AE839" s="47">
        <f t="shared" si="160"/>
        <v>0.69999999999999973</v>
      </c>
      <c r="AF839" s="47">
        <f t="shared" si="161"/>
        <v>-0.10499999999999998</v>
      </c>
      <c r="AG839" s="47">
        <f t="shared" si="162"/>
        <v>-8.2500000000000018E-2</v>
      </c>
    </row>
    <row r="840" spans="1:33" x14ac:dyDescent="0.2">
      <c r="A840" s="45">
        <v>36515</v>
      </c>
      <c r="B840" s="37" t="s">
        <v>198</v>
      </c>
      <c r="C840" s="40">
        <f t="shared" si="163"/>
        <v>0.11500000000000021</v>
      </c>
      <c r="D840" s="40">
        <f t="shared" si="164"/>
        <v>2.637</v>
      </c>
      <c r="E840" s="40">
        <f t="shared" si="164"/>
        <v>2.5219999999999998</v>
      </c>
      <c r="F840" s="37"/>
      <c r="G840" s="40"/>
      <c r="H840" s="40">
        <v>2.5219999999999998</v>
      </c>
      <c r="I840" s="40">
        <v>2.5919999999999996</v>
      </c>
      <c r="J840" s="40">
        <v>2.4144999999999999</v>
      </c>
      <c r="K840" s="40">
        <v>2.4169999999999998</v>
      </c>
      <c r="L840" s="40">
        <v>2.4169999999999998</v>
      </c>
      <c r="M840" s="40">
        <v>2.4269999999999996</v>
      </c>
      <c r="N840" s="40">
        <v>2.4994999999999998</v>
      </c>
      <c r="O840" s="40">
        <v>2.637</v>
      </c>
      <c r="P840" s="40">
        <v>2.742</v>
      </c>
      <c r="Q840" s="40">
        <v>2.657</v>
      </c>
      <c r="R840" s="40">
        <v>3.1769999999999996</v>
      </c>
      <c r="S840" s="40">
        <v>2.4269999999999996</v>
      </c>
      <c r="T840" s="40">
        <v>2.6069999999999998</v>
      </c>
      <c r="V840" s="47">
        <f t="shared" si="165"/>
        <v>6.999999999999984E-2</v>
      </c>
      <c r="W840" s="47">
        <f t="shared" si="152"/>
        <v>-0.10749999999999993</v>
      </c>
      <c r="X840" s="47">
        <f t="shared" si="153"/>
        <v>-0.10499999999999998</v>
      </c>
      <c r="Y840" s="47">
        <f t="shared" si="154"/>
        <v>-0.10499999999999998</v>
      </c>
      <c r="Z840" s="47">
        <f t="shared" si="155"/>
        <v>-9.5000000000000195E-2</v>
      </c>
      <c r="AA840" s="47">
        <f t="shared" si="156"/>
        <v>-2.2499999999999964E-2</v>
      </c>
      <c r="AB840" s="47">
        <f t="shared" si="157"/>
        <v>0.11500000000000021</v>
      </c>
      <c r="AC840" s="47">
        <f t="shared" si="158"/>
        <v>0.2200000000000002</v>
      </c>
      <c r="AD840" s="47">
        <f t="shared" si="159"/>
        <v>0.13500000000000023</v>
      </c>
      <c r="AE840" s="47">
        <f t="shared" si="160"/>
        <v>0.6549999999999998</v>
      </c>
      <c r="AF840" s="47">
        <f t="shared" si="161"/>
        <v>-9.5000000000000195E-2</v>
      </c>
      <c r="AG840" s="47">
        <f t="shared" si="162"/>
        <v>8.4999999999999964E-2</v>
      </c>
    </row>
    <row r="841" spans="1:33" x14ac:dyDescent="0.2">
      <c r="A841" s="45">
        <v>36516</v>
      </c>
      <c r="B841" s="37" t="s">
        <v>198</v>
      </c>
      <c r="C841" s="40">
        <f t="shared" si="163"/>
        <v>2.0000000000000018E-2</v>
      </c>
      <c r="D841" s="40">
        <f t="shared" si="164"/>
        <v>2.464</v>
      </c>
      <c r="E841" s="40">
        <f t="shared" si="164"/>
        <v>2.444</v>
      </c>
      <c r="F841" s="37"/>
      <c r="G841" s="40"/>
      <c r="H841" s="40">
        <v>2.444</v>
      </c>
      <c r="I841" s="40">
        <v>2.5215000000000001</v>
      </c>
      <c r="J841" s="40">
        <v>2.3039999999999998</v>
      </c>
      <c r="K841" s="40">
        <v>2.2789999999999999</v>
      </c>
      <c r="L841" s="40">
        <v>2.2765</v>
      </c>
      <c r="M841" s="40">
        <v>2.3489999999999998</v>
      </c>
      <c r="N841" s="40">
        <v>2.4239999999999999</v>
      </c>
      <c r="O841" s="40">
        <v>2.464</v>
      </c>
      <c r="P841" s="40">
        <v>2.3839999999999999</v>
      </c>
      <c r="Q841" s="40">
        <v>2.5840000000000001</v>
      </c>
      <c r="R841" s="40">
        <v>3.1739999999999999</v>
      </c>
      <c r="S841" s="40">
        <v>2.3414999999999999</v>
      </c>
      <c r="T841" s="40">
        <v>2.4140000000000001</v>
      </c>
      <c r="V841" s="47">
        <f t="shared" si="165"/>
        <v>7.7500000000000124E-2</v>
      </c>
      <c r="W841" s="47">
        <f t="shared" si="152"/>
        <v>-0.14000000000000012</v>
      </c>
      <c r="X841" s="47">
        <f t="shared" si="153"/>
        <v>-0.16500000000000004</v>
      </c>
      <c r="Y841" s="47">
        <f t="shared" si="154"/>
        <v>-0.16749999999999998</v>
      </c>
      <c r="Z841" s="47">
        <f t="shared" si="155"/>
        <v>-9.5000000000000195E-2</v>
      </c>
      <c r="AA841" s="47">
        <f t="shared" si="156"/>
        <v>-2.0000000000000018E-2</v>
      </c>
      <c r="AB841" s="47">
        <f t="shared" si="157"/>
        <v>2.0000000000000018E-2</v>
      </c>
      <c r="AC841" s="47">
        <f t="shared" si="158"/>
        <v>-6.0000000000000053E-2</v>
      </c>
      <c r="AD841" s="47">
        <f t="shared" si="159"/>
        <v>0.14000000000000012</v>
      </c>
      <c r="AE841" s="47">
        <f t="shared" si="160"/>
        <v>0.73</v>
      </c>
      <c r="AF841" s="47">
        <f t="shared" si="161"/>
        <v>-0.10250000000000004</v>
      </c>
      <c r="AG841" s="47">
        <f t="shared" si="162"/>
        <v>-2.9999999999999805E-2</v>
      </c>
    </row>
    <row r="842" spans="1:33" x14ac:dyDescent="0.2">
      <c r="A842" s="45">
        <v>36517</v>
      </c>
      <c r="B842" s="37" t="s">
        <v>198</v>
      </c>
      <c r="C842" s="40">
        <f t="shared" si="163"/>
        <v>9.9999999999997868E-3</v>
      </c>
      <c r="D842" s="40">
        <f t="shared" si="164"/>
        <v>2.4089999999999998</v>
      </c>
      <c r="E842" s="40">
        <f t="shared" si="164"/>
        <v>2.399</v>
      </c>
      <c r="F842" s="37"/>
      <c r="G842" s="40"/>
      <c r="H842" s="40">
        <v>2.399</v>
      </c>
      <c r="I842" s="40">
        <v>2.4660000000000002</v>
      </c>
      <c r="J842" s="40">
        <v>2.2565</v>
      </c>
      <c r="K842" s="40">
        <v>2.2364999999999999</v>
      </c>
      <c r="L842" s="40">
        <v>2.2315</v>
      </c>
      <c r="M842" s="40">
        <v>2.3014999999999999</v>
      </c>
      <c r="N842" s="40">
        <v>2.3777499999999998</v>
      </c>
      <c r="O842" s="40">
        <v>2.4089999999999998</v>
      </c>
      <c r="P842" s="40">
        <v>2.2890000000000001</v>
      </c>
      <c r="Q842" s="40">
        <v>2.5390000000000001</v>
      </c>
      <c r="R842" s="40">
        <v>3.1215000000000002</v>
      </c>
      <c r="S842" s="40">
        <v>2.294</v>
      </c>
      <c r="T842" s="40">
        <v>2.3690000000000002</v>
      </c>
      <c r="V842" s="47">
        <f t="shared" si="165"/>
        <v>6.7000000000000171E-2</v>
      </c>
      <c r="W842" s="47">
        <f t="shared" si="152"/>
        <v>-0.14250000000000007</v>
      </c>
      <c r="X842" s="47">
        <f t="shared" si="153"/>
        <v>-0.16250000000000009</v>
      </c>
      <c r="Y842" s="47">
        <f t="shared" si="154"/>
        <v>-0.16749999999999998</v>
      </c>
      <c r="Z842" s="47">
        <f t="shared" si="155"/>
        <v>-9.7500000000000142E-2</v>
      </c>
      <c r="AA842" s="47">
        <f t="shared" si="156"/>
        <v>-2.1250000000000213E-2</v>
      </c>
      <c r="AB842" s="47">
        <f t="shared" si="157"/>
        <v>9.9999999999997868E-3</v>
      </c>
      <c r="AC842" s="47">
        <f t="shared" si="158"/>
        <v>-0.10999999999999988</v>
      </c>
      <c r="AD842" s="47">
        <f t="shared" si="159"/>
        <v>0.14000000000000012</v>
      </c>
      <c r="AE842" s="47">
        <f t="shared" si="160"/>
        <v>0.72250000000000014</v>
      </c>
      <c r="AF842" s="47">
        <f t="shared" si="161"/>
        <v>-0.10499999999999998</v>
      </c>
      <c r="AG842" s="47">
        <f t="shared" si="162"/>
        <v>-2.9999999999999805E-2</v>
      </c>
    </row>
    <row r="843" spans="1:33" x14ac:dyDescent="0.2">
      <c r="A843" s="45">
        <v>36521</v>
      </c>
      <c r="B843" s="37" t="s">
        <v>198</v>
      </c>
      <c r="C843" s="40">
        <f t="shared" si="163"/>
        <v>6.999999999999984E-2</v>
      </c>
      <c r="D843" s="40">
        <f t="shared" si="164"/>
        <v>2.3409999999999997</v>
      </c>
      <c r="E843" s="40">
        <f t="shared" si="164"/>
        <v>2.2709999999999999</v>
      </c>
      <c r="F843" s="37"/>
      <c r="G843" s="40"/>
      <c r="H843" s="40">
        <v>2.2709999999999999</v>
      </c>
      <c r="I843" s="40">
        <v>2.33725</v>
      </c>
      <c r="J843" s="40">
        <v>2.1309999999999998</v>
      </c>
      <c r="K843" s="40">
        <v>2.1360000000000001</v>
      </c>
      <c r="L843" s="40">
        <v>2.1334999999999997</v>
      </c>
      <c r="M843" s="40">
        <v>2.1734999999999998</v>
      </c>
      <c r="N843" s="40">
        <v>2.25725</v>
      </c>
      <c r="O843" s="40">
        <v>2.3409999999999997</v>
      </c>
      <c r="P843" s="40">
        <v>2.161</v>
      </c>
      <c r="Q843" s="40">
        <v>2.411</v>
      </c>
      <c r="R843" s="40">
        <v>3.2909999999999999</v>
      </c>
      <c r="S843" s="40">
        <v>2.1759999999999997</v>
      </c>
      <c r="T843" s="40">
        <v>2.2909999999999999</v>
      </c>
      <c r="V843" s="47">
        <f t="shared" si="165"/>
        <v>6.6250000000000142E-2</v>
      </c>
      <c r="W843" s="47">
        <f t="shared" si="152"/>
        <v>-0.14000000000000012</v>
      </c>
      <c r="X843" s="47">
        <f t="shared" si="153"/>
        <v>-0.13499999999999979</v>
      </c>
      <c r="Y843" s="47">
        <f t="shared" si="154"/>
        <v>-0.13750000000000018</v>
      </c>
      <c r="Z843" s="47">
        <f t="shared" si="155"/>
        <v>-9.7500000000000142E-2</v>
      </c>
      <c r="AA843" s="47">
        <f t="shared" si="156"/>
        <v>-1.3749999999999929E-2</v>
      </c>
      <c r="AB843" s="47">
        <f t="shared" si="157"/>
        <v>6.999999999999984E-2</v>
      </c>
      <c r="AC843" s="47">
        <f t="shared" si="158"/>
        <v>-0.10999999999999988</v>
      </c>
      <c r="AD843" s="47">
        <f t="shared" si="159"/>
        <v>0.14000000000000012</v>
      </c>
      <c r="AE843" s="47">
        <f t="shared" si="160"/>
        <v>1.02</v>
      </c>
      <c r="AF843" s="47">
        <f t="shared" si="161"/>
        <v>-9.5000000000000195E-2</v>
      </c>
      <c r="AG843" s="47">
        <f t="shared" si="162"/>
        <v>2.0000000000000018E-2</v>
      </c>
    </row>
    <row r="844" spans="1:33" x14ac:dyDescent="0.2">
      <c r="A844" s="45">
        <v>36522</v>
      </c>
      <c r="B844" s="37" t="s">
        <v>198</v>
      </c>
      <c r="C844" s="40">
        <f t="shared" si="163"/>
        <v>6.0000000000000053E-2</v>
      </c>
      <c r="D844" s="40">
        <f t="shared" si="164"/>
        <v>2.4039999999999999</v>
      </c>
      <c r="E844" s="40">
        <f t="shared" si="164"/>
        <v>2.3439999999999999</v>
      </c>
      <c r="F844" s="37"/>
      <c r="G844" s="40">
        <v>1</v>
      </c>
      <c r="H844" s="40">
        <v>2.3439999999999999</v>
      </c>
      <c r="I844" s="40">
        <v>2.419</v>
      </c>
      <c r="J844" s="40">
        <v>2.2089999999999996</v>
      </c>
      <c r="K844" s="40">
        <v>2.194</v>
      </c>
      <c r="L844" s="40">
        <v>2.194</v>
      </c>
      <c r="M844" s="40">
        <v>2.2439999999999998</v>
      </c>
      <c r="N844" s="40">
        <v>2.3340000000000001</v>
      </c>
      <c r="O844" s="40">
        <v>2.4039999999999999</v>
      </c>
      <c r="P844" s="40">
        <v>2.294</v>
      </c>
      <c r="Q844" s="40">
        <v>2.4815</v>
      </c>
      <c r="R844" s="40">
        <v>3.694</v>
      </c>
      <c r="S844" s="40">
        <v>2.2439999999999998</v>
      </c>
      <c r="T844" s="40">
        <v>2.3439999999999999</v>
      </c>
      <c r="V844" s="47">
        <f t="shared" si="165"/>
        <v>7.5000000000000178E-2</v>
      </c>
      <c r="W844" s="47">
        <f t="shared" si="152"/>
        <v>-0.13500000000000023</v>
      </c>
      <c r="X844" s="47">
        <f t="shared" si="153"/>
        <v>-0.14999999999999991</v>
      </c>
      <c r="Y844" s="47">
        <f t="shared" si="154"/>
        <v>-0.14999999999999991</v>
      </c>
      <c r="Z844" s="47">
        <f t="shared" si="155"/>
        <v>-0.10000000000000009</v>
      </c>
      <c r="AA844" s="47">
        <f t="shared" si="156"/>
        <v>-9.9999999999997868E-3</v>
      </c>
      <c r="AB844" s="47">
        <f t="shared" si="157"/>
        <v>6.0000000000000053E-2</v>
      </c>
      <c r="AC844" s="47">
        <f t="shared" si="158"/>
        <v>-4.9999999999999822E-2</v>
      </c>
      <c r="AD844" s="47">
        <f t="shared" si="159"/>
        <v>0.13750000000000018</v>
      </c>
      <c r="AE844" s="47">
        <f t="shared" si="160"/>
        <v>1.35</v>
      </c>
      <c r="AF844" s="47">
        <f t="shared" si="161"/>
        <v>-0.10000000000000009</v>
      </c>
      <c r="AG844" s="47">
        <f t="shared" si="162"/>
        <v>0</v>
      </c>
    </row>
    <row r="845" spans="1:33" x14ac:dyDescent="0.2">
      <c r="A845" s="45">
        <v>36523</v>
      </c>
      <c r="B845" s="37" t="s">
        <v>199</v>
      </c>
      <c r="C845" s="40">
        <f t="shared" si="163"/>
        <v>4.9999999999999822E-2</v>
      </c>
      <c r="D845" s="40">
        <f t="shared" si="164"/>
        <v>2.44</v>
      </c>
      <c r="E845" s="40">
        <f t="shared" si="164"/>
        <v>2.39</v>
      </c>
      <c r="F845" s="37"/>
      <c r="G845" s="40"/>
      <c r="H845" s="40">
        <v>2.39</v>
      </c>
      <c r="I845" s="40">
        <v>2.4624999999999999</v>
      </c>
      <c r="J845" s="40">
        <v>2.2549999999999999</v>
      </c>
      <c r="K845" s="40">
        <v>2.2450000000000001</v>
      </c>
      <c r="L845" s="40">
        <v>2.25</v>
      </c>
      <c r="M845" s="40">
        <v>2.2875000000000001</v>
      </c>
      <c r="N845" s="40">
        <v>2.38</v>
      </c>
      <c r="O845" s="40">
        <v>2.44</v>
      </c>
      <c r="P845" s="40">
        <v>2.34</v>
      </c>
      <c r="Q845" s="40">
        <v>2.5274999999999999</v>
      </c>
      <c r="R845" s="40">
        <v>3.165</v>
      </c>
      <c r="S845" s="40">
        <v>2.29</v>
      </c>
      <c r="T845" s="40">
        <v>2.38</v>
      </c>
      <c r="V845" s="47">
        <f t="shared" si="165"/>
        <v>7.2499999999999787E-2</v>
      </c>
      <c r="W845" s="47">
        <f t="shared" si="152"/>
        <v>-0.13500000000000023</v>
      </c>
      <c r="X845" s="47">
        <f t="shared" si="153"/>
        <v>-0.14500000000000002</v>
      </c>
      <c r="Y845" s="47">
        <f t="shared" si="154"/>
        <v>-0.14000000000000012</v>
      </c>
      <c r="Z845" s="47">
        <f t="shared" si="155"/>
        <v>-0.10250000000000004</v>
      </c>
      <c r="AA845" s="47">
        <f t="shared" si="156"/>
        <v>-1.0000000000000231E-2</v>
      </c>
      <c r="AB845" s="47">
        <f t="shared" si="157"/>
        <v>4.9999999999999822E-2</v>
      </c>
      <c r="AC845" s="47">
        <f t="shared" si="158"/>
        <v>-5.0000000000000266E-2</v>
      </c>
      <c r="AD845" s="47">
        <f t="shared" si="159"/>
        <v>0.13749999999999973</v>
      </c>
      <c r="AE845" s="47">
        <f t="shared" si="160"/>
        <v>0.77499999999999991</v>
      </c>
      <c r="AF845" s="47">
        <f t="shared" si="161"/>
        <v>-0.10000000000000009</v>
      </c>
      <c r="AG845" s="47">
        <f t="shared" si="162"/>
        <v>-1.0000000000000231E-2</v>
      </c>
    </row>
    <row r="846" spans="1:33" x14ac:dyDescent="0.2">
      <c r="A846" s="45">
        <v>36524</v>
      </c>
      <c r="B846" s="37" t="s">
        <v>199</v>
      </c>
      <c r="C846" s="40">
        <f t="shared" si="163"/>
        <v>6.0000000000000053E-2</v>
      </c>
      <c r="D846" s="40">
        <f t="shared" si="164"/>
        <v>2.3890000000000002</v>
      </c>
      <c r="E846" s="40">
        <f t="shared" si="164"/>
        <v>2.3290000000000002</v>
      </c>
      <c r="F846" s="37"/>
      <c r="G846" s="40"/>
      <c r="H846" s="40">
        <v>2.3290000000000002</v>
      </c>
      <c r="I846" s="40">
        <v>2.399</v>
      </c>
      <c r="J846" s="40">
        <v>2.1990000000000003</v>
      </c>
      <c r="K846" s="40">
        <v>2.194</v>
      </c>
      <c r="L846" s="40">
        <v>2.2040000000000002</v>
      </c>
      <c r="M846" s="40">
        <v>2.2290000000000001</v>
      </c>
      <c r="N846" s="40">
        <v>2.3202500000000001</v>
      </c>
      <c r="O846" s="40">
        <v>2.3890000000000002</v>
      </c>
      <c r="P846" s="40">
        <v>2.2790000000000004</v>
      </c>
      <c r="Q846" s="40">
        <v>2.4652500000000002</v>
      </c>
      <c r="R846" s="40">
        <v>3.0640000000000001</v>
      </c>
      <c r="S846" s="40">
        <v>2.2365000000000004</v>
      </c>
      <c r="T846" s="40">
        <v>2.3640000000000003</v>
      </c>
      <c r="V846" s="47">
        <f t="shared" si="165"/>
        <v>6.999999999999984E-2</v>
      </c>
      <c r="W846" s="47">
        <f t="shared" si="152"/>
        <v>-0.12999999999999989</v>
      </c>
      <c r="X846" s="47">
        <f t="shared" si="153"/>
        <v>-0.13500000000000023</v>
      </c>
      <c r="Y846" s="47">
        <f t="shared" si="154"/>
        <v>-0.125</v>
      </c>
      <c r="Z846" s="47">
        <f t="shared" si="155"/>
        <v>-0.10000000000000009</v>
      </c>
      <c r="AA846" s="47">
        <f t="shared" si="156"/>
        <v>-8.7500000000000355E-3</v>
      </c>
      <c r="AB846" s="47">
        <f t="shared" si="157"/>
        <v>6.0000000000000053E-2</v>
      </c>
      <c r="AC846" s="47">
        <f t="shared" si="158"/>
        <v>-4.9999999999999822E-2</v>
      </c>
      <c r="AD846" s="47">
        <f t="shared" si="159"/>
        <v>0.13624999999999998</v>
      </c>
      <c r="AE846" s="47">
        <f t="shared" si="160"/>
        <v>0.73499999999999988</v>
      </c>
      <c r="AF846" s="47">
        <f t="shared" si="161"/>
        <v>-9.2499999999999805E-2</v>
      </c>
      <c r="AG846" s="47">
        <f t="shared" si="162"/>
        <v>3.5000000000000142E-2</v>
      </c>
    </row>
    <row r="847" spans="1:33" x14ac:dyDescent="0.2">
      <c r="A847" s="45">
        <v>36529</v>
      </c>
      <c r="B847" s="37" t="s">
        <v>199</v>
      </c>
      <c r="C847" s="40">
        <f t="shared" si="163"/>
        <v>0.11750000000000016</v>
      </c>
      <c r="D847" s="40">
        <f t="shared" si="164"/>
        <v>2.2935000000000003</v>
      </c>
      <c r="E847" s="40">
        <f t="shared" si="164"/>
        <v>2.1760000000000002</v>
      </c>
      <c r="F847" s="37"/>
      <c r="G847" s="40"/>
      <c r="H847" s="40">
        <v>2.1760000000000002</v>
      </c>
      <c r="I847" s="40">
        <v>2.2335000000000003</v>
      </c>
      <c r="J847" s="40">
        <v>2.081</v>
      </c>
      <c r="K847" s="40">
        <v>2.081</v>
      </c>
      <c r="L847" s="40">
        <v>2.081</v>
      </c>
      <c r="M847" s="40">
        <v>2.0860000000000003</v>
      </c>
      <c r="N847" s="40">
        <v>2.1760000000000002</v>
      </c>
      <c r="O847" s="40">
        <v>2.2935000000000003</v>
      </c>
      <c r="P847" s="40">
        <v>2.1460000000000004</v>
      </c>
      <c r="Q847" s="40">
        <v>2.3035000000000001</v>
      </c>
      <c r="R847" s="40">
        <v>2.8135000000000003</v>
      </c>
      <c r="S847" s="40">
        <v>2.0860000000000003</v>
      </c>
      <c r="T847" s="40">
        <v>2.2560000000000002</v>
      </c>
      <c r="V847" s="47">
        <f t="shared" si="165"/>
        <v>5.7500000000000107E-2</v>
      </c>
      <c r="W847" s="47">
        <f t="shared" si="152"/>
        <v>-9.5000000000000195E-2</v>
      </c>
      <c r="X847" s="47">
        <f t="shared" si="153"/>
        <v>-9.5000000000000195E-2</v>
      </c>
      <c r="Y847" s="47">
        <f t="shared" si="154"/>
        <v>-9.5000000000000195E-2</v>
      </c>
      <c r="Z847" s="47">
        <f t="shared" si="155"/>
        <v>-8.9999999999999858E-2</v>
      </c>
      <c r="AA847" s="47">
        <f t="shared" si="156"/>
        <v>0</v>
      </c>
      <c r="AB847" s="47">
        <f t="shared" si="157"/>
        <v>0.11750000000000016</v>
      </c>
      <c r="AC847" s="47">
        <f t="shared" si="158"/>
        <v>-2.9999999999999805E-2</v>
      </c>
      <c r="AD847" s="47">
        <f t="shared" si="159"/>
        <v>0.12749999999999995</v>
      </c>
      <c r="AE847" s="47">
        <f t="shared" si="160"/>
        <v>0.63750000000000018</v>
      </c>
      <c r="AF847" s="47">
        <f t="shared" si="161"/>
        <v>-8.9999999999999858E-2</v>
      </c>
      <c r="AG847" s="47">
        <f t="shared" si="162"/>
        <v>8.0000000000000071E-2</v>
      </c>
    </row>
    <row r="848" spans="1:33" x14ac:dyDescent="0.2">
      <c r="A848" s="45">
        <v>36530</v>
      </c>
      <c r="B848" s="37" t="s">
        <v>199</v>
      </c>
      <c r="C848" s="40">
        <f t="shared" si="163"/>
        <v>0.125</v>
      </c>
      <c r="D848" s="40">
        <f t="shared" si="164"/>
        <v>2.2930000000000001</v>
      </c>
      <c r="E848" s="40">
        <f t="shared" si="164"/>
        <v>2.1680000000000001</v>
      </c>
      <c r="F848" s="37"/>
      <c r="G848" s="40"/>
      <c r="H848" s="40">
        <v>2.1680000000000001</v>
      </c>
      <c r="I848" s="40">
        <v>2.2330000000000001</v>
      </c>
      <c r="J848" s="40">
        <v>2.0755000000000003</v>
      </c>
      <c r="K848" s="40">
        <v>2.073</v>
      </c>
      <c r="L848" s="40">
        <v>2.073</v>
      </c>
      <c r="M848" s="40">
        <v>2.0780000000000003</v>
      </c>
      <c r="N848" s="40">
        <v>2.1717500000000003</v>
      </c>
      <c r="O848" s="40">
        <v>2.2930000000000001</v>
      </c>
      <c r="P848" s="40">
        <v>2.1280000000000001</v>
      </c>
      <c r="Q848" s="40">
        <v>2.2955000000000001</v>
      </c>
      <c r="R848" s="40">
        <v>2.7830000000000004</v>
      </c>
      <c r="S848" s="40">
        <v>2.0955000000000004</v>
      </c>
      <c r="T848" s="40">
        <v>2.238</v>
      </c>
      <c r="V848" s="47">
        <f t="shared" si="165"/>
        <v>6.4999999999999947E-2</v>
      </c>
      <c r="W848" s="47">
        <f t="shared" si="152"/>
        <v>-9.2499999999999805E-2</v>
      </c>
      <c r="X848" s="47">
        <f t="shared" si="153"/>
        <v>-9.5000000000000195E-2</v>
      </c>
      <c r="Y848" s="47">
        <f t="shared" si="154"/>
        <v>-9.5000000000000195E-2</v>
      </c>
      <c r="Z848" s="47">
        <f t="shared" si="155"/>
        <v>-8.9999999999999858E-2</v>
      </c>
      <c r="AA848" s="47">
        <f t="shared" si="156"/>
        <v>3.7500000000001421E-3</v>
      </c>
      <c r="AB848" s="47">
        <f t="shared" si="157"/>
        <v>0.125</v>
      </c>
      <c r="AC848" s="47">
        <f t="shared" si="158"/>
        <v>-4.0000000000000036E-2</v>
      </c>
      <c r="AD848" s="47">
        <f t="shared" si="159"/>
        <v>0.12749999999999995</v>
      </c>
      <c r="AE848" s="47">
        <f t="shared" si="160"/>
        <v>0.61500000000000021</v>
      </c>
      <c r="AF848" s="47">
        <f t="shared" si="161"/>
        <v>-7.2499999999999787E-2</v>
      </c>
      <c r="AG848" s="47">
        <f t="shared" si="162"/>
        <v>6.999999999999984E-2</v>
      </c>
    </row>
    <row r="849" spans="1:33" x14ac:dyDescent="0.2">
      <c r="A849" s="45">
        <v>36531</v>
      </c>
      <c r="B849" s="37" t="s">
        <v>199</v>
      </c>
      <c r="C849" s="40">
        <f t="shared" si="163"/>
        <v>0.11500000000000021</v>
      </c>
      <c r="D849" s="40">
        <f t="shared" si="164"/>
        <v>2.3110000000000004</v>
      </c>
      <c r="E849" s="40">
        <f t="shared" si="164"/>
        <v>2.1960000000000002</v>
      </c>
      <c r="F849" s="37"/>
      <c r="G849" s="40"/>
      <c r="H849" s="40">
        <v>2.1960000000000002</v>
      </c>
      <c r="I849" s="40">
        <v>2.266</v>
      </c>
      <c r="J849" s="40">
        <v>2.101</v>
      </c>
      <c r="K849" s="40">
        <v>2.101</v>
      </c>
      <c r="L849" s="40">
        <v>2.0935000000000001</v>
      </c>
      <c r="M849" s="40">
        <v>2.1035000000000004</v>
      </c>
      <c r="N849" s="40">
        <v>2.1997500000000003</v>
      </c>
      <c r="O849" s="40">
        <v>2.3110000000000004</v>
      </c>
      <c r="P849" s="40">
        <v>2.1560000000000001</v>
      </c>
      <c r="Q849" s="40">
        <v>2.3285</v>
      </c>
      <c r="R849" s="40">
        <v>2.8560000000000003</v>
      </c>
      <c r="S849" s="40">
        <v>2.1235000000000004</v>
      </c>
      <c r="T849" s="40">
        <v>2.266</v>
      </c>
      <c r="V849" s="47">
        <f t="shared" si="165"/>
        <v>6.999999999999984E-2</v>
      </c>
      <c r="W849" s="47">
        <f t="shared" si="152"/>
        <v>-9.5000000000000195E-2</v>
      </c>
      <c r="X849" s="47">
        <f t="shared" si="153"/>
        <v>-9.5000000000000195E-2</v>
      </c>
      <c r="Y849" s="47">
        <f t="shared" si="154"/>
        <v>-0.10250000000000004</v>
      </c>
      <c r="Z849" s="47">
        <f t="shared" si="155"/>
        <v>-9.2499999999999805E-2</v>
      </c>
      <c r="AA849" s="47">
        <f t="shared" si="156"/>
        <v>3.7500000000001421E-3</v>
      </c>
      <c r="AB849" s="47">
        <f t="shared" si="157"/>
        <v>0.11500000000000021</v>
      </c>
      <c r="AC849" s="47">
        <f t="shared" si="158"/>
        <v>-4.0000000000000036E-2</v>
      </c>
      <c r="AD849" s="47">
        <f t="shared" si="159"/>
        <v>0.13249999999999984</v>
      </c>
      <c r="AE849" s="47">
        <f t="shared" si="160"/>
        <v>0.66000000000000014</v>
      </c>
      <c r="AF849" s="47">
        <f t="shared" si="161"/>
        <v>-7.2499999999999787E-2</v>
      </c>
      <c r="AG849" s="47">
        <f t="shared" si="162"/>
        <v>6.999999999999984E-2</v>
      </c>
    </row>
    <row r="850" spans="1:33" x14ac:dyDescent="0.2">
      <c r="A850" s="45">
        <v>36532</v>
      </c>
      <c r="B850" s="37" t="s">
        <v>199</v>
      </c>
      <c r="C850" s="40">
        <f t="shared" si="163"/>
        <v>0.11500000000000021</v>
      </c>
      <c r="D850" s="40">
        <f t="shared" si="164"/>
        <v>2.2880000000000003</v>
      </c>
      <c r="E850" s="40">
        <f t="shared" si="164"/>
        <v>2.173</v>
      </c>
      <c r="F850" s="37"/>
      <c r="G850" s="40"/>
      <c r="H850" s="40">
        <v>2.173</v>
      </c>
      <c r="I850" s="40">
        <v>2.2429999999999999</v>
      </c>
      <c r="J850" s="40">
        <v>2.0779999999999998</v>
      </c>
      <c r="K850" s="40">
        <v>2.0779999999999998</v>
      </c>
      <c r="L850" s="40">
        <v>2.0705</v>
      </c>
      <c r="M850" s="40">
        <v>2.0805000000000002</v>
      </c>
      <c r="N850" s="40">
        <v>2.1767500000000002</v>
      </c>
      <c r="O850" s="40">
        <v>2.2880000000000003</v>
      </c>
      <c r="P850" s="40">
        <v>2.133</v>
      </c>
      <c r="Q850" s="40">
        <v>2.3054999999999999</v>
      </c>
      <c r="R850" s="40">
        <v>2.8330000000000002</v>
      </c>
      <c r="S850" s="40">
        <v>2.1005000000000003</v>
      </c>
      <c r="T850" s="40">
        <v>2.2429999999999999</v>
      </c>
      <c r="V850" s="47">
        <f t="shared" si="165"/>
        <v>6.999999999999984E-2</v>
      </c>
      <c r="W850" s="47">
        <f t="shared" si="152"/>
        <v>-9.5000000000000195E-2</v>
      </c>
      <c r="X850" s="47">
        <f t="shared" si="153"/>
        <v>-9.5000000000000195E-2</v>
      </c>
      <c r="Y850" s="47">
        <f t="shared" si="154"/>
        <v>-0.10250000000000004</v>
      </c>
      <c r="Z850" s="47">
        <f t="shared" si="155"/>
        <v>-9.2499999999999805E-2</v>
      </c>
      <c r="AA850" s="47">
        <f t="shared" si="156"/>
        <v>3.7500000000001421E-3</v>
      </c>
      <c r="AB850" s="47">
        <f t="shared" si="157"/>
        <v>0.11500000000000021</v>
      </c>
      <c r="AC850" s="47">
        <f t="shared" si="158"/>
        <v>-4.0000000000000036E-2</v>
      </c>
      <c r="AD850" s="47">
        <f t="shared" si="159"/>
        <v>0.13249999999999984</v>
      </c>
      <c r="AE850" s="47">
        <f t="shared" si="160"/>
        <v>0.66000000000000014</v>
      </c>
      <c r="AF850" s="47">
        <f t="shared" si="161"/>
        <v>-7.2499999999999787E-2</v>
      </c>
      <c r="AG850" s="47">
        <f t="shared" si="162"/>
        <v>6.999999999999984E-2</v>
      </c>
    </row>
    <row r="851" spans="1:33" x14ac:dyDescent="0.2">
      <c r="A851" s="45">
        <v>36535</v>
      </c>
      <c r="B851" s="37" t="s">
        <v>199</v>
      </c>
      <c r="C851" s="40">
        <f t="shared" si="163"/>
        <v>0.12000000000000011</v>
      </c>
      <c r="D851" s="40">
        <f t="shared" si="164"/>
        <v>2.3360000000000003</v>
      </c>
      <c r="E851" s="40">
        <f t="shared" si="164"/>
        <v>2.2160000000000002</v>
      </c>
      <c r="F851" s="37"/>
      <c r="G851" s="40"/>
      <c r="H851" s="40">
        <v>2.2160000000000002</v>
      </c>
      <c r="I851" s="40">
        <v>2.286</v>
      </c>
      <c r="J851" s="40">
        <v>2.1160000000000001</v>
      </c>
      <c r="K851" s="40">
        <v>2.1110000000000002</v>
      </c>
      <c r="L851" s="40">
        <v>2.1035000000000004</v>
      </c>
      <c r="M851" s="40">
        <v>2.1235000000000004</v>
      </c>
      <c r="N851" s="40">
        <v>2.2197500000000003</v>
      </c>
      <c r="O851" s="40">
        <v>2.3360000000000003</v>
      </c>
      <c r="P851" s="40">
        <v>2.1760000000000002</v>
      </c>
      <c r="Q851" s="40">
        <v>2.3485</v>
      </c>
      <c r="R851" s="40">
        <v>2.9210000000000003</v>
      </c>
      <c r="S851" s="40">
        <v>2.1360000000000001</v>
      </c>
      <c r="T851" s="40">
        <v>2.286</v>
      </c>
      <c r="V851" s="47">
        <f t="shared" si="165"/>
        <v>6.999999999999984E-2</v>
      </c>
      <c r="W851" s="47">
        <f t="shared" si="152"/>
        <v>-0.10000000000000009</v>
      </c>
      <c r="X851" s="47">
        <f t="shared" si="153"/>
        <v>-0.10499999999999998</v>
      </c>
      <c r="Y851" s="47">
        <f t="shared" si="154"/>
        <v>-0.11249999999999982</v>
      </c>
      <c r="Z851" s="47">
        <f t="shared" si="155"/>
        <v>-9.2499999999999805E-2</v>
      </c>
      <c r="AA851" s="47">
        <f t="shared" si="156"/>
        <v>3.7500000000001421E-3</v>
      </c>
      <c r="AB851" s="47">
        <f t="shared" si="157"/>
        <v>0.12000000000000011</v>
      </c>
      <c r="AC851" s="47">
        <f t="shared" si="158"/>
        <v>-4.0000000000000036E-2</v>
      </c>
      <c r="AD851" s="47">
        <f t="shared" si="159"/>
        <v>0.13249999999999984</v>
      </c>
      <c r="AE851" s="47">
        <f t="shared" si="160"/>
        <v>0.70500000000000007</v>
      </c>
      <c r="AF851" s="47">
        <f t="shared" si="161"/>
        <v>-8.0000000000000071E-2</v>
      </c>
      <c r="AG851" s="47">
        <f t="shared" si="162"/>
        <v>6.999999999999984E-2</v>
      </c>
    </row>
    <row r="852" spans="1:33" x14ac:dyDescent="0.2">
      <c r="A852" s="45">
        <v>36536</v>
      </c>
      <c r="B852" s="37" t="s">
        <v>199</v>
      </c>
      <c r="C852" s="40">
        <f t="shared" si="163"/>
        <v>0.12000000000000011</v>
      </c>
      <c r="D852" s="40">
        <f t="shared" si="164"/>
        <v>2.38</v>
      </c>
      <c r="E852" s="40">
        <f t="shared" si="164"/>
        <v>2.2599999999999998</v>
      </c>
      <c r="F852" s="37"/>
      <c r="G852" s="40"/>
      <c r="H852" s="40">
        <v>2.2599999999999998</v>
      </c>
      <c r="I852" s="40">
        <v>2.33</v>
      </c>
      <c r="J852" s="40">
        <v>2.1524999999999999</v>
      </c>
      <c r="K852" s="40">
        <v>2.15</v>
      </c>
      <c r="L852" s="40">
        <v>2.1475</v>
      </c>
      <c r="M852" s="40">
        <v>2.1637499999999998</v>
      </c>
      <c r="N852" s="40">
        <v>2.2637499999999999</v>
      </c>
      <c r="O852" s="40">
        <v>2.38</v>
      </c>
      <c r="P852" s="40">
        <v>2.2174999999999998</v>
      </c>
      <c r="Q852" s="40">
        <v>2.3925000000000001</v>
      </c>
      <c r="R852" s="40">
        <v>3.1349999999999998</v>
      </c>
      <c r="S852" s="40">
        <v>2.1800000000000002</v>
      </c>
      <c r="T852" s="40">
        <v>2.3250000000000002</v>
      </c>
      <c r="V852" s="47">
        <f t="shared" si="165"/>
        <v>7.0000000000000284E-2</v>
      </c>
      <c r="W852" s="47">
        <f t="shared" si="152"/>
        <v>-0.10749999999999993</v>
      </c>
      <c r="X852" s="47">
        <f t="shared" si="153"/>
        <v>-0.10999999999999988</v>
      </c>
      <c r="Y852" s="47">
        <f t="shared" si="154"/>
        <v>-0.11249999999999982</v>
      </c>
      <c r="Z852" s="47">
        <f t="shared" si="155"/>
        <v>-9.6249999999999947E-2</v>
      </c>
      <c r="AA852" s="47">
        <f t="shared" si="156"/>
        <v>3.7500000000001421E-3</v>
      </c>
      <c r="AB852" s="47">
        <f t="shared" si="157"/>
        <v>0.12000000000000011</v>
      </c>
      <c r="AC852" s="47">
        <f t="shared" si="158"/>
        <v>-4.2499999999999982E-2</v>
      </c>
      <c r="AD852" s="47">
        <f t="shared" si="159"/>
        <v>0.13250000000000028</v>
      </c>
      <c r="AE852" s="47">
        <f t="shared" si="160"/>
        <v>0.875</v>
      </c>
      <c r="AF852" s="47">
        <f t="shared" si="161"/>
        <v>-7.9999999999999627E-2</v>
      </c>
      <c r="AG852" s="47">
        <f t="shared" si="162"/>
        <v>6.5000000000000391E-2</v>
      </c>
    </row>
    <row r="853" spans="1:33" x14ac:dyDescent="0.2">
      <c r="A853" s="45">
        <v>36537</v>
      </c>
      <c r="B853" s="37" t="s">
        <v>199</v>
      </c>
      <c r="C853" s="40">
        <f t="shared" si="163"/>
        <v>0.13249999999999984</v>
      </c>
      <c r="D853" s="40">
        <f t="shared" si="164"/>
        <v>2.3765000000000001</v>
      </c>
      <c r="E853" s="40">
        <f t="shared" si="164"/>
        <v>2.2440000000000002</v>
      </c>
      <c r="F853" s="37"/>
      <c r="G853" s="40"/>
      <c r="H853" s="40">
        <v>2.2440000000000002</v>
      </c>
      <c r="I853" s="40">
        <v>2.3140000000000001</v>
      </c>
      <c r="J853" s="40">
        <v>2.129</v>
      </c>
      <c r="K853" s="40">
        <v>2.1265000000000001</v>
      </c>
      <c r="L853" s="40">
        <v>2.129</v>
      </c>
      <c r="M853" s="40">
        <v>2.1502500000000002</v>
      </c>
      <c r="N853" s="40">
        <v>2.2465000000000002</v>
      </c>
      <c r="O853" s="40">
        <v>2.3765000000000001</v>
      </c>
      <c r="P853" s="40">
        <v>2.1965000000000003</v>
      </c>
      <c r="Q853" s="40">
        <v>2.3777500000000003</v>
      </c>
      <c r="R853" s="40">
        <v>3.194</v>
      </c>
      <c r="S853" s="40">
        <v>2.16025</v>
      </c>
      <c r="T853" s="40">
        <v>2.3140000000000001</v>
      </c>
      <c r="V853" s="47">
        <f t="shared" si="165"/>
        <v>6.999999999999984E-2</v>
      </c>
      <c r="W853" s="47">
        <f t="shared" si="152"/>
        <v>-0.11500000000000021</v>
      </c>
      <c r="X853" s="47">
        <f t="shared" si="153"/>
        <v>-0.11750000000000016</v>
      </c>
      <c r="Y853" s="47">
        <f t="shared" si="154"/>
        <v>-0.11500000000000021</v>
      </c>
      <c r="Z853" s="47">
        <f t="shared" si="155"/>
        <v>-9.375E-2</v>
      </c>
      <c r="AA853" s="47">
        <f t="shared" si="156"/>
        <v>2.4999999999999467E-3</v>
      </c>
      <c r="AB853" s="47">
        <f t="shared" si="157"/>
        <v>0.13249999999999984</v>
      </c>
      <c r="AC853" s="47">
        <f t="shared" si="158"/>
        <v>-4.7499999999999876E-2</v>
      </c>
      <c r="AD853" s="47">
        <f t="shared" si="159"/>
        <v>0.13375000000000004</v>
      </c>
      <c r="AE853" s="47">
        <f t="shared" si="160"/>
        <v>0.94999999999999973</v>
      </c>
      <c r="AF853" s="47">
        <f t="shared" si="161"/>
        <v>-8.3750000000000213E-2</v>
      </c>
      <c r="AG853" s="47">
        <f t="shared" si="162"/>
        <v>6.999999999999984E-2</v>
      </c>
    </row>
    <row r="854" spans="1:33" x14ac:dyDescent="0.2">
      <c r="A854" s="45">
        <v>36538</v>
      </c>
      <c r="B854" s="37" t="s">
        <v>199</v>
      </c>
      <c r="C854" s="40">
        <f t="shared" si="163"/>
        <v>0.12000000000000011</v>
      </c>
      <c r="D854" s="40">
        <f t="shared" si="164"/>
        <v>2.3719999999999999</v>
      </c>
      <c r="E854" s="40">
        <f t="shared" si="164"/>
        <v>2.2519999999999998</v>
      </c>
      <c r="F854" s="37"/>
      <c r="G854" s="40"/>
      <c r="H854" s="40">
        <v>2.2519999999999998</v>
      </c>
      <c r="I854" s="40">
        <v>2.3169999999999997</v>
      </c>
      <c r="J854" s="40">
        <v>2.1395</v>
      </c>
      <c r="K854" s="40">
        <v>2.1319999999999997</v>
      </c>
      <c r="L854" s="40">
        <v>2.1319999999999997</v>
      </c>
      <c r="M854" s="40">
        <v>2.1544999999999996</v>
      </c>
      <c r="N854" s="40">
        <v>2.25325</v>
      </c>
      <c r="O854" s="40">
        <v>2.3719999999999999</v>
      </c>
      <c r="P854" s="40">
        <v>2.2069999999999999</v>
      </c>
      <c r="Q854" s="40">
        <v>2.3957499999999996</v>
      </c>
      <c r="R854" s="40">
        <v>3.2769999999999997</v>
      </c>
      <c r="S854" s="40">
        <v>2.1669999999999998</v>
      </c>
      <c r="T854" s="40">
        <v>2.3169999999999997</v>
      </c>
      <c r="V854" s="47">
        <f t="shared" si="165"/>
        <v>6.4999999999999947E-2</v>
      </c>
      <c r="W854" s="47">
        <f t="shared" si="152"/>
        <v>-0.11249999999999982</v>
      </c>
      <c r="X854" s="47">
        <f t="shared" si="153"/>
        <v>-0.12000000000000011</v>
      </c>
      <c r="Y854" s="47">
        <f t="shared" si="154"/>
        <v>-0.12000000000000011</v>
      </c>
      <c r="Z854" s="47">
        <f t="shared" si="155"/>
        <v>-9.7500000000000142E-2</v>
      </c>
      <c r="AA854" s="47">
        <f t="shared" si="156"/>
        <v>1.2500000000001954E-3</v>
      </c>
      <c r="AB854" s="47">
        <f t="shared" si="157"/>
        <v>0.12000000000000011</v>
      </c>
      <c r="AC854" s="47">
        <f t="shared" si="158"/>
        <v>-4.4999999999999929E-2</v>
      </c>
      <c r="AD854" s="47">
        <f t="shared" si="159"/>
        <v>0.14374999999999982</v>
      </c>
      <c r="AE854" s="47">
        <f t="shared" si="160"/>
        <v>1.0249999999999999</v>
      </c>
      <c r="AF854" s="47">
        <f t="shared" si="161"/>
        <v>-8.4999999999999964E-2</v>
      </c>
      <c r="AG854" s="47">
        <f t="shared" si="162"/>
        <v>6.4999999999999947E-2</v>
      </c>
    </row>
    <row r="855" spans="1:33" x14ac:dyDescent="0.2">
      <c r="A855" s="45">
        <v>36539</v>
      </c>
      <c r="B855" s="37" t="s">
        <v>199</v>
      </c>
      <c r="C855" s="40">
        <f t="shared" si="163"/>
        <v>0.10000000000000009</v>
      </c>
      <c r="D855" s="40">
        <f t="shared" si="164"/>
        <v>2.4220000000000002</v>
      </c>
      <c r="E855" s="40">
        <f t="shared" si="164"/>
        <v>2.3220000000000001</v>
      </c>
      <c r="F855" s="37"/>
      <c r="G855" s="40"/>
      <c r="H855" s="40">
        <v>2.3220000000000001</v>
      </c>
      <c r="I855" s="40">
        <v>2.3895</v>
      </c>
      <c r="J855" s="40">
        <v>2.1895000000000002</v>
      </c>
      <c r="K855" s="40">
        <v>2.1720000000000002</v>
      </c>
      <c r="L855" s="40">
        <v>2.1720000000000002</v>
      </c>
      <c r="M855" s="40">
        <v>2.2195</v>
      </c>
      <c r="N855" s="40">
        <v>2.3232500000000003</v>
      </c>
      <c r="O855" s="40">
        <v>2.4220000000000002</v>
      </c>
      <c r="P855" s="40">
        <v>2.2645</v>
      </c>
      <c r="Q855" s="40">
        <v>2.4632499999999999</v>
      </c>
      <c r="R855" s="40">
        <v>3.3220000000000001</v>
      </c>
      <c r="S855" s="40">
        <v>2.2370000000000001</v>
      </c>
      <c r="T855" s="40">
        <v>2.3770000000000002</v>
      </c>
      <c r="V855" s="47">
        <f t="shared" si="165"/>
        <v>6.7499999999999893E-2</v>
      </c>
      <c r="W855" s="47">
        <f t="shared" si="152"/>
        <v>-0.13249999999999984</v>
      </c>
      <c r="X855" s="47">
        <f t="shared" si="153"/>
        <v>-0.14999999999999991</v>
      </c>
      <c r="Y855" s="47">
        <f t="shared" si="154"/>
        <v>-0.14999999999999991</v>
      </c>
      <c r="Z855" s="47">
        <f t="shared" si="155"/>
        <v>-0.10250000000000004</v>
      </c>
      <c r="AA855" s="47">
        <f t="shared" si="156"/>
        <v>1.2500000000001954E-3</v>
      </c>
      <c r="AB855" s="47">
        <f t="shared" si="157"/>
        <v>0.10000000000000009</v>
      </c>
      <c r="AC855" s="47">
        <f t="shared" si="158"/>
        <v>-5.7500000000000107E-2</v>
      </c>
      <c r="AD855" s="47">
        <f t="shared" si="159"/>
        <v>0.14124999999999988</v>
      </c>
      <c r="AE855" s="47">
        <f t="shared" si="160"/>
        <v>1</v>
      </c>
      <c r="AF855" s="47">
        <f t="shared" si="161"/>
        <v>-8.4999999999999964E-2</v>
      </c>
      <c r="AG855" s="47">
        <f t="shared" si="162"/>
        <v>5.500000000000016E-2</v>
      </c>
    </row>
    <row r="856" spans="1:33" x14ac:dyDescent="0.2">
      <c r="A856" s="45">
        <v>36543</v>
      </c>
      <c r="B856" s="37" t="s">
        <v>199</v>
      </c>
      <c r="C856" s="40">
        <f t="shared" si="163"/>
        <v>5.500000000000016E-2</v>
      </c>
      <c r="D856" s="40">
        <f t="shared" si="164"/>
        <v>2.4380000000000002</v>
      </c>
      <c r="E856" s="40">
        <f t="shared" si="164"/>
        <v>2.383</v>
      </c>
      <c r="F856" s="37"/>
      <c r="G856" s="39"/>
      <c r="H856" s="40">
        <v>2.383</v>
      </c>
      <c r="I856" s="40">
        <v>2.45425</v>
      </c>
      <c r="J856" s="40">
        <v>2.2505000000000002</v>
      </c>
      <c r="K856" s="40">
        <v>2.2229999999999999</v>
      </c>
      <c r="L856" s="40">
        <v>2.2229999999999999</v>
      </c>
      <c r="M856" s="40">
        <v>2.2829999999999999</v>
      </c>
      <c r="N856" s="40">
        <v>2.383</v>
      </c>
      <c r="O856" s="40">
        <v>2.4380000000000002</v>
      </c>
      <c r="P856" s="40">
        <v>2.3029999999999999</v>
      </c>
      <c r="Q856" s="40">
        <v>2.5242499999999999</v>
      </c>
      <c r="R856" s="40">
        <v>3.4329999999999998</v>
      </c>
      <c r="S856" s="40">
        <v>2.2879999999999998</v>
      </c>
      <c r="T856" s="40">
        <v>2.3879999999999999</v>
      </c>
      <c r="V856" s="47">
        <f t="shared" si="165"/>
        <v>7.1250000000000036E-2</v>
      </c>
      <c r="W856" s="47">
        <f t="shared" si="152"/>
        <v>-0.13249999999999984</v>
      </c>
      <c r="X856" s="47">
        <f t="shared" si="153"/>
        <v>-0.16000000000000014</v>
      </c>
      <c r="Y856" s="47">
        <f t="shared" si="154"/>
        <v>-0.16000000000000014</v>
      </c>
      <c r="Z856" s="47">
        <f t="shared" si="155"/>
        <v>-0.10000000000000009</v>
      </c>
      <c r="AA856" s="47">
        <f t="shared" si="156"/>
        <v>0</v>
      </c>
      <c r="AB856" s="47">
        <f t="shared" si="157"/>
        <v>5.500000000000016E-2</v>
      </c>
      <c r="AC856" s="47">
        <f t="shared" si="158"/>
        <v>-8.0000000000000071E-2</v>
      </c>
      <c r="AD856" s="47">
        <f t="shared" si="159"/>
        <v>0.14124999999999988</v>
      </c>
      <c r="AE856" s="47">
        <f t="shared" si="160"/>
        <v>1.0499999999999998</v>
      </c>
      <c r="AF856" s="47">
        <f t="shared" si="161"/>
        <v>-9.5000000000000195E-2</v>
      </c>
      <c r="AG856" s="47">
        <f t="shared" si="162"/>
        <v>4.9999999999998934E-3</v>
      </c>
    </row>
    <row r="857" spans="1:33" x14ac:dyDescent="0.2">
      <c r="A857" s="45">
        <v>36544</v>
      </c>
      <c r="B857" s="37" t="s">
        <v>199</v>
      </c>
      <c r="C857" s="40">
        <f t="shared" si="163"/>
        <v>4.7499999999999876E-2</v>
      </c>
      <c r="D857" s="40">
        <f t="shared" si="164"/>
        <v>2.4644999999999997</v>
      </c>
      <c r="E857" s="40">
        <f t="shared" si="164"/>
        <v>2.4169999999999998</v>
      </c>
      <c r="F857" s="37"/>
      <c r="G857" s="39"/>
      <c r="H857" s="40">
        <v>2.4169999999999998</v>
      </c>
      <c r="I857" s="40">
        <v>2.4882499999999999</v>
      </c>
      <c r="J857" s="40">
        <v>2.2919999999999998</v>
      </c>
      <c r="K857" s="40">
        <v>2.2569999999999997</v>
      </c>
      <c r="L857" s="40">
        <v>2.2569999999999997</v>
      </c>
      <c r="M857" s="40">
        <v>2.3194999999999997</v>
      </c>
      <c r="N857" s="40">
        <v>2.4119999999999999</v>
      </c>
      <c r="O857" s="40">
        <v>2.4644999999999997</v>
      </c>
      <c r="P857" s="40">
        <v>2.3119999999999998</v>
      </c>
      <c r="Q857" s="40">
        <v>2.5594999999999999</v>
      </c>
      <c r="R857" s="40">
        <v>3.6669999999999998</v>
      </c>
      <c r="S857" s="40">
        <v>2.3219999999999996</v>
      </c>
      <c r="T857" s="40">
        <v>2.4169999999999998</v>
      </c>
      <c r="V857" s="47">
        <f t="shared" si="165"/>
        <v>7.1250000000000036E-2</v>
      </c>
      <c r="W857" s="47">
        <f t="shared" si="152"/>
        <v>-0.125</v>
      </c>
      <c r="X857" s="47">
        <f t="shared" si="153"/>
        <v>-0.16000000000000014</v>
      </c>
      <c r="Y857" s="47">
        <f t="shared" si="154"/>
        <v>-0.16000000000000014</v>
      </c>
      <c r="Z857" s="47">
        <f t="shared" si="155"/>
        <v>-9.7500000000000142E-2</v>
      </c>
      <c r="AA857" s="47">
        <f t="shared" si="156"/>
        <v>-4.9999999999998934E-3</v>
      </c>
      <c r="AB857" s="47">
        <f t="shared" si="157"/>
        <v>4.7499999999999876E-2</v>
      </c>
      <c r="AC857" s="47">
        <f t="shared" si="158"/>
        <v>-0.10499999999999998</v>
      </c>
      <c r="AD857" s="47">
        <f t="shared" si="159"/>
        <v>0.14250000000000007</v>
      </c>
      <c r="AE857" s="47">
        <f t="shared" si="160"/>
        <v>1.25</v>
      </c>
      <c r="AF857" s="47">
        <f t="shared" si="161"/>
        <v>-9.5000000000000195E-2</v>
      </c>
      <c r="AG857" s="47">
        <f t="shared" si="162"/>
        <v>0</v>
      </c>
    </row>
    <row r="858" spans="1:33" x14ac:dyDescent="0.2">
      <c r="A858" s="45">
        <v>36545</v>
      </c>
      <c r="B858" s="37" t="s">
        <v>199</v>
      </c>
      <c r="C858" s="40">
        <f t="shared" si="163"/>
        <v>4.9999999999998934E-3</v>
      </c>
      <c r="D858" s="40">
        <f t="shared" si="164"/>
        <v>2.5640000000000001</v>
      </c>
      <c r="E858" s="40">
        <f t="shared" si="164"/>
        <v>2.5590000000000002</v>
      </c>
      <c r="F858" s="37"/>
      <c r="G858" s="39"/>
      <c r="H858" s="40">
        <v>2.5590000000000002</v>
      </c>
      <c r="I858" s="40">
        <v>2.6340000000000003</v>
      </c>
      <c r="J858" s="40">
        <v>2.419</v>
      </c>
      <c r="K858" s="40">
        <v>2.379</v>
      </c>
      <c r="L858" s="40">
        <v>2.3740000000000001</v>
      </c>
      <c r="M858" s="40">
        <v>2.4565000000000001</v>
      </c>
      <c r="N858" s="40">
        <v>2.5540000000000003</v>
      </c>
      <c r="O858" s="40">
        <v>2.5640000000000001</v>
      </c>
      <c r="P858" s="40">
        <v>2.4315000000000002</v>
      </c>
      <c r="Q858" s="40">
        <v>2.7090000000000001</v>
      </c>
      <c r="R858" s="40">
        <v>4.359</v>
      </c>
      <c r="S858" s="40">
        <v>2.4515000000000002</v>
      </c>
      <c r="T858" s="40">
        <v>2.5340000000000003</v>
      </c>
      <c r="V858" s="47">
        <f t="shared" si="165"/>
        <v>7.5000000000000178E-2</v>
      </c>
      <c r="W858" s="47">
        <f t="shared" si="152"/>
        <v>-0.14000000000000012</v>
      </c>
      <c r="X858" s="47">
        <f t="shared" si="153"/>
        <v>-0.18000000000000016</v>
      </c>
      <c r="Y858" s="47">
        <f t="shared" si="154"/>
        <v>-0.18500000000000005</v>
      </c>
      <c r="Z858" s="47">
        <f t="shared" si="155"/>
        <v>-0.10250000000000004</v>
      </c>
      <c r="AA858" s="47">
        <f t="shared" si="156"/>
        <v>-4.9999999999998934E-3</v>
      </c>
      <c r="AB858" s="47">
        <f t="shared" si="157"/>
        <v>4.9999999999998934E-3</v>
      </c>
      <c r="AC858" s="47">
        <f t="shared" si="158"/>
        <v>-0.12749999999999995</v>
      </c>
      <c r="AD858" s="47">
        <f t="shared" si="159"/>
        <v>0.14999999999999991</v>
      </c>
      <c r="AE858" s="47">
        <f t="shared" si="160"/>
        <v>1.7999999999999998</v>
      </c>
      <c r="AF858" s="47">
        <f t="shared" si="161"/>
        <v>-0.10749999999999993</v>
      </c>
      <c r="AG858" s="47">
        <f t="shared" si="162"/>
        <v>-2.4999999999999911E-2</v>
      </c>
    </row>
    <row r="859" spans="1:33" x14ac:dyDescent="0.2">
      <c r="A859" s="45">
        <v>36546</v>
      </c>
      <c r="B859" s="37" t="s">
        <v>199</v>
      </c>
      <c r="C859" s="40">
        <f t="shared" si="163"/>
        <v>2.4999999999999911E-2</v>
      </c>
      <c r="D859" s="40">
        <f t="shared" si="164"/>
        <v>2.5099999999999998</v>
      </c>
      <c r="E859" s="40">
        <f t="shared" si="164"/>
        <v>2.4849999999999999</v>
      </c>
      <c r="F859" s="37"/>
      <c r="G859" s="39"/>
      <c r="H859" s="40">
        <v>2.4849999999999999</v>
      </c>
      <c r="I859" s="40">
        <v>2.5550000000000002</v>
      </c>
      <c r="J859" s="40">
        <v>2.3450000000000002</v>
      </c>
      <c r="K859" s="40">
        <v>2.3199999999999998</v>
      </c>
      <c r="L859" s="40">
        <v>2.3199999999999998</v>
      </c>
      <c r="M859" s="40">
        <v>2.3824999999999998</v>
      </c>
      <c r="N859" s="40">
        <v>2.48</v>
      </c>
      <c r="O859" s="40">
        <v>2.5099999999999998</v>
      </c>
      <c r="P859" s="40">
        <v>2.3574999999999999</v>
      </c>
      <c r="Q859" s="40">
        <v>2.6349999999999998</v>
      </c>
      <c r="R859" s="40">
        <v>4.085</v>
      </c>
      <c r="S859" s="40">
        <v>2.3849999999999998</v>
      </c>
      <c r="T859" s="40">
        <v>2.46</v>
      </c>
      <c r="V859" s="47">
        <f t="shared" si="165"/>
        <v>7.0000000000000284E-2</v>
      </c>
      <c r="W859" s="47">
        <f t="shared" si="152"/>
        <v>-0.13999999999999968</v>
      </c>
      <c r="X859" s="47">
        <f t="shared" si="153"/>
        <v>-0.16500000000000004</v>
      </c>
      <c r="Y859" s="47">
        <f t="shared" si="154"/>
        <v>-0.16500000000000004</v>
      </c>
      <c r="Z859" s="47">
        <f t="shared" si="155"/>
        <v>-0.10250000000000004</v>
      </c>
      <c r="AA859" s="47">
        <f t="shared" si="156"/>
        <v>-4.9999999999998934E-3</v>
      </c>
      <c r="AB859" s="47">
        <f t="shared" si="157"/>
        <v>2.4999999999999911E-2</v>
      </c>
      <c r="AC859" s="47">
        <f t="shared" si="158"/>
        <v>-0.12749999999999995</v>
      </c>
      <c r="AD859" s="47">
        <f t="shared" si="159"/>
        <v>0.14999999999999991</v>
      </c>
      <c r="AE859" s="47">
        <f t="shared" si="160"/>
        <v>1.6</v>
      </c>
      <c r="AF859" s="47">
        <f t="shared" si="161"/>
        <v>-0.10000000000000009</v>
      </c>
      <c r="AG859" s="47">
        <f t="shared" si="162"/>
        <v>-2.4999999999999911E-2</v>
      </c>
    </row>
    <row r="860" spans="1:33" x14ac:dyDescent="0.2">
      <c r="A860" s="45">
        <v>36549</v>
      </c>
      <c r="B860" s="37" t="s">
        <v>199</v>
      </c>
      <c r="C860" s="40">
        <f t="shared" si="163"/>
        <v>9.9999999999997868E-3</v>
      </c>
      <c r="D860" s="40">
        <f t="shared" si="164"/>
        <v>2.5379999999999998</v>
      </c>
      <c r="E860" s="40">
        <f t="shared" si="164"/>
        <v>2.528</v>
      </c>
      <c r="F860" s="37"/>
      <c r="G860" s="39"/>
      <c r="H860" s="40">
        <v>2.528</v>
      </c>
      <c r="I860" s="40">
        <v>2.6004999999999998</v>
      </c>
      <c r="J860" s="40">
        <v>2.3805000000000001</v>
      </c>
      <c r="K860" s="40">
        <v>2.3454999999999999</v>
      </c>
      <c r="L860" s="40">
        <v>2.343</v>
      </c>
      <c r="M860" s="40">
        <v>2.4267500000000002</v>
      </c>
      <c r="N860" s="40">
        <v>2.5217499999999999</v>
      </c>
      <c r="O860" s="40">
        <v>2.5379999999999998</v>
      </c>
      <c r="P860" s="40">
        <v>2.3580000000000001</v>
      </c>
      <c r="Q860" s="40">
        <v>2.6742499999999998</v>
      </c>
      <c r="R860" s="40">
        <v>4.4279999999999999</v>
      </c>
      <c r="S860" s="40">
        <v>2.4279999999999999</v>
      </c>
      <c r="T860" s="40">
        <v>2.4780000000000002</v>
      </c>
      <c r="V860" s="47">
        <f t="shared" si="165"/>
        <v>7.2499999999999787E-2</v>
      </c>
      <c r="W860" s="47">
        <f t="shared" si="152"/>
        <v>-0.14749999999999996</v>
      </c>
      <c r="X860" s="47">
        <f t="shared" si="153"/>
        <v>-0.18250000000000011</v>
      </c>
      <c r="Y860" s="47">
        <f t="shared" si="154"/>
        <v>-0.18500000000000005</v>
      </c>
      <c r="Z860" s="47">
        <f t="shared" si="155"/>
        <v>-0.10124999999999984</v>
      </c>
      <c r="AA860" s="47">
        <f t="shared" si="156"/>
        <v>-6.2500000000000888E-3</v>
      </c>
      <c r="AB860" s="47">
        <f t="shared" si="157"/>
        <v>9.9999999999997868E-3</v>
      </c>
      <c r="AC860" s="47">
        <f t="shared" si="158"/>
        <v>-0.16999999999999993</v>
      </c>
      <c r="AD860" s="47">
        <f t="shared" si="159"/>
        <v>0.14624999999999977</v>
      </c>
      <c r="AE860" s="47">
        <f t="shared" si="160"/>
        <v>1.9</v>
      </c>
      <c r="AF860" s="47">
        <f t="shared" si="161"/>
        <v>-0.10000000000000009</v>
      </c>
      <c r="AG860" s="47">
        <f t="shared" si="162"/>
        <v>-4.9999999999999822E-2</v>
      </c>
    </row>
    <row r="861" spans="1:33" x14ac:dyDescent="0.2">
      <c r="A861" s="45">
        <v>36550</v>
      </c>
      <c r="B861" s="37" t="s">
        <v>199</v>
      </c>
      <c r="C861" s="40">
        <f t="shared" si="163"/>
        <v>-2.9999999999999805E-2</v>
      </c>
      <c r="D861" s="40">
        <f t="shared" si="164"/>
        <v>2.5860000000000003</v>
      </c>
      <c r="E861" s="40">
        <f t="shared" si="164"/>
        <v>2.6160000000000001</v>
      </c>
      <c r="F861" s="37"/>
      <c r="G861" s="39"/>
      <c r="H861" s="40">
        <v>2.6160000000000001</v>
      </c>
      <c r="I861" s="40">
        <v>2.6960000000000002</v>
      </c>
      <c r="J861" s="40">
        <v>2.4410000000000003</v>
      </c>
      <c r="K861" s="40">
        <v>2.4060000000000001</v>
      </c>
      <c r="L861" s="40">
        <v>2.4010000000000002</v>
      </c>
      <c r="M861" s="40">
        <v>2.4984999999999999</v>
      </c>
      <c r="N861" s="40">
        <v>2.5860000000000003</v>
      </c>
      <c r="O861" s="40">
        <v>2.5860000000000003</v>
      </c>
      <c r="P861" s="40">
        <v>2.4460000000000002</v>
      </c>
      <c r="Q861" s="40">
        <v>2.7685</v>
      </c>
      <c r="R861" s="40">
        <v>4.766</v>
      </c>
      <c r="S861" s="40">
        <v>2.5009999999999999</v>
      </c>
      <c r="T861" s="40">
        <v>2.5385</v>
      </c>
      <c r="V861" s="47">
        <f t="shared" si="165"/>
        <v>8.0000000000000071E-2</v>
      </c>
      <c r="W861" s="47">
        <f t="shared" si="152"/>
        <v>-0.17499999999999982</v>
      </c>
      <c r="X861" s="47">
        <f t="shared" si="153"/>
        <v>-0.20999999999999996</v>
      </c>
      <c r="Y861" s="47">
        <f t="shared" si="154"/>
        <v>-0.21499999999999986</v>
      </c>
      <c r="Z861" s="47">
        <f t="shared" si="155"/>
        <v>-0.11750000000000016</v>
      </c>
      <c r="AA861" s="47">
        <f t="shared" si="156"/>
        <v>-2.9999999999999805E-2</v>
      </c>
      <c r="AB861" s="47">
        <f t="shared" si="157"/>
        <v>-2.9999999999999805E-2</v>
      </c>
      <c r="AC861" s="47">
        <f t="shared" si="158"/>
        <v>-0.16999999999999993</v>
      </c>
      <c r="AD861" s="47">
        <f t="shared" si="159"/>
        <v>0.15249999999999986</v>
      </c>
      <c r="AE861" s="47">
        <f t="shared" si="160"/>
        <v>2.15</v>
      </c>
      <c r="AF861" s="47">
        <f t="shared" si="161"/>
        <v>-0.11500000000000021</v>
      </c>
      <c r="AG861" s="47">
        <f t="shared" si="162"/>
        <v>-7.7500000000000124E-2</v>
      </c>
    </row>
    <row r="862" spans="1:33" x14ac:dyDescent="0.2">
      <c r="A862" s="45">
        <v>36551</v>
      </c>
      <c r="B862" s="37" t="s">
        <v>199</v>
      </c>
      <c r="C862" s="40">
        <f t="shared" si="163"/>
        <v>0</v>
      </c>
      <c r="D862" s="40">
        <f t="shared" si="164"/>
        <v>2.5230000000000001</v>
      </c>
      <c r="E862" s="40">
        <f t="shared" si="164"/>
        <v>2.5230000000000001</v>
      </c>
      <c r="F862" s="37"/>
      <c r="G862" s="39"/>
      <c r="H862" s="40">
        <v>2.5230000000000001</v>
      </c>
      <c r="I862" s="40">
        <v>2.5992500000000001</v>
      </c>
      <c r="J862" s="40">
        <v>2.3580000000000001</v>
      </c>
      <c r="K862" s="40">
        <v>2.3180000000000001</v>
      </c>
      <c r="L862" s="40">
        <v>2.3205</v>
      </c>
      <c r="M862" s="40">
        <v>2.4105000000000003</v>
      </c>
      <c r="N862" s="40">
        <v>2.5005000000000002</v>
      </c>
      <c r="O862" s="40">
        <v>2.5230000000000001</v>
      </c>
      <c r="P862" s="40">
        <v>2.3130000000000002</v>
      </c>
      <c r="Q862" s="40">
        <v>2.673</v>
      </c>
      <c r="R862" s="40">
        <v>5.0730000000000004</v>
      </c>
      <c r="S862" s="40">
        <v>2.403</v>
      </c>
      <c r="T862" s="40">
        <v>2.4580000000000002</v>
      </c>
      <c r="V862" s="47">
        <f t="shared" si="165"/>
        <v>7.6249999999999929E-2</v>
      </c>
      <c r="W862" s="47">
        <f t="shared" si="152"/>
        <v>-0.16500000000000004</v>
      </c>
      <c r="X862" s="47">
        <f t="shared" si="153"/>
        <v>-0.20500000000000007</v>
      </c>
      <c r="Y862" s="47">
        <f t="shared" si="154"/>
        <v>-0.20250000000000012</v>
      </c>
      <c r="Z862" s="47">
        <f t="shared" si="155"/>
        <v>-0.11249999999999982</v>
      </c>
      <c r="AA862" s="47">
        <f t="shared" si="156"/>
        <v>-2.2499999999999964E-2</v>
      </c>
      <c r="AB862" s="47">
        <f t="shared" si="157"/>
        <v>0</v>
      </c>
      <c r="AC862" s="47">
        <f t="shared" si="158"/>
        <v>-0.20999999999999996</v>
      </c>
      <c r="AD862" s="47">
        <f t="shared" si="159"/>
        <v>0.14999999999999991</v>
      </c>
      <c r="AE862" s="47">
        <f t="shared" si="160"/>
        <v>2.5500000000000003</v>
      </c>
      <c r="AF862" s="47">
        <f t="shared" si="161"/>
        <v>-0.12000000000000011</v>
      </c>
      <c r="AG862" s="47">
        <f t="shared" si="162"/>
        <v>-6.4999999999999947E-2</v>
      </c>
    </row>
    <row r="863" spans="1:33" x14ac:dyDescent="0.2">
      <c r="A863" s="45">
        <v>36552</v>
      </c>
      <c r="B863" s="37" t="s">
        <v>199</v>
      </c>
      <c r="C863" s="40">
        <f t="shared" si="163"/>
        <v>0</v>
      </c>
      <c r="D863" s="40">
        <f t="shared" si="164"/>
        <v>2.61</v>
      </c>
      <c r="E863" s="40">
        <f t="shared" si="164"/>
        <v>2.61</v>
      </c>
      <c r="F863" s="37"/>
      <c r="G863" s="39">
        <v>1</v>
      </c>
      <c r="H863" s="40">
        <v>2.61</v>
      </c>
      <c r="I863" s="40">
        <v>2.6850000000000001</v>
      </c>
      <c r="J863" s="40">
        <v>2.4449999999999998</v>
      </c>
      <c r="K863" s="40">
        <v>2.4049999999999998</v>
      </c>
      <c r="L863" s="40">
        <v>2.4075000000000002</v>
      </c>
      <c r="M863" s="40">
        <v>2.4975000000000001</v>
      </c>
      <c r="N863" s="40">
        <v>2.58</v>
      </c>
      <c r="O863" s="40">
        <v>2.61</v>
      </c>
      <c r="P863" s="40">
        <v>2.4</v>
      </c>
      <c r="Q863" s="40">
        <v>2.76</v>
      </c>
      <c r="R863" s="40">
        <v>5.31</v>
      </c>
      <c r="S863" s="40">
        <v>2.4900000000000002</v>
      </c>
      <c r="T863" s="40">
        <v>2.5449999999999999</v>
      </c>
      <c r="V863" s="47">
        <f t="shared" si="165"/>
        <v>7.5000000000000178E-2</v>
      </c>
      <c r="W863" s="47">
        <f t="shared" si="152"/>
        <v>-0.16500000000000004</v>
      </c>
      <c r="X863" s="47">
        <f t="shared" si="153"/>
        <v>-0.20500000000000007</v>
      </c>
      <c r="Y863" s="47">
        <f t="shared" si="154"/>
        <v>-0.20249999999999968</v>
      </c>
      <c r="Z863" s="47">
        <f t="shared" si="155"/>
        <v>-0.11249999999999982</v>
      </c>
      <c r="AA863" s="47">
        <f t="shared" si="156"/>
        <v>-2.9999999999999805E-2</v>
      </c>
      <c r="AB863" s="47">
        <f t="shared" si="157"/>
        <v>0</v>
      </c>
      <c r="AC863" s="47">
        <f t="shared" si="158"/>
        <v>-0.20999999999999996</v>
      </c>
      <c r="AD863" s="47">
        <f t="shared" si="159"/>
        <v>0.14999999999999991</v>
      </c>
      <c r="AE863" s="47">
        <f t="shared" si="160"/>
        <v>2.6999999999999997</v>
      </c>
      <c r="AF863" s="47">
        <f t="shared" si="161"/>
        <v>-0.11999999999999966</v>
      </c>
      <c r="AG863" s="47">
        <f t="shared" si="162"/>
        <v>-6.4999999999999947E-2</v>
      </c>
    </row>
    <row r="864" spans="1:33" x14ac:dyDescent="0.2">
      <c r="A864" s="45">
        <v>36553</v>
      </c>
      <c r="B864" s="37" t="s">
        <v>200</v>
      </c>
      <c r="C864" s="40">
        <f t="shared" si="163"/>
        <v>-1.5000000000000124E-2</v>
      </c>
      <c r="D864" s="40">
        <f t="shared" si="164"/>
        <v>2.5169999999999999</v>
      </c>
      <c r="E864" s="40">
        <f t="shared" si="164"/>
        <v>2.532</v>
      </c>
      <c r="F864" s="37"/>
      <c r="G864" s="39"/>
      <c r="H864" s="40">
        <v>2.532</v>
      </c>
      <c r="I864" s="40">
        <v>2.6044999999999998</v>
      </c>
      <c r="J864" s="40">
        <v>2.3519999999999999</v>
      </c>
      <c r="K864" s="40">
        <v>2.2970000000000002</v>
      </c>
      <c r="L864" s="40">
        <v>2.2869999999999999</v>
      </c>
      <c r="M864" s="40">
        <v>2.4144999999999999</v>
      </c>
      <c r="N864" s="40">
        <v>2.5070000000000001</v>
      </c>
      <c r="O864" s="40">
        <v>2.5169999999999999</v>
      </c>
      <c r="P864" s="40">
        <v>2.262</v>
      </c>
      <c r="Q864" s="40">
        <v>2.6844999999999999</v>
      </c>
      <c r="R864" s="40">
        <v>3.3420000000000001</v>
      </c>
      <c r="S864" s="40">
        <v>2.4119999999999999</v>
      </c>
      <c r="T864" s="40">
        <v>2.452</v>
      </c>
      <c r="V864" s="47">
        <f t="shared" si="165"/>
        <v>7.2499999999999787E-2</v>
      </c>
      <c r="W864" s="47">
        <f t="shared" si="152"/>
        <v>-0.18000000000000016</v>
      </c>
      <c r="X864" s="47">
        <f t="shared" si="153"/>
        <v>-0.23499999999999988</v>
      </c>
      <c r="Y864" s="47">
        <f t="shared" si="154"/>
        <v>-0.24500000000000011</v>
      </c>
      <c r="Z864" s="47">
        <f t="shared" si="155"/>
        <v>-0.11750000000000016</v>
      </c>
      <c r="AA864" s="47">
        <f t="shared" si="156"/>
        <v>-2.4999999999999911E-2</v>
      </c>
      <c r="AB864" s="47">
        <f t="shared" si="157"/>
        <v>-1.5000000000000124E-2</v>
      </c>
      <c r="AC864" s="47">
        <f t="shared" si="158"/>
        <v>-0.27</v>
      </c>
      <c r="AD864" s="47">
        <f t="shared" si="159"/>
        <v>0.15249999999999986</v>
      </c>
      <c r="AE864" s="47">
        <f t="shared" si="160"/>
        <v>0.81</v>
      </c>
      <c r="AF864" s="47">
        <f t="shared" si="161"/>
        <v>-0.12000000000000011</v>
      </c>
      <c r="AG864" s="47">
        <f t="shared" si="162"/>
        <v>-8.0000000000000071E-2</v>
      </c>
    </row>
    <row r="865" spans="1:33" x14ac:dyDescent="0.2">
      <c r="A865" s="45">
        <v>36556</v>
      </c>
      <c r="B865" s="37" t="s">
        <v>200</v>
      </c>
      <c r="C865" s="40">
        <f t="shared" si="163"/>
        <v>-2.4999999999999911E-2</v>
      </c>
      <c r="D865" s="40">
        <f t="shared" si="164"/>
        <v>2.637</v>
      </c>
      <c r="E865" s="40">
        <f t="shared" si="164"/>
        <v>2.6619999999999999</v>
      </c>
      <c r="F865" s="37"/>
      <c r="G865" s="39"/>
      <c r="H865" s="40">
        <v>2.6619999999999999</v>
      </c>
      <c r="I865" s="40">
        <v>2.7344999999999997</v>
      </c>
      <c r="J865" s="40">
        <v>2.4769999999999999</v>
      </c>
      <c r="K865" s="40">
        <v>2.407</v>
      </c>
      <c r="L865" s="40">
        <v>2.3969999999999998</v>
      </c>
      <c r="M865" s="40">
        <v>2.5369999999999999</v>
      </c>
      <c r="N865" s="40">
        <v>2.637</v>
      </c>
      <c r="O865" s="40">
        <v>2.637</v>
      </c>
      <c r="P865" s="40">
        <v>2.3919999999999999</v>
      </c>
      <c r="Q865" s="40">
        <v>2.8144999999999998</v>
      </c>
      <c r="R865" s="40">
        <v>3.472</v>
      </c>
      <c r="S865" s="40">
        <v>2.5419999999999998</v>
      </c>
      <c r="T865" s="40">
        <v>2.5819999999999999</v>
      </c>
      <c r="V865" s="47">
        <f t="shared" si="165"/>
        <v>7.2499999999999787E-2</v>
      </c>
      <c r="W865" s="47">
        <f t="shared" si="152"/>
        <v>-0.18500000000000005</v>
      </c>
      <c r="X865" s="47">
        <f t="shared" si="153"/>
        <v>-0.25499999999999989</v>
      </c>
      <c r="Y865" s="47">
        <f t="shared" si="154"/>
        <v>-0.26500000000000012</v>
      </c>
      <c r="Z865" s="47">
        <f t="shared" si="155"/>
        <v>-0.125</v>
      </c>
      <c r="AA865" s="47">
        <f t="shared" si="156"/>
        <v>-2.4999999999999911E-2</v>
      </c>
      <c r="AB865" s="47">
        <f t="shared" si="157"/>
        <v>-2.4999999999999911E-2</v>
      </c>
      <c r="AC865" s="47">
        <f t="shared" si="158"/>
        <v>-0.27</v>
      </c>
      <c r="AD865" s="47">
        <f t="shared" si="159"/>
        <v>0.15249999999999986</v>
      </c>
      <c r="AE865" s="47">
        <f t="shared" si="160"/>
        <v>0.81</v>
      </c>
      <c r="AF865" s="47">
        <f t="shared" si="161"/>
        <v>-0.12000000000000011</v>
      </c>
      <c r="AG865" s="47">
        <f t="shared" si="162"/>
        <v>-8.0000000000000071E-2</v>
      </c>
    </row>
    <row r="866" spans="1:33" x14ac:dyDescent="0.2">
      <c r="A866" s="45">
        <v>36557</v>
      </c>
      <c r="B866" s="37" t="s">
        <v>200</v>
      </c>
      <c r="C866" s="40">
        <f t="shared" si="163"/>
        <v>-2.0000000000000018E-2</v>
      </c>
      <c r="D866" s="40">
        <f t="shared" si="164"/>
        <v>2.6789999999999998</v>
      </c>
      <c r="E866" s="40">
        <f t="shared" si="164"/>
        <v>2.6989999999999998</v>
      </c>
      <c r="F866" s="37"/>
      <c r="G866" s="39"/>
      <c r="H866" s="40">
        <v>2.6989999999999998</v>
      </c>
      <c r="I866" s="40">
        <v>2.7639999999999998</v>
      </c>
      <c r="J866" s="40">
        <v>2.5189999999999997</v>
      </c>
      <c r="K866" s="40">
        <v>2.4589999999999996</v>
      </c>
      <c r="L866" s="40">
        <v>2.4390000000000001</v>
      </c>
      <c r="M866" s="40">
        <v>2.5764999999999998</v>
      </c>
      <c r="N866" s="40">
        <v>2.6764999999999999</v>
      </c>
      <c r="O866" s="40">
        <v>2.6789999999999998</v>
      </c>
      <c r="P866" s="40">
        <v>2.4139999999999997</v>
      </c>
      <c r="Q866" s="40">
        <v>2.8539999999999996</v>
      </c>
      <c r="R866" s="40">
        <v>3.5989999999999998</v>
      </c>
      <c r="S866" s="40">
        <v>2.5789999999999997</v>
      </c>
      <c r="T866" s="40">
        <v>2.629</v>
      </c>
      <c r="V866" s="47">
        <f t="shared" si="165"/>
        <v>6.4999999999999947E-2</v>
      </c>
      <c r="W866" s="47">
        <f t="shared" si="152"/>
        <v>-0.18000000000000016</v>
      </c>
      <c r="X866" s="47">
        <f t="shared" si="153"/>
        <v>-0.24000000000000021</v>
      </c>
      <c r="Y866" s="47">
        <f t="shared" si="154"/>
        <v>-0.25999999999999979</v>
      </c>
      <c r="Z866" s="47">
        <f t="shared" si="155"/>
        <v>-0.12250000000000005</v>
      </c>
      <c r="AA866" s="47">
        <f t="shared" si="156"/>
        <v>-2.2499999999999964E-2</v>
      </c>
      <c r="AB866" s="47">
        <f t="shared" si="157"/>
        <v>-2.0000000000000018E-2</v>
      </c>
      <c r="AC866" s="47">
        <f t="shared" si="158"/>
        <v>-0.28500000000000014</v>
      </c>
      <c r="AD866" s="47">
        <f t="shared" si="159"/>
        <v>0.1549999999999998</v>
      </c>
      <c r="AE866" s="47">
        <f t="shared" si="160"/>
        <v>0.89999999999999991</v>
      </c>
      <c r="AF866" s="47">
        <f t="shared" si="161"/>
        <v>-0.12000000000000011</v>
      </c>
      <c r="AG866" s="47">
        <f t="shared" si="162"/>
        <v>-6.999999999999984E-2</v>
      </c>
    </row>
    <row r="867" spans="1:33" x14ac:dyDescent="0.2">
      <c r="A867" s="45">
        <v>36558</v>
      </c>
      <c r="B867" s="37" t="s">
        <v>200</v>
      </c>
      <c r="C867" s="40">
        <f t="shared" si="163"/>
        <v>-6.25E-2</v>
      </c>
      <c r="D867" s="40">
        <f t="shared" si="164"/>
        <v>2.6964999999999999</v>
      </c>
      <c r="E867" s="40">
        <f t="shared" si="164"/>
        <v>2.7589999999999999</v>
      </c>
      <c r="F867" s="37"/>
      <c r="G867" s="39"/>
      <c r="H867" s="40">
        <v>2.7589999999999999</v>
      </c>
      <c r="I867" s="40">
        <v>2.8239999999999998</v>
      </c>
      <c r="J867" s="40">
        <v>2.5564999999999998</v>
      </c>
      <c r="K867" s="40">
        <v>2.4790000000000001</v>
      </c>
      <c r="L867" s="40">
        <v>2.4664999999999999</v>
      </c>
      <c r="M867" s="40">
        <v>2.6189999999999998</v>
      </c>
      <c r="N867" s="40">
        <v>2.7164999999999999</v>
      </c>
      <c r="O867" s="40">
        <v>2.6964999999999999</v>
      </c>
      <c r="P867" s="40">
        <v>2.4390000000000001</v>
      </c>
      <c r="Q867" s="40">
        <v>2.9215</v>
      </c>
      <c r="R867" s="40">
        <v>3.9989999999999997</v>
      </c>
      <c r="S867" s="40">
        <v>2.6214999999999997</v>
      </c>
      <c r="T867" s="40">
        <v>2.6339999999999999</v>
      </c>
      <c r="V867" s="47">
        <f t="shared" si="165"/>
        <v>6.4999999999999947E-2</v>
      </c>
      <c r="W867" s="47">
        <f t="shared" si="152"/>
        <v>-0.20250000000000012</v>
      </c>
      <c r="X867" s="47">
        <f t="shared" si="153"/>
        <v>-0.2799999999999998</v>
      </c>
      <c r="Y867" s="47">
        <f t="shared" si="154"/>
        <v>-0.29249999999999998</v>
      </c>
      <c r="Z867" s="47">
        <f t="shared" si="155"/>
        <v>-0.14000000000000012</v>
      </c>
      <c r="AA867" s="47">
        <f t="shared" si="156"/>
        <v>-4.2499999999999982E-2</v>
      </c>
      <c r="AB867" s="47">
        <f t="shared" si="157"/>
        <v>-6.25E-2</v>
      </c>
      <c r="AC867" s="47">
        <f t="shared" si="158"/>
        <v>-0.31999999999999984</v>
      </c>
      <c r="AD867" s="47">
        <f t="shared" si="159"/>
        <v>0.16250000000000009</v>
      </c>
      <c r="AE867" s="47">
        <f t="shared" si="160"/>
        <v>1.2399999999999998</v>
      </c>
      <c r="AF867" s="47">
        <f t="shared" si="161"/>
        <v>-0.13750000000000018</v>
      </c>
      <c r="AG867" s="47">
        <f t="shared" si="162"/>
        <v>-0.125</v>
      </c>
    </row>
    <row r="868" spans="1:33" x14ac:dyDescent="0.2">
      <c r="A868" s="45">
        <v>36559</v>
      </c>
      <c r="B868" s="37" t="s">
        <v>200</v>
      </c>
      <c r="C868" s="40">
        <f t="shared" si="163"/>
        <v>-6.4999999999999947E-2</v>
      </c>
      <c r="D868" s="40">
        <f t="shared" si="164"/>
        <v>2.5939999999999999</v>
      </c>
      <c r="E868" s="40">
        <f t="shared" si="164"/>
        <v>2.6589999999999998</v>
      </c>
      <c r="F868" s="37"/>
      <c r="G868" s="39"/>
      <c r="H868" s="40">
        <v>2.6589999999999998</v>
      </c>
      <c r="I868" s="40">
        <v>2.7239999999999998</v>
      </c>
      <c r="J868" s="40">
        <v>2.4689999999999999</v>
      </c>
      <c r="K868" s="40">
        <v>2.3789999999999996</v>
      </c>
      <c r="L868" s="40">
        <v>2.3489999999999998</v>
      </c>
      <c r="M868" s="40">
        <v>2.524</v>
      </c>
      <c r="N868" s="40">
        <v>2.6214999999999997</v>
      </c>
      <c r="O868" s="40">
        <v>2.5939999999999999</v>
      </c>
      <c r="P868" s="40">
        <v>2.2689999999999997</v>
      </c>
      <c r="Q868" s="40">
        <v>2.819</v>
      </c>
      <c r="R868" s="40">
        <v>4.0589999999999993</v>
      </c>
      <c r="S868" s="40">
        <v>2.524</v>
      </c>
      <c r="T868" s="40">
        <v>2.4939999999999998</v>
      </c>
      <c r="V868" s="47">
        <f t="shared" si="165"/>
        <v>6.4999999999999947E-2</v>
      </c>
      <c r="W868" s="47">
        <f t="shared" si="152"/>
        <v>-0.18999999999999995</v>
      </c>
      <c r="X868" s="47">
        <f t="shared" si="153"/>
        <v>-0.28000000000000025</v>
      </c>
      <c r="Y868" s="47">
        <f t="shared" si="154"/>
        <v>-0.31000000000000005</v>
      </c>
      <c r="Z868" s="47">
        <f t="shared" si="155"/>
        <v>-0.13499999999999979</v>
      </c>
      <c r="AA868" s="47">
        <f t="shared" si="156"/>
        <v>-3.7500000000000089E-2</v>
      </c>
      <c r="AB868" s="47">
        <f t="shared" si="157"/>
        <v>-6.4999999999999947E-2</v>
      </c>
      <c r="AC868" s="47">
        <f t="shared" si="158"/>
        <v>-0.39000000000000012</v>
      </c>
      <c r="AD868" s="47">
        <f t="shared" si="159"/>
        <v>0.16000000000000014</v>
      </c>
      <c r="AE868" s="47">
        <f t="shared" si="160"/>
        <v>1.3999999999999995</v>
      </c>
      <c r="AF868" s="47">
        <f t="shared" si="161"/>
        <v>-0.13499999999999979</v>
      </c>
      <c r="AG868" s="47">
        <f t="shared" si="162"/>
        <v>-0.16500000000000004</v>
      </c>
    </row>
    <row r="869" spans="1:33" x14ac:dyDescent="0.2">
      <c r="A869" s="45">
        <v>36560</v>
      </c>
      <c r="B869" s="37" t="s">
        <v>200</v>
      </c>
      <c r="C869" s="40">
        <f t="shared" si="163"/>
        <v>-8.4999999999999964E-2</v>
      </c>
      <c r="D869" s="40">
        <f t="shared" si="164"/>
        <v>2.657</v>
      </c>
      <c r="E869" s="40">
        <f t="shared" si="164"/>
        <v>2.742</v>
      </c>
      <c r="F869" s="37"/>
      <c r="G869" s="39"/>
      <c r="H869" s="40">
        <v>2.742</v>
      </c>
      <c r="I869" s="40">
        <v>2.802</v>
      </c>
      <c r="J869" s="40">
        <v>2.532</v>
      </c>
      <c r="K869" s="40">
        <v>2.4420000000000002</v>
      </c>
      <c r="L869" s="40">
        <v>2.3944999999999999</v>
      </c>
      <c r="M869" s="40">
        <v>2.5920000000000001</v>
      </c>
      <c r="N869" s="40">
        <v>2.702</v>
      </c>
      <c r="O869" s="40">
        <v>2.657</v>
      </c>
      <c r="P869" s="40">
        <v>2.3319999999999999</v>
      </c>
      <c r="Q869" s="40">
        <v>2.8995000000000002</v>
      </c>
      <c r="R869" s="40">
        <v>4.0220000000000002</v>
      </c>
      <c r="S869" s="40">
        <v>2.6044999999999998</v>
      </c>
      <c r="T869" s="40">
        <v>2.5419999999999998</v>
      </c>
      <c r="V869" s="47">
        <f t="shared" si="165"/>
        <v>6.0000000000000053E-2</v>
      </c>
      <c r="W869" s="47">
        <f t="shared" si="152"/>
        <v>-0.20999999999999996</v>
      </c>
      <c r="X869" s="47">
        <f t="shared" si="153"/>
        <v>-0.29999999999999982</v>
      </c>
      <c r="Y869" s="47">
        <f t="shared" si="154"/>
        <v>-0.34750000000000014</v>
      </c>
      <c r="Z869" s="47">
        <f t="shared" si="155"/>
        <v>-0.14999999999999991</v>
      </c>
      <c r="AA869" s="47">
        <f t="shared" si="156"/>
        <v>-4.0000000000000036E-2</v>
      </c>
      <c r="AB869" s="47">
        <f t="shared" si="157"/>
        <v>-8.4999999999999964E-2</v>
      </c>
      <c r="AC869" s="47">
        <f t="shared" si="158"/>
        <v>-0.41000000000000014</v>
      </c>
      <c r="AD869" s="47">
        <f t="shared" si="159"/>
        <v>0.1575000000000002</v>
      </c>
      <c r="AE869" s="47">
        <f t="shared" si="160"/>
        <v>1.2800000000000002</v>
      </c>
      <c r="AF869" s="47">
        <f t="shared" si="161"/>
        <v>-0.13750000000000018</v>
      </c>
      <c r="AG869" s="47">
        <f t="shared" si="162"/>
        <v>-0.20000000000000018</v>
      </c>
    </row>
    <row r="870" spans="1:33" x14ac:dyDescent="0.2">
      <c r="A870" s="45">
        <v>36563</v>
      </c>
      <c r="B870" s="37" t="s">
        <v>200</v>
      </c>
      <c r="C870" s="40">
        <f t="shared" si="163"/>
        <v>-4.4999999999999929E-2</v>
      </c>
      <c r="D870" s="40">
        <f t="shared" ref="D870:E894" si="166">VLOOKUP($A870,SWAPLOOK,HLOOKUP(D$2,SWAPLOOK,2,FALSE),FALSE)</f>
        <v>2.5169999999999999</v>
      </c>
      <c r="E870" s="40">
        <f t="shared" si="166"/>
        <v>2.5619999999999998</v>
      </c>
      <c r="F870" s="37"/>
      <c r="G870" s="39"/>
      <c r="H870" s="40">
        <v>2.5619999999999998</v>
      </c>
      <c r="I870" s="40">
        <v>2.617</v>
      </c>
      <c r="J870" s="40">
        <v>2.367</v>
      </c>
      <c r="K870" s="40">
        <v>2.282</v>
      </c>
      <c r="L870" s="40">
        <v>2.262</v>
      </c>
      <c r="M870" s="40">
        <v>2.4219999999999997</v>
      </c>
      <c r="N870" s="40">
        <v>2.532</v>
      </c>
      <c r="O870" s="40">
        <v>2.5169999999999999</v>
      </c>
      <c r="P870" s="40">
        <v>2.1919999999999997</v>
      </c>
      <c r="Q870" s="40">
        <v>2.722</v>
      </c>
      <c r="R870" s="40">
        <v>3.4119999999999999</v>
      </c>
      <c r="S870" s="40">
        <v>2.4219999999999997</v>
      </c>
      <c r="T870" s="40">
        <v>2.3919999999999999</v>
      </c>
      <c r="V870" s="47">
        <f t="shared" si="165"/>
        <v>5.500000000000016E-2</v>
      </c>
      <c r="W870" s="47">
        <f t="shared" si="152"/>
        <v>-0.19499999999999984</v>
      </c>
      <c r="X870" s="47">
        <f t="shared" si="153"/>
        <v>-0.2799999999999998</v>
      </c>
      <c r="Y870" s="47">
        <f t="shared" si="154"/>
        <v>-0.29999999999999982</v>
      </c>
      <c r="Z870" s="47">
        <f t="shared" si="155"/>
        <v>-0.14000000000000012</v>
      </c>
      <c r="AA870" s="47">
        <f t="shared" si="156"/>
        <v>-2.9999999999999805E-2</v>
      </c>
      <c r="AB870" s="47">
        <f t="shared" si="157"/>
        <v>-4.4999999999999929E-2</v>
      </c>
      <c r="AC870" s="47">
        <f t="shared" si="158"/>
        <v>-0.37000000000000011</v>
      </c>
      <c r="AD870" s="47">
        <f t="shared" si="159"/>
        <v>0.16000000000000014</v>
      </c>
      <c r="AE870" s="47">
        <f t="shared" si="160"/>
        <v>0.85000000000000009</v>
      </c>
      <c r="AF870" s="47">
        <f t="shared" si="161"/>
        <v>-0.14000000000000012</v>
      </c>
      <c r="AG870" s="47">
        <f t="shared" si="162"/>
        <v>-0.16999999999999993</v>
      </c>
    </row>
    <row r="871" spans="1:33" x14ac:dyDescent="0.2">
      <c r="A871" s="45">
        <v>36564</v>
      </c>
      <c r="B871" s="37" t="s">
        <v>200</v>
      </c>
      <c r="C871" s="40">
        <f t="shared" si="163"/>
        <v>4.9999999999998934E-3</v>
      </c>
      <c r="D871" s="40">
        <f t="shared" si="166"/>
        <v>2.5</v>
      </c>
      <c r="E871" s="40">
        <f t="shared" si="166"/>
        <v>2.4950000000000001</v>
      </c>
      <c r="F871" s="37"/>
      <c r="G871" s="39"/>
      <c r="H871" s="40">
        <v>2.4950000000000001</v>
      </c>
      <c r="I871" s="40">
        <v>2.5575000000000001</v>
      </c>
      <c r="J871" s="40">
        <v>2.31</v>
      </c>
      <c r="K871" s="40">
        <v>2.2574999999999998</v>
      </c>
      <c r="L871" s="40">
        <v>2.2324999999999999</v>
      </c>
      <c r="M871" s="40">
        <v>2.36</v>
      </c>
      <c r="N871" s="40">
        <v>2.4725000000000001</v>
      </c>
      <c r="O871" s="40">
        <v>2.5</v>
      </c>
      <c r="P871" s="40">
        <v>2.1800000000000002</v>
      </c>
      <c r="Q871" s="40">
        <v>2.645</v>
      </c>
      <c r="R871" s="40">
        <v>3.2450000000000001</v>
      </c>
      <c r="S871" s="40">
        <v>2.3650000000000002</v>
      </c>
      <c r="T871" s="40">
        <v>2.39</v>
      </c>
      <c r="V871" s="47">
        <f t="shared" si="165"/>
        <v>6.25E-2</v>
      </c>
      <c r="W871" s="47">
        <f t="shared" si="152"/>
        <v>-0.18500000000000005</v>
      </c>
      <c r="X871" s="47">
        <f t="shared" si="153"/>
        <v>-0.23750000000000027</v>
      </c>
      <c r="Y871" s="47">
        <f t="shared" si="154"/>
        <v>-0.26250000000000018</v>
      </c>
      <c r="Z871" s="47">
        <f t="shared" si="155"/>
        <v>-0.13500000000000023</v>
      </c>
      <c r="AA871" s="47">
        <f t="shared" si="156"/>
        <v>-2.2499999999999964E-2</v>
      </c>
      <c r="AB871" s="47">
        <f t="shared" si="157"/>
        <v>4.9999999999998934E-3</v>
      </c>
      <c r="AC871" s="47">
        <f t="shared" si="158"/>
        <v>-0.31499999999999995</v>
      </c>
      <c r="AD871" s="47">
        <f t="shared" si="159"/>
        <v>0.14999999999999991</v>
      </c>
      <c r="AE871" s="47">
        <f t="shared" si="160"/>
        <v>0.75</v>
      </c>
      <c r="AF871" s="47">
        <f t="shared" si="161"/>
        <v>-0.12999999999999989</v>
      </c>
      <c r="AG871" s="47">
        <f t="shared" si="162"/>
        <v>-0.10499999999999998</v>
      </c>
    </row>
    <row r="872" spans="1:33" x14ac:dyDescent="0.2">
      <c r="A872" s="45">
        <v>36565</v>
      </c>
      <c r="B872" s="37" t="s">
        <v>200</v>
      </c>
      <c r="C872" s="40">
        <f t="shared" si="163"/>
        <v>4.9999999999998934E-3</v>
      </c>
      <c r="D872" s="40">
        <f t="shared" si="166"/>
        <v>2.5449999999999999</v>
      </c>
      <c r="E872" s="40">
        <f t="shared" si="166"/>
        <v>2.54</v>
      </c>
      <c r="F872" s="37"/>
      <c r="G872" s="39"/>
      <c r="H872" s="40">
        <v>2.54</v>
      </c>
      <c r="I872" s="40">
        <v>2.605</v>
      </c>
      <c r="J872" s="40">
        <v>2.36</v>
      </c>
      <c r="K872" s="40">
        <v>2.2999999999999998</v>
      </c>
      <c r="L872" s="40">
        <v>2.29</v>
      </c>
      <c r="M872" s="40">
        <v>2.4024999999999999</v>
      </c>
      <c r="N872" s="40">
        <v>2.5125000000000002</v>
      </c>
      <c r="O872" s="40">
        <v>2.5449999999999999</v>
      </c>
      <c r="P872" s="40">
        <v>2.2549999999999999</v>
      </c>
      <c r="Q872" s="40">
        <v>2.69</v>
      </c>
      <c r="R872" s="40">
        <v>3.14</v>
      </c>
      <c r="S872" s="40">
        <v>2.41</v>
      </c>
      <c r="T872" s="40">
        <v>2.4249999999999998</v>
      </c>
      <c r="V872" s="47">
        <f t="shared" si="165"/>
        <v>6.4999999999999947E-2</v>
      </c>
      <c r="W872" s="47">
        <f t="shared" si="152"/>
        <v>-0.18000000000000016</v>
      </c>
      <c r="X872" s="47">
        <f t="shared" si="153"/>
        <v>-0.24000000000000021</v>
      </c>
      <c r="Y872" s="47">
        <f t="shared" si="154"/>
        <v>-0.25</v>
      </c>
      <c r="Z872" s="47">
        <f t="shared" si="155"/>
        <v>-0.13750000000000018</v>
      </c>
      <c r="AA872" s="47">
        <f t="shared" si="156"/>
        <v>-2.7499999999999858E-2</v>
      </c>
      <c r="AB872" s="47">
        <f t="shared" si="157"/>
        <v>4.9999999999998934E-3</v>
      </c>
      <c r="AC872" s="47">
        <f t="shared" si="158"/>
        <v>-0.28500000000000014</v>
      </c>
      <c r="AD872" s="47">
        <f t="shared" si="159"/>
        <v>0.14999999999999991</v>
      </c>
      <c r="AE872" s="47">
        <f t="shared" si="160"/>
        <v>0.60000000000000009</v>
      </c>
      <c r="AF872" s="47">
        <f t="shared" si="161"/>
        <v>-0.12999999999999989</v>
      </c>
      <c r="AG872" s="47">
        <f t="shared" si="162"/>
        <v>-0.11500000000000021</v>
      </c>
    </row>
    <row r="873" spans="1:33" x14ac:dyDescent="0.2">
      <c r="A873" s="45">
        <v>36566</v>
      </c>
      <c r="B873" s="37" t="s">
        <v>200</v>
      </c>
      <c r="C873" s="40">
        <f t="shared" si="163"/>
        <v>-3.5000000000000142E-2</v>
      </c>
      <c r="D873" s="40">
        <f t="shared" si="166"/>
        <v>2.5569999999999999</v>
      </c>
      <c r="E873" s="40">
        <f t="shared" si="166"/>
        <v>2.5920000000000001</v>
      </c>
      <c r="F873" s="37"/>
      <c r="G873" s="39"/>
      <c r="H873" s="40">
        <v>2.5920000000000001</v>
      </c>
      <c r="I873" s="40">
        <v>2.6619999999999999</v>
      </c>
      <c r="J873" s="40">
        <v>2.3970000000000002</v>
      </c>
      <c r="K873" s="40">
        <v>2.3570000000000002</v>
      </c>
      <c r="L873" s="40">
        <v>2.3094999999999999</v>
      </c>
      <c r="M873" s="40">
        <v>2.4482500000000003</v>
      </c>
      <c r="N873" s="40">
        <v>2.5594999999999999</v>
      </c>
      <c r="O873" s="40">
        <v>2.5569999999999999</v>
      </c>
      <c r="P873" s="40">
        <v>2.282</v>
      </c>
      <c r="Q873" s="40">
        <v>2.762</v>
      </c>
      <c r="R873" s="40">
        <v>3.2919999999999998</v>
      </c>
      <c r="S873" s="40">
        <v>2.452</v>
      </c>
      <c r="T873" s="40">
        <v>2.427</v>
      </c>
      <c r="V873" s="47">
        <f t="shared" si="165"/>
        <v>6.999999999999984E-2</v>
      </c>
      <c r="W873" s="47">
        <f t="shared" si="152"/>
        <v>-0.19499999999999984</v>
      </c>
      <c r="X873" s="47">
        <f t="shared" si="153"/>
        <v>-0.23499999999999988</v>
      </c>
      <c r="Y873" s="47">
        <f t="shared" si="154"/>
        <v>-0.2825000000000002</v>
      </c>
      <c r="Z873" s="47">
        <f t="shared" si="155"/>
        <v>-0.14374999999999982</v>
      </c>
      <c r="AA873" s="47">
        <f t="shared" si="156"/>
        <v>-3.2500000000000195E-2</v>
      </c>
      <c r="AB873" s="47">
        <f t="shared" si="157"/>
        <v>-3.5000000000000142E-2</v>
      </c>
      <c r="AC873" s="47">
        <f t="shared" si="158"/>
        <v>-0.31000000000000005</v>
      </c>
      <c r="AD873" s="47">
        <f t="shared" si="159"/>
        <v>0.16999999999999993</v>
      </c>
      <c r="AE873" s="47">
        <f t="shared" si="160"/>
        <v>0.69999999999999973</v>
      </c>
      <c r="AF873" s="47">
        <f t="shared" si="161"/>
        <v>-0.14000000000000012</v>
      </c>
      <c r="AG873" s="47">
        <f t="shared" si="162"/>
        <v>-0.16500000000000004</v>
      </c>
    </row>
    <row r="874" spans="1:33" x14ac:dyDescent="0.2">
      <c r="A874" s="45">
        <v>36567</v>
      </c>
      <c r="B874" s="37" t="s">
        <v>200</v>
      </c>
      <c r="C874" s="40">
        <f t="shared" si="163"/>
        <v>5.0000000000003375E-3</v>
      </c>
      <c r="D874" s="40">
        <f t="shared" si="166"/>
        <v>2.5750000000000002</v>
      </c>
      <c r="E874" s="40">
        <f t="shared" si="166"/>
        <v>2.57</v>
      </c>
      <c r="F874" s="37"/>
      <c r="G874" s="39"/>
      <c r="H874" s="40">
        <v>2.57</v>
      </c>
      <c r="I874" s="40">
        <v>2.6425000000000001</v>
      </c>
      <c r="J874" s="40">
        <v>2.3849999999999998</v>
      </c>
      <c r="K874" s="40">
        <v>2.35</v>
      </c>
      <c r="L874" s="40">
        <v>2.3222</v>
      </c>
      <c r="M874" s="40">
        <v>2.4325000000000001</v>
      </c>
      <c r="N874" s="40">
        <v>2.5425</v>
      </c>
      <c r="O874" s="40">
        <v>2.5750000000000002</v>
      </c>
      <c r="P874" s="40">
        <v>2.27</v>
      </c>
      <c r="Q874" s="40">
        <v>2.7275</v>
      </c>
      <c r="R874" s="40">
        <v>3.27</v>
      </c>
      <c r="S874" s="40">
        <v>2.4249999999999998</v>
      </c>
      <c r="T874" s="40">
        <v>2.42</v>
      </c>
      <c r="V874" s="47">
        <f t="shared" si="165"/>
        <v>7.2500000000000231E-2</v>
      </c>
      <c r="W874" s="47">
        <f t="shared" si="152"/>
        <v>-0.18500000000000005</v>
      </c>
      <c r="X874" s="47">
        <f t="shared" si="153"/>
        <v>-0.21999999999999975</v>
      </c>
      <c r="Y874" s="47">
        <f t="shared" si="154"/>
        <v>-0.2477999999999998</v>
      </c>
      <c r="Z874" s="47">
        <f t="shared" si="155"/>
        <v>-0.13749999999999973</v>
      </c>
      <c r="AA874" s="47">
        <f t="shared" si="156"/>
        <v>-2.7499999999999858E-2</v>
      </c>
      <c r="AB874" s="47">
        <f t="shared" si="157"/>
        <v>5.0000000000003375E-3</v>
      </c>
      <c r="AC874" s="47">
        <f t="shared" si="158"/>
        <v>-0.29999999999999982</v>
      </c>
      <c r="AD874" s="47">
        <f t="shared" si="159"/>
        <v>0.1575000000000002</v>
      </c>
      <c r="AE874" s="47">
        <f t="shared" si="160"/>
        <v>0.70000000000000018</v>
      </c>
      <c r="AF874" s="47">
        <f t="shared" si="161"/>
        <v>-0.14500000000000002</v>
      </c>
      <c r="AG874" s="47">
        <f t="shared" si="162"/>
        <v>-0.14999999999999991</v>
      </c>
    </row>
    <row r="875" spans="1:33" x14ac:dyDescent="0.2">
      <c r="A875" s="45">
        <v>36570</v>
      </c>
      <c r="B875" s="37" t="s">
        <v>200</v>
      </c>
      <c r="C875" s="40">
        <f t="shared" si="163"/>
        <v>2.9999999999999805E-2</v>
      </c>
      <c r="D875" s="40">
        <f t="shared" si="166"/>
        <v>2.5709999999999997</v>
      </c>
      <c r="E875" s="40">
        <f t="shared" si="166"/>
        <v>2.5409999999999999</v>
      </c>
      <c r="F875" s="37"/>
      <c r="G875" s="39"/>
      <c r="H875" s="40">
        <v>2.5409999999999999</v>
      </c>
      <c r="I875" s="40">
        <v>2.6109999999999998</v>
      </c>
      <c r="J875" s="40">
        <v>2.3609999999999998</v>
      </c>
      <c r="K875" s="40">
        <v>2.3260000000000001</v>
      </c>
      <c r="L875" s="40">
        <v>2.306</v>
      </c>
      <c r="M875" s="40">
        <v>2.4085000000000001</v>
      </c>
      <c r="N875" s="40">
        <v>2.516</v>
      </c>
      <c r="O875" s="40">
        <v>2.5709999999999997</v>
      </c>
      <c r="P875" s="40">
        <v>2.2610000000000001</v>
      </c>
      <c r="Q875" s="40">
        <v>2.6909999999999998</v>
      </c>
      <c r="R875" s="40">
        <v>3.141</v>
      </c>
      <c r="S875" s="40">
        <v>2.4085000000000001</v>
      </c>
      <c r="T875" s="40">
        <v>2.4409999999999998</v>
      </c>
      <c r="V875" s="47">
        <f t="shared" si="165"/>
        <v>6.999999999999984E-2</v>
      </c>
      <c r="W875" s="47">
        <f t="shared" si="152"/>
        <v>-0.18000000000000016</v>
      </c>
      <c r="X875" s="47">
        <f t="shared" si="153"/>
        <v>-0.21499999999999986</v>
      </c>
      <c r="Y875" s="47">
        <f t="shared" si="154"/>
        <v>-0.23499999999999988</v>
      </c>
      <c r="Z875" s="47">
        <f t="shared" si="155"/>
        <v>-0.13249999999999984</v>
      </c>
      <c r="AA875" s="47">
        <f t="shared" si="156"/>
        <v>-2.4999999999999911E-2</v>
      </c>
      <c r="AB875" s="47">
        <f t="shared" si="157"/>
        <v>2.9999999999999805E-2</v>
      </c>
      <c r="AC875" s="47">
        <f t="shared" si="158"/>
        <v>-0.2799999999999998</v>
      </c>
      <c r="AD875" s="47">
        <f t="shared" si="159"/>
        <v>0.14999999999999991</v>
      </c>
      <c r="AE875" s="47">
        <f t="shared" si="160"/>
        <v>0.60000000000000009</v>
      </c>
      <c r="AF875" s="47">
        <f t="shared" si="161"/>
        <v>-0.13249999999999984</v>
      </c>
      <c r="AG875" s="47">
        <f t="shared" si="162"/>
        <v>-0.10000000000000009</v>
      </c>
    </row>
    <row r="876" spans="1:33" x14ac:dyDescent="0.2">
      <c r="A876" s="45">
        <v>36571</v>
      </c>
      <c r="B876" s="37" t="s">
        <v>200</v>
      </c>
      <c r="C876" s="40">
        <f t="shared" si="163"/>
        <v>0</v>
      </c>
      <c r="D876" s="40">
        <f t="shared" si="166"/>
        <v>2.6179999999999999</v>
      </c>
      <c r="E876" s="40">
        <f t="shared" si="166"/>
        <v>2.6179999999999999</v>
      </c>
      <c r="F876" s="37"/>
      <c r="G876" s="39"/>
      <c r="H876" s="40">
        <v>2.6179999999999999</v>
      </c>
      <c r="I876" s="40">
        <v>2.6879999999999997</v>
      </c>
      <c r="J876" s="40">
        <v>2.4379999999999997</v>
      </c>
      <c r="K876" s="40">
        <v>2.3929999999999998</v>
      </c>
      <c r="L876" s="40">
        <v>2.363</v>
      </c>
      <c r="M876" s="40">
        <v>2.4855</v>
      </c>
      <c r="N876" s="40">
        <v>2.5905</v>
      </c>
      <c r="O876" s="40">
        <v>2.6179999999999999</v>
      </c>
      <c r="P876" s="40">
        <v>2.3180000000000001</v>
      </c>
      <c r="Q876" s="40">
        <v>2.7729999999999997</v>
      </c>
      <c r="R876" s="40">
        <v>3.1680000000000001</v>
      </c>
      <c r="S876" s="40">
        <v>2.4855</v>
      </c>
      <c r="T876" s="40">
        <v>2.4979999999999998</v>
      </c>
      <c r="V876" s="47">
        <f t="shared" si="165"/>
        <v>6.999999999999984E-2</v>
      </c>
      <c r="W876" s="47">
        <f t="shared" si="152"/>
        <v>-0.18000000000000016</v>
      </c>
      <c r="X876" s="47">
        <f t="shared" si="153"/>
        <v>-0.22500000000000009</v>
      </c>
      <c r="Y876" s="47">
        <f t="shared" si="154"/>
        <v>-0.25499999999999989</v>
      </c>
      <c r="Z876" s="47">
        <f t="shared" si="155"/>
        <v>-0.13249999999999984</v>
      </c>
      <c r="AA876" s="47">
        <f t="shared" si="156"/>
        <v>-2.7499999999999858E-2</v>
      </c>
      <c r="AB876" s="47">
        <f t="shared" si="157"/>
        <v>0</v>
      </c>
      <c r="AC876" s="47">
        <f t="shared" si="158"/>
        <v>-0.29999999999999982</v>
      </c>
      <c r="AD876" s="47">
        <f t="shared" si="159"/>
        <v>0.1549999999999998</v>
      </c>
      <c r="AE876" s="47">
        <f t="shared" si="160"/>
        <v>0.55000000000000027</v>
      </c>
      <c r="AF876" s="47">
        <f t="shared" si="161"/>
        <v>-0.13249999999999984</v>
      </c>
      <c r="AG876" s="47">
        <f t="shared" si="162"/>
        <v>-0.12000000000000011</v>
      </c>
    </row>
    <row r="877" spans="1:33" x14ac:dyDescent="0.2">
      <c r="A877" s="45">
        <v>36572</v>
      </c>
      <c r="B877" s="37" t="s">
        <v>200</v>
      </c>
      <c r="C877" s="40">
        <f t="shared" si="163"/>
        <v>2.4999999999999911E-2</v>
      </c>
      <c r="D877" s="40">
        <f t="shared" si="166"/>
        <v>2.589</v>
      </c>
      <c r="E877" s="40">
        <f t="shared" si="166"/>
        <v>2.5640000000000001</v>
      </c>
      <c r="F877" s="37"/>
      <c r="G877" s="39"/>
      <c r="H877" s="40">
        <v>2.5640000000000001</v>
      </c>
      <c r="I877" s="40">
        <v>2.6315</v>
      </c>
      <c r="J877" s="40">
        <v>2.4039999999999999</v>
      </c>
      <c r="K877" s="40">
        <v>2.359</v>
      </c>
      <c r="L877" s="40">
        <v>2.3340000000000001</v>
      </c>
      <c r="M877" s="40">
        <v>2.4415</v>
      </c>
      <c r="N877" s="40">
        <v>2.544</v>
      </c>
      <c r="O877" s="40">
        <v>2.589</v>
      </c>
      <c r="P877" s="40">
        <v>2.3140000000000001</v>
      </c>
      <c r="Q877" s="40">
        <v>2.7164999999999999</v>
      </c>
      <c r="R877" s="40">
        <v>3.149</v>
      </c>
      <c r="S877" s="40">
        <v>2.4489999999999998</v>
      </c>
      <c r="T877" s="40">
        <v>2.4790000000000001</v>
      </c>
      <c r="V877" s="47">
        <f t="shared" si="165"/>
        <v>6.7499999999999893E-2</v>
      </c>
      <c r="W877" s="47">
        <f t="shared" si="152"/>
        <v>-0.16000000000000014</v>
      </c>
      <c r="X877" s="47">
        <f t="shared" si="153"/>
        <v>-0.20500000000000007</v>
      </c>
      <c r="Y877" s="47">
        <f t="shared" si="154"/>
        <v>-0.22999999999999998</v>
      </c>
      <c r="Z877" s="47">
        <f t="shared" si="155"/>
        <v>-0.12250000000000005</v>
      </c>
      <c r="AA877" s="47">
        <f t="shared" si="156"/>
        <v>-2.0000000000000018E-2</v>
      </c>
      <c r="AB877" s="47">
        <f t="shared" si="157"/>
        <v>2.4999999999999911E-2</v>
      </c>
      <c r="AC877" s="47">
        <f t="shared" si="158"/>
        <v>-0.25</v>
      </c>
      <c r="AD877" s="47">
        <f t="shared" si="159"/>
        <v>0.15249999999999986</v>
      </c>
      <c r="AE877" s="47">
        <f t="shared" si="160"/>
        <v>0.58499999999999996</v>
      </c>
      <c r="AF877" s="47">
        <f t="shared" si="161"/>
        <v>-0.11500000000000021</v>
      </c>
      <c r="AG877" s="47">
        <f t="shared" si="162"/>
        <v>-8.4999999999999964E-2</v>
      </c>
    </row>
    <row r="878" spans="1:33" x14ac:dyDescent="0.2">
      <c r="A878" s="45">
        <v>36573</v>
      </c>
      <c r="B878" s="37" t="s">
        <v>200</v>
      </c>
      <c r="C878" s="40">
        <f t="shared" si="163"/>
        <v>4.9999999999998934E-3</v>
      </c>
      <c r="D878" s="40">
        <f t="shared" si="166"/>
        <v>2.6719999999999997</v>
      </c>
      <c r="E878" s="40">
        <f t="shared" si="166"/>
        <v>2.6669999999999998</v>
      </c>
      <c r="F878" s="37"/>
      <c r="G878" s="39"/>
      <c r="H878" s="40">
        <v>2.6669999999999998</v>
      </c>
      <c r="I878" s="40">
        <v>2.7344999999999997</v>
      </c>
      <c r="J878" s="40">
        <v>2.4994999999999998</v>
      </c>
      <c r="K878" s="40">
        <v>2.4495</v>
      </c>
      <c r="L878" s="40">
        <v>2.4319999999999999</v>
      </c>
      <c r="M878" s="40">
        <v>2.5419999999999998</v>
      </c>
      <c r="N878" s="40">
        <v>2.6444999999999999</v>
      </c>
      <c r="O878" s="40">
        <v>2.6719999999999997</v>
      </c>
      <c r="P878" s="40">
        <v>2.3845000000000001</v>
      </c>
      <c r="Q878" s="40">
        <v>2.8219999999999996</v>
      </c>
      <c r="R878" s="40">
        <v>3.2619999999999996</v>
      </c>
      <c r="S878" s="40">
        <v>2.5494999999999997</v>
      </c>
      <c r="T878" s="40">
        <v>2.5669999999999997</v>
      </c>
      <c r="V878" s="47">
        <f t="shared" si="165"/>
        <v>6.7499999999999893E-2</v>
      </c>
      <c r="W878" s="47">
        <f t="shared" si="152"/>
        <v>-0.16749999999999998</v>
      </c>
      <c r="X878" s="47">
        <f t="shared" si="153"/>
        <v>-0.2174999999999998</v>
      </c>
      <c r="Y878" s="47">
        <f t="shared" si="154"/>
        <v>-0.23499999999999988</v>
      </c>
      <c r="Z878" s="47">
        <f t="shared" si="155"/>
        <v>-0.125</v>
      </c>
      <c r="AA878" s="47">
        <f t="shared" si="156"/>
        <v>-2.2499999999999964E-2</v>
      </c>
      <c r="AB878" s="47">
        <f t="shared" si="157"/>
        <v>4.9999999999998934E-3</v>
      </c>
      <c r="AC878" s="47">
        <f t="shared" si="158"/>
        <v>-0.28249999999999975</v>
      </c>
      <c r="AD878" s="47">
        <f t="shared" si="159"/>
        <v>0.1549999999999998</v>
      </c>
      <c r="AE878" s="47">
        <f t="shared" si="160"/>
        <v>0.59499999999999975</v>
      </c>
      <c r="AF878" s="47">
        <f t="shared" si="161"/>
        <v>-0.11750000000000016</v>
      </c>
      <c r="AG878" s="47">
        <f t="shared" si="162"/>
        <v>-0.10000000000000009</v>
      </c>
    </row>
    <row r="879" spans="1:33" x14ac:dyDescent="0.2">
      <c r="A879" s="45">
        <v>36574</v>
      </c>
      <c r="B879" s="37" t="s">
        <v>200</v>
      </c>
      <c r="C879" s="40">
        <f t="shared" si="163"/>
        <v>2.9999999999999805E-2</v>
      </c>
      <c r="D879" s="40">
        <f t="shared" si="166"/>
        <v>2.6629999999999998</v>
      </c>
      <c r="E879" s="40">
        <f t="shared" si="166"/>
        <v>2.633</v>
      </c>
      <c r="F879" s="37"/>
      <c r="G879" s="39"/>
      <c r="H879" s="40">
        <v>2.633</v>
      </c>
      <c r="I879" s="40">
        <v>2.6955</v>
      </c>
      <c r="J879" s="40">
        <v>2.4780000000000002</v>
      </c>
      <c r="K879" s="40">
        <v>2.4180000000000001</v>
      </c>
      <c r="L879" s="40">
        <v>2.4155000000000002</v>
      </c>
      <c r="M879" s="40">
        <v>2.5105</v>
      </c>
      <c r="N879" s="40">
        <v>2.6105</v>
      </c>
      <c r="O879" s="40">
        <v>2.6629999999999998</v>
      </c>
      <c r="P879" s="40">
        <v>2.3605</v>
      </c>
      <c r="Q879" s="40">
        <v>2.7879999999999998</v>
      </c>
      <c r="R879" s="40">
        <v>3.2130000000000001</v>
      </c>
      <c r="S879" s="40">
        <v>2.5105</v>
      </c>
      <c r="T879" s="40">
        <v>2.5179999999999998</v>
      </c>
      <c r="V879" s="47">
        <f t="shared" si="165"/>
        <v>6.25E-2</v>
      </c>
      <c r="W879" s="47">
        <f t="shared" si="152"/>
        <v>-0.1549999999999998</v>
      </c>
      <c r="X879" s="47">
        <f t="shared" si="153"/>
        <v>-0.21499999999999986</v>
      </c>
      <c r="Y879" s="47">
        <f t="shared" si="154"/>
        <v>-0.2174999999999998</v>
      </c>
      <c r="Z879" s="47">
        <f t="shared" si="155"/>
        <v>-0.12250000000000005</v>
      </c>
      <c r="AA879" s="47">
        <f t="shared" si="156"/>
        <v>-2.2499999999999964E-2</v>
      </c>
      <c r="AB879" s="47">
        <f t="shared" si="157"/>
        <v>2.9999999999999805E-2</v>
      </c>
      <c r="AC879" s="47">
        <f t="shared" si="158"/>
        <v>-0.27249999999999996</v>
      </c>
      <c r="AD879" s="47">
        <f t="shared" si="159"/>
        <v>0.1549999999999998</v>
      </c>
      <c r="AE879" s="47">
        <f t="shared" si="160"/>
        <v>0.58000000000000007</v>
      </c>
      <c r="AF879" s="47">
        <f t="shared" si="161"/>
        <v>-0.12250000000000005</v>
      </c>
      <c r="AG879" s="47">
        <f t="shared" si="162"/>
        <v>-0.11500000000000021</v>
      </c>
    </row>
    <row r="880" spans="1:33" x14ac:dyDescent="0.2">
      <c r="A880" s="45">
        <v>36578</v>
      </c>
      <c r="B880" s="37" t="s">
        <v>200</v>
      </c>
      <c r="C880" s="40">
        <f t="shared" si="163"/>
        <v>8.0000000000000071E-2</v>
      </c>
      <c r="D880" s="40">
        <f t="shared" si="166"/>
        <v>2.5950000000000002</v>
      </c>
      <c r="E880" s="40">
        <f t="shared" si="166"/>
        <v>2.5150000000000001</v>
      </c>
      <c r="F880" s="37"/>
      <c r="G880" s="39"/>
      <c r="H880" s="40">
        <v>2.5150000000000001</v>
      </c>
      <c r="I880" s="40">
        <v>2.5775000000000001</v>
      </c>
      <c r="J880" s="40">
        <v>2.375</v>
      </c>
      <c r="K880" s="40">
        <v>2.3525</v>
      </c>
      <c r="L880" s="40">
        <v>2.335</v>
      </c>
      <c r="M880" s="40">
        <v>2.4049999999999998</v>
      </c>
      <c r="N880" s="40">
        <v>2.4950000000000001</v>
      </c>
      <c r="O880" s="40">
        <v>2.5950000000000002</v>
      </c>
      <c r="P880" s="40">
        <v>2.2774999999999999</v>
      </c>
      <c r="Q880" s="40">
        <v>2.665</v>
      </c>
      <c r="R880" s="40">
        <v>3.02</v>
      </c>
      <c r="S880" s="40">
        <v>2.41</v>
      </c>
      <c r="T880" s="40">
        <v>2.4449999999999998</v>
      </c>
      <c r="V880" s="47">
        <f t="shared" si="165"/>
        <v>6.25E-2</v>
      </c>
      <c r="W880" s="47">
        <f t="shared" si="152"/>
        <v>-0.14000000000000012</v>
      </c>
      <c r="X880" s="47">
        <f t="shared" si="153"/>
        <v>-0.16250000000000009</v>
      </c>
      <c r="Y880" s="47">
        <f t="shared" si="154"/>
        <v>-0.18000000000000016</v>
      </c>
      <c r="Z880" s="47">
        <f t="shared" si="155"/>
        <v>-0.11000000000000032</v>
      </c>
      <c r="AA880" s="47">
        <f t="shared" si="156"/>
        <v>-2.0000000000000018E-2</v>
      </c>
      <c r="AB880" s="47">
        <f t="shared" si="157"/>
        <v>8.0000000000000071E-2</v>
      </c>
      <c r="AC880" s="47">
        <f t="shared" si="158"/>
        <v>-0.23750000000000027</v>
      </c>
      <c r="AD880" s="47">
        <f t="shared" si="159"/>
        <v>0.14999999999999991</v>
      </c>
      <c r="AE880" s="47">
        <f t="shared" si="160"/>
        <v>0.50499999999999989</v>
      </c>
      <c r="AF880" s="47">
        <f t="shared" si="161"/>
        <v>-0.10499999999999998</v>
      </c>
      <c r="AG880" s="47">
        <f t="shared" si="162"/>
        <v>-7.0000000000000284E-2</v>
      </c>
    </row>
    <row r="881" spans="1:33" x14ac:dyDescent="0.2">
      <c r="A881" s="45">
        <v>36579</v>
      </c>
      <c r="B881" s="37" t="s">
        <v>200</v>
      </c>
      <c r="C881" s="40">
        <f t="shared" si="163"/>
        <v>6.5000000000000391E-2</v>
      </c>
      <c r="D881" s="40">
        <f t="shared" si="166"/>
        <v>2.5950000000000002</v>
      </c>
      <c r="E881" s="40">
        <f t="shared" si="166"/>
        <v>2.5299999999999998</v>
      </c>
      <c r="F881" s="37"/>
      <c r="G881" s="39"/>
      <c r="H881" s="40">
        <v>2.5299999999999998</v>
      </c>
      <c r="I881" s="40">
        <v>2.585</v>
      </c>
      <c r="J881" s="40">
        <v>2.3925000000000001</v>
      </c>
      <c r="K881" s="40">
        <v>2.3624999999999998</v>
      </c>
      <c r="L881" s="40">
        <v>2.335</v>
      </c>
      <c r="M881" s="40">
        <v>2.4175</v>
      </c>
      <c r="N881" s="40">
        <v>2.5175000000000001</v>
      </c>
      <c r="O881" s="40">
        <v>2.5950000000000002</v>
      </c>
      <c r="P881" s="40">
        <v>2.2925</v>
      </c>
      <c r="Q881" s="40">
        <v>2.6724999999999999</v>
      </c>
      <c r="R881" s="40">
        <v>2.9750000000000001</v>
      </c>
      <c r="S881" s="40">
        <v>2.4249999999999998</v>
      </c>
      <c r="T881" s="40">
        <v>2.4550000000000001</v>
      </c>
      <c r="V881" s="47">
        <f t="shared" si="165"/>
        <v>5.500000000000016E-2</v>
      </c>
      <c r="W881" s="47">
        <f t="shared" si="152"/>
        <v>-0.13749999999999973</v>
      </c>
      <c r="X881" s="47">
        <f t="shared" si="153"/>
        <v>-0.16749999999999998</v>
      </c>
      <c r="Y881" s="47">
        <f t="shared" si="154"/>
        <v>-0.19499999999999984</v>
      </c>
      <c r="Z881" s="47">
        <f t="shared" si="155"/>
        <v>-0.11249999999999982</v>
      </c>
      <c r="AA881" s="47">
        <f t="shared" si="156"/>
        <v>-1.2499999999999734E-2</v>
      </c>
      <c r="AB881" s="47">
        <f t="shared" si="157"/>
        <v>6.5000000000000391E-2</v>
      </c>
      <c r="AC881" s="47">
        <f t="shared" si="158"/>
        <v>-0.23749999999999982</v>
      </c>
      <c r="AD881" s="47">
        <f t="shared" si="159"/>
        <v>0.14250000000000007</v>
      </c>
      <c r="AE881" s="47">
        <f t="shared" si="160"/>
        <v>0.44500000000000028</v>
      </c>
      <c r="AF881" s="47">
        <f t="shared" si="161"/>
        <v>-0.10499999999999998</v>
      </c>
      <c r="AG881" s="47">
        <f t="shared" si="162"/>
        <v>-7.4999999999999734E-2</v>
      </c>
    </row>
    <row r="882" spans="1:33" x14ac:dyDescent="0.2">
      <c r="A882" s="45">
        <v>36580</v>
      </c>
      <c r="B882" s="37" t="s">
        <v>200</v>
      </c>
      <c r="C882" s="40">
        <f t="shared" si="163"/>
        <v>3.2500000000000195E-2</v>
      </c>
      <c r="D882" s="40">
        <f t="shared" si="166"/>
        <v>2.5815000000000001</v>
      </c>
      <c r="E882" s="40">
        <f t="shared" si="166"/>
        <v>2.5489999999999999</v>
      </c>
      <c r="F882" s="37"/>
      <c r="G882" s="39"/>
      <c r="H882" s="40">
        <v>2.5489999999999999</v>
      </c>
      <c r="I882" s="40">
        <v>2.609</v>
      </c>
      <c r="J882" s="40">
        <v>2.4139999999999997</v>
      </c>
      <c r="K882" s="40">
        <v>2.3664999999999998</v>
      </c>
      <c r="L882" s="40">
        <v>2.3439999999999999</v>
      </c>
      <c r="M882" s="40">
        <v>2.4365000000000001</v>
      </c>
      <c r="N882" s="40">
        <v>2.5339999999999998</v>
      </c>
      <c r="O882" s="40">
        <v>2.5815000000000001</v>
      </c>
      <c r="P882" s="40">
        <v>2.3140000000000001</v>
      </c>
      <c r="Q882" s="40">
        <v>2.6964999999999999</v>
      </c>
      <c r="R882" s="40">
        <v>3.0489999999999999</v>
      </c>
      <c r="S882" s="40">
        <v>2.4415</v>
      </c>
      <c r="T882" s="40">
        <v>2.4590000000000001</v>
      </c>
      <c r="V882" s="47">
        <f t="shared" si="165"/>
        <v>6.0000000000000053E-2</v>
      </c>
      <c r="W882" s="47">
        <f t="shared" si="152"/>
        <v>-0.13500000000000023</v>
      </c>
      <c r="X882" s="47">
        <f t="shared" si="153"/>
        <v>-0.18250000000000011</v>
      </c>
      <c r="Y882" s="47">
        <f t="shared" si="154"/>
        <v>-0.20500000000000007</v>
      </c>
      <c r="Z882" s="47">
        <f t="shared" si="155"/>
        <v>-0.11249999999999982</v>
      </c>
      <c r="AA882" s="47">
        <f t="shared" si="156"/>
        <v>-1.5000000000000124E-2</v>
      </c>
      <c r="AB882" s="47">
        <f t="shared" si="157"/>
        <v>3.2500000000000195E-2</v>
      </c>
      <c r="AC882" s="47">
        <f t="shared" si="158"/>
        <v>-0.23499999999999988</v>
      </c>
      <c r="AD882" s="47">
        <f t="shared" si="159"/>
        <v>0.14749999999999996</v>
      </c>
      <c r="AE882" s="47">
        <f t="shared" si="160"/>
        <v>0.5</v>
      </c>
      <c r="AF882" s="47">
        <f t="shared" si="161"/>
        <v>-0.10749999999999993</v>
      </c>
      <c r="AG882" s="47">
        <f t="shared" si="162"/>
        <v>-8.9999999999999858E-2</v>
      </c>
    </row>
    <row r="883" spans="1:33" x14ac:dyDescent="0.2">
      <c r="A883" s="45">
        <v>36581</v>
      </c>
      <c r="B883" s="37" t="s">
        <v>200</v>
      </c>
      <c r="C883" s="40">
        <f t="shared" si="163"/>
        <v>-9.9999999999997868E-3</v>
      </c>
      <c r="D883" s="40">
        <f t="shared" si="166"/>
        <v>2.5930000000000004</v>
      </c>
      <c r="E883" s="40">
        <f t="shared" si="166"/>
        <v>2.6030000000000002</v>
      </c>
      <c r="F883" s="37"/>
      <c r="G883" s="39">
        <v>1</v>
      </c>
      <c r="H883" s="40">
        <v>2.6030000000000002</v>
      </c>
      <c r="I883" s="40">
        <v>2.6680000000000001</v>
      </c>
      <c r="J883" s="40">
        <v>2.4380000000000002</v>
      </c>
      <c r="K883" s="40">
        <v>2.3730000000000002</v>
      </c>
      <c r="L883" s="40">
        <v>2.3580000000000001</v>
      </c>
      <c r="M883" s="40">
        <v>2.4855</v>
      </c>
      <c r="N883" s="40">
        <v>2.5930000000000004</v>
      </c>
      <c r="O883" s="40">
        <v>2.5930000000000004</v>
      </c>
      <c r="P883" s="40">
        <v>2.3680000000000003</v>
      </c>
      <c r="Q883" s="40">
        <v>2.7430000000000003</v>
      </c>
      <c r="R883" s="40">
        <v>3.1030000000000002</v>
      </c>
      <c r="S883" s="40">
        <v>2.4855</v>
      </c>
      <c r="T883" s="40">
        <v>2.5130000000000003</v>
      </c>
      <c r="V883" s="47">
        <f t="shared" si="165"/>
        <v>6.4999999999999947E-2</v>
      </c>
      <c r="W883" s="47">
        <f t="shared" si="152"/>
        <v>-0.16500000000000004</v>
      </c>
      <c r="X883" s="47">
        <f t="shared" si="153"/>
        <v>-0.22999999999999998</v>
      </c>
      <c r="Y883" s="47">
        <f t="shared" si="154"/>
        <v>-0.24500000000000011</v>
      </c>
      <c r="Z883" s="47">
        <f t="shared" si="155"/>
        <v>-0.11750000000000016</v>
      </c>
      <c r="AA883" s="47">
        <f t="shared" si="156"/>
        <v>-9.9999999999997868E-3</v>
      </c>
      <c r="AB883" s="47">
        <f t="shared" si="157"/>
        <v>-9.9999999999997868E-3</v>
      </c>
      <c r="AC883" s="47">
        <f t="shared" si="158"/>
        <v>-0.23499999999999988</v>
      </c>
      <c r="AD883" s="47">
        <f t="shared" si="159"/>
        <v>0.14000000000000012</v>
      </c>
      <c r="AE883" s="47">
        <f t="shared" si="160"/>
        <v>0.5</v>
      </c>
      <c r="AF883" s="47">
        <f t="shared" si="161"/>
        <v>-0.11750000000000016</v>
      </c>
      <c r="AG883" s="47">
        <f t="shared" si="162"/>
        <v>-8.9999999999999858E-2</v>
      </c>
    </row>
    <row r="884" spans="1:33" x14ac:dyDescent="0.2">
      <c r="A884" s="45">
        <v>36584</v>
      </c>
      <c r="B884" s="44" t="s">
        <v>202</v>
      </c>
      <c r="C884" s="40">
        <f t="shared" si="163"/>
        <v>-1.7500000000000071E-2</v>
      </c>
      <c r="D884" s="40">
        <f t="shared" si="166"/>
        <v>2.6684999999999999</v>
      </c>
      <c r="E884" s="40">
        <f t="shared" si="166"/>
        <v>2.6859999999999999</v>
      </c>
      <c r="F884" s="44"/>
      <c r="G884" s="39"/>
      <c r="H884" s="40">
        <v>2.6859999999999999</v>
      </c>
      <c r="I884" s="40">
        <v>2.746</v>
      </c>
      <c r="J884" s="40">
        <v>2.5209999999999999</v>
      </c>
      <c r="K884" s="40">
        <v>2.4459999999999997</v>
      </c>
      <c r="L884" s="40">
        <v>2.391</v>
      </c>
      <c r="M884" s="40">
        <v>2.5684999999999998</v>
      </c>
      <c r="N884" s="40">
        <v>2.6909999999999998</v>
      </c>
      <c r="O884" s="40">
        <v>2.6684999999999999</v>
      </c>
      <c r="P884" s="40">
        <v>2.3860000000000001</v>
      </c>
      <c r="Q884" s="40">
        <v>2.8260000000000001</v>
      </c>
      <c r="R884" s="40">
        <v>3.0409999999999999</v>
      </c>
      <c r="S884" s="40">
        <v>2.5684999999999998</v>
      </c>
      <c r="T884" s="40">
        <v>2.5259999999999998</v>
      </c>
      <c r="V884" s="47">
        <f t="shared" si="165"/>
        <v>6.0000000000000053E-2</v>
      </c>
      <c r="W884" s="47">
        <f t="shared" si="152"/>
        <v>-0.16500000000000004</v>
      </c>
      <c r="X884" s="47">
        <f t="shared" si="153"/>
        <v>-0.24000000000000021</v>
      </c>
      <c r="Y884" s="47">
        <f t="shared" si="154"/>
        <v>-0.29499999999999993</v>
      </c>
      <c r="Z884" s="47">
        <f t="shared" si="155"/>
        <v>-0.11750000000000016</v>
      </c>
      <c r="AA884" s="47">
        <f t="shared" si="156"/>
        <v>4.9999999999998934E-3</v>
      </c>
      <c r="AB884" s="47">
        <f t="shared" si="157"/>
        <v>-1.7500000000000071E-2</v>
      </c>
      <c r="AC884" s="47">
        <f t="shared" si="158"/>
        <v>-0.29999999999999982</v>
      </c>
      <c r="AD884" s="47">
        <f t="shared" si="159"/>
        <v>0.14000000000000012</v>
      </c>
      <c r="AE884" s="47">
        <f t="shared" si="160"/>
        <v>0.35499999999999998</v>
      </c>
      <c r="AF884" s="47">
        <f t="shared" si="161"/>
        <v>-0.11750000000000016</v>
      </c>
      <c r="AG884" s="47">
        <f t="shared" si="162"/>
        <v>-0.16000000000000014</v>
      </c>
    </row>
    <row r="885" spans="1:33" x14ac:dyDescent="0.2">
      <c r="A885" s="45">
        <v>36585</v>
      </c>
      <c r="B885" s="44" t="s">
        <v>202</v>
      </c>
      <c r="C885" s="40">
        <f t="shared" si="163"/>
        <v>-2.0000000000000018E-2</v>
      </c>
      <c r="D885" s="40">
        <f t="shared" si="166"/>
        <v>2.7410000000000001</v>
      </c>
      <c r="E885" s="40">
        <f t="shared" si="166"/>
        <v>2.7610000000000001</v>
      </c>
      <c r="F885" s="44"/>
      <c r="G885" s="39"/>
      <c r="H885" s="40">
        <v>2.7610000000000001</v>
      </c>
      <c r="I885" s="40">
        <v>2.8260000000000001</v>
      </c>
      <c r="J885" s="40">
        <v>2.601</v>
      </c>
      <c r="K885" s="40">
        <v>2.5209999999999999</v>
      </c>
      <c r="L885" s="40">
        <v>2.4710000000000001</v>
      </c>
      <c r="M885" s="40">
        <v>2.641</v>
      </c>
      <c r="N885" s="40">
        <v>2.766</v>
      </c>
      <c r="O885" s="40">
        <v>2.7410000000000001</v>
      </c>
      <c r="P885" s="40">
        <v>2.476</v>
      </c>
      <c r="Q885" s="40">
        <v>2.9260000000000002</v>
      </c>
      <c r="R885" s="40">
        <v>3.1234999999999999</v>
      </c>
      <c r="S885" s="40">
        <v>2.6510000000000002</v>
      </c>
      <c r="T885" s="40">
        <v>2.601</v>
      </c>
      <c r="V885" s="47">
        <f t="shared" si="165"/>
        <v>6.4999999999999947E-2</v>
      </c>
      <c r="W885" s="47">
        <f t="shared" si="152"/>
        <v>-0.16000000000000014</v>
      </c>
      <c r="X885" s="47">
        <f t="shared" si="153"/>
        <v>-0.24000000000000021</v>
      </c>
      <c r="Y885" s="47">
        <f t="shared" si="154"/>
        <v>-0.29000000000000004</v>
      </c>
      <c r="Z885" s="47">
        <f t="shared" si="155"/>
        <v>-0.12000000000000011</v>
      </c>
      <c r="AA885" s="47">
        <f t="shared" si="156"/>
        <v>4.9999999999998934E-3</v>
      </c>
      <c r="AB885" s="47">
        <f t="shared" si="157"/>
        <v>-2.0000000000000018E-2</v>
      </c>
      <c r="AC885" s="47">
        <f t="shared" si="158"/>
        <v>-0.28500000000000014</v>
      </c>
      <c r="AD885" s="47">
        <f t="shared" si="159"/>
        <v>0.16500000000000004</v>
      </c>
      <c r="AE885" s="47">
        <f t="shared" si="160"/>
        <v>0.36249999999999982</v>
      </c>
      <c r="AF885" s="47">
        <f t="shared" si="161"/>
        <v>-0.10999999999999988</v>
      </c>
      <c r="AG885" s="47">
        <f t="shared" si="162"/>
        <v>-0.16000000000000014</v>
      </c>
    </row>
    <row r="886" spans="1:33" x14ac:dyDescent="0.2">
      <c r="A886" s="45">
        <v>36586</v>
      </c>
      <c r="B886" s="44" t="s">
        <v>202</v>
      </c>
      <c r="C886" s="40">
        <f t="shared" si="163"/>
        <v>-2.7499999999999858E-2</v>
      </c>
      <c r="D886" s="40">
        <f t="shared" si="166"/>
        <v>2.7875000000000001</v>
      </c>
      <c r="E886" s="40">
        <f t="shared" si="166"/>
        <v>2.8149999999999999</v>
      </c>
      <c r="F886" s="44"/>
      <c r="G886" s="39"/>
      <c r="H886" s="40">
        <v>2.8149999999999999</v>
      </c>
      <c r="I886" s="40">
        <v>2.88</v>
      </c>
      <c r="J886" s="40">
        <v>2.66</v>
      </c>
      <c r="K886" s="40">
        <v>2.58</v>
      </c>
      <c r="L886" s="40">
        <v>2.5299999999999998</v>
      </c>
      <c r="M886" s="40">
        <v>2.6974999999999998</v>
      </c>
      <c r="N886" s="40">
        <v>2.82</v>
      </c>
      <c r="O886" s="40">
        <v>2.7875000000000001</v>
      </c>
      <c r="P886" s="40">
        <v>2.54</v>
      </c>
      <c r="Q886" s="40">
        <v>2.98</v>
      </c>
      <c r="R886" s="40">
        <v>3.1775000000000002</v>
      </c>
      <c r="S886" s="40">
        <v>2.71</v>
      </c>
      <c r="T886" s="40">
        <v>2.67</v>
      </c>
      <c r="V886" s="47">
        <f t="shared" si="165"/>
        <v>6.4999999999999947E-2</v>
      </c>
      <c r="W886" s="47">
        <f t="shared" si="152"/>
        <v>-0.1549999999999998</v>
      </c>
      <c r="X886" s="47">
        <f t="shared" si="153"/>
        <v>-0.23499999999999988</v>
      </c>
      <c r="Y886" s="47">
        <f t="shared" si="154"/>
        <v>-0.28500000000000014</v>
      </c>
      <c r="Z886" s="47">
        <f t="shared" si="155"/>
        <v>-0.11750000000000016</v>
      </c>
      <c r="AA886" s="47">
        <f t="shared" si="156"/>
        <v>4.9999999999998934E-3</v>
      </c>
      <c r="AB886" s="47">
        <f t="shared" si="157"/>
        <v>-2.7499999999999858E-2</v>
      </c>
      <c r="AC886" s="47">
        <f t="shared" si="158"/>
        <v>-0.27499999999999991</v>
      </c>
      <c r="AD886" s="47">
        <f t="shared" si="159"/>
        <v>0.16500000000000004</v>
      </c>
      <c r="AE886" s="47">
        <f t="shared" si="160"/>
        <v>0.36250000000000027</v>
      </c>
      <c r="AF886" s="47">
        <f t="shared" si="161"/>
        <v>-0.10499999999999998</v>
      </c>
      <c r="AG886" s="47">
        <f t="shared" si="162"/>
        <v>-0.14500000000000002</v>
      </c>
    </row>
    <row r="887" spans="1:33" x14ac:dyDescent="0.2">
      <c r="A887" s="45">
        <v>36587</v>
      </c>
      <c r="B887" s="44" t="s">
        <v>202</v>
      </c>
      <c r="C887" s="40">
        <f t="shared" si="163"/>
        <v>-9.9999999999997868E-3</v>
      </c>
      <c r="D887" s="40">
        <f t="shared" si="166"/>
        <v>2.7730000000000001</v>
      </c>
      <c r="E887" s="40">
        <f t="shared" si="166"/>
        <v>2.7829999999999999</v>
      </c>
      <c r="F887" s="44"/>
      <c r="G887" s="39"/>
      <c r="H887" s="40">
        <v>2.7829999999999999</v>
      </c>
      <c r="I887" s="40">
        <v>2.8454999999999999</v>
      </c>
      <c r="J887" s="40">
        <v>2.6454999999999997</v>
      </c>
      <c r="K887" s="40">
        <v>2.5629999999999997</v>
      </c>
      <c r="L887" s="40">
        <v>2.5229999999999997</v>
      </c>
      <c r="M887" s="40">
        <v>2.6705000000000001</v>
      </c>
      <c r="N887" s="40">
        <v>2.7929999999999997</v>
      </c>
      <c r="O887" s="40">
        <v>2.7730000000000001</v>
      </c>
      <c r="P887" s="40">
        <v>2.5379999999999998</v>
      </c>
      <c r="Q887" s="40">
        <v>2.948</v>
      </c>
      <c r="R887" s="40">
        <v>3.1429999999999998</v>
      </c>
      <c r="S887" s="40">
        <v>2.6779999999999999</v>
      </c>
      <c r="T887" s="40">
        <v>2.6779999999999999</v>
      </c>
      <c r="V887" s="47">
        <f t="shared" si="165"/>
        <v>6.25E-2</v>
      </c>
      <c r="W887" s="47">
        <f t="shared" si="152"/>
        <v>-0.13750000000000018</v>
      </c>
      <c r="X887" s="47">
        <f t="shared" si="153"/>
        <v>-0.2200000000000002</v>
      </c>
      <c r="Y887" s="47">
        <f t="shared" si="154"/>
        <v>-0.26000000000000023</v>
      </c>
      <c r="Z887" s="47">
        <f t="shared" si="155"/>
        <v>-0.11249999999999982</v>
      </c>
      <c r="AA887" s="47">
        <f t="shared" si="156"/>
        <v>9.9999999999997868E-3</v>
      </c>
      <c r="AB887" s="47">
        <f t="shared" si="157"/>
        <v>-9.9999999999997868E-3</v>
      </c>
      <c r="AC887" s="47">
        <f t="shared" si="158"/>
        <v>-0.24500000000000011</v>
      </c>
      <c r="AD887" s="47">
        <f t="shared" si="159"/>
        <v>0.16500000000000004</v>
      </c>
      <c r="AE887" s="47">
        <f t="shared" si="160"/>
        <v>0.35999999999999988</v>
      </c>
      <c r="AF887" s="47">
        <f t="shared" si="161"/>
        <v>-0.10499999999999998</v>
      </c>
      <c r="AG887" s="47">
        <f t="shared" si="162"/>
        <v>-0.10499999999999998</v>
      </c>
    </row>
    <row r="888" spans="1:33" x14ac:dyDescent="0.2">
      <c r="A888" s="45">
        <v>36588</v>
      </c>
      <c r="B888" s="44" t="s">
        <v>202</v>
      </c>
      <c r="C888" s="40">
        <f t="shared" si="163"/>
        <v>-2.5000000000003908E-3</v>
      </c>
      <c r="D888" s="40">
        <f t="shared" si="166"/>
        <v>2.8224999999999998</v>
      </c>
      <c r="E888" s="40">
        <f t="shared" si="166"/>
        <v>2.8250000000000002</v>
      </c>
      <c r="F888" s="44"/>
      <c r="G888" s="39"/>
      <c r="H888" s="40">
        <v>2.8250000000000002</v>
      </c>
      <c r="I888" s="40">
        <v>2.8849999999999998</v>
      </c>
      <c r="J888" s="40">
        <v>2.68</v>
      </c>
      <c r="K888" s="40">
        <v>2.6150000000000002</v>
      </c>
      <c r="L888" s="40">
        <v>2.56</v>
      </c>
      <c r="M888" s="40">
        <v>2.7124999999999999</v>
      </c>
      <c r="N888" s="40">
        <v>2.8374999999999999</v>
      </c>
      <c r="O888" s="40">
        <v>2.8224999999999998</v>
      </c>
      <c r="P888" s="40">
        <v>2.5625</v>
      </c>
      <c r="Q888" s="40">
        <v>2.9849999999999999</v>
      </c>
      <c r="R888" s="40">
        <v>3.1825000000000001</v>
      </c>
      <c r="S888" s="40">
        <v>2.72</v>
      </c>
      <c r="T888" s="40">
        <v>2.7250000000000001</v>
      </c>
      <c r="V888" s="47">
        <f t="shared" si="165"/>
        <v>5.9999999999999609E-2</v>
      </c>
      <c r="W888" s="47">
        <f t="shared" si="152"/>
        <v>-0.14500000000000002</v>
      </c>
      <c r="X888" s="47">
        <f t="shared" si="153"/>
        <v>-0.20999999999999996</v>
      </c>
      <c r="Y888" s="47">
        <f t="shared" si="154"/>
        <v>-0.26500000000000012</v>
      </c>
      <c r="Z888" s="47">
        <f t="shared" si="155"/>
        <v>-0.11250000000000027</v>
      </c>
      <c r="AA888" s="47">
        <f t="shared" si="156"/>
        <v>1.2499999999999734E-2</v>
      </c>
      <c r="AB888" s="47">
        <f t="shared" si="157"/>
        <v>-2.5000000000003908E-3</v>
      </c>
      <c r="AC888" s="47">
        <f t="shared" si="158"/>
        <v>-0.26250000000000018</v>
      </c>
      <c r="AD888" s="47">
        <f t="shared" si="159"/>
        <v>0.1599999999999997</v>
      </c>
      <c r="AE888" s="47">
        <f t="shared" si="160"/>
        <v>0.35749999999999993</v>
      </c>
      <c r="AF888" s="47">
        <f t="shared" si="161"/>
        <v>-0.10499999999999998</v>
      </c>
      <c r="AG888" s="47">
        <f t="shared" si="162"/>
        <v>-0.10000000000000009</v>
      </c>
    </row>
    <row r="889" spans="1:33" x14ac:dyDescent="0.2">
      <c r="A889" s="45">
        <v>36591</v>
      </c>
      <c r="B889" s="44" t="s">
        <v>202</v>
      </c>
      <c r="C889" s="40">
        <f t="shared" si="163"/>
        <v>2.0000000000000018E-2</v>
      </c>
      <c r="D889" s="40">
        <f t="shared" si="166"/>
        <v>2.87</v>
      </c>
      <c r="E889" s="40">
        <f t="shared" si="166"/>
        <v>2.85</v>
      </c>
      <c r="F889" s="44"/>
      <c r="G889" s="39"/>
      <c r="H889" s="40">
        <v>2.85</v>
      </c>
      <c r="I889" s="40">
        <v>2.9049999999999998</v>
      </c>
      <c r="J889" s="40">
        <v>2.71</v>
      </c>
      <c r="K889" s="40">
        <v>2.645</v>
      </c>
      <c r="L889" s="40">
        <v>2.5975000000000001</v>
      </c>
      <c r="M889" s="40">
        <v>2.7349999999999999</v>
      </c>
      <c r="N889" s="40">
        <v>2.8675000000000002</v>
      </c>
      <c r="O889" s="40">
        <v>2.87</v>
      </c>
      <c r="P889" s="40">
        <v>2.605</v>
      </c>
      <c r="Q889" s="40">
        <v>3.01</v>
      </c>
      <c r="R889" s="40">
        <v>3.2050000000000001</v>
      </c>
      <c r="S889" s="40">
        <v>2.7524999999999999</v>
      </c>
      <c r="T889" s="40">
        <v>2.77</v>
      </c>
      <c r="V889" s="47">
        <f t="shared" si="165"/>
        <v>5.4999999999999716E-2</v>
      </c>
      <c r="W889" s="47">
        <f t="shared" si="152"/>
        <v>-0.14000000000000012</v>
      </c>
      <c r="X889" s="47">
        <f t="shared" si="153"/>
        <v>-0.20500000000000007</v>
      </c>
      <c r="Y889" s="47">
        <f t="shared" si="154"/>
        <v>-0.25249999999999995</v>
      </c>
      <c r="Z889" s="47">
        <f t="shared" si="155"/>
        <v>-0.11500000000000021</v>
      </c>
      <c r="AA889" s="47">
        <f t="shared" si="156"/>
        <v>1.7500000000000071E-2</v>
      </c>
      <c r="AB889" s="47">
        <f t="shared" si="157"/>
        <v>2.0000000000000018E-2</v>
      </c>
      <c r="AC889" s="47">
        <f t="shared" si="158"/>
        <v>-0.24500000000000011</v>
      </c>
      <c r="AD889" s="47">
        <f t="shared" si="159"/>
        <v>0.1599999999999997</v>
      </c>
      <c r="AE889" s="47">
        <f t="shared" si="160"/>
        <v>0.35499999999999998</v>
      </c>
      <c r="AF889" s="47">
        <f t="shared" si="161"/>
        <v>-9.7500000000000142E-2</v>
      </c>
      <c r="AG889" s="47">
        <f t="shared" si="162"/>
        <v>-8.0000000000000071E-2</v>
      </c>
    </row>
    <row r="890" spans="1:33" x14ac:dyDescent="0.2">
      <c r="A890" s="45">
        <v>36592</v>
      </c>
      <c r="B890" s="44" t="s">
        <v>202</v>
      </c>
      <c r="C890" s="40">
        <f t="shared" si="163"/>
        <v>4.0000000000000036E-2</v>
      </c>
      <c r="D890" s="40">
        <f t="shared" si="166"/>
        <v>2.839</v>
      </c>
      <c r="E890" s="40">
        <f t="shared" si="166"/>
        <v>2.7989999999999999</v>
      </c>
      <c r="F890" s="44"/>
      <c r="G890" s="39"/>
      <c r="H890" s="40">
        <v>2.7989999999999999</v>
      </c>
      <c r="I890" s="40">
        <v>2.8540000000000001</v>
      </c>
      <c r="J890" s="40">
        <v>2.669</v>
      </c>
      <c r="K890" s="40">
        <v>2.609</v>
      </c>
      <c r="L890" s="40">
        <v>2.5640000000000001</v>
      </c>
      <c r="M890" s="40">
        <v>2.6890000000000001</v>
      </c>
      <c r="N890" s="40">
        <v>2.819</v>
      </c>
      <c r="O890" s="40">
        <v>2.839</v>
      </c>
      <c r="P890" s="40">
        <v>2.569</v>
      </c>
      <c r="Q890" s="40">
        <v>2.9565000000000001</v>
      </c>
      <c r="R890" s="40">
        <v>3.1414999999999997</v>
      </c>
      <c r="S890" s="40">
        <v>2.7014999999999998</v>
      </c>
      <c r="T890" s="40">
        <v>2.7290000000000001</v>
      </c>
      <c r="V890" s="47">
        <f t="shared" si="165"/>
        <v>5.500000000000016E-2</v>
      </c>
      <c r="W890" s="47">
        <f t="shared" si="152"/>
        <v>-0.12999999999999989</v>
      </c>
      <c r="X890" s="47">
        <f t="shared" si="153"/>
        <v>-0.18999999999999995</v>
      </c>
      <c r="Y890" s="47">
        <f t="shared" si="154"/>
        <v>-0.23499999999999988</v>
      </c>
      <c r="Z890" s="47">
        <f t="shared" si="155"/>
        <v>-0.10999999999999988</v>
      </c>
      <c r="AA890" s="47">
        <f t="shared" si="156"/>
        <v>2.0000000000000018E-2</v>
      </c>
      <c r="AB890" s="47">
        <f t="shared" si="157"/>
        <v>4.0000000000000036E-2</v>
      </c>
      <c r="AC890" s="47">
        <f t="shared" si="158"/>
        <v>-0.22999999999999998</v>
      </c>
      <c r="AD890" s="47">
        <f t="shared" si="159"/>
        <v>0.1575000000000002</v>
      </c>
      <c r="AE890" s="47">
        <f t="shared" si="160"/>
        <v>0.3424999999999998</v>
      </c>
      <c r="AF890" s="47">
        <f t="shared" si="161"/>
        <v>-9.7500000000000142E-2</v>
      </c>
      <c r="AG890" s="47">
        <f t="shared" si="162"/>
        <v>-6.999999999999984E-2</v>
      </c>
    </row>
    <row r="891" spans="1:33" x14ac:dyDescent="0.2">
      <c r="A891" s="45">
        <v>36593</v>
      </c>
      <c r="B891" s="44" t="s">
        <v>202</v>
      </c>
      <c r="C891" s="40">
        <f t="shared" si="163"/>
        <v>4.7499999999999876E-2</v>
      </c>
      <c r="D891" s="40">
        <f t="shared" si="166"/>
        <v>2.7574999999999998</v>
      </c>
      <c r="E891" s="40">
        <f t="shared" si="166"/>
        <v>2.71</v>
      </c>
      <c r="F891" s="44"/>
      <c r="G891" s="39"/>
      <c r="H891" s="40">
        <v>2.71</v>
      </c>
      <c r="I891" s="40">
        <v>2.7650000000000001</v>
      </c>
      <c r="J891" s="40">
        <v>2.585</v>
      </c>
      <c r="K891" s="40">
        <v>2.5249999999999999</v>
      </c>
      <c r="L891" s="40">
        <v>2.4900000000000002</v>
      </c>
      <c r="M891" s="40">
        <v>2.605</v>
      </c>
      <c r="N891" s="40">
        <v>2.73</v>
      </c>
      <c r="O891" s="40">
        <v>2.7574999999999998</v>
      </c>
      <c r="P891" s="40">
        <v>2.4900000000000002</v>
      </c>
      <c r="Q891" s="40">
        <v>2.86</v>
      </c>
      <c r="R891" s="40">
        <v>3.0350000000000001</v>
      </c>
      <c r="S891" s="40">
        <v>2.625</v>
      </c>
      <c r="T891" s="40">
        <v>2.65</v>
      </c>
      <c r="V891" s="47">
        <f t="shared" si="165"/>
        <v>5.500000000000016E-2</v>
      </c>
      <c r="W891" s="47">
        <f t="shared" si="152"/>
        <v>-0.125</v>
      </c>
      <c r="X891" s="47">
        <f t="shared" si="153"/>
        <v>-0.18500000000000005</v>
      </c>
      <c r="Y891" s="47">
        <f t="shared" si="154"/>
        <v>-0.21999999999999975</v>
      </c>
      <c r="Z891" s="47">
        <f t="shared" si="155"/>
        <v>-0.10499999999999998</v>
      </c>
      <c r="AA891" s="47">
        <f t="shared" si="156"/>
        <v>2.0000000000000018E-2</v>
      </c>
      <c r="AB891" s="47">
        <f t="shared" si="157"/>
        <v>4.7499999999999876E-2</v>
      </c>
      <c r="AC891" s="47">
        <f t="shared" si="158"/>
        <v>-0.21999999999999975</v>
      </c>
      <c r="AD891" s="47">
        <f t="shared" si="159"/>
        <v>0.14999999999999991</v>
      </c>
      <c r="AE891" s="47">
        <f t="shared" si="160"/>
        <v>0.32500000000000018</v>
      </c>
      <c r="AF891" s="47">
        <f t="shared" si="161"/>
        <v>-8.4999999999999964E-2</v>
      </c>
      <c r="AG891" s="47">
        <f t="shared" si="162"/>
        <v>-6.0000000000000053E-2</v>
      </c>
    </row>
    <row r="892" spans="1:33" x14ac:dyDescent="0.2">
      <c r="A892" s="45">
        <v>36594</v>
      </c>
      <c r="B892" s="44" t="s">
        <v>202</v>
      </c>
      <c r="C892" s="40">
        <f t="shared" si="163"/>
        <v>2.4999999999999911E-2</v>
      </c>
      <c r="D892" s="40">
        <f t="shared" si="166"/>
        <v>2.8109999999999999</v>
      </c>
      <c r="E892" s="40">
        <f t="shared" si="166"/>
        <v>2.786</v>
      </c>
      <c r="F892" s="44"/>
      <c r="G892" s="39"/>
      <c r="H892" s="40">
        <v>2.786</v>
      </c>
      <c r="I892" s="40">
        <v>2.8410000000000002</v>
      </c>
      <c r="J892" s="40">
        <v>2.6484999999999999</v>
      </c>
      <c r="K892" s="40">
        <v>2.5834999999999999</v>
      </c>
      <c r="L892" s="40">
        <v>2.5310000000000001</v>
      </c>
      <c r="M892" s="40">
        <v>2.681</v>
      </c>
      <c r="N892" s="40">
        <v>2.806</v>
      </c>
      <c r="O892" s="40">
        <v>2.8109999999999999</v>
      </c>
      <c r="P892" s="40">
        <v>2.5785</v>
      </c>
      <c r="Q892" s="40">
        <v>2.9359999999999999</v>
      </c>
      <c r="R892" s="40">
        <v>3.0960000000000001</v>
      </c>
      <c r="S892" s="40">
        <v>2.6935000000000002</v>
      </c>
      <c r="T892" s="40">
        <v>2.746</v>
      </c>
      <c r="V892" s="47">
        <f t="shared" si="165"/>
        <v>5.500000000000016E-2</v>
      </c>
      <c r="W892" s="47">
        <f t="shared" si="152"/>
        <v>-0.13750000000000018</v>
      </c>
      <c r="X892" s="47">
        <f t="shared" si="153"/>
        <v>-0.20250000000000012</v>
      </c>
      <c r="Y892" s="47">
        <f t="shared" si="154"/>
        <v>-0.25499999999999989</v>
      </c>
      <c r="Z892" s="47">
        <f t="shared" si="155"/>
        <v>-0.10499999999999998</v>
      </c>
      <c r="AA892" s="47">
        <f t="shared" si="156"/>
        <v>2.0000000000000018E-2</v>
      </c>
      <c r="AB892" s="47">
        <f t="shared" si="157"/>
        <v>2.4999999999999911E-2</v>
      </c>
      <c r="AC892" s="47">
        <f t="shared" si="158"/>
        <v>-0.20750000000000002</v>
      </c>
      <c r="AD892" s="47">
        <f t="shared" si="159"/>
        <v>0.14999999999999991</v>
      </c>
      <c r="AE892" s="47">
        <f t="shared" si="160"/>
        <v>0.31000000000000005</v>
      </c>
      <c r="AF892" s="47">
        <f t="shared" si="161"/>
        <v>-9.2499999999999805E-2</v>
      </c>
      <c r="AG892" s="47">
        <f t="shared" si="162"/>
        <v>-4.0000000000000036E-2</v>
      </c>
    </row>
    <row r="893" spans="1:33" x14ac:dyDescent="0.2">
      <c r="A893" s="45">
        <v>36595</v>
      </c>
      <c r="B893" s="44" t="s">
        <v>202</v>
      </c>
      <c r="C893" s="40">
        <f t="shared" si="163"/>
        <v>3.7500000000000089E-2</v>
      </c>
      <c r="D893" s="40">
        <f t="shared" si="166"/>
        <v>2.8115000000000001</v>
      </c>
      <c r="E893" s="40">
        <f t="shared" si="166"/>
        <v>2.774</v>
      </c>
      <c r="F893" s="44"/>
      <c r="G893" s="39"/>
      <c r="H893" s="40">
        <v>2.774</v>
      </c>
      <c r="I893" s="40">
        <v>2.8315000000000001</v>
      </c>
      <c r="J893" s="40">
        <v>2.6415000000000002</v>
      </c>
      <c r="K893" s="40">
        <v>2.5815000000000001</v>
      </c>
      <c r="L893" s="40">
        <v>2.5289999999999999</v>
      </c>
      <c r="M893" s="40">
        <v>2.669</v>
      </c>
      <c r="N893" s="40">
        <v>2.7915000000000001</v>
      </c>
      <c r="O893" s="40">
        <v>2.8115000000000001</v>
      </c>
      <c r="P893" s="40">
        <v>2.5314999999999999</v>
      </c>
      <c r="Q893" s="40">
        <v>2.9264999999999999</v>
      </c>
      <c r="R893" s="40">
        <v>3.0815000000000001</v>
      </c>
      <c r="S893" s="40">
        <v>2.6840000000000002</v>
      </c>
      <c r="T893" s="40">
        <v>2.7364999999999999</v>
      </c>
      <c r="V893" s="47">
        <f t="shared" si="165"/>
        <v>5.7500000000000107E-2</v>
      </c>
      <c r="W893" s="47">
        <f t="shared" si="152"/>
        <v>-0.13249999999999984</v>
      </c>
      <c r="X893" s="47">
        <f t="shared" si="153"/>
        <v>-0.19249999999999989</v>
      </c>
      <c r="Y893" s="47">
        <f t="shared" si="154"/>
        <v>-0.24500000000000011</v>
      </c>
      <c r="Z893" s="47">
        <f t="shared" si="155"/>
        <v>-0.10499999999999998</v>
      </c>
      <c r="AA893" s="47">
        <f t="shared" si="156"/>
        <v>1.7500000000000071E-2</v>
      </c>
      <c r="AB893" s="47">
        <f t="shared" si="157"/>
        <v>3.7500000000000089E-2</v>
      </c>
      <c r="AC893" s="47">
        <f t="shared" si="158"/>
        <v>-0.24250000000000016</v>
      </c>
      <c r="AD893" s="47">
        <f t="shared" si="159"/>
        <v>0.15249999999999986</v>
      </c>
      <c r="AE893" s="47">
        <f t="shared" si="160"/>
        <v>0.30750000000000011</v>
      </c>
      <c r="AF893" s="47">
        <f t="shared" si="161"/>
        <v>-8.9999999999999858E-2</v>
      </c>
      <c r="AG893" s="47">
        <f t="shared" si="162"/>
        <v>-3.7500000000000089E-2</v>
      </c>
    </row>
    <row r="894" spans="1:33" x14ac:dyDescent="0.2">
      <c r="A894" s="45">
        <v>36598</v>
      </c>
      <c r="B894" s="44" t="s">
        <v>202</v>
      </c>
      <c r="C894" s="40">
        <f t="shared" si="163"/>
        <v>1.5000000000000124E-2</v>
      </c>
      <c r="D894" s="40">
        <f t="shared" si="166"/>
        <v>2.875</v>
      </c>
      <c r="E894" s="40">
        <f t="shared" si="166"/>
        <v>2.86</v>
      </c>
      <c r="F894" s="44"/>
      <c r="G894" s="39"/>
      <c r="H894" s="40">
        <v>2.86</v>
      </c>
      <c r="I894" s="40">
        <v>2.9175</v>
      </c>
      <c r="J894" s="40">
        <v>2.7250000000000001</v>
      </c>
      <c r="K894" s="40">
        <v>2.64</v>
      </c>
      <c r="L894" s="40">
        <v>2.6</v>
      </c>
      <c r="M894" s="40">
        <v>2.7524999999999999</v>
      </c>
      <c r="N894" s="40">
        <v>2.875</v>
      </c>
      <c r="O894" s="40">
        <v>2.875</v>
      </c>
      <c r="P894" s="40">
        <v>2.6150000000000002</v>
      </c>
      <c r="Q894" s="40">
        <v>3.0125000000000002</v>
      </c>
      <c r="R894" s="40">
        <v>3.1825000000000001</v>
      </c>
      <c r="S894" s="40">
        <v>2.77</v>
      </c>
      <c r="T894" s="40">
        <v>2.79</v>
      </c>
      <c r="V894" s="47">
        <f t="shared" si="165"/>
        <v>5.7500000000000107E-2</v>
      </c>
      <c r="W894" s="47">
        <f t="shared" si="152"/>
        <v>-0.13499999999999979</v>
      </c>
      <c r="X894" s="47">
        <f t="shared" si="153"/>
        <v>-0.21999999999999975</v>
      </c>
      <c r="Y894" s="47">
        <f t="shared" si="154"/>
        <v>-0.25999999999999979</v>
      </c>
      <c r="Z894" s="47">
        <f t="shared" si="155"/>
        <v>-0.10749999999999993</v>
      </c>
      <c r="AA894" s="47">
        <f t="shared" si="156"/>
        <v>1.5000000000000124E-2</v>
      </c>
      <c r="AB894" s="47">
        <f t="shared" si="157"/>
        <v>1.5000000000000124E-2</v>
      </c>
      <c r="AC894" s="47">
        <f t="shared" si="158"/>
        <v>-0.24499999999999966</v>
      </c>
      <c r="AD894" s="47">
        <f t="shared" si="159"/>
        <v>0.1525000000000003</v>
      </c>
      <c r="AE894" s="47">
        <f t="shared" si="160"/>
        <v>0.32250000000000023</v>
      </c>
      <c r="AF894" s="47">
        <f t="shared" si="161"/>
        <v>-8.9999999999999858E-2</v>
      </c>
      <c r="AG894" s="47">
        <f t="shared" si="162"/>
        <v>-6.999999999999984E-2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119"/>
  <sheetViews>
    <sheetView tabSelected="1" workbookViewId="0">
      <selection activeCell="J13" sqref="J13"/>
    </sheetView>
  </sheetViews>
  <sheetFormatPr defaultRowHeight="12.75" x14ac:dyDescent="0.2"/>
  <cols>
    <col min="1" max="1" width="9.7109375" customWidth="1"/>
    <col min="2" max="2" width="8.140625" customWidth="1"/>
    <col min="3" max="3" width="7.7109375" customWidth="1"/>
    <col min="4" max="5" width="6.7109375" customWidth="1"/>
    <col min="6" max="6" width="6.85546875" customWidth="1"/>
    <col min="7" max="11" width="6.7109375" customWidth="1"/>
    <col min="12" max="12" width="8.7109375" customWidth="1"/>
    <col min="13" max="17" width="6.7109375" customWidth="1"/>
  </cols>
  <sheetData>
    <row r="1" spans="1:19" s="13" customFormat="1" x14ac:dyDescent="0.2">
      <c r="A1" s="4" t="s">
        <v>172</v>
      </c>
      <c r="B1" s="4"/>
      <c r="C1" s="4"/>
      <c r="D1" s="4" t="s">
        <v>270</v>
      </c>
      <c r="E1" s="4"/>
      <c r="F1" s="4" t="str">
        <f>IF(fixed="fixed",CONCATENATE(pipe1,"  Fixed Price"),CONCATENATE(pipe1, " - ",discount))</f>
        <v>TRANSCO Z6 - NYMEX</v>
      </c>
      <c r="G1" s="4"/>
      <c r="H1" s="4"/>
      <c r="I1" s="4"/>
      <c r="J1" s="4"/>
      <c r="K1" s="4"/>
      <c r="L1" s="4" t="s">
        <v>268</v>
      </c>
      <c r="M1" s="4">
        <v>0.3</v>
      </c>
      <c r="N1" s="4"/>
      <c r="O1" s="4"/>
      <c r="P1" s="4"/>
      <c r="Q1" s="4"/>
    </row>
    <row r="2" spans="1:19" s="13" customFormat="1" x14ac:dyDescent="0.2">
      <c r="A2" s="4" t="s">
        <v>173</v>
      </c>
      <c r="B2" s="4"/>
      <c r="C2" s="4"/>
      <c r="D2" s="2" t="s">
        <v>18</v>
      </c>
      <c r="E2" s="14"/>
      <c r="F2" s="4"/>
      <c r="G2" s="4"/>
      <c r="H2" s="4"/>
      <c r="I2" s="4"/>
      <c r="J2" s="4"/>
      <c r="K2" s="4"/>
      <c r="L2" s="4" t="s">
        <v>269</v>
      </c>
      <c r="M2" s="4" t="s">
        <v>271</v>
      </c>
      <c r="N2" s="4"/>
      <c r="O2" s="4"/>
      <c r="P2" s="4"/>
      <c r="Q2" s="4"/>
    </row>
    <row r="3" spans="1:19" s="13" customFormat="1" x14ac:dyDescent="0.2">
      <c r="A3" s="4" t="s">
        <v>174</v>
      </c>
      <c r="B3" s="4"/>
      <c r="C3" s="4"/>
      <c r="D3" s="2" t="s">
        <v>227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9" s="13" customFormat="1" x14ac:dyDescent="0.2">
      <c r="A4" s="14" t="s">
        <v>175</v>
      </c>
      <c r="B4" s="15" t="s">
        <v>142</v>
      </c>
      <c r="C4" s="15" t="s">
        <v>143</v>
      </c>
      <c r="D4" s="15" t="s">
        <v>144</v>
      </c>
      <c r="E4" s="15" t="s">
        <v>145</v>
      </c>
      <c r="F4" s="15" t="s">
        <v>146</v>
      </c>
      <c r="G4" s="15" t="s">
        <v>147</v>
      </c>
      <c r="H4" s="15" t="s">
        <v>148</v>
      </c>
      <c r="I4" s="15" t="s">
        <v>149</v>
      </c>
      <c r="J4" s="15" t="s">
        <v>150</v>
      </c>
      <c r="K4" s="15" t="s">
        <v>151</v>
      </c>
      <c r="L4" s="15" t="s">
        <v>152</v>
      </c>
      <c r="M4" s="15" t="s">
        <v>153</v>
      </c>
      <c r="N4" s="15"/>
      <c r="O4" s="15" t="s">
        <v>154</v>
      </c>
      <c r="P4" s="15" t="s">
        <v>155</v>
      </c>
      <c r="Q4" s="15" t="s">
        <v>156</v>
      </c>
    </row>
    <row r="5" spans="1:19" s="13" customFormat="1" x14ac:dyDescent="0.2">
      <c r="A5" s="4">
        <v>1990</v>
      </c>
      <c r="B5" s="16" t="s">
        <v>175</v>
      </c>
      <c r="C5" s="16" t="s">
        <v>175</v>
      </c>
      <c r="D5" s="16" t="s">
        <v>175</v>
      </c>
      <c r="E5" s="16" t="s">
        <v>175</v>
      </c>
      <c r="F5" s="16" t="s">
        <v>175</v>
      </c>
      <c r="G5" s="16" t="s">
        <v>175</v>
      </c>
      <c r="H5" s="16" t="s">
        <v>175</v>
      </c>
      <c r="I5" s="16" t="s">
        <v>175</v>
      </c>
      <c r="J5" s="16" t="s">
        <v>175</v>
      </c>
      <c r="K5" s="16" t="s">
        <v>175</v>
      </c>
      <c r="L5" s="16" t="s">
        <v>175</v>
      </c>
      <c r="M5" s="16" t="s">
        <v>175</v>
      </c>
      <c r="N5" s="16"/>
      <c r="O5" s="16" t="str">
        <f t="shared" ref="O5:O15" si="0">IF(SUM(E107:K107)=7,AVERAGE(E5:K5)," ")</f>
        <v xml:space="preserve"> </v>
      </c>
      <c r="P5" s="16" t="str">
        <f t="shared" ref="P5:P12" si="1">IF((L107+M107+B108+C108+D108)=5,(L5+M5+B6+C6+D6)/5," ")</f>
        <v xml:space="preserve"> </v>
      </c>
      <c r="Q5" s="16" t="str">
        <f t="shared" ref="Q5:Q14" si="2">IF(SUM(B107:M107)=12,AVERAGE(B5:M5)," ")</f>
        <v xml:space="preserve"> </v>
      </c>
    </row>
    <row r="6" spans="1:19" s="13" customFormat="1" x14ac:dyDescent="0.2">
      <c r="A6" s="4">
        <v>1991</v>
      </c>
      <c r="B6" s="16" t="s">
        <v>175</v>
      </c>
      <c r="C6" s="16" t="s">
        <v>175</v>
      </c>
      <c r="D6" s="16" t="s">
        <v>175</v>
      </c>
      <c r="E6" s="16" t="s">
        <v>175</v>
      </c>
      <c r="F6" s="16" t="s">
        <v>175</v>
      </c>
      <c r="G6" s="16" t="s">
        <v>175</v>
      </c>
      <c r="H6" s="16" t="s">
        <v>175</v>
      </c>
      <c r="I6" s="16" t="s">
        <v>175</v>
      </c>
      <c r="J6" s="16" t="s">
        <v>175</v>
      </c>
      <c r="K6" s="16" t="s">
        <v>175</v>
      </c>
      <c r="L6" s="16" t="s">
        <v>175</v>
      </c>
      <c r="M6" s="16" t="s">
        <v>175</v>
      </c>
      <c r="N6" s="16"/>
      <c r="O6" s="16" t="str">
        <f t="shared" si="0"/>
        <v xml:space="preserve"> </v>
      </c>
      <c r="P6" s="16" t="str">
        <f t="shared" si="1"/>
        <v xml:space="preserve"> </v>
      </c>
      <c r="Q6" s="16" t="str">
        <f t="shared" si="2"/>
        <v xml:space="preserve"> </v>
      </c>
      <c r="R6" s="13" t="s">
        <v>157</v>
      </c>
      <c r="S6" s="13" t="s">
        <v>158</v>
      </c>
    </row>
    <row r="7" spans="1:19" s="13" customFormat="1" x14ac:dyDescent="0.2">
      <c r="A7" s="4">
        <v>1992</v>
      </c>
      <c r="B7" s="16" t="s">
        <v>175</v>
      </c>
      <c r="C7" s="16" t="s">
        <v>175</v>
      </c>
      <c r="D7" s="16" t="s">
        <v>175</v>
      </c>
      <c r="E7" s="16" t="s">
        <v>175</v>
      </c>
      <c r="F7" s="16" t="s">
        <v>175</v>
      </c>
      <c r="G7" s="16" t="s">
        <v>175</v>
      </c>
      <c r="H7" s="16" t="s">
        <v>175</v>
      </c>
      <c r="I7" s="16" t="s">
        <v>175</v>
      </c>
      <c r="J7" s="16" t="e">
        <f>IF(fixed="fixed",IF(J59&gt;0,J59," "),IF(J59&gt;0,IF(J77&gt;0,J59-J77," ")," "))</f>
        <v>#VALUE!</v>
      </c>
      <c r="K7" s="16" t="e">
        <f>IF(fixed="fixed",IF(K59&gt;0,K59," "),IF(K59&gt;0,IF(K77&gt;0,K59-K77," ")," "))</f>
        <v>#VALUE!</v>
      </c>
      <c r="L7" s="16" t="e">
        <f>IF(fixed="fixed",IF(L59&gt;0,L59," "),IF(L59&gt;0,IF(L77&gt;0,L59-L77," ")," "))</f>
        <v>#VALUE!</v>
      </c>
      <c r="M7" s="16" t="e">
        <f>IF(fixed="fixed",IF(M59&gt;0,M59," "),IF(M59&gt;0,IF(M77&gt;0,M59-M77," ")," "))</f>
        <v>#VALUE!</v>
      </c>
      <c r="N7" s="16"/>
      <c r="O7" s="16" t="str">
        <f t="shared" si="0"/>
        <v xml:space="preserve"> </v>
      </c>
      <c r="P7" s="16" t="str">
        <f t="shared" si="1"/>
        <v xml:space="preserve"> </v>
      </c>
      <c r="Q7" s="16" t="str">
        <f t="shared" si="2"/>
        <v xml:space="preserve"> </v>
      </c>
      <c r="R7" s="16" t="e">
        <f t="shared" ref="R7:R15" si="3">MAX(B7:M7)</f>
        <v>#VALUE!</v>
      </c>
      <c r="S7" s="16" t="e">
        <f t="shared" ref="S7:S15" si="4">MIN(B7:M7)</f>
        <v>#VALUE!</v>
      </c>
    </row>
    <row r="8" spans="1:19" s="13" customFormat="1" x14ac:dyDescent="0.2">
      <c r="A8" s="4">
        <v>1993</v>
      </c>
      <c r="B8" s="16" t="e">
        <f t="shared" ref="B8:M8" si="5">IF(fixed="fixed",IF(B60&gt;0,B60," "),IF(B60&gt;0,IF(B78&gt;0,B60-B78," ")," "))</f>
        <v>#VALUE!</v>
      </c>
      <c r="C8" s="16" t="e">
        <f t="shared" si="5"/>
        <v>#VALUE!</v>
      </c>
      <c r="D8" s="16" t="e">
        <f t="shared" si="5"/>
        <v>#VALUE!</v>
      </c>
      <c r="E8" s="16" t="e">
        <f t="shared" si="5"/>
        <v>#VALUE!</v>
      </c>
      <c r="F8" s="16" t="e">
        <f t="shared" si="5"/>
        <v>#VALUE!</v>
      </c>
      <c r="G8" s="16" t="e">
        <f t="shared" si="5"/>
        <v>#VALUE!</v>
      </c>
      <c r="H8" s="16" t="e">
        <f t="shared" si="5"/>
        <v>#VALUE!</v>
      </c>
      <c r="I8" s="16" t="e">
        <f t="shared" si="5"/>
        <v>#VALUE!</v>
      </c>
      <c r="J8" s="16" t="e">
        <f t="shared" si="5"/>
        <v>#VALUE!</v>
      </c>
      <c r="K8" s="16" t="e">
        <f t="shared" si="5"/>
        <v>#VALUE!</v>
      </c>
      <c r="L8" s="16" t="e">
        <f t="shared" si="5"/>
        <v>#VALUE!</v>
      </c>
      <c r="M8" s="16" t="e">
        <f t="shared" si="5"/>
        <v>#VALUE!</v>
      </c>
      <c r="N8" s="16"/>
      <c r="O8" s="16" t="str">
        <f t="shared" si="0"/>
        <v xml:space="preserve"> </v>
      </c>
      <c r="P8" s="16" t="str">
        <f t="shared" si="1"/>
        <v xml:space="preserve"> </v>
      </c>
      <c r="Q8" s="16" t="str">
        <f t="shared" si="2"/>
        <v xml:space="preserve"> </v>
      </c>
      <c r="R8" s="16" t="e">
        <f t="shared" si="3"/>
        <v>#VALUE!</v>
      </c>
      <c r="S8" s="16" t="e">
        <f t="shared" si="4"/>
        <v>#VALUE!</v>
      </c>
    </row>
    <row r="9" spans="1:19" s="13" customFormat="1" x14ac:dyDescent="0.2">
      <c r="A9" s="4">
        <v>1994</v>
      </c>
      <c r="B9" s="16" t="e">
        <f t="shared" ref="B9:M9" si="6">IF(fixed="fixed",IF(B61&gt;0,B61," "),IF(B61&gt;0,IF(B79&gt;0,B61-B79," ")," "))</f>
        <v>#VALUE!</v>
      </c>
      <c r="C9" s="16" t="e">
        <f t="shared" si="6"/>
        <v>#VALUE!</v>
      </c>
      <c r="D9" s="16" t="e">
        <f t="shared" si="6"/>
        <v>#VALUE!</v>
      </c>
      <c r="E9" s="16" t="e">
        <f t="shared" si="6"/>
        <v>#VALUE!</v>
      </c>
      <c r="F9" s="16" t="e">
        <f t="shared" si="6"/>
        <v>#VALUE!</v>
      </c>
      <c r="G9" s="16" t="e">
        <f t="shared" si="6"/>
        <v>#VALUE!</v>
      </c>
      <c r="H9" s="16" t="e">
        <f t="shared" si="6"/>
        <v>#VALUE!</v>
      </c>
      <c r="I9" s="16" t="e">
        <f t="shared" si="6"/>
        <v>#VALUE!</v>
      </c>
      <c r="J9" s="16" t="e">
        <f t="shared" si="6"/>
        <v>#VALUE!</v>
      </c>
      <c r="K9" s="16" t="e">
        <f t="shared" si="6"/>
        <v>#VALUE!</v>
      </c>
      <c r="L9" s="16" t="e">
        <f t="shared" si="6"/>
        <v>#VALUE!</v>
      </c>
      <c r="M9" s="16" t="e">
        <f t="shared" si="6"/>
        <v>#VALUE!</v>
      </c>
      <c r="N9" s="16"/>
      <c r="O9" s="16" t="str">
        <f t="shared" si="0"/>
        <v xml:space="preserve"> </v>
      </c>
      <c r="P9" s="16" t="str">
        <f t="shared" si="1"/>
        <v xml:space="preserve"> </v>
      </c>
      <c r="Q9" s="16" t="str">
        <f t="shared" si="2"/>
        <v xml:space="preserve"> </v>
      </c>
      <c r="R9" s="16" t="e">
        <f t="shared" si="3"/>
        <v>#VALUE!</v>
      </c>
      <c r="S9" s="16" t="e">
        <f t="shared" si="4"/>
        <v>#VALUE!</v>
      </c>
    </row>
    <row r="10" spans="1:19" s="13" customFormat="1" x14ac:dyDescent="0.2">
      <c r="A10" s="4">
        <v>1995</v>
      </c>
      <c r="B10" s="16" t="e">
        <f t="shared" ref="B10:M10" si="7">IF(fixed="fixed",IF(B62&gt;0,B62," "),IF(B62&gt;0,IF(B80&gt;0,B62-B80," ")," "))</f>
        <v>#VALUE!</v>
      </c>
      <c r="C10" s="16" t="e">
        <f t="shared" si="7"/>
        <v>#VALUE!</v>
      </c>
      <c r="D10" s="16" t="e">
        <f t="shared" si="7"/>
        <v>#VALUE!</v>
      </c>
      <c r="E10" s="16" t="e">
        <f t="shared" si="7"/>
        <v>#VALUE!</v>
      </c>
      <c r="F10" s="16" t="e">
        <f t="shared" si="7"/>
        <v>#VALUE!</v>
      </c>
      <c r="G10" s="16" t="e">
        <f t="shared" si="7"/>
        <v>#VALUE!</v>
      </c>
      <c r="H10" s="16" t="e">
        <f t="shared" si="7"/>
        <v>#VALUE!</v>
      </c>
      <c r="I10" s="16" t="e">
        <f t="shared" si="7"/>
        <v>#VALUE!</v>
      </c>
      <c r="J10" s="16" t="e">
        <f t="shared" si="7"/>
        <v>#VALUE!</v>
      </c>
      <c r="K10" s="16" t="e">
        <f t="shared" si="7"/>
        <v>#VALUE!</v>
      </c>
      <c r="L10" s="16" t="e">
        <f t="shared" si="7"/>
        <v>#VALUE!</v>
      </c>
      <c r="M10" s="16" t="e">
        <f t="shared" si="7"/>
        <v>#VALUE!</v>
      </c>
      <c r="N10" s="16"/>
      <c r="O10" s="16" t="str">
        <f t="shared" si="0"/>
        <v xml:space="preserve"> </v>
      </c>
      <c r="P10" s="16" t="str">
        <f t="shared" si="1"/>
        <v xml:space="preserve"> </v>
      </c>
      <c r="Q10" s="16" t="str">
        <f t="shared" si="2"/>
        <v xml:space="preserve"> </v>
      </c>
      <c r="R10" s="16" t="e">
        <f t="shared" si="3"/>
        <v>#VALUE!</v>
      </c>
      <c r="S10" s="16" t="e">
        <f t="shared" si="4"/>
        <v>#VALUE!</v>
      </c>
    </row>
    <row r="11" spans="1:19" s="13" customFormat="1" x14ac:dyDescent="0.2">
      <c r="A11" s="4">
        <v>1996</v>
      </c>
      <c r="B11" s="16" t="e">
        <f t="shared" ref="B11:M11" si="8">IF(fixed="fixed",IF(B63&gt;0,B63," "),IF(B63&gt;0,IF(B81&gt;0,B63-B81," ")," "))</f>
        <v>#VALUE!</v>
      </c>
      <c r="C11" s="16" t="e">
        <f t="shared" si="8"/>
        <v>#VALUE!</v>
      </c>
      <c r="D11" s="16" t="e">
        <f t="shared" si="8"/>
        <v>#VALUE!</v>
      </c>
      <c r="E11" s="16" t="e">
        <f t="shared" si="8"/>
        <v>#VALUE!</v>
      </c>
      <c r="F11" s="16" t="e">
        <f t="shared" si="8"/>
        <v>#VALUE!</v>
      </c>
      <c r="G11" s="16" t="e">
        <f t="shared" si="8"/>
        <v>#VALUE!</v>
      </c>
      <c r="H11" s="16" t="e">
        <f t="shared" si="8"/>
        <v>#VALUE!</v>
      </c>
      <c r="I11" s="16" t="e">
        <f t="shared" si="8"/>
        <v>#VALUE!</v>
      </c>
      <c r="J11" s="16" t="e">
        <f t="shared" si="8"/>
        <v>#VALUE!</v>
      </c>
      <c r="K11" s="16" t="e">
        <f t="shared" si="8"/>
        <v>#VALUE!</v>
      </c>
      <c r="L11" s="16" t="e">
        <f t="shared" si="8"/>
        <v>#VALUE!</v>
      </c>
      <c r="M11" s="16">
        <f t="shared" si="8"/>
        <v>1.2389999999999999</v>
      </c>
      <c r="N11" s="16"/>
      <c r="O11" s="16" t="str">
        <f t="shared" si="0"/>
        <v xml:space="preserve"> </v>
      </c>
      <c r="P11" s="16" t="str">
        <f t="shared" si="1"/>
        <v xml:space="preserve"> </v>
      </c>
      <c r="Q11" s="16" t="str">
        <f t="shared" si="2"/>
        <v xml:space="preserve"> </v>
      </c>
      <c r="R11" s="16" t="e">
        <f t="shared" si="3"/>
        <v>#VALUE!</v>
      </c>
      <c r="S11" s="16" t="e">
        <f t="shared" si="4"/>
        <v>#VALUE!</v>
      </c>
    </row>
    <row r="12" spans="1:19" s="13" customFormat="1" x14ac:dyDescent="0.2">
      <c r="A12" s="4">
        <v>1997</v>
      </c>
      <c r="B12" s="16">
        <f t="shared" ref="B12:M12" si="9">IF(fixed="fixed",IF(B64&gt;0,B64," "),IF(B64&gt;0,IF(B82&gt;0,B64-B82," ")," "))</f>
        <v>1.2519999999999998</v>
      </c>
      <c r="C12" s="16">
        <f t="shared" si="9"/>
        <v>0.82600000000000007</v>
      </c>
      <c r="D12" s="16">
        <f t="shared" si="9"/>
        <v>0.36999999999999988</v>
      </c>
      <c r="E12" s="16">
        <f t="shared" si="9"/>
        <v>0.34299999999999997</v>
      </c>
      <c r="F12" s="16">
        <f t="shared" si="9"/>
        <v>0.29800000000000004</v>
      </c>
      <c r="G12" s="16">
        <f t="shared" si="9"/>
        <v>0.24399999999999977</v>
      </c>
      <c r="H12" s="16">
        <f t="shared" si="9"/>
        <v>0.28500000000000014</v>
      </c>
      <c r="I12" s="16">
        <f t="shared" si="9"/>
        <v>0.2589999999999999</v>
      </c>
      <c r="J12" s="16">
        <f t="shared" si="9"/>
        <v>0.23499999999999988</v>
      </c>
      <c r="K12" s="16">
        <f t="shared" si="9"/>
        <v>0.12400000000000011</v>
      </c>
      <c r="L12" s="16">
        <f t="shared" si="9"/>
        <v>0.49399999999999977</v>
      </c>
      <c r="M12" s="16">
        <f t="shared" si="9"/>
        <v>0.71300000000000008</v>
      </c>
      <c r="N12" s="16"/>
      <c r="O12" s="16">
        <f t="shared" si="0"/>
        <v>0.25542857142857139</v>
      </c>
      <c r="P12" s="16">
        <f t="shared" si="1"/>
        <v>0.49020000000000002</v>
      </c>
      <c r="Q12" s="16">
        <f t="shared" si="2"/>
        <v>0.45358333333333323</v>
      </c>
      <c r="R12" s="16">
        <f t="shared" si="3"/>
        <v>1.2519999999999998</v>
      </c>
      <c r="S12" s="16">
        <f t="shared" si="4"/>
        <v>0.12400000000000011</v>
      </c>
    </row>
    <row r="13" spans="1:19" s="13" customFormat="1" x14ac:dyDescent="0.2">
      <c r="A13" s="4">
        <v>1998</v>
      </c>
      <c r="B13" s="16">
        <f t="shared" ref="B13:M13" si="10">IF(fixed="fixed",IF(B65&gt;0,B65," "),IF(B65&gt;0,IF(B83&gt;0,B65-B83," ")," "))</f>
        <v>0.64100000000000001</v>
      </c>
      <c r="C13" s="16">
        <f t="shared" si="10"/>
        <v>0.39900000000000002</v>
      </c>
      <c r="D13" s="16">
        <f t="shared" si="10"/>
        <v>0.20400000000000018</v>
      </c>
      <c r="E13" s="16">
        <f t="shared" si="10"/>
        <v>0.26000000000000023</v>
      </c>
      <c r="F13" s="16">
        <f t="shared" si="10"/>
        <v>0.26799999999999979</v>
      </c>
      <c r="G13" s="16">
        <f t="shared" si="10"/>
        <v>0.24299999999999988</v>
      </c>
      <c r="H13" s="16">
        <f t="shared" si="10"/>
        <v>0.23199999999999976</v>
      </c>
      <c r="I13" s="16">
        <f t="shared" si="10"/>
        <v>0.23799999999999999</v>
      </c>
      <c r="J13" s="16">
        <f t="shared" si="10"/>
        <v>0.12800000000000011</v>
      </c>
      <c r="K13" s="16">
        <f t="shared" si="10"/>
        <v>0.26899999999999968</v>
      </c>
      <c r="L13" s="16">
        <f t="shared" si="10"/>
        <v>0.43800000000000017</v>
      </c>
      <c r="M13" s="16">
        <f t="shared" si="10"/>
        <v>0.35099999999999998</v>
      </c>
      <c r="N13" s="16"/>
      <c r="O13" s="16">
        <f t="shared" si="0"/>
        <v>0.23399999999999993</v>
      </c>
      <c r="P13" s="16">
        <f>IF((L116+M116+B117+C117+D117)=5,(L14+M14+B15+C15+D15)/5," ")</f>
        <v>1.1422000000000001</v>
      </c>
      <c r="Q13" s="16">
        <f t="shared" si="2"/>
        <v>0.30591666666666667</v>
      </c>
      <c r="R13" s="16">
        <f t="shared" si="3"/>
        <v>0.64100000000000001</v>
      </c>
      <c r="S13" s="16">
        <f t="shared" si="4"/>
        <v>0.12800000000000011</v>
      </c>
    </row>
    <row r="14" spans="1:19" s="13" customFormat="1" x14ac:dyDescent="0.2">
      <c r="A14" s="4">
        <v>1999</v>
      </c>
      <c r="B14" s="16">
        <f t="shared" ref="B14:M14" si="11">IF(fixed="fixed",IF(B66&gt;0,B66," "),IF(B66&gt;0,IF(B84&gt;0,B66-B84," ")," "))</f>
        <v>0.59499999999999997</v>
      </c>
      <c r="C14" s="16">
        <f t="shared" si="11"/>
        <v>0.5</v>
      </c>
      <c r="D14" s="16">
        <f t="shared" si="11"/>
        <v>0.29400000000000004</v>
      </c>
      <c r="E14" s="16">
        <f t="shared" si="11"/>
        <v>0.29799999999999982</v>
      </c>
      <c r="F14" s="16">
        <f t="shared" si="11"/>
        <v>0.21200000000000019</v>
      </c>
      <c r="G14" s="16">
        <f t="shared" si="11"/>
        <v>0.19399999999999995</v>
      </c>
      <c r="H14" s="16">
        <f t="shared" si="11"/>
        <v>0.23799999999999999</v>
      </c>
      <c r="I14" s="16">
        <f t="shared" si="11"/>
        <v>0.29899999999999993</v>
      </c>
      <c r="J14" s="16">
        <f t="shared" si="11"/>
        <v>0.2280000000000002</v>
      </c>
      <c r="K14" s="16">
        <f t="shared" si="11"/>
        <v>0.22999999999999998</v>
      </c>
      <c r="L14" s="16">
        <f t="shared" si="11"/>
        <v>0.39800000000000013</v>
      </c>
      <c r="M14" s="16">
        <f t="shared" si="11"/>
        <v>0.60000000000000009</v>
      </c>
      <c r="N14" s="16"/>
      <c r="O14" s="16">
        <f t="shared" si="0"/>
        <v>0.24271428571428572</v>
      </c>
      <c r="P14" s="16">
        <f>IF((L117+M117+B118+C118+D118)=5,(L15+M15+B17+C17+D17)/5," ")</f>
        <v>0.33659999999999979</v>
      </c>
      <c r="Q14" s="16">
        <f t="shared" si="2"/>
        <v>0.34050000000000002</v>
      </c>
      <c r="R14" s="16">
        <f t="shared" si="3"/>
        <v>0.60000000000000009</v>
      </c>
      <c r="S14" s="16">
        <f t="shared" si="4"/>
        <v>0.19399999999999995</v>
      </c>
    </row>
    <row r="15" spans="1:19" s="13" customFormat="1" x14ac:dyDescent="0.2">
      <c r="A15" s="4">
        <v>2000</v>
      </c>
      <c r="B15" s="16">
        <f t="shared" ref="B15:M15" si="12">IF(fixed="fixed",IF(B67&gt;0,B67," "),IF(B67&gt;0,IF(B85&gt;0,B67-B85," ")," "))</f>
        <v>1.6659999999999999</v>
      </c>
      <c r="C15" s="16">
        <f t="shared" si="12"/>
        <v>2.6</v>
      </c>
      <c r="D15" s="16">
        <f t="shared" si="12"/>
        <v>0.44699999999999962</v>
      </c>
      <c r="E15" s="16">
        <f t="shared" si="12"/>
        <v>0.22999999999999998</v>
      </c>
      <c r="F15" s="16">
        <f t="shared" si="12"/>
        <v>0.32100000000000017</v>
      </c>
      <c r="G15" s="16">
        <f t="shared" si="12"/>
        <v>0.31400000000000006</v>
      </c>
      <c r="H15" s="16">
        <f t="shared" si="12"/>
        <v>0.56099999999999994</v>
      </c>
      <c r="I15" s="16">
        <f t="shared" si="12"/>
        <v>0.35999999999999988</v>
      </c>
      <c r="J15" s="16">
        <f t="shared" si="12"/>
        <v>0.34199999999999964</v>
      </c>
      <c r="K15" s="16">
        <f t="shared" si="12"/>
        <v>0.44799999999999951</v>
      </c>
      <c r="L15" s="16">
        <f t="shared" si="12"/>
        <v>0.55899999999999928</v>
      </c>
      <c r="M15" s="16">
        <f t="shared" si="12"/>
        <v>1.1239999999999997</v>
      </c>
      <c r="N15" s="16"/>
      <c r="O15" s="16">
        <f t="shared" si="0"/>
        <v>0.36799999999999988</v>
      </c>
      <c r="P15" s="16">
        <f>(L15+M15+C16+D16)/4</f>
        <v>1.0104999999999995</v>
      </c>
      <c r="Q15" s="16"/>
      <c r="R15" s="16">
        <f t="shared" si="3"/>
        <v>2.6</v>
      </c>
      <c r="S15" s="16">
        <f t="shared" si="4"/>
        <v>0.22999999999999998</v>
      </c>
    </row>
    <row r="16" spans="1:19" s="13" customFormat="1" x14ac:dyDescent="0.2">
      <c r="A16" s="4">
        <v>2001</v>
      </c>
      <c r="B16" s="16">
        <f t="shared" ref="B16:I16" si="13">IF(fixed="fixed",IF(B68&gt;0,B68," "),IF(B68&gt;0,IF(B86&gt;0,B68-B86," ")," "))</f>
        <v>9.3499999999999979</v>
      </c>
      <c r="C16" s="16">
        <f t="shared" si="13"/>
        <v>1.7269999999999994</v>
      </c>
      <c r="D16" s="16">
        <f t="shared" si="13"/>
        <v>0.63199999999999967</v>
      </c>
      <c r="E16" s="16">
        <f t="shared" si="13"/>
        <v>0.47599999999999998</v>
      </c>
      <c r="F16" s="16">
        <f t="shared" si="13"/>
        <v>0.43900000000000006</v>
      </c>
      <c r="G16" s="16">
        <f t="shared" si="13"/>
        <v>0.3919999999999999</v>
      </c>
      <c r="H16" s="16">
        <f t="shared" si="13"/>
        <v>0.43800000000000017</v>
      </c>
      <c r="I16" s="16">
        <f t="shared" si="13"/>
        <v>0.46300000000000008</v>
      </c>
      <c r="J16" s="16"/>
      <c r="K16" s="16"/>
      <c r="L16" s="16"/>
      <c r="M16" s="16"/>
      <c r="N16" s="16"/>
      <c r="O16" s="16"/>
      <c r="P16" s="16"/>
      <c r="Q16" s="16"/>
      <c r="R16" s="16">
        <f>MAX(B16:M16)</f>
        <v>9.3499999999999979</v>
      </c>
      <c r="S16" s="16">
        <f>MIN(B16:M16)</f>
        <v>0.3919999999999999</v>
      </c>
    </row>
    <row r="17" spans="1:18" s="13" customFormat="1" x14ac:dyDescent="0.2">
      <c r="A17" s="4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8" s="25" customFormat="1" x14ac:dyDescent="0.2">
      <c r="A18" s="23" t="s">
        <v>157</v>
      </c>
      <c r="B18" s="29" t="e">
        <f>MAX(B5:B14)</f>
        <v>#VALUE!</v>
      </c>
      <c r="C18" s="29" t="e">
        <f t="shared" ref="C18:M18" si="14">MAX(C5:C14)</f>
        <v>#VALUE!</v>
      </c>
      <c r="D18" s="29" t="e">
        <f t="shared" si="14"/>
        <v>#VALUE!</v>
      </c>
      <c r="E18" s="29" t="e">
        <f t="shared" si="14"/>
        <v>#VALUE!</v>
      </c>
      <c r="F18" s="29" t="e">
        <f t="shared" si="14"/>
        <v>#VALUE!</v>
      </c>
      <c r="G18" s="29" t="e">
        <f t="shared" si="14"/>
        <v>#VALUE!</v>
      </c>
      <c r="H18" s="29" t="e">
        <f t="shared" si="14"/>
        <v>#VALUE!</v>
      </c>
      <c r="I18" s="29" t="e">
        <f t="shared" si="14"/>
        <v>#VALUE!</v>
      </c>
      <c r="J18" s="29" t="e">
        <f t="shared" si="14"/>
        <v>#VALUE!</v>
      </c>
      <c r="K18" s="29" t="e">
        <f t="shared" si="14"/>
        <v>#VALUE!</v>
      </c>
      <c r="L18" s="29" t="e">
        <f t="shared" si="14"/>
        <v>#VALUE!</v>
      </c>
      <c r="M18" s="29" t="e">
        <f t="shared" si="14"/>
        <v>#VALUE!</v>
      </c>
      <c r="N18" s="24"/>
      <c r="O18" s="24">
        <f>MAX(O5:O13)</f>
        <v>0.25542857142857139</v>
      </c>
      <c r="P18" s="24">
        <f>MAX(P5:P13)</f>
        <v>1.1422000000000001</v>
      </c>
      <c r="Q18" s="24">
        <f>MAX(Q5:Q13)</f>
        <v>0.45358333333333323</v>
      </c>
    </row>
    <row r="19" spans="1:18" s="28" customFormat="1" x14ac:dyDescent="0.2">
      <c r="A19" s="26" t="s">
        <v>158</v>
      </c>
      <c r="B19" s="29" t="e">
        <f>MIN(B5:B14)</f>
        <v>#VALUE!</v>
      </c>
      <c r="C19" s="29" t="e">
        <f t="shared" ref="C19:M19" si="15">MIN(C5:C14)</f>
        <v>#VALUE!</v>
      </c>
      <c r="D19" s="29" t="e">
        <f t="shared" si="15"/>
        <v>#VALUE!</v>
      </c>
      <c r="E19" s="29" t="e">
        <f t="shared" si="15"/>
        <v>#VALUE!</v>
      </c>
      <c r="F19" s="29" t="e">
        <f t="shared" si="15"/>
        <v>#VALUE!</v>
      </c>
      <c r="G19" s="29" t="e">
        <f t="shared" si="15"/>
        <v>#VALUE!</v>
      </c>
      <c r="H19" s="29" t="e">
        <f t="shared" si="15"/>
        <v>#VALUE!</v>
      </c>
      <c r="I19" s="29" t="e">
        <f t="shared" si="15"/>
        <v>#VALUE!</v>
      </c>
      <c r="J19" s="29" t="e">
        <f t="shared" si="15"/>
        <v>#VALUE!</v>
      </c>
      <c r="K19" s="29" t="e">
        <f t="shared" si="15"/>
        <v>#VALUE!</v>
      </c>
      <c r="L19" s="29" t="e">
        <f t="shared" si="15"/>
        <v>#VALUE!</v>
      </c>
      <c r="M19" s="29" t="e">
        <f t="shared" si="15"/>
        <v>#VALUE!</v>
      </c>
      <c r="N19" s="27"/>
      <c r="O19" s="27">
        <f>MIN(O5:O13)</f>
        <v>0.23399999999999993</v>
      </c>
      <c r="P19" s="27">
        <f>MIN(P5:P13)</f>
        <v>0.49020000000000002</v>
      </c>
      <c r="Q19" s="27">
        <f>MIN(Q5:Q13)</f>
        <v>0.30591666666666667</v>
      </c>
    </row>
    <row r="20" spans="1:18" s="13" customFormat="1" x14ac:dyDescent="0.2">
      <c r="A20" s="17" t="s">
        <v>159</v>
      </c>
      <c r="B20" s="30" t="e">
        <f>AVERAGE(B5:B14)</f>
        <v>#VALUE!</v>
      </c>
      <c r="C20" s="30" t="e">
        <f t="shared" ref="C20:M20" si="16">AVERAGE(C5:C14)</f>
        <v>#VALUE!</v>
      </c>
      <c r="D20" s="30" t="e">
        <f t="shared" si="16"/>
        <v>#VALUE!</v>
      </c>
      <c r="E20" s="30" t="e">
        <f t="shared" si="16"/>
        <v>#VALUE!</v>
      </c>
      <c r="F20" s="30" t="e">
        <f t="shared" si="16"/>
        <v>#VALUE!</v>
      </c>
      <c r="G20" s="30" t="e">
        <f t="shared" si="16"/>
        <v>#VALUE!</v>
      </c>
      <c r="H20" s="30" t="e">
        <f t="shared" si="16"/>
        <v>#VALUE!</v>
      </c>
      <c r="I20" s="30" t="e">
        <f t="shared" si="16"/>
        <v>#VALUE!</v>
      </c>
      <c r="J20" s="30" t="e">
        <f t="shared" si="16"/>
        <v>#VALUE!</v>
      </c>
      <c r="K20" s="30" t="e">
        <f t="shared" si="16"/>
        <v>#VALUE!</v>
      </c>
      <c r="L20" s="30" t="e">
        <f t="shared" si="16"/>
        <v>#VALUE!</v>
      </c>
      <c r="M20" s="30" t="e">
        <f t="shared" si="16"/>
        <v>#VALUE!</v>
      </c>
      <c r="N20" s="18"/>
      <c r="O20" s="18">
        <f>AVERAGE(O5:O13)</f>
        <v>0.24471428571428566</v>
      </c>
      <c r="P20" s="18">
        <f>AVERAGE(P5:P13)</f>
        <v>0.81620000000000004</v>
      </c>
      <c r="Q20" s="18">
        <f>AVERAGE(Q5:Q13)</f>
        <v>0.37974999999999992</v>
      </c>
      <c r="R20" s="31" t="e">
        <f>AVERAGE(B20:M20)</f>
        <v>#VALUE!</v>
      </c>
    </row>
    <row r="21" spans="1:18" s="13" customFormat="1" x14ac:dyDescent="0.2">
      <c r="A21" s="13" t="s">
        <v>211</v>
      </c>
      <c r="B21" s="30">
        <f>AVERAGE(B13:B15)</f>
        <v>0.96733333333333338</v>
      </c>
      <c r="C21" s="30">
        <f>AVERAGE(C13:C15)</f>
        <v>1.1663333333333334</v>
      </c>
      <c r="D21" s="30">
        <f>AVERAGE(D13:D15)</f>
        <v>0.31499999999999995</v>
      </c>
      <c r="E21" s="30">
        <f t="shared" ref="E21:M21" si="17">AVERAGE(E12:E14)</f>
        <v>0.30033333333333334</v>
      </c>
      <c r="F21" s="30">
        <f t="shared" si="17"/>
        <v>0.25933333333333336</v>
      </c>
      <c r="G21" s="30">
        <f t="shared" si="17"/>
        <v>0.22699999999999987</v>
      </c>
      <c r="H21" s="30">
        <f t="shared" si="17"/>
        <v>0.25166666666666665</v>
      </c>
      <c r="I21" s="30">
        <f t="shared" si="17"/>
        <v>0.26533333333333325</v>
      </c>
      <c r="J21" s="30">
        <f t="shared" si="17"/>
        <v>0.19700000000000006</v>
      </c>
      <c r="K21" s="30">
        <f t="shared" si="17"/>
        <v>0.20766666666666658</v>
      </c>
      <c r="L21" s="30">
        <f t="shared" si="17"/>
        <v>0.44333333333333336</v>
      </c>
      <c r="M21" s="30">
        <f t="shared" si="17"/>
        <v>0.55466666666666675</v>
      </c>
    </row>
    <row r="22" spans="1:18" s="13" customFormat="1" x14ac:dyDescent="0.2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8" s="13" customFormat="1" x14ac:dyDescent="0.2">
      <c r="A23" s="4">
        <v>1990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8" s="13" customFormat="1" x14ac:dyDescent="0.2">
      <c r="A24" s="4">
        <v>1991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8" s="13" customFormat="1" x14ac:dyDescent="0.2">
      <c r="A25" s="4">
        <v>1992</v>
      </c>
      <c r="B25" s="30"/>
      <c r="C25" s="30"/>
      <c r="D25" s="30"/>
      <c r="E25" s="30"/>
      <c r="F25" s="30"/>
      <c r="G25" s="30"/>
      <c r="H25" s="30"/>
      <c r="I25" s="30"/>
      <c r="J25" s="30" t="e">
        <f>IF(type="call",IF(J7&gt;=strike,J7-strike,0),IF(type="put",IF(J7&lt;=strike,strike-J7,0),IF(type="straddle",ABS(strike-J7))))</f>
        <v>#VALUE!</v>
      </c>
      <c r="K25" s="30" t="e">
        <f>IF(type="call",IF(K7&gt;=strike,K7-strike,0),IF(type="put",IF(K7&lt;=strike,strike-K7,0),IF(type="straddle",ABS(strike-K7))))</f>
        <v>#VALUE!</v>
      </c>
      <c r="L25" s="30" t="e">
        <f>IF(type="call",IF(L7&gt;=strike,L7-strike,0),IF(type="put",IF(L7&lt;=strike,strike-L7,0),IF(type="straddle",ABS(strike-L7))))</f>
        <v>#VALUE!</v>
      </c>
      <c r="M25" s="30" t="e">
        <f>IF(type="call",IF(M7&gt;=strike,M7-strike,0),IF(type="put",IF(M7&lt;=strike,strike-M7,0),IF(type="straddle",ABS(strike-M7))))</f>
        <v>#VALUE!</v>
      </c>
      <c r="P25" s="18" t="e">
        <f>AVERAGE(L25,M25,B26,C26,D26)</f>
        <v>#VALUE!</v>
      </c>
    </row>
    <row r="26" spans="1:18" s="13" customFormat="1" x14ac:dyDescent="0.2">
      <c r="A26" s="4">
        <v>1993</v>
      </c>
      <c r="B26" s="30" t="e">
        <f t="shared" ref="B26:M26" si="18">IF(type="call",IF(B8&gt;=strike,B8-strike,0),IF(type="put",IF(B8&lt;=strike,strike-B8,0),IF(type="straddle",ABS(strike-B8))))</f>
        <v>#VALUE!</v>
      </c>
      <c r="C26" s="30" t="e">
        <f t="shared" si="18"/>
        <v>#VALUE!</v>
      </c>
      <c r="D26" s="30" t="e">
        <f t="shared" si="18"/>
        <v>#VALUE!</v>
      </c>
      <c r="E26" s="30" t="e">
        <f t="shared" si="18"/>
        <v>#VALUE!</v>
      </c>
      <c r="F26" s="30" t="e">
        <f t="shared" si="18"/>
        <v>#VALUE!</v>
      </c>
      <c r="G26" s="30" t="e">
        <f t="shared" si="18"/>
        <v>#VALUE!</v>
      </c>
      <c r="H26" s="30" t="e">
        <f t="shared" si="18"/>
        <v>#VALUE!</v>
      </c>
      <c r="I26" s="30" t="e">
        <f t="shared" si="18"/>
        <v>#VALUE!</v>
      </c>
      <c r="J26" s="30" t="e">
        <f t="shared" si="18"/>
        <v>#VALUE!</v>
      </c>
      <c r="K26" s="30" t="e">
        <f t="shared" si="18"/>
        <v>#VALUE!</v>
      </c>
      <c r="L26" s="30" t="e">
        <f t="shared" si="18"/>
        <v>#VALUE!</v>
      </c>
      <c r="M26" s="30" t="e">
        <f t="shared" si="18"/>
        <v>#VALUE!</v>
      </c>
      <c r="O26" s="18" t="e">
        <f>AVERAGE(E26:K26)</f>
        <v>#VALUE!</v>
      </c>
      <c r="P26" s="18" t="e">
        <f>AVERAGE(L26,M26,B27,C27,D27)</f>
        <v>#VALUE!</v>
      </c>
      <c r="Q26" s="18" t="e">
        <f>AVERAGE(B26:M26)</f>
        <v>#VALUE!</v>
      </c>
    </row>
    <row r="27" spans="1:18" s="13" customFormat="1" x14ac:dyDescent="0.2">
      <c r="A27" s="4">
        <v>1994</v>
      </c>
      <c r="B27" s="30" t="e">
        <f t="shared" ref="B27:M27" si="19">IF(type="call",IF(B9&gt;=strike,B9-strike,0),IF(type="put",IF(B9&lt;=strike,strike-B9,0),IF(type="straddle",ABS(strike-B9))))</f>
        <v>#VALUE!</v>
      </c>
      <c r="C27" s="30" t="e">
        <f t="shared" si="19"/>
        <v>#VALUE!</v>
      </c>
      <c r="D27" s="30" t="e">
        <f t="shared" si="19"/>
        <v>#VALUE!</v>
      </c>
      <c r="E27" s="30" t="e">
        <f t="shared" si="19"/>
        <v>#VALUE!</v>
      </c>
      <c r="F27" s="30" t="e">
        <f t="shared" si="19"/>
        <v>#VALUE!</v>
      </c>
      <c r="G27" s="30" t="e">
        <f t="shared" si="19"/>
        <v>#VALUE!</v>
      </c>
      <c r="H27" s="30" t="e">
        <f t="shared" si="19"/>
        <v>#VALUE!</v>
      </c>
      <c r="I27" s="30" t="e">
        <f t="shared" si="19"/>
        <v>#VALUE!</v>
      </c>
      <c r="J27" s="30" t="e">
        <f t="shared" si="19"/>
        <v>#VALUE!</v>
      </c>
      <c r="K27" s="30" t="e">
        <f t="shared" si="19"/>
        <v>#VALUE!</v>
      </c>
      <c r="L27" s="30" t="e">
        <f t="shared" si="19"/>
        <v>#VALUE!</v>
      </c>
      <c r="M27" s="30" t="e">
        <f t="shared" si="19"/>
        <v>#VALUE!</v>
      </c>
      <c r="O27" s="18" t="e">
        <f t="shared" ref="O27:O34" si="20">AVERAGE(E27:K27)</f>
        <v>#VALUE!</v>
      </c>
      <c r="P27" s="18" t="e">
        <f t="shared" ref="P27:P33" si="21">AVERAGE(L27,M27,B28,C28,D28)</f>
        <v>#VALUE!</v>
      </c>
      <c r="Q27" s="18" t="e">
        <f t="shared" ref="Q27:Q33" si="22">AVERAGE(B27:M27)</f>
        <v>#VALUE!</v>
      </c>
    </row>
    <row r="28" spans="1:18" s="13" customFormat="1" x14ac:dyDescent="0.2">
      <c r="A28" s="4">
        <v>1995</v>
      </c>
      <c r="B28" s="30" t="e">
        <f t="shared" ref="B28:M28" si="23">IF(type="call",IF(B10&gt;=strike,B10-strike,0),IF(type="put",IF(B10&lt;=strike,strike-B10,0),IF(type="straddle",ABS(strike-B10))))</f>
        <v>#VALUE!</v>
      </c>
      <c r="C28" s="30" t="e">
        <f t="shared" si="23"/>
        <v>#VALUE!</v>
      </c>
      <c r="D28" s="30" t="e">
        <f t="shared" si="23"/>
        <v>#VALUE!</v>
      </c>
      <c r="E28" s="30" t="e">
        <f t="shared" si="23"/>
        <v>#VALUE!</v>
      </c>
      <c r="F28" s="30" t="e">
        <f t="shared" si="23"/>
        <v>#VALUE!</v>
      </c>
      <c r="G28" s="30" t="e">
        <f t="shared" si="23"/>
        <v>#VALUE!</v>
      </c>
      <c r="H28" s="30" t="e">
        <f t="shared" si="23"/>
        <v>#VALUE!</v>
      </c>
      <c r="I28" s="30" t="e">
        <f t="shared" si="23"/>
        <v>#VALUE!</v>
      </c>
      <c r="J28" s="30" t="e">
        <f t="shared" si="23"/>
        <v>#VALUE!</v>
      </c>
      <c r="K28" s="30" t="e">
        <f t="shared" si="23"/>
        <v>#VALUE!</v>
      </c>
      <c r="L28" s="30" t="e">
        <f t="shared" si="23"/>
        <v>#VALUE!</v>
      </c>
      <c r="M28" s="30" t="e">
        <f t="shared" si="23"/>
        <v>#VALUE!</v>
      </c>
      <c r="O28" s="18" t="e">
        <f t="shared" si="20"/>
        <v>#VALUE!</v>
      </c>
      <c r="P28" s="18" t="e">
        <f t="shared" si="21"/>
        <v>#VALUE!</v>
      </c>
      <c r="Q28" s="18" t="e">
        <f t="shared" si="22"/>
        <v>#VALUE!</v>
      </c>
    </row>
    <row r="29" spans="1:18" s="13" customFormat="1" x14ac:dyDescent="0.2">
      <c r="A29" s="4">
        <v>1996</v>
      </c>
      <c r="B29" s="30" t="e">
        <f t="shared" ref="B29:M29" si="24">IF(type="call",IF(B11&gt;=strike,B11-strike,0),IF(type="put",IF(B11&lt;=strike,strike-B11,0),IF(type="straddle",ABS(strike-B11))))</f>
        <v>#VALUE!</v>
      </c>
      <c r="C29" s="30" t="e">
        <f t="shared" si="24"/>
        <v>#VALUE!</v>
      </c>
      <c r="D29" s="30" t="e">
        <f t="shared" si="24"/>
        <v>#VALUE!</v>
      </c>
      <c r="E29" s="30" t="e">
        <f t="shared" si="24"/>
        <v>#VALUE!</v>
      </c>
      <c r="F29" s="30" t="e">
        <f t="shared" si="24"/>
        <v>#VALUE!</v>
      </c>
      <c r="G29" s="30" t="e">
        <f t="shared" si="24"/>
        <v>#VALUE!</v>
      </c>
      <c r="H29" s="30" t="e">
        <f t="shared" si="24"/>
        <v>#VALUE!</v>
      </c>
      <c r="I29" s="30" t="e">
        <f t="shared" si="24"/>
        <v>#VALUE!</v>
      </c>
      <c r="J29" s="30" t="e">
        <f t="shared" si="24"/>
        <v>#VALUE!</v>
      </c>
      <c r="K29" s="30" t="e">
        <f t="shared" si="24"/>
        <v>#VALUE!</v>
      </c>
      <c r="L29" s="30" t="e">
        <f t="shared" si="24"/>
        <v>#VALUE!</v>
      </c>
      <c r="M29" s="30">
        <f t="shared" si="24"/>
        <v>0.93899999999999983</v>
      </c>
      <c r="O29" s="18" t="e">
        <f t="shared" si="20"/>
        <v>#VALUE!</v>
      </c>
      <c r="P29" s="18" t="e">
        <f t="shared" si="21"/>
        <v>#VALUE!</v>
      </c>
      <c r="Q29" s="18" t="e">
        <f t="shared" si="22"/>
        <v>#VALUE!</v>
      </c>
    </row>
    <row r="30" spans="1:18" s="13" customFormat="1" x14ac:dyDescent="0.2">
      <c r="A30" s="4">
        <v>1997</v>
      </c>
      <c r="B30" s="30">
        <f t="shared" ref="B30:M30" si="25">IF(type="call",IF(B12&gt;=strike,B12-strike,0),IF(type="put",IF(B12&lt;=strike,strike-B12,0),IF(type="straddle",ABS(strike-B12))))</f>
        <v>0.95199999999999974</v>
      </c>
      <c r="C30" s="30">
        <f t="shared" si="25"/>
        <v>0.52600000000000002</v>
      </c>
      <c r="D30" s="30">
        <f t="shared" si="25"/>
        <v>6.9999999999999896E-2</v>
      </c>
      <c r="E30" s="30">
        <f t="shared" si="25"/>
        <v>4.2999999999999983E-2</v>
      </c>
      <c r="F30" s="30">
        <f t="shared" si="25"/>
        <v>1.9999999999999463E-3</v>
      </c>
      <c r="G30" s="30">
        <f t="shared" si="25"/>
        <v>5.6000000000000216E-2</v>
      </c>
      <c r="H30" s="30">
        <f t="shared" si="25"/>
        <v>1.4999999999999847E-2</v>
      </c>
      <c r="I30" s="30">
        <f t="shared" si="25"/>
        <v>4.1000000000000092E-2</v>
      </c>
      <c r="J30" s="30">
        <f t="shared" si="25"/>
        <v>6.5000000000000113E-2</v>
      </c>
      <c r="K30" s="30">
        <f t="shared" si="25"/>
        <v>0.17599999999999988</v>
      </c>
      <c r="L30" s="30">
        <f t="shared" si="25"/>
        <v>0.19399999999999978</v>
      </c>
      <c r="M30" s="30">
        <f t="shared" si="25"/>
        <v>0.41300000000000009</v>
      </c>
      <c r="O30" s="18">
        <f t="shared" si="20"/>
        <v>5.685714285714287E-2</v>
      </c>
      <c r="P30" s="18">
        <f t="shared" si="21"/>
        <v>0.22859999999999997</v>
      </c>
      <c r="Q30" s="18">
        <f t="shared" si="22"/>
        <v>0.21274999999999999</v>
      </c>
    </row>
    <row r="31" spans="1:18" s="13" customFormat="1" x14ac:dyDescent="0.2">
      <c r="A31" s="4">
        <v>1998</v>
      </c>
      <c r="B31" s="30">
        <f t="shared" ref="B31:M31" si="26">IF(type="call",IF(B13&gt;=strike,B13-strike,0),IF(type="put",IF(B13&lt;=strike,strike-B13,0),IF(type="straddle",ABS(strike-B13))))</f>
        <v>0.34100000000000003</v>
      </c>
      <c r="C31" s="30">
        <f t="shared" si="26"/>
        <v>9.9000000000000032E-2</v>
      </c>
      <c r="D31" s="30">
        <f t="shared" si="26"/>
        <v>9.5999999999999808E-2</v>
      </c>
      <c r="E31" s="30">
        <f t="shared" si="26"/>
        <v>3.9999999999999758E-2</v>
      </c>
      <c r="F31" s="30">
        <f t="shared" si="26"/>
        <v>3.2000000000000195E-2</v>
      </c>
      <c r="G31" s="30">
        <f t="shared" si="26"/>
        <v>5.7000000000000106E-2</v>
      </c>
      <c r="H31" s="30">
        <f t="shared" si="26"/>
        <v>6.8000000000000227E-2</v>
      </c>
      <c r="I31" s="30">
        <f t="shared" si="26"/>
        <v>6.2E-2</v>
      </c>
      <c r="J31" s="30">
        <f t="shared" si="26"/>
        <v>0.17199999999999988</v>
      </c>
      <c r="K31" s="30">
        <f t="shared" si="26"/>
        <v>3.1000000000000305E-2</v>
      </c>
      <c r="L31" s="30">
        <f t="shared" si="26"/>
        <v>0.13800000000000018</v>
      </c>
      <c r="M31" s="30">
        <f t="shared" si="26"/>
        <v>5.099999999999999E-2</v>
      </c>
      <c r="O31" s="18">
        <f t="shared" si="20"/>
        <v>6.6000000000000072E-2</v>
      </c>
      <c r="P31" s="18">
        <f t="shared" si="21"/>
        <v>0.13800000000000004</v>
      </c>
      <c r="Q31" s="18">
        <f t="shared" si="22"/>
        <v>9.8916666666666722E-2</v>
      </c>
    </row>
    <row r="32" spans="1:18" s="13" customFormat="1" x14ac:dyDescent="0.2">
      <c r="A32" s="4">
        <v>1999</v>
      </c>
      <c r="B32" s="30">
        <f t="shared" ref="B32:M32" si="27">IF(type="call",IF(B14&gt;=strike,B14-strike,0),IF(type="put",IF(B14&lt;=strike,strike-B14,0),IF(type="straddle",ABS(strike-B14))))</f>
        <v>0.29499999999999998</v>
      </c>
      <c r="C32" s="30">
        <f t="shared" si="27"/>
        <v>0.2</v>
      </c>
      <c r="D32" s="30">
        <f t="shared" si="27"/>
        <v>5.9999999999999498E-3</v>
      </c>
      <c r="E32" s="30">
        <f t="shared" si="27"/>
        <v>2.0000000000001683E-3</v>
      </c>
      <c r="F32" s="30">
        <f t="shared" si="27"/>
        <v>8.7999999999999801E-2</v>
      </c>
      <c r="G32" s="30">
        <f t="shared" si="27"/>
        <v>0.10600000000000004</v>
      </c>
      <c r="H32" s="30">
        <f t="shared" si="27"/>
        <v>6.2E-2</v>
      </c>
      <c r="I32" s="30">
        <f t="shared" si="27"/>
        <v>1.0000000000000564E-3</v>
      </c>
      <c r="J32" s="30">
        <f t="shared" si="27"/>
        <v>7.1999999999999786E-2</v>
      </c>
      <c r="K32" s="30">
        <f t="shared" si="27"/>
        <v>7.0000000000000007E-2</v>
      </c>
      <c r="L32" s="30">
        <f t="shared" si="27"/>
        <v>9.8000000000000143E-2</v>
      </c>
      <c r="M32" s="30">
        <f t="shared" si="27"/>
        <v>0.3000000000000001</v>
      </c>
      <c r="O32" s="18">
        <f t="shared" si="20"/>
        <v>5.7285714285714266E-2</v>
      </c>
      <c r="P32" s="18">
        <f t="shared" si="21"/>
        <v>0.84219999999999984</v>
      </c>
      <c r="Q32" s="18">
        <f t="shared" si="22"/>
        <v>0.10833333333333335</v>
      </c>
    </row>
    <row r="33" spans="1:17" s="13" customFormat="1" x14ac:dyDescent="0.2">
      <c r="A33" s="4">
        <v>2000</v>
      </c>
      <c r="B33" s="30">
        <f t="shared" ref="B33:M33" si="28">IF(type="call",IF(B15&gt;=strike,B15-strike,0),IF(type="put",IF(B15&lt;=strike,strike-B15,0),IF(type="straddle",ABS(strike-B15))))</f>
        <v>1.3659999999999999</v>
      </c>
      <c r="C33" s="30">
        <f t="shared" si="28"/>
        <v>2.3000000000000003</v>
      </c>
      <c r="D33" s="30">
        <f t="shared" si="28"/>
        <v>0.14699999999999963</v>
      </c>
      <c r="E33" s="30">
        <f t="shared" si="28"/>
        <v>7.0000000000000007E-2</v>
      </c>
      <c r="F33" s="30">
        <f t="shared" si="28"/>
        <v>2.1000000000000185E-2</v>
      </c>
      <c r="G33" s="30">
        <f t="shared" si="28"/>
        <v>1.4000000000000068E-2</v>
      </c>
      <c r="H33" s="30">
        <f t="shared" si="28"/>
        <v>0.26099999999999995</v>
      </c>
      <c r="I33" s="30">
        <f t="shared" si="28"/>
        <v>5.9999999999999887E-2</v>
      </c>
      <c r="J33" s="30">
        <f t="shared" si="28"/>
        <v>4.1999999999999649E-2</v>
      </c>
      <c r="K33" s="30">
        <f t="shared" si="28"/>
        <v>0.14799999999999952</v>
      </c>
      <c r="L33" s="30">
        <f t="shared" si="28"/>
        <v>0.25899999999999929</v>
      </c>
      <c r="M33" s="30">
        <f t="shared" si="28"/>
        <v>0.82399999999999962</v>
      </c>
      <c r="O33" s="18">
        <f t="shared" si="20"/>
        <v>8.7999999999999884E-2</v>
      </c>
      <c r="P33" s="18">
        <f t="shared" si="21"/>
        <v>2.3783999999999987</v>
      </c>
      <c r="Q33" s="18">
        <f t="shared" si="22"/>
        <v>0.4593333333333332</v>
      </c>
    </row>
    <row r="34" spans="1:17" s="13" customFormat="1" x14ac:dyDescent="0.2">
      <c r="A34" s="4">
        <v>2001</v>
      </c>
      <c r="B34" s="30">
        <f>IF(type="call",IF(B16&gt;=strike,B16-strike,0),IF(type="put",IF(B16&lt;=strike,strike-B16,0),IF(type="straddle",ABS(strike-B16))))</f>
        <v>9.0499999999999972</v>
      </c>
      <c r="C34" s="30">
        <f t="shared" ref="C34:I34" si="29">IF(type="call",IF(C16&gt;=strike,C16-strike,0),IF(type="put",IF(C16&lt;=strike,strike-C16,0),IF(type="straddle",ABS(strike-C16))))</f>
        <v>1.4269999999999994</v>
      </c>
      <c r="D34" s="30">
        <f t="shared" si="29"/>
        <v>0.33199999999999968</v>
      </c>
      <c r="E34" s="30">
        <f t="shared" si="29"/>
        <v>0.17599999999999999</v>
      </c>
      <c r="F34" s="30">
        <f t="shared" si="29"/>
        <v>0.13900000000000007</v>
      </c>
      <c r="G34" s="30">
        <f t="shared" si="29"/>
        <v>9.1999999999999915E-2</v>
      </c>
      <c r="H34" s="30">
        <f t="shared" si="29"/>
        <v>0.13800000000000018</v>
      </c>
      <c r="I34" s="30">
        <f t="shared" si="29"/>
        <v>0.16300000000000009</v>
      </c>
      <c r="J34" s="30"/>
      <c r="K34" s="30"/>
      <c r="L34" s="30"/>
      <c r="M34" s="30"/>
      <c r="O34" s="18">
        <f t="shared" si="20"/>
        <v>0.14160000000000003</v>
      </c>
    </row>
    <row r="35" spans="1:17" s="13" customFormat="1" x14ac:dyDescent="0.2">
      <c r="B35" s="30"/>
      <c r="C35" s="30"/>
      <c r="D35" s="30"/>
      <c r="F35" s="30"/>
      <c r="G35" s="30"/>
      <c r="H35" s="30"/>
      <c r="I35" s="30"/>
      <c r="J35" s="30"/>
      <c r="K35" s="30"/>
      <c r="L35" s="30"/>
      <c r="M35" s="30"/>
    </row>
    <row r="36" spans="1:17" s="13" customFormat="1" x14ac:dyDescent="0.2">
      <c r="A36" s="2" t="s">
        <v>132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1:17" s="13" customFormat="1" x14ac:dyDescent="0.2">
      <c r="A37" s="14" t="s">
        <v>175</v>
      </c>
      <c r="B37" s="15" t="s">
        <v>142</v>
      </c>
      <c r="C37" s="15" t="s">
        <v>143</v>
      </c>
      <c r="D37" s="15" t="s">
        <v>144</v>
      </c>
      <c r="E37" s="15" t="s">
        <v>145</v>
      </c>
      <c r="F37" s="15" t="s">
        <v>146</v>
      </c>
      <c r="G37" s="15" t="s">
        <v>147</v>
      </c>
      <c r="H37" s="15" t="s">
        <v>148</v>
      </c>
      <c r="I37" s="15" t="s">
        <v>149</v>
      </c>
      <c r="J37" s="15" t="s">
        <v>150</v>
      </c>
      <c r="K37" s="15" t="s">
        <v>151</v>
      </c>
      <c r="L37" s="15" t="s">
        <v>152</v>
      </c>
      <c r="M37" s="15" t="s">
        <v>153</v>
      </c>
      <c r="N37" s="15"/>
      <c r="O37" s="15" t="s">
        <v>154</v>
      </c>
      <c r="P37" s="15" t="s">
        <v>155</v>
      </c>
      <c r="Q37" s="15" t="s">
        <v>156</v>
      </c>
    </row>
    <row r="38" spans="1:17" s="13" customFormat="1" x14ac:dyDescent="0.2">
      <c r="A38" s="4">
        <v>1990</v>
      </c>
      <c r="B38" s="16" t="s">
        <v>175</v>
      </c>
      <c r="C38" s="16" t="s">
        <v>175</v>
      </c>
      <c r="D38" s="16" t="s">
        <v>175</v>
      </c>
      <c r="E38" s="16" t="s">
        <v>175</v>
      </c>
      <c r="F38" s="16" t="s">
        <v>175</v>
      </c>
      <c r="G38" s="16" t="s">
        <v>175</v>
      </c>
      <c r="H38" s="16" t="s">
        <v>175</v>
      </c>
      <c r="I38" s="16" t="s">
        <v>175</v>
      </c>
      <c r="J38" s="16" t="s">
        <v>175</v>
      </c>
      <c r="K38" s="16" t="s">
        <v>175</v>
      </c>
      <c r="L38" s="16" t="s">
        <v>175</v>
      </c>
      <c r="M38" s="16" t="s">
        <v>175</v>
      </c>
      <c r="N38" s="16"/>
      <c r="O38" s="16" t="s">
        <v>175</v>
      </c>
      <c r="P38" s="16" t="s">
        <v>175</v>
      </c>
      <c r="Q38" s="16" t="s">
        <v>175</v>
      </c>
    </row>
    <row r="39" spans="1:17" s="13" customFormat="1" x14ac:dyDescent="0.2">
      <c r="A39" s="4">
        <v>1991</v>
      </c>
      <c r="B39" s="16" t="s">
        <v>175</v>
      </c>
      <c r="C39" s="16" t="s">
        <v>175</v>
      </c>
      <c r="D39" s="16" t="s">
        <v>175</v>
      </c>
      <c r="E39" s="16" t="s">
        <v>175</v>
      </c>
      <c r="F39" s="16" t="s">
        <v>175</v>
      </c>
      <c r="G39" s="16" t="s">
        <v>175</v>
      </c>
      <c r="H39" s="16" t="s">
        <v>175</v>
      </c>
      <c r="I39" s="16" t="s">
        <v>175</v>
      </c>
      <c r="J39" s="16" t="s">
        <v>175</v>
      </c>
      <c r="K39" s="16" t="s">
        <v>175</v>
      </c>
      <c r="L39" s="16" t="s">
        <v>175</v>
      </c>
      <c r="M39" s="16" t="s">
        <v>175</v>
      </c>
      <c r="N39" s="16"/>
      <c r="O39" s="16" t="s">
        <v>175</v>
      </c>
      <c r="P39" s="16" t="s">
        <v>175</v>
      </c>
      <c r="Q39" s="16" t="s">
        <v>175</v>
      </c>
    </row>
    <row r="40" spans="1:17" s="13" customFormat="1" x14ac:dyDescent="0.2">
      <c r="A40" s="4">
        <v>1992</v>
      </c>
      <c r="B40" s="16" t="s">
        <v>175</v>
      </c>
      <c r="C40" s="16" t="s">
        <v>175</v>
      </c>
      <c r="D40" s="16" t="s">
        <v>175</v>
      </c>
      <c r="E40" s="16" t="s">
        <v>175</v>
      </c>
      <c r="F40" s="16" t="s">
        <v>175</v>
      </c>
      <c r="G40" s="16" t="s">
        <v>175</v>
      </c>
      <c r="H40" s="16" t="s">
        <v>175</v>
      </c>
      <c r="I40" s="16" t="s">
        <v>175</v>
      </c>
      <c r="J40" s="16">
        <v>1.9870000000000001</v>
      </c>
      <c r="K40" s="16">
        <v>2.7429999999999999</v>
      </c>
      <c r="L40" s="16">
        <v>2.4990000000000001</v>
      </c>
      <c r="M40" s="16">
        <v>2.3319999999999999</v>
      </c>
      <c r="N40" s="16"/>
      <c r="O40" s="16" t="s">
        <v>175</v>
      </c>
      <c r="P40" s="16">
        <v>2.0748000000000002</v>
      </c>
      <c r="Q40" s="16" t="s">
        <v>175</v>
      </c>
    </row>
    <row r="41" spans="1:17" s="13" customFormat="1" x14ac:dyDescent="0.2">
      <c r="A41" s="4">
        <v>1993</v>
      </c>
      <c r="B41" s="16">
        <v>2.0030000000000001</v>
      </c>
      <c r="C41" s="16">
        <v>1.6339999999999999</v>
      </c>
      <c r="D41" s="16">
        <v>1.9059999999999999</v>
      </c>
      <c r="E41" s="16">
        <v>2.2240000000000002</v>
      </c>
      <c r="F41" s="16">
        <v>2.758</v>
      </c>
      <c r="G41" s="16">
        <v>2.1190000000000002</v>
      </c>
      <c r="H41" s="16">
        <v>1.9179999999999999</v>
      </c>
      <c r="I41" s="16">
        <v>2.121</v>
      </c>
      <c r="J41" s="16">
        <v>2.4009999999999998</v>
      </c>
      <c r="K41" s="16">
        <v>2.0659999999999998</v>
      </c>
      <c r="L41" s="16">
        <v>2.1549999999999998</v>
      </c>
      <c r="M41" s="16">
        <v>2.3849999999999998</v>
      </c>
      <c r="N41" s="16"/>
      <c r="O41" s="16">
        <v>2.2295714285714285</v>
      </c>
      <c r="P41" s="16">
        <v>2.29</v>
      </c>
      <c r="Q41" s="16">
        <v>2.1408333333333331</v>
      </c>
    </row>
    <row r="42" spans="1:17" s="13" customFormat="1" x14ac:dyDescent="0.2">
      <c r="A42" s="4">
        <v>1994</v>
      </c>
      <c r="B42" s="16">
        <v>2.0219999999999998</v>
      </c>
      <c r="C42" s="16">
        <v>2.4700000000000002</v>
      </c>
      <c r="D42" s="16">
        <v>2.4180000000000001</v>
      </c>
      <c r="E42" s="16">
        <v>1.9810000000000001</v>
      </c>
      <c r="F42" s="16">
        <v>2.0760000000000001</v>
      </c>
      <c r="G42" s="16">
        <v>1.851</v>
      </c>
      <c r="H42" s="16">
        <v>1.966</v>
      </c>
      <c r="I42" s="16">
        <v>1.7889999999999999</v>
      </c>
      <c r="J42" s="16">
        <v>1.484</v>
      </c>
      <c r="K42" s="16">
        <v>1.4059999999999999</v>
      </c>
      <c r="L42" s="16">
        <v>1.6830000000000001</v>
      </c>
      <c r="M42" s="16">
        <v>1.661</v>
      </c>
      <c r="N42" s="16"/>
      <c r="O42" s="16">
        <v>1.7932857142857144</v>
      </c>
      <c r="P42" s="16">
        <v>1.5654000000000001</v>
      </c>
      <c r="Q42" s="16">
        <v>1.9005833333333335</v>
      </c>
    </row>
    <row r="43" spans="1:17" s="13" customFormat="1" x14ac:dyDescent="0.2">
      <c r="A43" s="4">
        <v>1995</v>
      </c>
      <c r="B43" s="16">
        <v>1.639</v>
      </c>
      <c r="C43" s="16">
        <v>1.4159999999999999</v>
      </c>
      <c r="D43" s="16">
        <v>1.4279999999999999</v>
      </c>
      <c r="E43" s="16">
        <v>1.5660000000000001</v>
      </c>
      <c r="F43" s="16">
        <v>1.6719999999999999</v>
      </c>
      <c r="G43" s="16">
        <v>1.7569999999999999</v>
      </c>
      <c r="H43" s="16">
        <v>1.532</v>
      </c>
      <c r="I43" s="16">
        <v>1.385</v>
      </c>
      <c r="J43" s="16">
        <v>1.575</v>
      </c>
      <c r="K43" s="16">
        <v>1.6439999999999999</v>
      </c>
      <c r="L43" s="16">
        <v>1.772</v>
      </c>
      <c r="M43" s="16">
        <v>2.2410000000000001</v>
      </c>
      <c r="N43" s="16"/>
      <c r="O43" s="16">
        <v>1.5901428571428571</v>
      </c>
      <c r="P43" s="16">
        <v>2.5094000000000003</v>
      </c>
      <c r="Q43" s="16">
        <v>1.6355833333333332</v>
      </c>
    </row>
    <row r="44" spans="1:17" x14ac:dyDescent="0.2">
      <c r="A44" s="4">
        <v>1996</v>
      </c>
      <c r="B44" s="16">
        <v>3.448</v>
      </c>
      <c r="C44" s="16">
        <v>2.34</v>
      </c>
      <c r="D44" s="16">
        <v>2.746</v>
      </c>
      <c r="E44" s="16">
        <v>2.7789999999999999</v>
      </c>
      <c r="F44" s="16">
        <v>2.214</v>
      </c>
      <c r="G44" s="16">
        <v>2.3610000000000002</v>
      </c>
      <c r="H44" s="16">
        <v>2.6459999999999999</v>
      </c>
      <c r="I44" s="16">
        <v>2.3220000000000001</v>
      </c>
      <c r="J44" s="16">
        <v>1.853</v>
      </c>
      <c r="K44" s="16">
        <v>1.8280000000000001</v>
      </c>
      <c r="L44" s="16">
        <v>2.6520000000000001</v>
      </c>
      <c r="M44" s="16">
        <v>3.9009999999999998</v>
      </c>
      <c r="N44" s="16"/>
      <c r="O44" s="16">
        <v>2.286142857142857</v>
      </c>
      <c r="P44" s="16">
        <v>3.0309999999999997</v>
      </c>
      <c r="Q44" s="16">
        <v>2.5908333333333338</v>
      </c>
    </row>
    <row r="45" spans="1:17" x14ac:dyDescent="0.2">
      <c r="A45" s="4">
        <v>1997</v>
      </c>
      <c r="B45" s="16">
        <v>3.9980000000000002</v>
      </c>
      <c r="C45" s="16">
        <v>2.8239999999999998</v>
      </c>
      <c r="D45" s="16">
        <v>1.78</v>
      </c>
      <c r="E45" s="16">
        <v>1.8069999999999999</v>
      </c>
      <c r="F45" s="16">
        <v>2.1219999999999999</v>
      </c>
      <c r="G45" s="16">
        <v>2.3460000000000001</v>
      </c>
      <c r="H45" s="16">
        <v>2.145</v>
      </c>
      <c r="I45" s="16">
        <v>2.161</v>
      </c>
      <c r="J45" s="16">
        <v>2.5150000000000001</v>
      </c>
      <c r="K45" s="16">
        <v>3.3460000000000001</v>
      </c>
      <c r="L45" s="16">
        <v>3.266</v>
      </c>
      <c r="M45" s="16">
        <v>2.577</v>
      </c>
      <c r="N45" s="16"/>
      <c r="O45" s="16">
        <v>2.3488571428571428</v>
      </c>
      <c r="P45" s="16">
        <v>2.4878</v>
      </c>
      <c r="Q45" s="16">
        <v>2.5739166666666669</v>
      </c>
    </row>
    <row r="46" spans="1:17" x14ac:dyDescent="0.2">
      <c r="A46" s="4">
        <v>1998</v>
      </c>
      <c r="B46" s="16">
        <v>2.3090000000000002</v>
      </c>
      <c r="C46" s="16">
        <v>2.0009999999999999</v>
      </c>
      <c r="D46" s="16">
        <v>2.286</v>
      </c>
      <c r="E46" s="16">
        <v>2.2999999999999998</v>
      </c>
      <c r="F46" s="16">
        <v>2.262</v>
      </c>
      <c r="G46" s="16">
        <v>2.0169999999999999</v>
      </c>
      <c r="H46" s="16">
        <v>2.3580000000000001</v>
      </c>
      <c r="I46" s="16">
        <v>1.9319999999999999</v>
      </c>
      <c r="J46" s="16">
        <v>1.6719999999999999</v>
      </c>
      <c r="K46" s="16">
        <v>2.0310000000000001</v>
      </c>
      <c r="L46" s="16">
        <v>1.972</v>
      </c>
      <c r="M46" s="16">
        <v>2.149</v>
      </c>
      <c r="N46" s="16"/>
      <c r="O46" s="16">
        <v>2.0817142857142859</v>
      </c>
      <c r="P46" s="16">
        <v>1.8724000000000001</v>
      </c>
      <c r="Q46" s="16">
        <v>2.1074166666666669</v>
      </c>
    </row>
    <row r="47" spans="1:17" x14ac:dyDescent="0.2">
      <c r="A47" s="4">
        <v>1999</v>
      </c>
      <c r="B47" s="16">
        <v>1.7649999999999999</v>
      </c>
      <c r="C47" s="16">
        <v>1.81</v>
      </c>
      <c r="D47" s="16">
        <v>1.6659999999999999</v>
      </c>
      <c r="E47" s="16">
        <v>1.8520000000000001</v>
      </c>
      <c r="F47" s="16">
        <v>2.3479999999999999</v>
      </c>
      <c r="G47" s="16">
        <v>2.226</v>
      </c>
      <c r="H47" s="16">
        <v>2.262</v>
      </c>
      <c r="I47" s="16">
        <v>2.601</v>
      </c>
      <c r="J47" s="16">
        <v>2.9119999999999999</v>
      </c>
      <c r="K47" s="16">
        <v>2.56</v>
      </c>
      <c r="L47" s="16">
        <v>3.0920000000000001</v>
      </c>
      <c r="M47" s="16">
        <v>2.12</v>
      </c>
      <c r="N47" s="16"/>
      <c r="O47" s="16">
        <v>2.3944285714285711</v>
      </c>
      <c r="P47" s="16">
        <v>2.5537999999999998</v>
      </c>
      <c r="Q47" s="16">
        <v>2.2678333333333329</v>
      </c>
    </row>
    <row r="48" spans="1:17" x14ac:dyDescent="0.2">
      <c r="A48" s="4">
        <v>2000</v>
      </c>
      <c r="B48" s="16">
        <v>2.3439999999999999</v>
      </c>
      <c r="C48" s="16">
        <v>2.61</v>
      </c>
      <c r="D48" s="16">
        <v>2.6030000000000002</v>
      </c>
      <c r="E48" s="16">
        <v>2.9</v>
      </c>
      <c r="F48" s="16">
        <v>3.089</v>
      </c>
      <c r="G48" s="16">
        <v>4.4059999999999997</v>
      </c>
      <c r="H48" s="16">
        <v>4.3689999999999998</v>
      </c>
      <c r="I48" s="16">
        <v>3.82</v>
      </c>
      <c r="J48" s="16">
        <v>4.6180000000000003</v>
      </c>
      <c r="K48" s="16"/>
      <c r="L48" s="16"/>
      <c r="M48" s="16"/>
      <c r="N48" s="16"/>
      <c r="O48" s="16"/>
      <c r="P48" s="16"/>
      <c r="Q48" s="16"/>
    </row>
    <row r="49" spans="1:17" x14ac:dyDescent="0.2">
      <c r="A49" s="23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4"/>
      <c r="O49" s="24"/>
      <c r="P49" s="24"/>
      <c r="Q49" s="24"/>
    </row>
    <row r="50" spans="1:17" x14ac:dyDescent="0.2">
      <c r="A50" s="26" t="s">
        <v>157</v>
      </c>
      <c r="B50" s="29">
        <v>3.9980000000000002</v>
      </c>
      <c r="C50" s="29">
        <v>2.8239999999999998</v>
      </c>
      <c r="D50" s="29">
        <v>2.746</v>
      </c>
      <c r="E50" s="29">
        <v>2.7789999999999999</v>
      </c>
      <c r="F50" s="29">
        <v>2.758</v>
      </c>
      <c r="G50" s="29">
        <v>2.3610000000000002</v>
      </c>
      <c r="H50" s="29">
        <v>2.6459999999999999</v>
      </c>
      <c r="I50" s="29">
        <v>2.601</v>
      </c>
      <c r="J50" s="29">
        <v>2.9119999999999999</v>
      </c>
      <c r="K50" s="29">
        <v>3.3460000000000001</v>
      </c>
      <c r="L50" s="29">
        <v>3.266</v>
      </c>
      <c r="M50" s="29">
        <v>3.9009999999999998</v>
      </c>
      <c r="N50" s="27"/>
      <c r="O50" s="27">
        <v>2.3488571428571428</v>
      </c>
      <c r="P50" s="27">
        <v>3.0309999999999997</v>
      </c>
      <c r="Q50" s="27">
        <v>2.5908333333333338</v>
      </c>
    </row>
    <row r="51" spans="1:17" x14ac:dyDescent="0.2">
      <c r="A51" s="17" t="s">
        <v>158</v>
      </c>
      <c r="B51" s="30">
        <v>1.639</v>
      </c>
      <c r="C51" s="30">
        <v>1.4159999999999999</v>
      </c>
      <c r="D51" s="30">
        <v>1.4279999999999999</v>
      </c>
      <c r="E51" s="30">
        <v>1.5660000000000001</v>
      </c>
      <c r="F51" s="30">
        <v>1.6719999999999999</v>
      </c>
      <c r="G51" s="30">
        <v>1.7569999999999999</v>
      </c>
      <c r="H51" s="30">
        <v>1.532</v>
      </c>
      <c r="I51" s="30">
        <v>1.385</v>
      </c>
      <c r="J51" s="30">
        <v>1.484</v>
      </c>
      <c r="K51" s="30">
        <v>1.4059999999999999</v>
      </c>
      <c r="L51" s="30">
        <v>1.6830000000000001</v>
      </c>
      <c r="M51" s="30">
        <v>1.661</v>
      </c>
      <c r="N51" s="18"/>
      <c r="O51" s="18">
        <v>1.5901428571428571</v>
      </c>
      <c r="P51" s="18">
        <v>1.5654000000000001</v>
      </c>
      <c r="Q51" s="18">
        <v>1.6355833333333332</v>
      </c>
    </row>
    <row r="52" spans="1:17" x14ac:dyDescent="0.2">
      <c r="A52" s="17" t="s">
        <v>159</v>
      </c>
      <c r="B52" s="30">
        <v>2.4548571428571431</v>
      </c>
      <c r="C52" s="30">
        <v>2.0707142857142857</v>
      </c>
      <c r="D52" s="30">
        <v>2.0328571428571425</v>
      </c>
      <c r="E52" s="30">
        <v>2.072714285714286</v>
      </c>
      <c r="F52" s="30">
        <v>2.2074285714285713</v>
      </c>
      <c r="G52" s="30">
        <v>2.0967142857142855</v>
      </c>
      <c r="H52" s="30">
        <v>2.1181428571428573</v>
      </c>
      <c r="I52" s="30">
        <v>2.0444285714285715</v>
      </c>
      <c r="J52" s="30">
        <v>2.0498750000000001</v>
      </c>
      <c r="K52" s="30">
        <v>2.2029999999999998</v>
      </c>
      <c r="L52" s="30">
        <v>2.3863749999999997</v>
      </c>
      <c r="M52" s="30">
        <v>2.42075</v>
      </c>
      <c r="N52" s="18"/>
      <c r="O52" s="18">
        <v>2.0549523809523813</v>
      </c>
      <c r="P52" s="18">
        <v>2.2615428571428575</v>
      </c>
      <c r="Q52" s="18">
        <v>2.1581944444444447</v>
      </c>
    </row>
    <row r="53" spans="1:17" x14ac:dyDescent="0.2">
      <c r="A53" s="17" t="s">
        <v>211</v>
      </c>
      <c r="B53" s="30">
        <v>2.1393333333333331</v>
      </c>
      <c r="C53" s="30">
        <v>2.140333333333333</v>
      </c>
      <c r="D53" s="30">
        <v>2.1850000000000001</v>
      </c>
      <c r="E53" s="30">
        <v>1.9863333333333333</v>
      </c>
      <c r="F53" s="30">
        <v>2.2440000000000002</v>
      </c>
      <c r="G53" s="30">
        <v>2.196333333333333</v>
      </c>
      <c r="H53" s="30">
        <v>2.2549999999999999</v>
      </c>
      <c r="I53" s="30">
        <v>2.2313333333333332</v>
      </c>
      <c r="J53" s="30">
        <v>2.3663333333333334</v>
      </c>
      <c r="K53" s="30">
        <v>2.6456666666666671</v>
      </c>
      <c r="L53" s="30">
        <v>2.7766666666666668</v>
      </c>
      <c r="M53" s="30">
        <v>2.282</v>
      </c>
      <c r="N53" s="18"/>
      <c r="O53" s="18"/>
      <c r="P53" s="18"/>
      <c r="Q53" s="18"/>
    </row>
    <row r="54" spans="1:17" x14ac:dyDescent="0.2">
      <c r="A54" s="17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18"/>
      <c r="O54" s="18"/>
      <c r="P54" s="18"/>
      <c r="Q54" s="18"/>
    </row>
    <row r="56" spans="1:17" x14ac:dyDescent="0.2">
      <c r="A56" s="1" t="str">
        <f>pipe1</f>
        <v>TRANSCO Z6</v>
      </c>
      <c r="B56" s="19" t="s">
        <v>142</v>
      </c>
      <c r="C56" s="19" t="s">
        <v>143</v>
      </c>
      <c r="D56" s="19" t="s">
        <v>144</v>
      </c>
      <c r="E56" s="19" t="s">
        <v>145</v>
      </c>
      <c r="F56" s="19" t="s">
        <v>146</v>
      </c>
      <c r="G56" s="19" t="s">
        <v>147</v>
      </c>
      <c r="H56" s="19" t="s">
        <v>148</v>
      </c>
      <c r="I56" s="19" t="s">
        <v>149</v>
      </c>
      <c r="J56" s="19" t="s">
        <v>150</v>
      </c>
      <c r="K56" s="19" t="s">
        <v>151</v>
      </c>
      <c r="L56" s="19" t="s">
        <v>152</v>
      </c>
      <c r="M56" s="19" t="s">
        <v>153</v>
      </c>
      <c r="N56" s="19"/>
      <c r="O56" s="19"/>
      <c r="P56" s="19"/>
      <c r="Q56" s="19"/>
    </row>
    <row r="57" spans="1:17" x14ac:dyDescent="0.2">
      <c r="A57" s="7">
        <v>1990</v>
      </c>
      <c r="B57" s="8" t="s">
        <v>175</v>
      </c>
      <c r="C57" s="8" t="s">
        <v>175</v>
      </c>
      <c r="D57" s="8" t="s">
        <v>175</v>
      </c>
      <c r="E57" s="8" t="s">
        <v>175</v>
      </c>
      <c r="F57" s="8" t="s">
        <v>175</v>
      </c>
      <c r="G57" s="8" t="s">
        <v>175</v>
      </c>
      <c r="H57" s="8" t="str">
        <f t="shared" ref="H57:M57" si="30">VLOOKUP(H93,IFERCPRICES,HLOOKUP($A$56,IFERCPRICES,2,FALSE),FALSE)</f>
        <v xml:space="preserve">          </v>
      </c>
      <c r="I57" s="8" t="str">
        <f t="shared" si="30"/>
        <v xml:space="preserve">          </v>
      </c>
      <c r="J57" s="8" t="str">
        <f t="shared" si="30"/>
        <v xml:space="preserve">          </v>
      </c>
      <c r="K57" s="8" t="str">
        <f t="shared" si="30"/>
        <v xml:space="preserve">          </v>
      </c>
      <c r="L57" s="8" t="str">
        <f t="shared" si="30"/>
        <v xml:space="preserve">          </v>
      </c>
      <c r="M57" s="8" t="str">
        <f t="shared" si="30"/>
        <v xml:space="preserve">          </v>
      </c>
      <c r="N57" s="8"/>
      <c r="O57" s="8"/>
      <c r="P57" s="8"/>
      <c r="Q57" s="8"/>
    </row>
    <row r="58" spans="1:17" x14ac:dyDescent="0.2">
      <c r="A58" s="7">
        <v>1991</v>
      </c>
      <c r="B58" s="8" t="str">
        <f t="shared" ref="B58:M58" si="31">VLOOKUP(B94,IFERCPRICES,HLOOKUP($A$56,IFERCPRICES,2,FALSE),FALSE)</f>
        <v xml:space="preserve">          </v>
      </c>
      <c r="C58" s="8" t="str">
        <f t="shared" si="31"/>
        <v xml:space="preserve">          </v>
      </c>
      <c r="D58" s="8" t="str">
        <f t="shared" si="31"/>
        <v xml:space="preserve">          </v>
      </c>
      <c r="E58" s="8" t="str">
        <f t="shared" si="31"/>
        <v xml:space="preserve">          </v>
      </c>
      <c r="F58" s="8" t="str">
        <f t="shared" si="31"/>
        <v xml:space="preserve">          </v>
      </c>
      <c r="G58" s="8" t="str">
        <f t="shared" si="31"/>
        <v xml:space="preserve">          </v>
      </c>
      <c r="H58" s="8" t="str">
        <f t="shared" si="31"/>
        <v xml:space="preserve">          </v>
      </c>
      <c r="I58" s="8" t="str">
        <f t="shared" si="31"/>
        <v xml:space="preserve">          </v>
      </c>
      <c r="J58" s="8" t="str">
        <f t="shared" si="31"/>
        <v xml:space="preserve">          </v>
      </c>
      <c r="K58" s="8" t="str">
        <f t="shared" si="31"/>
        <v xml:space="preserve">          </v>
      </c>
      <c r="L58" s="8" t="str">
        <f t="shared" si="31"/>
        <v xml:space="preserve">          </v>
      </c>
      <c r="M58" s="8" t="str">
        <f t="shared" si="31"/>
        <v xml:space="preserve">          </v>
      </c>
      <c r="N58" s="8"/>
      <c r="O58" s="8"/>
      <c r="P58" s="8"/>
      <c r="Q58" s="8"/>
    </row>
    <row r="59" spans="1:17" x14ac:dyDescent="0.2">
      <c r="A59" s="7">
        <v>1992</v>
      </c>
      <c r="B59" s="8" t="str">
        <f t="shared" ref="B59:M59" si="32">VLOOKUP(B95,IFERCPRICES,HLOOKUP($A$56,IFERCPRICES,2,FALSE),FALSE)</f>
        <v xml:space="preserve">          </v>
      </c>
      <c r="C59" s="8" t="str">
        <f t="shared" si="32"/>
        <v xml:space="preserve">          </v>
      </c>
      <c r="D59" s="8" t="str">
        <f t="shared" si="32"/>
        <v xml:space="preserve">          </v>
      </c>
      <c r="E59" s="8" t="str">
        <f t="shared" si="32"/>
        <v xml:space="preserve">          </v>
      </c>
      <c r="F59" s="8" t="str">
        <f t="shared" si="32"/>
        <v xml:space="preserve">          </v>
      </c>
      <c r="G59" s="8" t="str">
        <f t="shared" si="32"/>
        <v xml:space="preserve">          </v>
      </c>
      <c r="H59" s="8" t="str">
        <f t="shared" si="32"/>
        <v xml:space="preserve">          </v>
      </c>
      <c r="I59" s="8" t="str">
        <f t="shared" si="32"/>
        <v xml:space="preserve">          </v>
      </c>
      <c r="J59" s="8" t="str">
        <f t="shared" si="32"/>
        <v xml:space="preserve">          </v>
      </c>
      <c r="K59" s="8" t="str">
        <f t="shared" si="32"/>
        <v xml:space="preserve">          </v>
      </c>
      <c r="L59" s="8" t="str">
        <f t="shared" si="32"/>
        <v xml:space="preserve">          </v>
      </c>
      <c r="M59" s="8" t="str">
        <f t="shared" si="32"/>
        <v xml:space="preserve">          </v>
      </c>
      <c r="N59" s="8"/>
      <c r="O59" s="8"/>
      <c r="P59" s="8"/>
      <c r="Q59" s="8"/>
    </row>
    <row r="60" spans="1:17" x14ac:dyDescent="0.2">
      <c r="A60" s="7">
        <v>1993</v>
      </c>
      <c r="B60" s="8" t="str">
        <f t="shared" ref="B60:M60" si="33">VLOOKUP(B96,IFERCPRICES,HLOOKUP($A$56,IFERCPRICES,2,FALSE),FALSE)</f>
        <v xml:space="preserve">          </v>
      </c>
      <c r="C60" s="8" t="str">
        <f t="shared" si="33"/>
        <v xml:space="preserve">          </v>
      </c>
      <c r="D60" s="8" t="str">
        <f t="shared" si="33"/>
        <v xml:space="preserve">          </v>
      </c>
      <c r="E60" s="8" t="str">
        <f t="shared" si="33"/>
        <v xml:space="preserve">          </v>
      </c>
      <c r="F60" s="8" t="str">
        <f t="shared" si="33"/>
        <v xml:space="preserve">          </v>
      </c>
      <c r="G60" s="8" t="str">
        <f t="shared" si="33"/>
        <v xml:space="preserve">          </v>
      </c>
      <c r="H60" s="8" t="str">
        <f t="shared" si="33"/>
        <v xml:space="preserve">          </v>
      </c>
      <c r="I60" s="8" t="str">
        <f t="shared" si="33"/>
        <v xml:space="preserve">          </v>
      </c>
      <c r="J60" s="8" t="str">
        <f t="shared" si="33"/>
        <v xml:space="preserve">          </v>
      </c>
      <c r="K60" s="8" t="str">
        <f t="shared" si="33"/>
        <v xml:space="preserve">          </v>
      </c>
      <c r="L60" s="8" t="str">
        <f t="shared" si="33"/>
        <v xml:space="preserve">          </v>
      </c>
      <c r="M60" s="8" t="str">
        <f t="shared" si="33"/>
        <v xml:space="preserve">          </v>
      </c>
      <c r="N60" s="8"/>
      <c r="O60" s="8"/>
      <c r="P60" s="8"/>
      <c r="Q60" s="8"/>
    </row>
    <row r="61" spans="1:17" x14ac:dyDescent="0.2">
      <c r="A61" s="7">
        <v>1994</v>
      </c>
      <c r="B61" s="8" t="str">
        <f t="shared" ref="B61:M61" si="34">VLOOKUP(B97,IFERCPRICES,HLOOKUP($A$56,IFERCPRICES,2,FALSE),FALSE)</f>
        <v xml:space="preserve">          </v>
      </c>
      <c r="C61" s="8" t="str">
        <f t="shared" si="34"/>
        <v xml:space="preserve">          </v>
      </c>
      <c r="D61" s="8" t="str">
        <f t="shared" si="34"/>
        <v xml:space="preserve">          </v>
      </c>
      <c r="E61" s="8" t="str">
        <f t="shared" si="34"/>
        <v xml:space="preserve">          </v>
      </c>
      <c r="F61" s="8" t="str">
        <f t="shared" si="34"/>
        <v xml:space="preserve">          </v>
      </c>
      <c r="G61" s="8" t="str">
        <f t="shared" si="34"/>
        <v xml:space="preserve">          </v>
      </c>
      <c r="H61" s="8" t="str">
        <f t="shared" si="34"/>
        <v xml:space="preserve">          </v>
      </c>
      <c r="I61" s="8" t="str">
        <f t="shared" si="34"/>
        <v xml:space="preserve">          </v>
      </c>
      <c r="J61" s="8" t="str">
        <f t="shared" si="34"/>
        <v xml:space="preserve">          </v>
      </c>
      <c r="K61" s="8" t="str">
        <f t="shared" si="34"/>
        <v xml:space="preserve">          </v>
      </c>
      <c r="L61" s="8" t="str">
        <f t="shared" si="34"/>
        <v xml:space="preserve">          </v>
      </c>
      <c r="M61" s="8" t="str">
        <f t="shared" si="34"/>
        <v xml:space="preserve">          </v>
      </c>
      <c r="N61" s="8"/>
      <c r="O61" s="8"/>
      <c r="P61" s="8"/>
      <c r="Q61" s="8"/>
    </row>
    <row r="62" spans="1:17" x14ac:dyDescent="0.2">
      <c r="A62" s="7">
        <v>1995</v>
      </c>
      <c r="B62" s="8" t="str">
        <f t="shared" ref="B62:M62" si="35">VLOOKUP(B98,IFERCPRICES,HLOOKUP($A$56,IFERCPRICES,2,FALSE),FALSE)</f>
        <v xml:space="preserve">          </v>
      </c>
      <c r="C62" s="8" t="str">
        <f t="shared" si="35"/>
        <v xml:space="preserve">          </v>
      </c>
      <c r="D62" s="8" t="str">
        <f t="shared" si="35"/>
        <v xml:space="preserve">          </v>
      </c>
      <c r="E62" s="8" t="str">
        <f t="shared" si="35"/>
        <v xml:space="preserve">          </v>
      </c>
      <c r="F62" s="8" t="str">
        <f t="shared" si="35"/>
        <v xml:space="preserve">          </v>
      </c>
      <c r="G62" s="8" t="str">
        <f t="shared" si="35"/>
        <v xml:space="preserve">          </v>
      </c>
      <c r="H62" s="8" t="str">
        <f t="shared" si="35"/>
        <v xml:space="preserve">          </v>
      </c>
      <c r="I62" s="8" t="str">
        <f t="shared" si="35"/>
        <v xml:space="preserve">          </v>
      </c>
      <c r="J62" s="8" t="str">
        <f t="shared" si="35"/>
        <v xml:space="preserve">          </v>
      </c>
      <c r="K62" s="8" t="str">
        <f t="shared" si="35"/>
        <v xml:space="preserve">          </v>
      </c>
      <c r="L62" s="8" t="str">
        <f t="shared" si="35"/>
        <v xml:space="preserve">          </v>
      </c>
      <c r="M62" s="8" t="str">
        <f t="shared" si="35"/>
        <v xml:space="preserve">          </v>
      </c>
      <c r="N62" s="8"/>
      <c r="O62" s="8"/>
      <c r="P62" s="8"/>
      <c r="Q62" s="8"/>
    </row>
    <row r="63" spans="1:17" x14ac:dyDescent="0.2">
      <c r="A63" s="7">
        <v>1996</v>
      </c>
      <c r="B63" s="8" t="str">
        <f t="shared" ref="B63:M63" si="36">VLOOKUP(B99,IFERCPRICES,HLOOKUP($A$56,IFERCPRICES,2,FALSE),FALSE)</f>
        <v xml:space="preserve">          </v>
      </c>
      <c r="C63" s="8" t="str">
        <f t="shared" si="36"/>
        <v xml:space="preserve">          </v>
      </c>
      <c r="D63" s="8" t="str">
        <f t="shared" si="36"/>
        <v xml:space="preserve">          </v>
      </c>
      <c r="E63" s="8" t="str">
        <f t="shared" si="36"/>
        <v xml:space="preserve">          </v>
      </c>
      <c r="F63" s="8" t="str">
        <f t="shared" si="36"/>
        <v xml:space="preserve">          </v>
      </c>
      <c r="G63" s="8" t="str">
        <f t="shared" si="36"/>
        <v xml:space="preserve">          </v>
      </c>
      <c r="H63" s="8" t="str">
        <f t="shared" si="36"/>
        <v xml:space="preserve">          </v>
      </c>
      <c r="I63" s="8" t="str">
        <f t="shared" si="36"/>
        <v xml:space="preserve">          </v>
      </c>
      <c r="J63" s="8" t="str">
        <f t="shared" si="36"/>
        <v xml:space="preserve">          </v>
      </c>
      <c r="K63" s="8" t="str">
        <f t="shared" si="36"/>
        <v xml:space="preserve">          </v>
      </c>
      <c r="L63" s="8" t="str">
        <f t="shared" si="36"/>
        <v xml:space="preserve">          </v>
      </c>
      <c r="M63" s="8">
        <f t="shared" si="36"/>
        <v>5.14</v>
      </c>
      <c r="N63" s="8"/>
      <c r="O63" s="8"/>
      <c r="P63" s="8"/>
      <c r="Q63" s="8"/>
    </row>
    <row r="64" spans="1:17" x14ac:dyDescent="0.2">
      <c r="A64" s="7">
        <v>1997</v>
      </c>
      <c r="B64" s="8">
        <f t="shared" ref="B64:M64" si="37">VLOOKUP(B100,IFERCPRICES,HLOOKUP($A$56,IFERCPRICES,2,FALSE),FALSE)</f>
        <v>5.25</v>
      </c>
      <c r="C64" s="8">
        <f t="shared" si="37"/>
        <v>3.65</v>
      </c>
      <c r="D64" s="8">
        <f t="shared" si="37"/>
        <v>2.15</v>
      </c>
      <c r="E64" s="8">
        <f t="shared" si="37"/>
        <v>2.15</v>
      </c>
      <c r="F64" s="8">
        <f t="shared" si="37"/>
        <v>2.42</v>
      </c>
      <c r="G64" s="8">
        <f t="shared" si="37"/>
        <v>2.59</v>
      </c>
      <c r="H64" s="8">
        <f t="shared" si="37"/>
        <v>2.4300000000000002</v>
      </c>
      <c r="I64" s="8">
        <f t="shared" si="37"/>
        <v>2.42</v>
      </c>
      <c r="J64" s="8">
        <f t="shared" si="37"/>
        <v>2.75</v>
      </c>
      <c r="K64" s="8">
        <f t="shared" si="37"/>
        <v>3.47</v>
      </c>
      <c r="L64" s="8">
        <f t="shared" si="37"/>
        <v>3.76</v>
      </c>
      <c r="M64" s="8">
        <f t="shared" si="37"/>
        <v>3.29</v>
      </c>
      <c r="N64" s="8"/>
      <c r="O64" s="8"/>
      <c r="P64" s="8"/>
      <c r="Q64" s="8"/>
    </row>
    <row r="65" spans="1:17" x14ac:dyDescent="0.2">
      <c r="A65" s="7">
        <v>1998</v>
      </c>
      <c r="B65" s="8">
        <f t="shared" ref="B65:M68" si="38">VLOOKUP(B101,IFERCPRICES,HLOOKUP($A$56,IFERCPRICES,2,FALSE),FALSE)</f>
        <v>2.95</v>
      </c>
      <c r="C65" s="8">
        <f t="shared" si="38"/>
        <v>2.4</v>
      </c>
      <c r="D65" s="8">
        <f t="shared" si="38"/>
        <v>2.4900000000000002</v>
      </c>
      <c r="E65" s="8">
        <f t="shared" si="38"/>
        <v>2.56</v>
      </c>
      <c r="F65" s="8">
        <f t="shared" si="38"/>
        <v>2.5299999999999998</v>
      </c>
      <c r="G65" s="8">
        <f t="shared" si="38"/>
        <v>2.2599999999999998</v>
      </c>
      <c r="H65" s="8">
        <f t="shared" si="38"/>
        <v>2.59</v>
      </c>
      <c r="I65" s="8">
        <f t="shared" si="38"/>
        <v>2.17</v>
      </c>
      <c r="J65" s="8">
        <f t="shared" si="38"/>
        <v>1.8</v>
      </c>
      <c r="K65" s="8">
        <f t="shared" si="38"/>
        <v>2.2999999999999998</v>
      </c>
      <c r="L65" s="8">
        <f t="shared" si="38"/>
        <v>2.41</v>
      </c>
      <c r="M65" s="8">
        <f t="shared" si="38"/>
        <v>2.5</v>
      </c>
      <c r="N65" s="8"/>
      <c r="O65" s="8"/>
      <c r="P65" s="8"/>
      <c r="Q65" s="8"/>
    </row>
    <row r="66" spans="1:17" x14ac:dyDescent="0.2">
      <c r="A66" s="7">
        <v>1999</v>
      </c>
      <c r="B66" s="8">
        <f t="shared" si="38"/>
        <v>2.36</v>
      </c>
      <c r="C66" s="8">
        <f t="shared" si="38"/>
        <v>2.31</v>
      </c>
      <c r="D66" s="8">
        <f t="shared" si="38"/>
        <v>1.96</v>
      </c>
      <c r="E66" s="8">
        <f t="shared" si="38"/>
        <v>2.15</v>
      </c>
      <c r="F66" s="8">
        <f t="shared" si="38"/>
        <v>2.56</v>
      </c>
      <c r="G66" s="8">
        <f t="shared" si="38"/>
        <v>2.42</v>
      </c>
      <c r="H66" s="8">
        <f t="shared" si="38"/>
        <v>2.5</v>
      </c>
      <c r="I66" s="8">
        <f t="shared" si="38"/>
        <v>2.9</v>
      </c>
      <c r="J66" s="8">
        <f t="shared" si="38"/>
        <v>3.14</v>
      </c>
      <c r="K66" s="8">
        <f t="shared" si="38"/>
        <v>2.79</v>
      </c>
      <c r="L66" s="8">
        <f t="shared" si="38"/>
        <v>3.49</v>
      </c>
      <c r="M66" s="8">
        <f t="shared" si="38"/>
        <v>2.72</v>
      </c>
      <c r="N66" s="8"/>
      <c r="O66" s="8"/>
      <c r="P66" s="8"/>
      <c r="Q66" s="8"/>
    </row>
    <row r="67" spans="1:17" x14ac:dyDescent="0.2">
      <c r="A67" s="7">
        <v>2000</v>
      </c>
      <c r="B67" s="8">
        <f t="shared" si="38"/>
        <v>4.01</v>
      </c>
      <c r="C67" s="8">
        <f t="shared" si="38"/>
        <v>5.21</v>
      </c>
      <c r="D67" s="8">
        <f t="shared" si="38"/>
        <v>3.05</v>
      </c>
      <c r="E67" s="8">
        <f t="shared" si="38"/>
        <v>3.13</v>
      </c>
      <c r="F67" s="8">
        <f t="shared" si="38"/>
        <v>3.41</v>
      </c>
      <c r="G67" s="8">
        <f t="shared" si="38"/>
        <v>4.72</v>
      </c>
      <c r="H67" s="8">
        <f t="shared" si="38"/>
        <v>4.93</v>
      </c>
      <c r="I67" s="8">
        <f t="shared" si="38"/>
        <v>4.18</v>
      </c>
      <c r="J67" s="8">
        <f t="shared" si="38"/>
        <v>4.96</v>
      </c>
      <c r="K67" s="8">
        <f t="shared" si="38"/>
        <v>5.76</v>
      </c>
      <c r="L67" s="8">
        <f t="shared" si="38"/>
        <v>5.0999999999999996</v>
      </c>
      <c r="M67" s="8">
        <f t="shared" si="38"/>
        <v>7.14</v>
      </c>
      <c r="N67" s="8"/>
      <c r="O67" s="8"/>
      <c r="P67" s="8"/>
      <c r="Q67" s="8"/>
    </row>
    <row r="68" spans="1:17" x14ac:dyDescent="0.2">
      <c r="A68" s="7">
        <v>2001</v>
      </c>
      <c r="B68" s="8">
        <f t="shared" si="38"/>
        <v>19.329999999999998</v>
      </c>
      <c r="C68" s="8">
        <f t="shared" si="38"/>
        <v>8.02</v>
      </c>
      <c r="D68" s="8">
        <f t="shared" si="38"/>
        <v>5.63</v>
      </c>
      <c r="E68" s="8">
        <f t="shared" si="38"/>
        <v>5.86</v>
      </c>
      <c r="F68" s="8">
        <f t="shared" si="38"/>
        <v>5.33</v>
      </c>
      <c r="G68" s="8">
        <f t="shared" si="38"/>
        <v>4.13</v>
      </c>
      <c r="H68" s="8">
        <f t="shared" si="38"/>
        <v>3.62</v>
      </c>
      <c r="I68" s="8">
        <f t="shared" si="38"/>
        <v>3.63</v>
      </c>
      <c r="J68" s="8"/>
      <c r="K68" s="8"/>
      <c r="L68" s="8"/>
      <c r="M68" s="8"/>
      <c r="N68" s="8"/>
      <c r="O68" s="8"/>
      <c r="P68" s="8"/>
      <c r="Q68" s="8"/>
    </row>
    <row r="69" spans="1:17" x14ac:dyDescent="0.2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2">
      <c r="A70" s="9" t="s">
        <v>157</v>
      </c>
      <c r="B70" s="8">
        <f>MAX(B57:B65)</f>
        <v>5.25</v>
      </c>
      <c r="C70" s="8">
        <f t="shared" ref="C70:M70" si="39">MAX(C57:C65)</f>
        <v>3.65</v>
      </c>
      <c r="D70" s="8">
        <f t="shared" si="39"/>
        <v>2.4900000000000002</v>
      </c>
      <c r="E70" s="8">
        <f t="shared" si="39"/>
        <v>2.56</v>
      </c>
      <c r="F70" s="8">
        <f t="shared" si="39"/>
        <v>2.5299999999999998</v>
      </c>
      <c r="G70" s="8">
        <f t="shared" si="39"/>
        <v>2.59</v>
      </c>
      <c r="H70" s="8">
        <f t="shared" si="39"/>
        <v>2.59</v>
      </c>
      <c r="I70" s="8">
        <f t="shared" si="39"/>
        <v>2.42</v>
      </c>
      <c r="J70" s="8">
        <f t="shared" si="39"/>
        <v>2.75</v>
      </c>
      <c r="K70" s="8">
        <f t="shared" si="39"/>
        <v>3.47</v>
      </c>
      <c r="L70" s="8">
        <f t="shared" si="39"/>
        <v>3.76</v>
      </c>
      <c r="M70" s="8">
        <f t="shared" si="39"/>
        <v>5.14</v>
      </c>
      <c r="N70" s="8"/>
      <c r="O70" s="8"/>
      <c r="P70" s="8"/>
      <c r="Q70" s="8"/>
    </row>
    <row r="71" spans="1:17" x14ac:dyDescent="0.2">
      <c r="A71" s="9" t="s">
        <v>158</v>
      </c>
      <c r="B71" s="8">
        <f>MIN(B57:B65)</f>
        <v>2.95</v>
      </c>
      <c r="C71" s="8">
        <f t="shared" ref="C71:M71" si="40">MIN(C57:C65)</f>
        <v>2.4</v>
      </c>
      <c r="D71" s="8">
        <f t="shared" si="40"/>
        <v>2.15</v>
      </c>
      <c r="E71" s="8">
        <f t="shared" si="40"/>
        <v>2.15</v>
      </c>
      <c r="F71" s="8">
        <f t="shared" si="40"/>
        <v>2.42</v>
      </c>
      <c r="G71" s="8">
        <f t="shared" si="40"/>
        <v>2.2599999999999998</v>
      </c>
      <c r="H71" s="8">
        <f t="shared" si="40"/>
        <v>2.4300000000000002</v>
      </c>
      <c r="I71" s="8">
        <f t="shared" si="40"/>
        <v>2.17</v>
      </c>
      <c r="J71" s="8">
        <f t="shared" si="40"/>
        <v>1.8</v>
      </c>
      <c r="K71" s="8">
        <f t="shared" si="40"/>
        <v>2.2999999999999998</v>
      </c>
      <c r="L71" s="8">
        <f t="shared" si="40"/>
        <v>2.41</v>
      </c>
      <c r="M71" s="8">
        <f t="shared" si="40"/>
        <v>2.5</v>
      </c>
      <c r="N71" s="8"/>
      <c r="O71" s="8"/>
      <c r="P71" s="8"/>
      <c r="Q71" s="8"/>
    </row>
    <row r="72" spans="1:17" x14ac:dyDescent="0.2">
      <c r="A72" s="10" t="s">
        <v>159</v>
      </c>
      <c r="B72" s="11">
        <f>AVERAGE(B55:B65)</f>
        <v>4.0999999999999996</v>
      </c>
      <c r="C72" s="11">
        <f t="shared" ref="C72:M72" si="41">AVERAGE(C55:C65)</f>
        <v>3.0249999999999999</v>
      </c>
      <c r="D72" s="11">
        <f t="shared" si="41"/>
        <v>2.3200000000000003</v>
      </c>
      <c r="E72" s="11">
        <f t="shared" si="41"/>
        <v>2.355</v>
      </c>
      <c r="F72" s="11">
        <f t="shared" si="41"/>
        <v>2.4749999999999996</v>
      </c>
      <c r="G72" s="11">
        <f t="shared" si="41"/>
        <v>2.4249999999999998</v>
      </c>
      <c r="H72" s="11">
        <f t="shared" si="41"/>
        <v>2.5099999999999998</v>
      </c>
      <c r="I72" s="11">
        <f t="shared" si="41"/>
        <v>2.2949999999999999</v>
      </c>
      <c r="J72" s="11">
        <f t="shared" si="41"/>
        <v>2.2749999999999999</v>
      </c>
      <c r="K72" s="11">
        <f t="shared" si="41"/>
        <v>2.8849999999999998</v>
      </c>
      <c r="L72" s="11">
        <f t="shared" si="41"/>
        <v>3.085</v>
      </c>
      <c r="M72" s="11">
        <f t="shared" si="41"/>
        <v>3.6433333333333331</v>
      </c>
      <c r="N72" s="11"/>
      <c r="O72" s="11"/>
      <c r="P72" s="11"/>
      <c r="Q72" s="11"/>
    </row>
    <row r="73" spans="1:17" x14ac:dyDescent="0.2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2">
      <c r="A74" s="1" t="str">
        <f>pipe2</f>
        <v>NYMEX</v>
      </c>
      <c r="B74" s="19" t="s">
        <v>142</v>
      </c>
      <c r="C74" s="19" t="s">
        <v>143</v>
      </c>
      <c r="D74" s="19" t="s">
        <v>144</v>
      </c>
      <c r="E74" s="19" t="s">
        <v>145</v>
      </c>
      <c r="F74" s="19" t="s">
        <v>146</v>
      </c>
      <c r="G74" s="19" t="s">
        <v>147</v>
      </c>
      <c r="H74" s="19" t="s">
        <v>148</v>
      </c>
      <c r="I74" s="19" t="s">
        <v>149</v>
      </c>
      <c r="J74" s="19" t="s">
        <v>150</v>
      </c>
      <c r="K74" s="19" t="s">
        <v>151</v>
      </c>
      <c r="L74" s="19" t="s">
        <v>152</v>
      </c>
      <c r="M74" s="19" t="s">
        <v>153</v>
      </c>
      <c r="N74" s="19"/>
      <c r="O74" s="19"/>
      <c r="P74" s="19"/>
      <c r="Q74" s="19"/>
    </row>
    <row r="75" spans="1:17" x14ac:dyDescent="0.2">
      <c r="A75" s="7">
        <v>1990</v>
      </c>
      <c r="B75" s="8" t="s">
        <v>175</v>
      </c>
      <c r="C75" s="8" t="s">
        <v>175</v>
      </c>
      <c r="D75" s="8" t="s">
        <v>175</v>
      </c>
      <c r="E75" s="8" t="s">
        <v>175</v>
      </c>
      <c r="F75" s="8" t="s">
        <v>175</v>
      </c>
      <c r="G75" s="8" t="s">
        <v>175</v>
      </c>
      <c r="H75" s="8">
        <f t="shared" ref="H75:M75" si="42">VLOOKUP(H93,IFERCPRICES,HLOOKUP($A$74,IFERCPRICES,2,FALSE),FALSE)</f>
        <v>1.51</v>
      </c>
      <c r="I75" s="8">
        <f t="shared" si="42"/>
        <v>1.4259999999999999</v>
      </c>
      <c r="J75" s="8">
        <f t="shared" si="42"/>
        <v>1.4279999999999999</v>
      </c>
      <c r="K75" s="8">
        <f t="shared" si="42"/>
        <v>1.5549999999999999</v>
      </c>
      <c r="L75" s="8">
        <f t="shared" si="42"/>
        <v>1.97</v>
      </c>
      <c r="M75" s="8">
        <f t="shared" si="42"/>
        <v>2.38</v>
      </c>
      <c r="N75" s="8"/>
      <c r="O75" s="8"/>
      <c r="P75" s="8"/>
      <c r="Q75" s="8"/>
    </row>
    <row r="76" spans="1:17" x14ac:dyDescent="0.2">
      <c r="A76" s="7">
        <v>1991</v>
      </c>
      <c r="B76" s="8">
        <f t="shared" ref="B76:M76" si="43">VLOOKUP(B94,IFERCPRICES,HLOOKUP($A$74,IFERCPRICES,2,FALSE),FALSE)</f>
        <v>2.0459999999999998</v>
      </c>
      <c r="C76" s="8">
        <f t="shared" si="43"/>
        <v>1.538</v>
      </c>
      <c r="D76" s="8">
        <f t="shared" si="43"/>
        <v>1.395</v>
      </c>
      <c r="E76" s="8">
        <f t="shared" si="43"/>
        <v>1.391</v>
      </c>
      <c r="F76" s="8">
        <f t="shared" si="43"/>
        <v>1.35</v>
      </c>
      <c r="G76" s="8">
        <f t="shared" si="43"/>
        <v>1.3360000000000001</v>
      </c>
      <c r="H76" s="8">
        <f t="shared" si="43"/>
        <v>1.167</v>
      </c>
      <c r="I76" s="8">
        <f t="shared" si="43"/>
        <v>1.1950000000000001</v>
      </c>
      <c r="J76" s="8">
        <f t="shared" si="43"/>
        <v>1.42</v>
      </c>
      <c r="K76" s="8">
        <f t="shared" si="43"/>
        <v>1.8</v>
      </c>
      <c r="L76" s="8">
        <f t="shared" si="43"/>
        <v>1.772</v>
      </c>
      <c r="M76" s="8">
        <f t="shared" si="43"/>
        <v>1.9870000000000001</v>
      </c>
      <c r="N76" s="8"/>
      <c r="O76" s="8"/>
      <c r="P76" s="8"/>
      <c r="Q76" s="8"/>
    </row>
    <row r="77" spans="1:17" x14ac:dyDescent="0.2">
      <c r="A77" s="7">
        <v>1992</v>
      </c>
      <c r="B77" s="8">
        <f t="shared" ref="B77:M77" si="44">VLOOKUP(B95,IFERCPRICES,HLOOKUP($A$74,IFERCPRICES,2,FALSE),FALSE)</f>
        <v>1.6950000000000001</v>
      </c>
      <c r="C77" s="8">
        <f t="shared" si="44"/>
        <v>1.046</v>
      </c>
      <c r="D77" s="8">
        <f t="shared" si="44"/>
        <v>1.2490000000000001</v>
      </c>
      <c r="E77" s="8">
        <f t="shared" si="44"/>
        <v>1.4179999999999999</v>
      </c>
      <c r="F77" s="8">
        <f t="shared" si="44"/>
        <v>1.5960000000000001</v>
      </c>
      <c r="G77" s="8">
        <f t="shared" si="44"/>
        <v>1.6850000000000001</v>
      </c>
      <c r="H77" s="8">
        <f t="shared" si="44"/>
        <v>1.5169999999999999</v>
      </c>
      <c r="I77" s="8">
        <f t="shared" si="44"/>
        <v>1.9390000000000001</v>
      </c>
      <c r="J77" s="8">
        <f t="shared" si="44"/>
        <v>1.9870000000000001</v>
      </c>
      <c r="K77" s="8">
        <f t="shared" si="44"/>
        <v>2.7429999999999999</v>
      </c>
      <c r="L77" s="8">
        <f t="shared" si="44"/>
        <v>2.4990000000000001</v>
      </c>
      <c r="M77" s="8">
        <f t="shared" si="44"/>
        <v>2.3319999999999999</v>
      </c>
      <c r="N77" s="8"/>
      <c r="O77" s="8"/>
      <c r="P77" s="8"/>
      <c r="Q77" s="8"/>
    </row>
    <row r="78" spans="1:17" x14ac:dyDescent="0.2">
      <c r="A78" s="7">
        <v>1993</v>
      </c>
      <c r="B78" s="8">
        <f t="shared" ref="B78:M78" si="45">VLOOKUP(B96,IFERCPRICES,HLOOKUP($A$74,IFERCPRICES,2,FALSE),FALSE)</f>
        <v>2.0030000000000001</v>
      </c>
      <c r="C78" s="8">
        <f t="shared" si="45"/>
        <v>1.6339999999999999</v>
      </c>
      <c r="D78" s="8">
        <f t="shared" si="45"/>
        <v>1.9059999999999999</v>
      </c>
      <c r="E78" s="8">
        <f t="shared" si="45"/>
        <v>2.2240000000000002</v>
      </c>
      <c r="F78" s="8">
        <f t="shared" si="45"/>
        <v>2.758</v>
      </c>
      <c r="G78" s="8">
        <f t="shared" si="45"/>
        <v>2.1190000000000002</v>
      </c>
      <c r="H78" s="8">
        <f t="shared" si="45"/>
        <v>1.9179999999999999</v>
      </c>
      <c r="I78" s="8">
        <f t="shared" si="45"/>
        <v>2.121</v>
      </c>
      <c r="J78" s="8">
        <f t="shared" si="45"/>
        <v>2.4009999999999998</v>
      </c>
      <c r="K78" s="8">
        <f t="shared" si="45"/>
        <v>2.0659999999999998</v>
      </c>
      <c r="L78" s="8">
        <f t="shared" si="45"/>
        <v>2.1549999999999998</v>
      </c>
      <c r="M78" s="8">
        <f t="shared" si="45"/>
        <v>2.3849999999999998</v>
      </c>
      <c r="N78" s="8"/>
      <c r="O78" s="8"/>
      <c r="P78" s="8"/>
      <c r="Q78" s="8"/>
    </row>
    <row r="79" spans="1:17" x14ac:dyDescent="0.2">
      <c r="A79" s="7">
        <v>1994</v>
      </c>
      <c r="B79" s="8">
        <f t="shared" ref="B79:M79" si="46">VLOOKUP(B97,IFERCPRICES,HLOOKUP($A$74,IFERCPRICES,2,FALSE),FALSE)</f>
        <v>2.0219999999999998</v>
      </c>
      <c r="C79" s="8">
        <f t="shared" si="46"/>
        <v>2.4700000000000002</v>
      </c>
      <c r="D79" s="8">
        <f t="shared" si="46"/>
        <v>2.4180000000000001</v>
      </c>
      <c r="E79" s="8">
        <f t="shared" si="46"/>
        <v>1.9810000000000001</v>
      </c>
      <c r="F79" s="8">
        <f t="shared" si="46"/>
        <v>2.0760000000000001</v>
      </c>
      <c r="G79" s="8">
        <f t="shared" si="46"/>
        <v>1.851</v>
      </c>
      <c r="H79" s="8">
        <f t="shared" si="46"/>
        <v>1.966</v>
      </c>
      <c r="I79" s="8">
        <f t="shared" si="46"/>
        <v>1.7889999999999999</v>
      </c>
      <c r="J79" s="8">
        <f t="shared" si="46"/>
        <v>1.484</v>
      </c>
      <c r="K79" s="8">
        <f t="shared" si="46"/>
        <v>1.4059999999999999</v>
      </c>
      <c r="L79" s="8">
        <f t="shared" si="46"/>
        <v>1.6830000000000001</v>
      </c>
      <c r="M79" s="8">
        <f t="shared" si="46"/>
        <v>1.661</v>
      </c>
      <c r="N79" s="8"/>
      <c r="O79" s="8"/>
      <c r="P79" s="8"/>
      <c r="Q79" s="8"/>
    </row>
    <row r="80" spans="1:17" x14ac:dyDescent="0.2">
      <c r="A80" s="7">
        <v>1995</v>
      </c>
      <c r="B80" s="8">
        <f t="shared" ref="B80:M80" si="47">VLOOKUP(B98,IFERCPRICES,HLOOKUP($A$74,IFERCPRICES,2,FALSE),FALSE)</f>
        <v>1.639</v>
      </c>
      <c r="C80" s="8">
        <f t="shared" si="47"/>
        <v>1.4159999999999999</v>
      </c>
      <c r="D80" s="8">
        <f t="shared" si="47"/>
        <v>1.4279999999999999</v>
      </c>
      <c r="E80" s="8">
        <f t="shared" si="47"/>
        <v>1.5660000000000001</v>
      </c>
      <c r="F80" s="8">
        <f t="shared" si="47"/>
        <v>1.6719999999999999</v>
      </c>
      <c r="G80" s="8">
        <f t="shared" si="47"/>
        <v>1.7569999999999999</v>
      </c>
      <c r="H80" s="8">
        <f t="shared" si="47"/>
        <v>1.532</v>
      </c>
      <c r="I80" s="8">
        <f t="shared" si="47"/>
        <v>1.385</v>
      </c>
      <c r="J80" s="8">
        <f t="shared" si="47"/>
        <v>1.575</v>
      </c>
      <c r="K80" s="8">
        <f t="shared" si="47"/>
        <v>1.6439999999999999</v>
      </c>
      <c r="L80" s="8">
        <f t="shared" si="47"/>
        <v>1.772</v>
      </c>
      <c r="M80" s="8">
        <f t="shared" si="47"/>
        <v>2.2410000000000001</v>
      </c>
      <c r="N80" s="8"/>
      <c r="O80" s="8"/>
      <c r="P80" s="8"/>
      <c r="Q80" s="8"/>
    </row>
    <row r="81" spans="1:17" x14ac:dyDescent="0.2">
      <c r="A81" s="7">
        <v>1996</v>
      </c>
      <c r="B81" s="8">
        <f t="shared" ref="B81:M81" si="48">VLOOKUP(B99,IFERCPRICES,HLOOKUP($A$74,IFERCPRICES,2,FALSE),FALSE)</f>
        <v>3.448</v>
      </c>
      <c r="C81" s="8">
        <f t="shared" si="48"/>
        <v>2.34</v>
      </c>
      <c r="D81" s="8">
        <f t="shared" si="48"/>
        <v>2.746</v>
      </c>
      <c r="E81" s="8">
        <f t="shared" si="48"/>
        <v>2.7789999999999999</v>
      </c>
      <c r="F81" s="8">
        <f t="shared" si="48"/>
        <v>2.214</v>
      </c>
      <c r="G81" s="8">
        <f t="shared" si="48"/>
        <v>2.3610000000000002</v>
      </c>
      <c r="H81" s="8">
        <f t="shared" si="48"/>
        <v>2.6459999999999999</v>
      </c>
      <c r="I81" s="8">
        <f t="shared" si="48"/>
        <v>2.3220000000000001</v>
      </c>
      <c r="J81" s="8">
        <f t="shared" si="48"/>
        <v>1.853</v>
      </c>
      <c r="K81" s="8">
        <f t="shared" si="48"/>
        <v>1.8280000000000001</v>
      </c>
      <c r="L81" s="8">
        <f t="shared" si="48"/>
        <v>2.6520000000000001</v>
      </c>
      <c r="M81" s="8">
        <f t="shared" si="48"/>
        <v>3.9009999999999998</v>
      </c>
      <c r="N81" s="8"/>
      <c r="O81" s="8"/>
      <c r="P81" s="8"/>
      <c r="Q81" s="8"/>
    </row>
    <row r="82" spans="1:17" x14ac:dyDescent="0.2">
      <c r="A82" s="7">
        <v>1997</v>
      </c>
      <c r="B82" s="8">
        <f t="shared" ref="B82:M82" si="49">VLOOKUP(B100,IFERCPRICES,HLOOKUP($A$74,IFERCPRICES,2,FALSE),FALSE)</f>
        <v>3.9980000000000002</v>
      </c>
      <c r="C82" s="8">
        <f t="shared" si="49"/>
        <v>2.8239999999999998</v>
      </c>
      <c r="D82" s="8">
        <f t="shared" si="49"/>
        <v>1.78</v>
      </c>
      <c r="E82" s="8">
        <f t="shared" si="49"/>
        <v>1.8069999999999999</v>
      </c>
      <c r="F82" s="8">
        <f t="shared" si="49"/>
        <v>2.1219999999999999</v>
      </c>
      <c r="G82" s="8">
        <f t="shared" si="49"/>
        <v>2.3460000000000001</v>
      </c>
      <c r="H82" s="8">
        <f t="shared" si="49"/>
        <v>2.145</v>
      </c>
      <c r="I82" s="8">
        <f t="shared" si="49"/>
        <v>2.161</v>
      </c>
      <c r="J82" s="8">
        <f t="shared" si="49"/>
        <v>2.5150000000000001</v>
      </c>
      <c r="K82" s="8">
        <f t="shared" si="49"/>
        <v>3.3460000000000001</v>
      </c>
      <c r="L82" s="8">
        <f t="shared" si="49"/>
        <v>3.266</v>
      </c>
      <c r="M82" s="8">
        <f t="shared" si="49"/>
        <v>2.577</v>
      </c>
      <c r="N82" s="8"/>
      <c r="O82" s="8"/>
      <c r="P82" s="8"/>
      <c r="Q82" s="8"/>
    </row>
    <row r="83" spans="1:17" x14ac:dyDescent="0.2">
      <c r="A83" s="7">
        <v>1998</v>
      </c>
      <c r="B83" s="8">
        <f t="shared" ref="B83:M86" si="50">VLOOKUP(B101,IFERCPRICES,HLOOKUP($A$74,IFERCPRICES,2,FALSE),FALSE)</f>
        <v>2.3090000000000002</v>
      </c>
      <c r="C83" s="8">
        <f t="shared" si="50"/>
        <v>2.0009999999999999</v>
      </c>
      <c r="D83" s="8">
        <f t="shared" si="50"/>
        <v>2.286</v>
      </c>
      <c r="E83" s="8">
        <f t="shared" si="50"/>
        <v>2.2999999999999998</v>
      </c>
      <c r="F83" s="8">
        <f t="shared" si="50"/>
        <v>2.262</v>
      </c>
      <c r="G83" s="8">
        <f t="shared" si="50"/>
        <v>2.0169999999999999</v>
      </c>
      <c r="H83" s="8">
        <f t="shared" si="50"/>
        <v>2.3580000000000001</v>
      </c>
      <c r="I83" s="8">
        <f t="shared" si="50"/>
        <v>1.9319999999999999</v>
      </c>
      <c r="J83" s="8">
        <f t="shared" si="50"/>
        <v>1.6719999999999999</v>
      </c>
      <c r="K83" s="8">
        <f t="shared" si="50"/>
        <v>2.0310000000000001</v>
      </c>
      <c r="L83" s="8">
        <f t="shared" si="50"/>
        <v>1.972</v>
      </c>
      <c r="M83" s="8">
        <f t="shared" si="50"/>
        <v>2.149</v>
      </c>
      <c r="N83" s="8"/>
      <c r="O83" s="8"/>
      <c r="P83" s="8"/>
      <c r="Q83" s="8"/>
    </row>
    <row r="84" spans="1:17" x14ac:dyDescent="0.2">
      <c r="A84" s="7">
        <v>1999</v>
      </c>
      <c r="B84" s="8">
        <f t="shared" si="50"/>
        <v>1.7649999999999999</v>
      </c>
      <c r="C84" s="8">
        <f t="shared" si="50"/>
        <v>1.81</v>
      </c>
      <c r="D84" s="8">
        <f t="shared" si="50"/>
        <v>1.6659999999999999</v>
      </c>
      <c r="E84" s="8">
        <f>VLOOKUP(E102,IFERCPRICES,HLOOKUP($A$74,IFERCPRICES,2,FALSE),FALSE)</f>
        <v>1.8520000000000001</v>
      </c>
      <c r="F84" s="8">
        <f t="shared" si="50"/>
        <v>2.3479999999999999</v>
      </c>
      <c r="G84" s="8">
        <f t="shared" si="50"/>
        <v>2.226</v>
      </c>
      <c r="H84" s="8">
        <f t="shared" si="50"/>
        <v>2.262</v>
      </c>
      <c r="I84" s="8">
        <f t="shared" si="50"/>
        <v>2.601</v>
      </c>
      <c r="J84" s="8">
        <f t="shared" si="50"/>
        <v>2.9119999999999999</v>
      </c>
      <c r="K84" s="8">
        <f t="shared" si="50"/>
        <v>2.56</v>
      </c>
      <c r="L84" s="8">
        <f t="shared" si="50"/>
        <v>3.0920000000000001</v>
      </c>
      <c r="M84" s="8">
        <f t="shared" si="50"/>
        <v>2.12</v>
      </c>
      <c r="N84" s="8"/>
      <c r="O84" s="8"/>
      <c r="P84" s="8"/>
      <c r="Q84" s="8"/>
    </row>
    <row r="85" spans="1:17" x14ac:dyDescent="0.2">
      <c r="A85" s="7">
        <v>2000</v>
      </c>
      <c r="B85" s="8">
        <f t="shared" si="50"/>
        <v>2.3439999999999999</v>
      </c>
      <c r="C85" s="8">
        <f t="shared" si="50"/>
        <v>2.61</v>
      </c>
      <c r="D85" s="8">
        <f t="shared" si="50"/>
        <v>2.6030000000000002</v>
      </c>
      <c r="E85" s="8">
        <f>VLOOKUP(E103,IFERCPRICES,HLOOKUP($A$74,IFERCPRICES,2,FALSE),FALSE)</f>
        <v>2.9</v>
      </c>
      <c r="F85" s="8">
        <f t="shared" si="50"/>
        <v>3.089</v>
      </c>
      <c r="G85" s="8">
        <f t="shared" si="50"/>
        <v>4.4059999999999997</v>
      </c>
      <c r="H85" s="8">
        <f t="shared" si="50"/>
        <v>4.3689999999999998</v>
      </c>
      <c r="I85" s="8">
        <f t="shared" si="50"/>
        <v>3.82</v>
      </c>
      <c r="J85" s="8">
        <f t="shared" si="50"/>
        <v>4.6180000000000003</v>
      </c>
      <c r="K85" s="8">
        <f t="shared" si="50"/>
        <v>5.3120000000000003</v>
      </c>
      <c r="L85" s="8">
        <f t="shared" si="50"/>
        <v>4.5410000000000004</v>
      </c>
      <c r="M85" s="8">
        <f t="shared" si="50"/>
        <v>6.016</v>
      </c>
      <c r="N85" s="8"/>
      <c r="O85" s="8"/>
      <c r="P85" s="8"/>
      <c r="Q85" s="8"/>
    </row>
    <row r="86" spans="1:17" x14ac:dyDescent="0.2">
      <c r="A86" s="7">
        <v>2001</v>
      </c>
      <c r="B86" s="8">
        <f t="shared" si="50"/>
        <v>9.98</v>
      </c>
      <c r="C86" s="8">
        <f t="shared" si="50"/>
        <v>6.2930000000000001</v>
      </c>
      <c r="D86" s="8">
        <f t="shared" si="50"/>
        <v>4.9980000000000002</v>
      </c>
      <c r="E86" s="8">
        <f t="shared" si="50"/>
        <v>5.3840000000000003</v>
      </c>
      <c r="F86" s="8">
        <f t="shared" si="50"/>
        <v>4.891</v>
      </c>
      <c r="G86" s="8">
        <f t="shared" si="50"/>
        <v>3.738</v>
      </c>
      <c r="H86" s="8">
        <f t="shared" si="50"/>
        <v>3.1819999999999999</v>
      </c>
      <c r="I86" s="8">
        <f t="shared" si="50"/>
        <v>3.1669999999999998</v>
      </c>
      <c r="J86" s="8"/>
      <c r="K86" s="8"/>
      <c r="L86" s="8"/>
      <c r="M86" s="8"/>
      <c r="N86" s="8"/>
      <c r="O86" s="8"/>
      <c r="P86" s="8"/>
      <c r="Q86" s="8"/>
    </row>
    <row r="87" spans="1:17" x14ac:dyDescent="0.2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2">
      <c r="A88" s="9" t="s">
        <v>157</v>
      </c>
      <c r="B88" s="8">
        <f>MAX(B75:B83)</f>
        <v>3.9980000000000002</v>
      </c>
      <c r="C88" s="8">
        <f t="shared" ref="C88:M88" si="51">MAX(C75:C83)</f>
        <v>2.8239999999999998</v>
      </c>
      <c r="D88" s="8">
        <f t="shared" si="51"/>
        <v>2.746</v>
      </c>
      <c r="E88" s="8">
        <f t="shared" si="51"/>
        <v>2.7789999999999999</v>
      </c>
      <c r="F88" s="8">
        <f t="shared" si="51"/>
        <v>2.758</v>
      </c>
      <c r="G88" s="8">
        <f t="shared" si="51"/>
        <v>2.3610000000000002</v>
      </c>
      <c r="H88" s="8">
        <f t="shared" si="51"/>
        <v>2.6459999999999999</v>
      </c>
      <c r="I88" s="8">
        <f t="shared" si="51"/>
        <v>2.3220000000000001</v>
      </c>
      <c r="J88" s="8">
        <f t="shared" si="51"/>
        <v>2.5150000000000001</v>
      </c>
      <c r="K88" s="8">
        <f t="shared" si="51"/>
        <v>3.3460000000000001</v>
      </c>
      <c r="L88" s="8">
        <f t="shared" si="51"/>
        <v>3.266</v>
      </c>
      <c r="M88" s="8">
        <f t="shared" si="51"/>
        <v>3.9009999999999998</v>
      </c>
      <c r="N88" s="8"/>
      <c r="O88" s="8"/>
      <c r="P88" s="8"/>
      <c r="Q88" s="8"/>
    </row>
    <row r="89" spans="1:17" x14ac:dyDescent="0.2">
      <c r="A89" s="9" t="s">
        <v>158</v>
      </c>
      <c r="B89" s="8">
        <f>MIN(B75:B83)</f>
        <v>1.639</v>
      </c>
      <c r="C89" s="8">
        <f t="shared" ref="C89:M89" si="52">MIN(C75:C83)</f>
        <v>1.046</v>
      </c>
      <c r="D89" s="8">
        <f t="shared" si="52"/>
        <v>1.2490000000000001</v>
      </c>
      <c r="E89" s="8">
        <f t="shared" si="52"/>
        <v>1.391</v>
      </c>
      <c r="F89" s="8">
        <f t="shared" si="52"/>
        <v>1.35</v>
      </c>
      <c r="G89" s="8">
        <f t="shared" si="52"/>
        <v>1.3360000000000001</v>
      </c>
      <c r="H89" s="8">
        <f t="shared" si="52"/>
        <v>1.167</v>
      </c>
      <c r="I89" s="8">
        <f t="shared" si="52"/>
        <v>1.1950000000000001</v>
      </c>
      <c r="J89" s="8">
        <f t="shared" si="52"/>
        <v>1.42</v>
      </c>
      <c r="K89" s="8">
        <f t="shared" si="52"/>
        <v>1.4059999999999999</v>
      </c>
      <c r="L89" s="8">
        <f t="shared" si="52"/>
        <v>1.6830000000000001</v>
      </c>
      <c r="M89" s="8">
        <f t="shared" si="52"/>
        <v>1.661</v>
      </c>
      <c r="N89" s="8"/>
      <c r="O89" s="8"/>
      <c r="P89" s="8"/>
      <c r="Q89" s="8"/>
    </row>
    <row r="90" spans="1:17" x14ac:dyDescent="0.2">
      <c r="A90" s="10" t="s">
        <v>159</v>
      </c>
      <c r="B90" s="11">
        <f>AVERAGE(B73:B83)</f>
        <v>2.395</v>
      </c>
      <c r="C90" s="11">
        <f t="shared" ref="C90:M90" si="53">AVERAGE(C73:C83)</f>
        <v>1.908625</v>
      </c>
      <c r="D90" s="11">
        <f t="shared" si="53"/>
        <v>1.901</v>
      </c>
      <c r="E90" s="11">
        <f t="shared" si="53"/>
        <v>1.9332500000000001</v>
      </c>
      <c r="F90" s="11">
        <f t="shared" si="53"/>
        <v>2.0062500000000001</v>
      </c>
      <c r="G90" s="11">
        <f t="shared" si="53"/>
        <v>1.9340000000000002</v>
      </c>
      <c r="H90" s="11">
        <f t="shared" si="53"/>
        <v>1.8621111111111111</v>
      </c>
      <c r="I90" s="11">
        <f t="shared" si="53"/>
        <v>1.8077777777777777</v>
      </c>
      <c r="J90" s="11">
        <f t="shared" si="53"/>
        <v>1.8149999999999997</v>
      </c>
      <c r="K90" s="11">
        <f t="shared" si="53"/>
        <v>2.046555555555555</v>
      </c>
      <c r="L90" s="11">
        <f t="shared" si="53"/>
        <v>2.1934444444444443</v>
      </c>
      <c r="M90" s="11">
        <f t="shared" si="53"/>
        <v>2.4014444444444445</v>
      </c>
      <c r="N90" s="11"/>
      <c r="O90" s="11"/>
      <c r="P90" s="11"/>
      <c r="Q90" s="11"/>
    </row>
    <row r="93" spans="1:17" x14ac:dyDescent="0.2">
      <c r="B93" s="12" t="s">
        <v>24</v>
      </c>
      <c r="C93" s="12" t="s">
        <v>25</v>
      </c>
      <c r="D93" s="12" t="s">
        <v>26</v>
      </c>
      <c r="E93" s="12" t="s">
        <v>27</v>
      </c>
      <c r="F93" s="12" t="s">
        <v>28</v>
      </c>
      <c r="G93" s="12" t="s">
        <v>29</v>
      </c>
      <c r="H93" s="12" t="s">
        <v>30</v>
      </c>
      <c r="I93" s="12" t="s">
        <v>31</v>
      </c>
      <c r="J93" s="12" t="s">
        <v>32</v>
      </c>
      <c r="K93" s="12" t="s">
        <v>33</v>
      </c>
      <c r="L93" s="12" t="s">
        <v>34</v>
      </c>
      <c r="M93" s="12" t="s">
        <v>35</v>
      </c>
    </row>
    <row r="94" spans="1:17" x14ac:dyDescent="0.2">
      <c r="B94" s="12" t="s">
        <v>47</v>
      </c>
      <c r="C94" s="12" t="s">
        <v>36</v>
      </c>
      <c r="D94" s="12" t="s">
        <v>37</v>
      </c>
      <c r="E94" s="12" t="s">
        <v>38</v>
      </c>
      <c r="F94" s="12" t="s">
        <v>39</v>
      </c>
      <c r="G94" s="12" t="s">
        <v>40</v>
      </c>
      <c r="H94" s="12" t="s">
        <v>41</v>
      </c>
      <c r="I94" s="12" t="s">
        <v>42</v>
      </c>
      <c r="J94" s="12" t="s">
        <v>43</v>
      </c>
      <c r="K94" s="12" t="s">
        <v>44</v>
      </c>
      <c r="L94" s="12" t="s">
        <v>45</v>
      </c>
      <c r="M94" s="12" t="s">
        <v>46</v>
      </c>
    </row>
    <row r="95" spans="1:17" x14ac:dyDescent="0.2">
      <c r="B95" s="12" t="s">
        <v>59</v>
      </c>
      <c r="C95" s="12" t="s">
        <v>48</v>
      </c>
      <c r="D95" s="12" t="s">
        <v>49</v>
      </c>
      <c r="E95" s="12" t="s">
        <v>50</v>
      </c>
      <c r="F95" s="12" t="s">
        <v>51</v>
      </c>
      <c r="G95" s="12" t="s">
        <v>52</v>
      </c>
      <c r="H95" s="12" t="s">
        <v>53</v>
      </c>
      <c r="I95" s="12" t="s">
        <v>54</v>
      </c>
      <c r="J95" s="12" t="s">
        <v>55</v>
      </c>
      <c r="K95" s="12" t="s">
        <v>56</v>
      </c>
      <c r="L95" s="12" t="s">
        <v>57</v>
      </c>
      <c r="M95" s="12" t="s">
        <v>58</v>
      </c>
    </row>
    <row r="96" spans="1:17" x14ac:dyDescent="0.2">
      <c r="B96" s="12" t="s">
        <v>71</v>
      </c>
      <c r="C96" s="12" t="s">
        <v>60</v>
      </c>
      <c r="D96" s="12" t="s">
        <v>61</v>
      </c>
      <c r="E96" s="12" t="s">
        <v>62</v>
      </c>
      <c r="F96" s="12" t="s">
        <v>63</v>
      </c>
      <c r="G96" s="12" t="s">
        <v>64</v>
      </c>
      <c r="H96" s="12" t="s">
        <v>65</v>
      </c>
      <c r="I96" s="12" t="s">
        <v>66</v>
      </c>
      <c r="J96" s="12" t="s">
        <v>67</v>
      </c>
      <c r="K96" s="12" t="s">
        <v>68</v>
      </c>
      <c r="L96" s="12" t="s">
        <v>69</v>
      </c>
      <c r="M96" s="12" t="s">
        <v>70</v>
      </c>
    </row>
    <row r="97" spans="2:13" x14ac:dyDescent="0.2">
      <c r="B97" s="12" t="s">
        <v>83</v>
      </c>
      <c r="C97" s="12" t="s">
        <v>72</v>
      </c>
      <c r="D97" s="12" t="s">
        <v>73</v>
      </c>
      <c r="E97" s="12" t="s">
        <v>74</v>
      </c>
      <c r="F97" s="12" t="s">
        <v>75</v>
      </c>
      <c r="G97" s="12" t="s">
        <v>76</v>
      </c>
      <c r="H97" s="12" t="s">
        <v>77</v>
      </c>
      <c r="I97" s="12" t="s">
        <v>78</v>
      </c>
      <c r="J97" s="12" t="s">
        <v>79</v>
      </c>
      <c r="K97" s="12" t="s">
        <v>80</v>
      </c>
      <c r="L97" s="12" t="s">
        <v>81</v>
      </c>
      <c r="M97" s="12" t="s">
        <v>82</v>
      </c>
    </row>
    <row r="98" spans="2:13" x14ac:dyDescent="0.2">
      <c r="B98" s="12" t="s">
        <v>95</v>
      </c>
      <c r="C98" s="12" t="s">
        <v>84</v>
      </c>
      <c r="D98" s="12" t="s">
        <v>85</v>
      </c>
      <c r="E98" s="12" t="s">
        <v>86</v>
      </c>
      <c r="F98" s="12" t="s">
        <v>87</v>
      </c>
      <c r="G98" s="12" t="s">
        <v>88</v>
      </c>
      <c r="H98" s="12" t="s">
        <v>89</v>
      </c>
      <c r="I98" s="12" t="s">
        <v>90</v>
      </c>
      <c r="J98" s="12" t="s">
        <v>91</v>
      </c>
      <c r="K98" s="12" t="s">
        <v>92</v>
      </c>
      <c r="L98" s="12" t="s">
        <v>93</v>
      </c>
      <c r="M98" s="12" t="s">
        <v>94</v>
      </c>
    </row>
    <row r="99" spans="2:13" x14ac:dyDescent="0.2">
      <c r="B99" s="12" t="s">
        <v>107</v>
      </c>
      <c r="C99" s="12" t="s">
        <v>96</v>
      </c>
      <c r="D99" s="12" t="s">
        <v>97</v>
      </c>
      <c r="E99" s="12" t="s">
        <v>98</v>
      </c>
      <c r="F99" s="12" t="s">
        <v>99</v>
      </c>
      <c r="G99" s="12" t="s">
        <v>100</v>
      </c>
      <c r="H99" s="12" t="s">
        <v>101</v>
      </c>
      <c r="I99" s="12" t="s">
        <v>102</v>
      </c>
      <c r="J99" s="12" t="s">
        <v>103</v>
      </c>
      <c r="K99" s="12" t="s">
        <v>104</v>
      </c>
      <c r="L99" s="12" t="s">
        <v>105</v>
      </c>
      <c r="M99" s="12" t="s">
        <v>106</v>
      </c>
    </row>
    <row r="100" spans="2:13" x14ac:dyDescent="0.2">
      <c r="B100" s="12" t="s">
        <v>119</v>
      </c>
      <c r="C100" s="12" t="s">
        <v>108</v>
      </c>
      <c r="D100" s="12" t="s">
        <v>109</v>
      </c>
      <c r="E100" s="12" t="s">
        <v>110</v>
      </c>
      <c r="F100" s="12" t="s">
        <v>111</v>
      </c>
      <c r="G100" s="12" t="s">
        <v>112</v>
      </c>
      <c r="H100" s="12" t="s">
        <v>113</v>
      </c>
      <c r="I100" s="12" t="s">
        <v>114</v>
      </c>
      <c r="J100" s="12" t="s">
        <v>115</v>
      </c>
      <c r="K100" s="12" t="s">
        <v>116</v>
      </c>
      <c r="L100" s="12" t="s">
        <v>117</v>
      </c>
      <c r="M100" s="12" t="s">
        <v>118</v>
      </c>
    </row>
    <row r="101" spans="2:13" x14ac:dyDescent="0.2">
      <c r="B101" s="12" t="s">
        <v>131</v>
      </c>
      <c r="C101" s="12" t="s">
        <v>120</v>
      </c>
      <c r="D101" s="12" t="s">
        <v>121</v>
      </c>
      <c r="E101" s="12" t="s">
        <v>122</v>
      </c>
      <c r="F101" s="12" t="s">
        <v>123</v>
      </c>
      <c r="G101" s="12" t="s">
        <v>124</v>
      </c>
      <c r="H101" s="12" t="s">
        <v>125</v>
      </c>
      <c r="I101" s="12" t="s">
        <v>126</v>
      </c>
      <c r="J101" s="12" t="s">
        <v>127</v>
      </c>
      <c r="K101" s="12" t="s">
        <v>128</v>
      </c>
      <c r="L101" s="12" t="s">
        <v>129</v>
      </c>
      <c r="M101" s="12" t="s">
        <v>130</v>
      </c>
    </row>
    <row r="102" spans="2:13" x14ac:dyDescent="0.2">
      <c r="B102" s="12" t="s">
        <v>160</v>
      </c>
      <c r="C102" s="12" t="s">
        <v>161</v>
      </c>
      <c r="D102" s="12" t="s">
        <v>162</v>
      </c>
      <c r="E102" s="12" t="s">
        <v>163</v>
      </c>
      <c r="F102" s="12" t="s">
        <v>164</v>
      </c>
      <c r="G102" s="12" t="s">
        <v>165</v>
      </c>
      <c r="H102" s="12" t="s">
        <v>166</v>
      </c>
      <c r="I102" s="12" t="s">
        <v>167</v>
      </c>
      <c r="J102" s="12" t="s">
        <v>168</v>
      </c>
      <c r="K102" s="12" t="s">
        <v>169</v>
      </c>
      <c r="L102" s="12" t="s">
        <v>170</v>
      </c>
      <c r="M102" s="12" t="s">
        <v>171</v>
      </c>
    </row>
    <row r="103" spans="2:13" x14ac:dyDescent="0.2">
      <c r="B103" s="12" t="s">
        <v>198</v>
      </c>
      <c r="C103" s="12" t="s">
        <v>199</v>
      </c>
      <c r="D103" s="12" t="s">
        <v>200</v>
      </c>
      <c r="E103" s="12" t="s">
        <v>202</v>
      </c>
      <c r="F103" s="12" t="s">
        <v>203</v>
      </c>
      <c r="G103" s="12" t="s">
        <v>204</v>
      </c>
      <c r="H103" s="12" t="s">
        <v>205</v>
      </c>
      <c r="I103" s="12" t="s">
        <v>206</v>
      </c>
      <c r="J103" s="12" t="s">
        <v>207</v>
      </c>
      <c r="K103" s="12" t="s">
        <v>208</v>
      </c>
      <c r="L103" s="12" t="s">
        <v>209</v>
      </c>
      <c r="M103" s="12" t="s">
        <v>210</v>
      </c>
    </row>
    <row r="104" spans="2:13" x14ac:dyDescent="0.2">
      <c r="B104" s="12" t="s">
        <v>262</v>
      </c>
      <c r="C104" s="12" t="s">
        <v>254</v>
      </c>
      <c r="D104" s="12" t="s">
        <v>255</v>
      </c>
      <c r="E104" s="12" t="s">
        <v>256</v>
      </c>
      <c r="F104" s="12" t="s">
        <v>263</v>
      </c>
      <c r="G104" s="12" t="s">
        <v>264</v>
      </c>
      <c r="H104" s="12" t="s">
        <v>259</v>
      </c>
      <c r="I104" s="12" t="s">
        <v>260</v>
      </c>
      <c r="J104" s="12" t="s">
        <v>261</v>
      </c>
      <c r="K104" s="12" t="s">
        <v>265</v>
      </c>
      <c r="L104" s="12" t="s">
        <v>266</v>
      </c>
      <c r="M104" s="12" t="s">
        <v>267</v>
      </c>
    </row>
    <row r="106" spans="2:13" x14ac:dyDescent="0.2">
      <c r="B106" s="6" t="s">
        <v>142</v>
      </c>
      <c r="C106" s="6" t="s">
        <v>143</v>
      </c>
      <c r="D106" s="6" t="s">
        <v>144</v>
      </c>
      <c r="E106" s="6" t="s">
        <v>145</v>
      </c>
      <c r="F106" s="6" t="s">
        <v>146</v>
      </c>
      <c r="G106" s="6" t="s">
        <v>147</v>
      </c>
      <c r="H106" s="6" t="s">
        <v>148</v>
      </c>
      <c r="I106" s="6" t="s">
        <v>149</v>
      </c>
      <c r="J106" s="6" t="s">
        <v>150</v>
      </c>
      <c r="K106" s="6" t="s">
        <v>151</v>
      </c>
      <c r="L106" s="6" t="s">
        <v>152</v>
      </c>
      <c r="M106" s="6" t="s">
        <v>153</v>
      </c>
    </row>
    <row r="107" spans="2:13" x14ac:dyDescent="0.2">
      <c r="B107">
        <f t="shared" ref="B107:M107" si="54">IF(ISNUMBER(B5),1,0)</f>
        <v>0</v>
      </c>
      <c r="C107">
        <f t="shared" si="54"/>
        <v>0</v>
      </c>
      <c r="D107">
        <f t="shared" si="54"/>
        <v>0</v>
      </c>
      <c r="E107">
        <f t="shared" si="54"/>
        <v>0</v>
      </c>
      <c r="F107">
        <f t="shared" si="54"/>
        <v>0</v>
      </c>
      <c r="G107">
        <f t="shared" si="54"/>
        <v>0</v>
      </c>
      <c r="H107">
        <f t="shared" si="54"/>
        <v>0</v>
      </c>
      <c r="I107">
        <f t="shared" si="54"/>
        <v>0</v>
      </c>
      <c r="J107">
        <f t="shared" si="54"/>
        <v>0</v>
      </c>
      <c r="K107">
        <f t="shared" si="54"/>
        <v>0</v>
      </c>
      <c r="L107">
        <f t="shared" si="54"/>
        <v>0</v>
      </c>
      <c r="M107">
        <f t="shared" si="54"/>
        <v>0</v>
      </c>
    </row>
    <row r="108" spans="2:13" x14ac:dyDescent="0.2">
      <c r="B108">
        <f t="shared" ref="B108:M108" si="55">IF(ISNUMBER(B6),1,0)</f>
        <v>0</v>
      </c>
      <c r="C108">
        <f t="shared" si="55"/>
        <v>0</v>
      </c>
      <c r="D108">
        <f t="shared" si="55"/>
        <v>0</v>
      </c>
      <c r="E108">
        <f t="shared" si="55"/>
        <v>0</v>
      </c>
      <c r="F108">
        <f t="shared" si="55"/>
        <v>0</v>
      </c>
      <c r="G108">
        <f t="shared" si="55"/>
        <v>0</v>
      </c>
      <c r="H108">
        <f t="shared" si="55"/>
        <v>0</v>
      </c>
      <c r="I108">
        <f t="shared" si="55"/>
        <v>0</v>
      </c>
      <c r="J108">
        <f t="shared" si="55"/>
        <v>0</v>
      </c>
      <c r="K108">
        <f t="shared" si="55"/>
        <v>0</v>
      </c>
      <c r="L108">
        <f t="shared" si="55"/>
        <v>0</v>
      </c>
      <c r="M108">
        <f t="shared" si="55"/>
        <v>0</v>
      </c>
    </row>
    <row r="109" spans="2:13" x14ac:dyDescent="0.2">
      <c r="B109">
        <f t="shared" ref="B109:M109" si="56">IF(ISNUMBER(B7),1,0)</f>
        <v>0</v>
      </c>
      <c r="C109">
        <f t="shared" si="56"/>
        <v>0</v>
      </c>
      <c r="D109">
        <f t="shared" si="56"/>
        <v>0</v>
      </c>
      <c r="E109">
        <f t="shared" si="56"/>
        <v>0</v>
      </c>
      <c r="F109">
        <f t="shared" si="56"/>
        <v>0</v>
      </c>
      <c r="G109">
        <f t="shared" si="56"/>
        <v>0</v>
      </c>
      <c r="H109">
        <f t="shared" si="56"/>
        <v>0</v>
      </c>
      <c r="I109">
        <f t="shared" si="56"/>
        <v>0</v>
      </c>
      <c r="J109">
        <f t="shared" si="56"/>
        <v>0</v>
      </c>
      <c r="K109">
        <f t="shared" si="56"/>
        <v>0</v>
      </c>
      <c r="L109">
        <f t="shared" si="56"/>
        <v>0</v>
      </c>
      <c r="M109">
        <f t="shared" si="56"/>
        <v>0</v>
      </c>
    </row>
    <row r="110" spans="2:13" x14ac:dyDescent="0.2">
      <c r="B110">
        <f t="shared" ref="B110:M110" si="57">IF(ISNUMBER(B8),1,0)</f>
        <v>0</v>
      </c>
      <c r="C110">
        <f t="shared" si="57"/>
        <v>0</v>
      </c>
      <c r="D110">
        <f t="shared" si="57"/>
        <v>0</v>
      </c>
      <c r="E110">
        <f t="shared" si="57"/>
        <v>0</v>
      </c>
      <c r="F110">
        <f t="shared" si="57"/>
        <v>0</v>
      </c>
      <c r="G110">
        <f t="shared" si="57"/>
        <v>0</v>
      </c>
      <c r="H110">
        <f t="shared" si="57"/>
        <v>0</v>
      </c>
      <c r="I110">
        <f t="shared" si="57"/>
        <v>0</v>
      </c>
      <c r="J110">
        <f t="shared" si="57"/>
        <v>0</v>
      </c>
      <c r="K110">
        <f t="shared" si="57"/>
        <v>0</v>
      </c>
      <c r="L110">
        <f t="shared" si="57"/>
        <v>0</v>
      </c>
      <c r="M110">
        <f t="shared" si="57"/>
        <v>0</v>
      </c>
    </row>
    <row r="111" spans="2:13" x14ac:dyDescent="0.2">
      <c r="B111">
        <f t="shared" ref="B111:M111" si="58">IF(ISNUMBER(B9),1,0)</f>
        <v>0</v>
      </c>
      <c r="C111">
        <f t="shared" si="58"/>
        <v>0</v>
      </c>
      <c r="D111">
        <f t="shared" si="58"/>
        <v>0</v>
      </c>
      <c r="E111">
        <f t="shared" si="58"/>
        <v>0</v>
      </c>
      <c r="F111">
        <f t="shared" si="58"/>
        <v>0</v>
      </c>
      <c r="G111">
        <f t="shared" si="58"/>
        <v>0</v>
      </c>
      <c r="H111">
        <f t="shared" si="58"/>
        <v>0</v>
      </c>
      <c r="I111">
        <f t="shared" si="58"/>
        <v>0</v>
      </c>
      <c r="J111">
        <f t="shared" si="58"/>
        <v>0</v>
      </c>
      <c r="K111">
        <f t="shared" si="58"/>
        <v>0</v>
      </c>
      <c r="L111">
        <f t="shared" si="58"/>
        <v>0</v>
      </c>
      <c r="M111">
        <f t="shared" si="58"/>
        <v>0</v>
      </c>
    </row>
    <row r="112" spans="2:13" x14ac:dyDescent="0.2">
      <c r="B112">
        <f t="shared" ref="B112:M112" si="59">IF(ISNUMBER(B10),1,0)</f>
        <v>0</v>
      </c>
      <c r="C112">
        <f t="shared" si="59"/>
        <v>0</v>
      </c>
      <c r="D112">
        <f t="shared" si="59"/>
        <v>0</v>
      </c>
      <c r="E112">
        <f t="shared" si="59"/>
        <v>0</v>
      </c>
      <c r="F112">
        <f t="shared" si="59"/>
        <v>0</v>
      </c>
      <c r="G112">
        <f t="shared" si="59"/>
        <v>0</v>
      </c>
      <c r="H112">
        <f t="shared" si="59"/>
        <v>0</v>
      </c>
      <c r="I112">
        <f t="shared" si="59"/>
        <v>0</v>
      </c>
      <c r="J112">
        <f t="shared" si="59"/>
        <v>0</v>
      </c>
      <c r="K112">
        <f t="shared" si="59"/>
        <v>0</v>
      </c>
      <c r="L112">
        <f t="shared" si="59"/>
        <v>0</v>
      </c>
      <c r="M112">
        <f t="shared" si="59"/>
        <v>0</v>
      </c>
    </row>
    <row r="113" spans="2:13" x14ac:dyDescent="0.2">
      <c r="B113">
        <f t="shared" ref="B113:M113" si="60">IF(ISNUMBER(B11),1,0)</f>
        <v>0</v>
      </c>
      <c r="C113">
        <f t="shared" si="60"/>
        <v>0</v>
      </c>
      <c r="D113">
        <f t="shared" si="60"/>
        <v>0</v>
      </c>
      <c r="E113">
        <f t="shared" si="60"/>
        <v>0</v>
      </c>
      <c r="F113">
        <f t="shared" si="60"/>
        <v>0</v>
      </c>
      <c r="G113">
        <f t="shared" si="60"/>
        <v>0</v>
      </c>
      <c r="H113">
        <f t="shared" si="60"/>
        <v>0</v>
      </c>
      <c r="I113">
        <f t="shared" si="60"/>
        <v>0</v>
      </c>
      <c r="J113">
        <f t="shared" si="60"/>
        <v>0</v>
      </c>
      <c r="K113">
        <f t="shared" si="60"/>
        <v>0</v>
      </c>
      <c r="L113">
        <f t="shared" si="60"/>
        <v>0</v>
      </c>
      <c r="M113">
        <f t="shared" si="60"/>
        <v>1</v>
      </c>
    </row>
    <row r="114" spans="2:13" x14ac:dyDescent="0.2">
      <c r="B114">
        <f t="shared" ref="B114:M114" si="61">IF(ISNUMBER(B12),1,0)</f>
        <v>1</v>
      </c>
      <c r="C114">
        <f t="shared" si="61"/>
        <v>1</v>
      </c>
      <c r="D114">
        <f t="shared" si="61"/>
        <v>1</v>
      </c>
      <c r="E114">
        <f t="shared" si="61"/>
        <v>1</v>
      </c>
      <c r="F114">
        <f t="shared" si="61"/>
        <v>1</v>
      </c>
      <c r="G114">
        <f t="shared" si="61"/>
        <v>1</v>
      </c>
      <c r="H114">
        <f t="shared" si="61"/>
        <v>1</v>
      </c>
      <c r="I114">
        <f t="shared" si="61"/>
        <v>1</v>
      </c>
      <c r="J114">
        <f t="shared" si="61"/>
        <v>1</v>
      </c>
      <c r="K114">
        <f t="shared" si="61"/>
        <v>1</v>
      </c>
      <c r="L114">
        <f t="shared" si="61"/>
        <v>1</v>
      </c>
      <c r="M114">
        <f t="shared" si="61"/>
        <v>1</v>
      </c>
    </row>
    <row r="115" spans="2:13" x14ac:dyDescent="0.2">
      <c r="B115">
        <f t="shared" ref="B115:M119" si="62">IF(ISNUMBER(B13),1,0)</f>
        <v>1</v>
      </c>
      <c r="C115">
        <f t="shared" si="62"/>
        <v>1</v>
      </c>
      <c r="D115">
        <f t="shared" si="62"/>
        <v>1</v>
      </c>
      <c r="E115">
        <f t="shared" si="62"/>
        <v>1</v>
      </c>
      <c r="F115">
        <f t="shared" si="62"/>
        <v>1</v>
      </c>
      <c r="G115">
        <f t="shared" si="62"/>
        <v>1</v>
      </c>
      <c r="H115">
        <f t="shared" si="62"/>
        <v>1</v>
      </c>
      <c r="I115">
        <f t="shared" si="62"/>
        <v>1</v>
      </c>
      <c r="J115">
        <f t="shared" si="62"/>
        <v>1</v>
      </c>
      <c r="K115">
        <f t="shared" si="62"/>
        <v>1</v>
      </c>
      <c r="L115">
        <f t="shared" si="62"/>
        <v>1</v>
      </c>
      <c r="M115">
        <f t="shared" si="62"/>
        <v>1</v>
      </c>
    </row>
    <row r="116" spans="2:13" x14ac:dyDescent="0.2">
      <c r="B116">
        <f t="shared" si="62"/>
        <v>1</v>
      </c>
      <c r="C116">
        <f t="shared" si="62"/>
        <v>1</v>
      </c>
      <c r="D116">
        <f t="shared" si="62"/>
        <v>1</v>
      </c>
      <c r="E116">
        <f t="shared" si="62"/>
        <v>1</v>
      </c>
      <c r="F116">
        <v>1</v>
      </c>
      <c r="G116">
        <v>1</v>
      </c>
      <c r="H116">
        <f t="shared" si="62"/>
        <v>1</v>
      </c>
      <c r="I116">
        <f t="shared" si="62"/>
        <v>1</v>
      </c>
      <c r="J116">
        <f t="shared" si="62"/>
        <v>1</v>
      </c>
      <c r="K116">
        <f t="shared" si="62"/>
        <v>1</v>
      </c>
      <c r="L116">
        <f t="shared" si="62"/>
        <v>1</v>
      </c>
      <c r="M116">
        <f t="shared" si="62"/>
        <v>1</v>
      </c>
    </row>
    <row r="117" spans="2:13" x14ac:dyDescent="0.2">
      <c r="B117">
        <f t="shared" si="62"/>
        <v>1</v>
      </c>
      <c r="C117">
        <f t="shared" si="62"/>
        <v>1</v>
      </c>
      <c r="D117">
        <f t="shared" si="62"/>
        <v>1</v>
      </c>
      <c r="E117">
        <f t="shared" si="62"/>
        <v>1</v>
      </c>
      <c r="F117">
        <v>1</v>
      </c>
      <c r="G117">
        <v>1</v>
      </c>
      <c r="H117">
        <f t="shared" si="62"/>
        <v>1</v>
      </c>
      <c r="I117">
        <f t="shared" si="62"/>
        <v>1</v>
      </c>
      <c r="J117">
        <f t="shared" si="62"/>
        <v>1</v>
      </c>
      <c r="K117">
        <f t="shared" si="62"/>
        <v>1</v>
      </c>
      <c r="L117">
        <f t="shared" si="62"/>
        <v>1</v>
      </c>
      <c r="M117">
        <f t="shared" si="62"/>
        <v>1</v>
      </c>
    </row>
    <row r="118" spans="2:13" x14ac:dyDescent="0.2">
      <c r="B118">
        <f t="shared" si="62"/>
        <v>1</v>
      </c>
      <c r="C118">
        <f t="shared" si="62"/>
        <v>1</v>
      </c>
      <c r="D118">
        <f t="shared" si="62"/>
        <v>1</v>
      </c>
      <c r="E118">
        <f t="shared" si="62"/>
        <v>1</v>
      </c>
      <c r="F118">
        <v>1</v>
      </c>
      <c r="G118">
        <v>1</v>
      </c>
      <c r="H118">
        <f t="shared" si="62"/>
        <v>1</v>
      </c>
      <c r="I118">
        <f t="shared" si="62"/>
        <v>1</v>
      </c>
      <c r="J118">
        <f t="shared" si="62"/>
        <v>0</v>
      </c>
      <c r="K118">
        <f t="shared" si="62"/>
        <v>0</v>
      </c>
      <c r="L118">
        <f t="shared" si="62"/>
        <v>0</v>
      </c>
      <c r="M118">
        <f t="shared" si="62"/>
        <v>0</v>
      </c>
    </row>
    <row r="119" spans="2:13" x14ac:dyDescent="0.2">
      <c r="B119">
        <f t="shared" si="62"/>
        <v>0</v>
      </c>
      <c r="C119">
        <f t="shared" si="62"/>
        <v>0</v>
      </c>
      <c r="D119">
        <f t="shared" si="62"/>
        <v>0</v>
      </c>
      <c r="E119">
        <f t="shared" si="62"/>
        <v>0</v>
      </c>
      <c r="F119">
        <v>1</v>
      </c>
      <c r="G119">
        <v>1</v>
      </c>
      <c r="H119">
        <f t="shared" si="62"/>
        <v>0</v>
      </c>
      <c r="I119">
        <f t="shared" si="62"/>
        <v>0</v>
      </c>
      <c r="J119">
        <f t="shared" si="62"/>
        <v>0</v>
      </c>
      <c r="K119">
        <f t="shared" si="62"/>
        <v>0</v>
      </c>
      <c r="L119">
        <f t="shared" si="62"/>
        <v>0</v>
      </c>
      <c r="M119">
        <f t="shared" si="62"/>
        <v>0</v>
      </c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CONTROL PANEL</vt:lpstr>
      <vt:lpstr>DATA</vt:lpstr>
      <vt:lpstr>Sheet2</vt:lpstr>
      <vt:lpstr>Sheet1</vt:lpstr>
      <vt:lpstr>grid</vt:lpstr>
      <vt:lpstr>discount</vt:lpstr>
      <vt:lpstr>fixed</vt:lpstr>
      <vt:lpstr>IFERCPRICES</vt:lpstr>
      <vt:lpstr>pipe1</vt:lpstr>
      <vt:lpstr>pipe2</vt:lpstr>
      <vt:lpstr>premium</vt:lpstr>
      <vt:lpstr>grid!Print_Area</vt:lpstr>
      <vt:lpstr>PROMPTSWAP</vt:lpstr>
      <vt:lpstr>strike</vt:lpstr>
      <vt:lpstr>SWAPFIXED</vt:lpstr>
      <vt:lpstr>SWAPLOOK</vt:lpstr>
      <vt:lpstr>SWAPPIPE1</vt:lpstr>
      <vt:lpstr>SWAPPIPE2</vt:lpstr>
      <vt:lpstr>type</vt:lpstr>
    </vt:vector>
  </TitlesOfParts>
  <Company>K N Energy,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May</dc:creator>
  <cp:lastModifiedBy>Jan Havlíček</cp:lastModifiedBy>
  <cp:lastPrinted>2001-11-06T17:48:41Z</cp:lastPrinted>
  <dcterms:created xsi:type="dcterms:W3CDTF">1998-07-09T17:13:18Z</dcterms:created>
  <dcterms:modified xsi:type="dcterms:W3CDTF">2023-09-16T20:47:55Z</dcterms:modified>
</cp:coreProperties>
</file>