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6BAB239-95BC-47CD-A737-25CC2B117A5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E8" i="1"/>
  <c r="C15" i="1"/>
  <c r="E15" i="1"/>
  <c r="C17" i="1"/>
  <c r="E17" i="1"/>
</calcChain>
</file>

<file path=xl/sharedStrings.xml><?xml version="1.0" encoding="utf-8"?>
<sst xmlns="http://schemas.openxmlformats.org/spreadsheetml/2006/main" count="25" uniqueCount="24">
  <si>
    <t>Clear Sky</t>
  </si>
  <si>
    <t>Trent Mesa</t>
  </si>
  <si>
    <t>Mar. Ave. Wind Speed (m/s)</t>
  </si>
  <si>
    <t>"Ideal" production before losses (GWh)</t>
  </si>
  <si>
    <t>Metered (invoiced) Energy (GWh)</t>
  </si>
  <si>
    <t>Revised Curtailment (GWh)</t>
  </si>
  <si>
    <t>Total Energy Billed (GWh)</t>
  </si>
  <si>
    <t>Per either GH or Simon Reports</t>
  </si>
  <si>
    <t>Calculated by Data Group</t>
  </si>
  <si>
    <t>Per actual date</t>
  </si>
  <si>
    <t xml:space="preserve">  Less estimated Losses</t>
  </si>
  <si>
    <t xml:space="preserve">  Less actual Availability</t>
  </si>
  <si>
    <t>Total Adjusted Ideal Production</t>
  </si>
  <si>
    <t xml:space="preserve"> </t>
  </si>
  <si>
    <t>A</t>
  </si>
  <si>
    <t>B</t>
  </si>
  <si>
    <t>C</t>
  </si>
  <si>
    <t>D</t>
  </si>
  <si>
    <t>E</t>
  </si>
  <si>
    <t>F</t>
  </si>
  <si>
    <t>G</t>
  </si>
  <si>
    <t>H</t>
  </si>
  <si>
    <t>Vaiance ((H-C)/C)</t>
  </si>
  <si>
    <t>Based on actual reported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</si>
</sst>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10" fontId="0" fillId="0" borderId="2" xfId="1" applyNumberFormat="1" applyFont="1" applyBorder="1"/>
    <xf numFmtId="0" fontId="2" fillId="0" borderId="0" xfId="0" applyFont="1" applyAlignment="1">
      <alignment horizontal="center"/>
    </xf>
    <xf numFmtId="2" fontId="3" fillId="0" borderId="2" xfId="0" applyNumberFormat="1" applyFont="1" applyBorder="1"/>
    <xf numFmtId="2" fontId="3" fillId="0" borderId="0" xfId="0" applyNumberFormat="1" applyFont="1"/>
    <xf numFmtId="9" fontId="3" fillId="0" borderId="2" xfId="1" applyFont="1" applyBorder="1"/>
    <xf numFmtId="9" fontId="3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8"/>
  <sheetViews>
    <sheetView tabSelected="1" workbookViewId="0">
      <selection activeCell="H22" sqref="H22"/>
    </sheetView>
  </sheetViews>
  <sheetFormatPr defaultRowHeight="12.75" x14ac:dyDescent="0.2"/>
  <cols>
    <col min="2" max="2" width="35" customWidth="1"/>
    <col min="3" max="3" width="13.5703125" customWidth="1"/>
    <col min="4" max="4" width="3" customWidth="1"/>
    <col min="5" max="5" width="13.5703125" customWidth="1"/>
    <col min="6" max="6" width="3" customWidth="1"/>
  </cols>
  <sheetData>
    <row r="4" spans="1:7" x14ac:dyDescent="0.2">
      <c r="C4" s="5" t="s">
        <v>0</v>
      </c>
      <c r="D4" s="5"/>
      <c r="E4" s="5" t="s">
        <v>1</v>
      </c>
    </row>
    <row r="6" spans="1:7" x14ac:dyDescent="0.2">
      <c r="A6" t="s">
        <v>14</v>
      </c>
      <c r="B6" t="s">
        <v>4</v>
      </c>
      <c r="C6" s="1">
        <v>29.14</v>
      </c>
      <c r="D6" s="1"/>
      <c r="E6" s="1">
        <v>42</v>
      </c>
    </row>
    <row r="7" spans="1:7" x14ac:dyDescent="0.2">
      <c r="A7" t="s">
        <v>15</v>
      </c>
      <c r="B7" t="s">
        <v>5</v>
      </c>
      <c r="C7" s="6">
        <v>9.9600000000000009</v>
      </c>
      <c r="D7" s="1"/>
      <c r="E7" s="2"/>
      <c r="G7" t="s">
        <v>8</v>
      </c>
    </row>
    <row r="8" spans="1:7" x14ac:dyDescent="0.2">
      <c r="A8" t="s">
        <v>16</v>
      </c>
      <c r="B8" t="s">
        <v>6</v>
      </c>
      <c r="C8" s="1">
        <f>SUM(C6:C7)</f>
        <v>39.1</v>
      </c>
      <c r="D8" s="1"/>
      <c r="E8" s="1">
        <f>SUM(E6:E7)</f>
        <v>42</v>
      </c>
    </row>
    <row r="9" spans="1:7" x14ac:dyDescent="0.2">
      <c r="C9" s="1"/>
      <c r="D9" s="1"/>
      <c r="E9" s="1"/>
    </row>
    <row r="10" spans="1:7" x14ac:dyDescent="0.2">
      <c r="C10" s="1"/>
      <c r="D10" s="1"/>
      <c r="E10" s="1"/>
    </row>
    <row r="11" spans="1:7" x14ac:dyDescent="0.2">
      <c r="A11" t="s">
        <v>17</v>
      </c>
      <c r="B11" t="s">
        <v>2</v>
      </c>
      <c r="C11" s="3"/>
      <c r="D11" s="1"/>
      <c r="E11" s="3"/>
      <c r="G11" t="s">
        <v>9</v>
      </c>
    </row>
    <row r="12" spans="1:7" x14ac:dyDescent="0.2">
      <c r="A12" t="s">
        <v>18</v>
      </c>
      <c r="B12" t="s">
        <v>3</v>
      </c>
      <c r="C12" s="6">
        <v>50</v>
      </c>
      <c r="D12" s="7"/>
      <c r="E12" s="6">
        <v>55</v>
      </c>
      <c r="G12" t="s">
        <v>8</v>
      </c>
    </row>
    <row r="13" spans="1:7" x14ac:dyDescent="0.2">
      <c r="A13" t="s">
        <v>19</v>
      </c>
      <c r="B13" t="s">
        <v>10</v>
      </c>
      <c r="C13" s="8">
        <v>-0.1</v>
      </c>
      <c r="D13" s="9"/>
      <c r="E13" s="8">
        <v>-0.1</v>
      </c>
      <c r="G13" t="s">
        <v>7</v>
      </c>
    </row>
    <row r="14" spans="1:7" x14ac:dyDescent="0.2">
      <c r="A14" t="s">
        <v>20</v>
      </c>
      <c r="B14" t="s">
        <v>11</v>
      </c>
      <c r="C14" s="8">
        <v>0.93</v>
      </c>
      <c r="D14" s="9"/>
      <c r="E14" s="8">
        <v>0.85</v>
      </c>
      <c r="G14" t="s">
        <v>23</v>
      </c>
    </row>
    <row r="15" spans="1:7" x14ac:dyDescent="0.2">
      <c r="A15" t="s">
        <v>21</v>
      </c>
      <c r="B15" t="s">
        <v>12</v>
      </c>
      <c r="C15" s="1">
        <f>C12*(1+C13)*(C14)</f>
        <v>41.85</v>
      </c>
      <c r="D15" s="1"/>
      <c r="E15" s="1">
        <f>E12*(1+E13)*(E14)</f>
        <v>42.074999999999996</v>
      </c>
    </row>
    <row r="16" spans="1:7" x14ac:dyDescent="0.2">
      <c r="B16" t="s">
        <v>13</v>
      </c>
      <c r="C16" s="1"/>
      <c r="D16" s="1"/>
      <c r="E16" s="1"/>
    </row>
    <row r="17" spans="2:5" x14ac:dyDescent="0.2">
      <c r="B17" t="s">
        <v>22</v>
      </c>
      <c r="C17" s="4">
        <f>(C15-C8)/C15</f>
        <v>6.5710872162485057E-2</v>
      </c>
      <c r="D17" s="1"/>
      <c r="E17" s="4">
        <f>(E15-E8)/E15</f>
        <v>1.782531194295799E-3</v>
      </c>
    </row>
    <row r="18" spans="2:5" x14ac:dyDescent="0.2">
      <c r="C18" s="1"/>
      <c r="D18" s="1"/>
      <c r="E18" s="1"/>
    </row>
    <row r="19" spans="2:5" x14ac:dyDescent="0.2">
      <c r="C19" s="1"/>
      <c r="D19" s="1"/>
      <c r="E19" s="1"/>
    </row>
    <row r="20" spans="2:5" x14ac:dyDescent="0.2">
      <c r="C20" s="1"/>
      <c r="D20" s="1"/>
      <c r="E20" s="1"/>
    </row>
    <row r="21" spans="2:5" x14ac:dyDescent="0.2">
      <c r="C21" s="1"/>
      <c r="D21" s="1"/>
      <c r="E21" s="1"/>
    </row>
    <row r="22" spans="2:5" x14ac:dyDescent="0.2">
      <c r="C22" s="1"/>
      <c r="D22" s="1"/>
      <c r="E22" s="1"/>
    </row>
    <row r="23" spans="2:5" x14ac:dyDescent="0.2">
      <c r="C23" s="1"/>
      <c r="D23" s="1"/>
      <c r="E23" s="1"/>
    </row>
    <row r="24" spans="2:5" x14ac:dyDescent="0.2">
      <c r="C24" s="1"/>
      <c r="D24" s="1"/>
      <c r="E24" s="1"/>
    </row>
    <row r="25" spans="2:5" x14ac:dyDescent="0.2">
      <c r="C25" s="1"/>
      <c r="D25" s="1"/>
      <c r="E25" s="1"/>
    </row>
    <row r="26" spans="2:5" x14ac:dyDescent="0.2">
      <c r="C26" s="1"/>
      <c r="D26" s="1"/>
      <c r="E26" s="1"/>
    </row>
    <row r="27" spans="2:5" x14ac:dyDescent="0.2">
      <c r="C27" s="1"/>
      <c r="D27" s="1"/>
      <c r="E27" s="1"/>
    </row>
    <row r="28" spans="2:5" x14ac:dyDescent="0.2">
      <c r="C28" s="1"/>
      <c r="D28" s="1"/>
      <c r="E28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Wind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Godfrey</dc:creator>
  <cp:lastModifiedBy>Jan Havlíček</cp:lastModifiedBy>
  <dcterms:created xsi:type="dcterms:W3CDTF">2002-04-18T05:09:48Z</dcterms:created>
  <dcterms:modified xsi:type="dcterms:W3CDTF">2023-09-16T21:18:24Z</dcterms:modified>
</cp:coreProperties>
</file>