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E5EBAA-CAC1-49F5-9357-3802A7871E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C17" i="1"/>
  <c r="D17" i="1"/>
  <c r="E17" i="1"/>
  <c r="F17" i="1"/>
  <c r="G17" i="1"/>
  <c r="I17" i="1"/>
  <c r="I18" i="1"/>
  <c r="I19" i="1"/>
  <c r="C20" i="1"/>
  <c r="D20" i="1"/>
  <c r="E20" i="1"/>
  <c r="F20" i="1"/>
  <c r="G20" i="1"/>
  <c r="I20" i="1"/>
  <c r="I24" i="1"/>
  <c r="I25" i="1"/>
  <c r="C26" i="1"/>
  <c r="D26" i="1"/>
  <c r="E26" i="1"/>
  <c r="F26" i="1"/>
  <c r="G26" i="1"/>
  <c r="I26" i="1"/>
  <c r="I27" i="1"/>
  <c r="I28" i="1"/>
  <c r="C29" i="1"/>
  <c r="D29" i="1"/>
  <c r="E29" i="1"/>
  <c r="F29" i="1"/>
  <c r="G29" i="1"/>
  <c r="I29" i="1"/>
  <c r="I30" i="1"/>
  <c r="I31" i="1"/>
  <c r="I32" i="1"/>
  <c r="I33" i="1"/>
  <c r="I34" i="1"/>
  <c r="I35" i="1"/>
  <c r="I36" i="1"/>
  <c r="I37" i="1"/>
  <c r="C38" i="1"/>
  <c r="D38" i="1"/>
  <c r="E38" i="1"/>
  <c r="F38" i="1"/>
  <c r="G38" i="1"/>
  <c r="I38" i="1"/>
  <c r="I39" i="1"/>
  <c r="I40" i="1"/>
  <c r="I41" i="1"/>
  <c r="I42" i="1"/>
  <c r="I43" i="1"/>
  <c r="I44" i="1"/>
  <c r="C45" i="1"/>
  <c r="D45" i="1"/>
  <c r="E45" i="1"/>
  <c r="F45" i="1"/>
  <c r="G45" i="1"/>
  <c r="I45" i="1"/>
  <c r="I46" i="1"/>
  <c r="I47" i="1"/>
  <c r="C48" i="1"/>
  <c r="D48" i="1"/>
  <c r="E48" i="1"/>
  <c r="F48" i="1"/>
  <c r="G48" i="1"/>
  <c r="I48" i="1"/>
  <c r="I49" i="1"/>
  <c r="I50" i="1"/>
  <c r="I51" i="1"/>
  <c r="I52" i="1"/>
  <c r="I53" i="1"/>
  <c r="I54" i="1"/>
  <c r="I55" i="1"/>
  <c r="I56" i="1"/>
  <c r="C57" i="1"/>
  <c r="D57" i="1"/>
  <c r="E57" i="1"/>
  <c r="F57" i="1"/>
  <c r="G57" i="1"/>
  <c r="H57" i="1"/>
  <c r="I57" i="1"/>
  <c r="I58" i="1"/>
  <c r="I59" i="1"/>
  <c r="I60" i="1"/>
  <c r="C61" i="1"/>
  <c r="D61" i="1"/>
  <c r="E61" i="1"/>
  <c r="F61" i="1"/>
  <c r="G61" i="1"/>
  <c r="I61" i="1"/>
  <c r="I62" i="1"/>
  <c r="I63" i="1"/>
  <c r="C64" i="1"/>
  <c r="D64" i="1"/>
  <c r="E64" i="1"/>
  <c r="F64" i="1"/>
  <c r="G6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C77" i="1"/>
  <c r="D77" i="1"/>
  <c r="E77" i="1"/>
  <c r="F77" i="1"/>
  <c r="G77" i="1"/>
  <c r="I77" i="1"/>
  <c r="I78" i="1"/>
  <c r="I79" i="1"/>
  <c r="C80" i="1"/>
  <c r="D80" i="1"/>
  <c r="E80" i="1"/>
  <c r="F80" i="1"/>
  <c r="G80" i="1"/>
  <c r="I80" i="1"/>
  <c r="I81" i="1"/>
  <c r="I82" i="1"/>
  <c r="I84" i="1"/>
  <c r="C85" i="1"/>
  <c r="D85" i="1"/>
  <c r="E85" i="1"/>
  <c r="F85" i="1"/>
  <c r="G85" i="1"/>
  <c r="H85" i="1"/>
  <c r="I85" i="1"/>
  <c r="C89" i="1"/>
  <c r="D89" i="1"/>
  <c r="E89" i="1"/>
  <c r="F89" i="1"/>
  <c r="G89" i="1"/>
  <c r="H89" i="1"/>
  <c r="I89" i="1"/>
</calcChain>
</file>

<file path=xl/sharedStrings.xml><?xml version="1.0" encoding="utf-8"?>
<sst xmlns="http://schemas.openxmlformats.org/spreadsheetml/2006/main" count="164" uniqueCount="142">
  <si>
    <t>STAFFING SUMMARY</t>
  </si>
  <si>
    <t>President/CEO</t>
  </si>
  <si>
    <t>Managing Director</t>
  </si>
  <si>
    <t>Vice President</t>
  </si>
  <si>
    <t>Director</t>
  </si>
  <si>
    <t>Manager</t>
  </si>
  <si>
    <t>Sr. Specialist</t>
  </si>
  <si>
    <t>Specialist</t>
  </si>
  <si>
    <t>Real Time Traders</t>
  </si>
  <si>
    <t>Administrative Assistants</t>
  </si>
  <si>
    <t>Technical</t>
  </si>
  <si>
    <t xml:space="preserve">Other </t>
  </si>
  <si>
    <t>Subtotal</t>
  </si>
  <si>
    <t>Associates</t>
  </si>
  <si>
    <t>Analysts</t>
  </si>
  <si>
    <t>TOTAL HEADCOUNT</t>
  </si>
  <si>
    <t>SAP COST</t>
  </si>
  <si>
    <t>ELEMENT</t>
  </si>
  <si>
    <t>52000500</t>
  </si>
  <si>
    <t>52001000</t>
  </si>
  <si>
    <t>59003000</t>
  </si>
  <si>
    <t>52003100</t>
  </si>
  <si>
    <t>52001500</t>
  </si>
  <si>
    <t>52004000</t>
  </si>
  <si>
    <t>52003000</t>
  </si>
  <si>
    <t>52503500</t>
  </si>
  <si>
    <t>52002000</t>
  </si>
  <si>
    <t>52003200</t>
  </si>
  <si>
    <t>52002500</t>
  </si>
  <si>
    <t>52004500</t>
  </si>
  <si>
    <t>52004600</t>
  </si>
  <si>
    <t>52004700</t>
  </si>
  <si>
    <t>52004800</t>
  </si>
  <si>
    <t>52003500</t>
  </si>
  <si>
    <t>52003600</t>
  </si>
  <si>
    <t>52004100</t>
  </si>
  <si>
    <t>52004400</t>
  </si>
  <si>
    <t>52507000</t>
  </si>
  <si>
    <t>52507100</t>
  </si>
  <si>
    <t>52507300</t>
  </si>
  <si>
    <t>52507400</t>
  </si>
  <si>
    <t>52507500</t>
  </si>
  <si>
    <t>52507600</t>
  </si>
  <si>
    <t>52507700</t>
  </si>
  <si>
    <t>52508000</t>
  </si>
  <si>
    <t>52508500</t>
  </si>
  <si>
    <t>52508100</t>
  </si>
  <si>
    <t>53600000</t>
  </si>
  <si>
    <t>53801000</t>
  </si>
  <si>
    <t>53800000</t>
  </si>
  <si>
    <t>52500500</t>
  </si>
  <si>
    <t>52504100</t>
  </si>
  <si>
    <t>54000000</t>
  </si>
  <si>
    <t>52502500</t>
  </si>
  <si>
    <t>52502600</t>
  </si>
  <si>
    <t>80020366</t>
  </si>
  <si>
    <t>80020402</t>
  </si>
  <si>
    <t>80020367</t>
  </si>
  <si>
    <t>52504500</t>
  </si>
  <si>
    <t>80020361</t>
  </si>
  <si>
    <t>52502000</t>
  </si>
  <si>
    <t>80020360</t>
  </si>
  <si>
    <t>54005000</t>
  </si>
  <si>
    <t>52504000</t>
  </si>
  <si>
    <t>57200000</t>
  </si>
  <si>
    <t>57000000</t>
  </si>
  <si>
    <t>59099900</t>
  </si>
  <si>
    <t>Annual</t>
  </si>
  <si>
    <t>Headcount</t>
  </si>
  <si>
    <t>Expense</t>
  </si>
  <si>
    <t>Operations</t>
  </si>
  <si>
    <t>Legal</t>
  </si>
  <si>
    <t>IT</t>
  </si>
  <si>
    <t>HR</t>
  </si>
  <si>
    <t>Accounting</t>
  </si>
  <si>
    <t>Services Agmt</t>
  </si>
  <si>
    <t>Total Support</t>
  </si>
  <si>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</si>
  <si>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</si>
  <si>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</si>
  <si>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</si>
  <si>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</si>
  <si>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</si>
  <si>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</si>
  <si>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</si>
  <si>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Club Dues</t>
  </si>
  <si>
    <t xml:space="preserve">  Employee Memberships &amp; Dues</t>
  </si>
  <si>
    <t xml:space="preserve">  Overtime/Working Meals</t>
  </si>
  <si>
    <t xml:space="preserve">  Communications Expense</t>
  </si>
  <si>
    <t xml:space="preserve">  Tuition Reimbursement</t>
  </si>
  <si>
    <t xml:space="preserve">  Employee Entertainment</t>
  </si>
  <si>
    <t xml:space="preserve">  Other Employee Expenses</t>
  </si>
  <si>
    <t>Subtotal Employee Expenses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</si>
  <si>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</si>
  <si>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</si>
  <si>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</si>
  <si>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</si>
  <si>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</si>
  <si>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 xml:space="preserve">  Customer Meetings</t>
  </si>
  <si>
    <t>Subtotal Travel &amp; Entertainment</t>
  </si>
  <si>
    <t xml:space="preserve">  Recruiting</t>
  </si>
  <si>
    <t xml:space="preserve">  Relocation Expenses</t>
  </si>
  <si>
    <t>Subtotal Recruiting &amp; Relocations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</si>
  <si>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</si>
  <si>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</si>
  <si>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</si>
  <si>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</si>
  <si>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</si>
  <si>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</si>
  <si>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</si>
  <si>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</si>
  <si>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>Subtotal Outside Services</t>
  </si>
  <si>
    <t xml:space="preserve">  Subscriptions &amp; Periodicals</t>
  </si>
  <si>
    <t xml:space="preserve">  Postage &amp; Freight Expense</t>
  </si>
  <si>
    <t xml:space="preserve">  Office Supplies</t>
  </si>
  <si>
    <t>Subtotal Office Supplies</t>
  </si>
  <si>
    <t xml:space="preserve">  Rent - Office, Warehouse, &amp; Tower</t>
  </si>
  <si>
    <t xml:space="preserve">  Equipment Rental</t>
  </si>
  <si>
    <t>Subtotal Rent (3rd Party)</t>
  </si>
  <si>
    <t>Advertising &amp; Promotions</t>
  </si>
  <si>
    <t>Charitable Contributions</t>
  </si>
  <si>
    <t>Transportation</t>
  </si>
  <si>
    <t>Corporate Rent</t>
  </si>
  <si>
    <t>Analysts and Associates</t>
  </si>
  <si>
    <t>Outside Legal</t>
  </si>
  <si>
    <t>Outside Tax</t>
  </si>
  <si>
    <t>Insurance</t>
  </si>
  <si>
    <t>Technology</t>
  </si>
  <si>
    <t>System Development</t>
  </si>
  <si>
    <t xml:space="preserve">  Corporate IT</t>
  </si>
  <si>
    <t xml:space="preserve">  Controllable Infrastructure</t>
  </si>
  <si>
    <t>Subtotal Controllable Infrastructure</t>
  </si>
  <si>
    <t xml:space="preserve">  Company Membership &amp; Dues</t>
  </si>
  <si>
    <t>Subtotal Other</t>
  </si>
  <si>
    <t xml:space="preserve">  Depreciation</t>
  </si>
  <si>
    <t xml:space="preserve">  Amortization</t>
  </si>
  <si>
    <t>Subtotal Noncash Expenses</t>
  </si>
  <si>
    <t>Taxes Other than Income</t>
  </si>
  <si>
    <t>TOTAL DIRECT EXPENSES</t>
  </si>
  <si>
    <t>ORIGINAL</t>
  </si>
  <si>
    <t>DIFFERENCE</t>
  </si>
  <si>
    <t xml:space="preserve">  Other Expenses (tax, insurance,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</si>
</sst>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 applyAlignment="1"/>
    <xf numFmtId="49" fontId="2" fillId="0" borderId="2" xfId="3" applyNumberFormat="1" applyFont="1" applyFill="1" applyBorder="1" applyAlignment="1">
      <alignment horizontal="left" vertical="top"/>
    </xf>
    <xf numFmtId="49" fontId="2" fillId="0" borderId="2" xfId="3" applyNumberFormat="1" applyFont="1" applyFill="1" applyBorder="1" applyAlignment="1">
      <alignment horizontal="left"/>
    </xf>
    <xf numFmtId="49" fontId="2" fillId="0" borderId="3" xfId="3" applyNumberFormat="1" applyFont="1" applyFill="1" applyBorder="1" applyAlignment="1">
      <alignment horizontal="left" vertical="top"/>
    </xf>
    <xf numFmtId="37" fontId="1" fillId="0" borderId="0" xfId="1" applyNumberFormat="1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5" xfId="0" applyFont="1" applyFill="1" applyBorder="1" applyAlignment="1"/>
    <xf numFmtId="0" fontId="2" fillId="0" borderId="0" xfId="0" applyNumberFormat="1" applyFont="1" applyFill="1"/>
    <xf numFmtId="0" fontId="0" fillId="0" borderId="0" xfId="0" applyFill="1"/>
    <xf numFmtId="0" fontId="1" fillId="0" borderId="1" xfId="0" applyNumberFormat="1" applyFont="1" applyFill="1" applyBorder="1"/>
    <xf numFmtId="0" fontId="1" fillId="0" borderId="4" xfId="0" applyNumberFormat="1" applyFont="1" applyFill="1" applyBorder="1"/>
    <xf numFmtId="0" fontId="1" fillId="0" borderId="6" xfId="3" applyFont="1" applyFill="1" applyBorder="1" applyAlignment="1">
      <alignment horizontal="right"/>
    </xf>
    <xf numFmtId="0" fontId="1" fillId="0" borderId="7" xfId="2" applyFont="1" applyFill="1" applyBorder="1" applyAlignment="1">
      <alignment horizontal="right"/>
    </xf>
    <xf numFmtId="0" fontId="1" fillId="0" borderId="7" xfId="3" applyFont="1" applyFill="1" applyBorder="1" applyAlignment="1">
      <alignment horizontal="right"/>
    </xf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3" applyFont="1" applyFill="1" applyBorder="1" applyAlignment="1">
      <alignment horizontal="right"/>
    </xf>
    <xf numFmtId="0" fontId="1" fillId="0" borderId="9" xfId="2" applyFont="1" applyFill="1" applyBorder="1" applyAlignment="1">
      <alignment horizontal="right"/>
    </xf>
    <xf numFmtId="0" fontId="1" fillId="0" borderId="9" xfId="3" applyFont="1" applyFill="1" applyBorder="1" applyAlignment="1">
      <alignment horizontal="right"/>
    </xf>
    <xf numFmtId="37" fontId="1" fillId="0" borderId="6" xfId="1" applyNumberFormat="1" applyFont="1" applyFill="1" applyBorder="1"/>
    <xf numFmtId="37" fontId="1" fillId="0" borderId="7" xfId="1" applyNumberFormat="1" applyFont="1" applyFill="1" applyBorder="1"/>
    <xf numFmtId="37" fontId="1" fillId="0" borderId="10" xfId="1" applyNumberFormat="1" applyFont="1" applyFill="1" applyBorder="1"/>
    <xf numFmtId="37" fontId="1" fillId="0" borderId="11" xfId="1" applyNumberFormat="1" applyFont="1" applyFill="1" applyBorder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37" fontId="1" fillId="0" borderId="14" xfId="1" applyNumberFormat="1" applyFont="1" applyFill="1" applyBorder="1"/>
    <xf numFmtId="37" fontId="1" fillId="0" borderId="15" xfId="1" applyNumberFormat="1" applyFont="1" applyFill="1" applyBorder="1"/>
    <xf numFmtId="37" fontId="3" fillId="0" borderId="10" xfId="1" applyNumberFormat="1" applyFont="1" applyFill="1" applyBorder="1"/>
    <xf numFmtId="37" fontId="3" fillId="0" borderId="11" xfId="1" applyNumberFormat="1" applyFont="1" applyFill="1" applyBorder="1"/>
    <xf numFmtId="37" fontId="3" fillId="0" borderId="6" xfId="1" applyNumberFormat="1" applyFont="1" applyFill="1" applyBorder="1"/>
    <xf numFmtId="37" fontId="3" fillId="0" borderId="7" xfId="1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/>
    <xf numFmtId="37" fontId="3" fillId="0" borderId="14" xfId="1" applyNumberFormat="1" applyFont="1" applyFill="1" applyBorder="1"/>
    <xf numFmtId="0" fontId="2" fillId="0" borderId="0" xfId="0" applyFont="1" applyFill="1"/>
    <xf numFmtId="37" fontId="3" fillId="0" borderId="16" xfId="0" applyNumberFormat="1" applyFont="1" applyFill="1" applyBorder="1"/>
    <xf numFmtId="0" fontId="0" fillId="0" borderId="0" xfId="0" applyFill="1" applyAlignment="1">
      <alignment wrapText="1"/>
    </xf>
  </cellXfs>
  <cellStyles count="4">
    <cellStyle name="Comma" xfId="1" builtinId="3"/>
    <cellStyle name="Normal" xfId="0" builtinId="0"/>
    <cellStyle name="Normal_Hyp-SAP COA" xfId="2"/>
    <cellStyle name="Normal_Hyp-SAP COA_2002 Plan Direct Expense Templatev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0"/>
  <sheetViews>
    <sheetView tabSelected="1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H53" sqref="H53"/>
    </sheetView>
  </sheetViews>
  <sheetFormatPr defaultRowHeight="12.75" x14ac:dyDescent="0.2"/>
  <cols>
    <col min="1" max="1" width="9.7109375" style="43" customWidth="1"/>
    <col min="2" max="2" width="28.7109375" style="43" bestFit="1" customWidth="1"/>
    <col min="3" max="9" width="11.5703125" style="43" customWidth="1"/>
    <col min="10" max="10" width="20.42578125" style="17" customWidth="1"/>
    <col min="11" max="16384" width="9.140625" style="17"/>
  </cols>
  <sheetData>
    <row r="1" spans="1:9" x14ac:dyDescent="0.2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">
      <c r="A2" s="16"/>
      <c r="B2" s="16"/>
      <c r="C2" s="16" t="s">
        <v>70</v>
      </c>
      <c r="D2" s="16" t="s">
        <v>71</v>
      </c>
      <c r="E2" s="16" t="s">
        <v>72</v>
      </c>
      <c r="F2" s="16" t="s">
        <v>73</v>
      </c>
      <c r="G2" s="16" t="s">
        <v>74</v>
      </c>
      <c r="H2" s="16" t="s">
        <v>75</v>
      </c>
      <c r="I2" s="16" t="s">
        <v>76</v>
      </c>
    </row>
    <row r="3" spans="1:9" x14ac:dyDescent="0.2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">
      <c r="A4" s="18"/>
      <c r="B4" s="19"/>
      <c r="C4" s="20" t="s">
        <v>67</v>
      </c>
      <c r="D4" s="21" t="s">
        <v>67</v>
      </c>
      <c r="E4" s="21" t="s">
        <v>67</v>
      </c>
      <c r="F4" s="22" t="s">
        <v>67</v>
      </c>
      <c r="G4" s="21" t="s">
        <v>67</v>
      </c>
      <c r="H4" s="21"/>
      <c r="I4" s="21" t="s">
        <v>67</v>
      </c>
    </row>
    <row r="5" spans="1:9" x14ac:dyDescent="0.2">
      <c r="A5" s="23" t="s">
        <v>0</v>
      </c>
      <c r="B5" s="24"/>
      <c r="C5" s="25" t="s">
        <v>68</v>
      </c>
      <c r="D5" s="26" t="s">
        <v>68</v>
      </c>
      <c r="E5" s="26" t="s">
        <v>68</v>
      </c>
      <c r="F5" s="27" t="s">
        <v>68</v>
      </c>
      <c r="G5" s="26" t="s">
        <v>68</v>
      </c>
      <c r="H5" s="26"/>
      <c r="I5" s="26" t="s">
        <v>68</v>
      </c>
    </row>
    <row r="6" spans="1:9" x14ac:dyDescent="0.2">
      <c r="A6" s="1" t="s">
        <v>1</v>
      </c>
      <c r="B6" s="8"/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/>
      <c r="I6" s="29">
        <f>SUM(C6:H6)</f>
        <v>0</v>
      </c>
    </row>
    <row r="7" spans="1:9" x14ac:dyDescent="0.2">
      <c r="A7" s="2" t="s">
        <v>2</v>
      </c>
      <c r="B7" s="9"/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>
        <f t="shared" ref="I7:I16" si="0">SUM(C7:H7)</f>
        <v>0</v>
      </c>
    </row>
    <row r="8" spans="1:9" x14ac:dyDescent="0.2">
      <c r="A8" s="2" t="s">
        <v>3</v>
      </c>
      <c r="B8" s="9"/>
      <c r="C8" s="30">
        <v>1</v>
      </c>
      <c r="D8" s="31">
        <v>1</v>
      </c>
      <c r="E8" s="31">
        <v>0</v>
      </c>
      <c r="F8" s="31">
        <v>0</v>
      </c>
      <c r="G8" s="31">
        <v>1</v>
      </c>
      <c r="H8" s="31"/>
      <c r="I8" s="31">
        <f t="shared" si="0"/>
        <v>3</v>
      </c>
    </row>
    <row r="9" spans="1:9" x14ac:dyDescent="0.2">
      <c r="A9" s="2" t="s">
        <v>4</v>
      </c>
      <c r="B9" s="9"/>
      <c r="C9" s="30">
        <v>1.8333333333333333</v>
      </c>
      <c r="D9" s="31">
        <v>3</v>
      </c>
      <c r="E9" s="31">
        <v>0</v>
      </c>
      <c r="F9" s="31">
        <v>0</v>
      </c>
      <c r="G9" s="31">
        <v>1</v>
      </c>
      <c r="H9" s="31"/>
      <c r="I9" s="31">
        <f t="shared" si="0"/>
        <v>5.833333333333333</v>
      </c>
    </row>
    <row r="10" spans="1:9" x14ac:dyDescent="0.2">
      <c r="A10" s="2" t="s">
        <v>5</v>
      </c>
      <c r="B10" s="9"/>
      <c r="C10" s="30">
        <v>4.166666666666667</v>
      </c>
      <c r="D10" s="31">
        <v>1</v>
      </c>
      <c r="E10" s="31">
        <v>0.5</v>
      </c>
      <c r="F10" s="31">
        <v>0</v>
      </c>
      <c r="G10" s="31">
        <v>3</v>
      </c>
      <c r="H10" s="31"/>
      <c r="I10" s="31">
        <f t="shared" si="0"/>
        <v>8.6666666666666679</v>
      </c>
    </row>
    <row r="11" spans="1:9" x14ac:dyDescent="0.2">
      <c r="A11" s="2" t="s">
        <v>6</v>
      </c>
      <c r="B11" s="9"/>
      <c r="C11" s="30">
        <v>4.75</v>
      </c>
      <c r="D11" s="31">
        <v>0</v>
      </c>
      <c r="E11" s="31">
        <v>2</v>
      </c>
      <c r="F11" s="31">
        <v>1</v>
      </c>
      <c r="G11" s="31">
        <v>2</v>
      </c>
      <c r="H11" s="31"/>
      <c r="I11" s="31">
        <f t="shared" si="0"/>
        <v>9.75</v>
      </c>
    </row>
    <row r="12" spans="1:9" x14ac:dyDescent="0.2">
      <c r="A12" s="2" t="s">
        <v>7</v>
      </c>
      <c r="B12" s="9"/>
      <c r="C12" s="30">
        <v>11.166666666666666</v>
      </c>
      <c r="D12" s="31">
        <v>0</v>
      </c>
      <c r="E12" s="31">
        <v>1</v>
      </c>
      <c r="F12" s="31">
        <v>1</v>
      </c>
      <c r="G12" s="31">
        <v>3</v>
      </c>
      <c r="H12" s="31"/>
      <c r="I12" s="31">
        <f t="shared" si="0"/>
        <v>16.166666666666664</v>
      </c>
    </row>
    <row r="13" spans="1:9" x14ac:dyDescent="0.2">
      <c r="A13" s="2" t="s">
        <v>8</v>
      </c>
      <c r="B13" s="9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/>
      <c r="I13" s="31">
        <f t="shared" si="0"/>
        <v>0</v>
      </c>
    </row>
    <row r="14" spans="1:9" x14ac:dyDescent="0.2">
      <c r="A14" s="2" t="s">
        <v>9</v>
      </c>
      <c r="B14" s="9"/>
      <c r="C14" s="30">
        <v>0</v>
      </c>
      <c r="D14" s="31">
        <v>2</v>
      </c>
      <c r="E14" s="31">
        <v>0</v>
      </c>
      <c r="F14" s="31">
        <v>0</v>
      </c>
      <c r="G14" s="31">
        <v>0</v>
      </c>
      <c r="H14" s="31"/>
      <c r="I14" s="31">
        <f t="shared" si="0"/>
        <v>2</v>
      </c>
    </row>
    <row r="15" spans="1:9" x14ac:dyDescent="0.2">
      <c r="A15" s="2" t="s">
        <v>10</v>
      </c>
      <c r="B15" s="9"/>
      <c r="C15" s="30">
        <v>0</v>
      </c>
      <c r="D15" s="31">
        <v>0</v>
      </c>
      <c r="E15" s="31">
        <v>0</v>
      </c>
      <c r="F15" s="31">
        <v>0</v>
      </c>
      <c r="G15" s="31">
        <v>0</v>
      </c>
      <c r="H15" s="31"/>
      <c r="I15" s="31">
        <f t="shared" si="0"/>
        <v>0</v>
      </c>
    </row>
    <row r="16" spans="1:9" x14ac:dyDescent="0.2">
      <c r="A16" s="2" t="s">
        <v>11</v>
      </c>
      <c r="B16" s="9"/>
      <c r="C16" s="30">
        <v>17</v>
      </c>
      <c r="D16" s="31">
        <v>0</v>
      </c>
      <c r="E16" s="31">
        <v>3.75</v>
      </c>
      <c r="F16" s="31">
        <v>1</v>
      </c>
      <c r="G16" s="31">
        <v>6</v>
      </c>
      <c r="H16" s="31"/>
      <c r="I16" s="31">
        <f t="shared" si="0"/>
        <v>27.75</v>
      </c>
    </row>
    <row r="17" spans="1:9" x14ac:dyDescent="0.2">
      <c r="A17" s="32" t="s">
        <v>12</v>
      </c>
      <c r="B17" s="33"/>
      <c r="C17" s="34">
        <f>SUM(C6:C16)</f>
        <v>39.916666666666664</v>
      </c>
      <c r="D17" s="34">
        <f t="shared" ref="D17:I17" si="1">SUM(D6:D16)</f>
        <v>7</v>
      </c>
      <c r="E17" s="34">
        <f t="shared" si="1"/>
        <v>7.25</v>
      </c>
      <c r="F17" s="34">
        <f t="shared" si="1"/>
        <v>3</v>
      </c>
      <c r="G17" s="34">
        <f t="shared" si="1"/>
        <v>16</v>
      </c>
      <c r="H17" s="35"/>
      <c r="I17" s="34">
        <f t="shared" si="1"/>
        <v>73.166666666666657</v>
      </c>
    </row>
    <row r="18" spans="1:9" x14ac:dyDescent="0.2">
      <c r="A18" s="2" t="s">
        <v>13</v>
      </c>
      <c r="B18" s="9"/>
      <c r="C18" s="30">
        <v>0</v>
      </c>
      <c r="D18" s="31">
        <v>0</v>
      </c>
      <c r="E18" s="31">
        <v>0</v>
      </c>
      <c r="F18" s="31">
        <v>0</v>
      </c>
      <c r="G18" s="31">
        <v>0</v>
      </c>
      <c r="H18" s="31"/>
      <c r="I18" s="31">
        <f>SUM(C18:H18)</f>
        <v>0</v>
      </c>
    </row>
    <row r="19" spans="1:9" x14ac:dyDescent="0.2">
      <c r="A19" s="2" t="s">
        <v>14</v>
      </c>
      <c r="B19" s="9"/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/>
      <c r="I19" s="31">
        <f>SUM(C19:H19)</f>
        <v>0</v>
      </c>
    </row>
    <row r="20" spans="1:9" x14ac:dyDescent="0.2">
      <c r="A20" s="32" t="s">
        <v>15</v>
      </c>
      <c r="B20" s="33"/>
      <c r="C20" s="34">
        <f>SUM(C17:C19)</f>
        <v>39.916666666666664</v>
      </c>
      <c r="D20" s="34">
        <f>SUM(D17:D19)</f>
        <v>7</v>
      </c>
      <c r="E20" s="34">
        <f>SUM(E17:E19)</f>
        <v>7.25</v>
      </c>
      <c r="F20" s="34">
        <f>SUM(F17:F19)</f>
        <v>3</v>
      </c>
      <c r="G20" s="34">
        <f>SUM(G17:G19)</f>
        <v>16</v>
      </c>
      <c r="H20" s="35"/>
      <c r="I20" s="34">
        <f>SUM(I17:I19)</f>
        <v>73.166666666666657</v>
      </c>
    </row>
    <row r="21" spans="1:9" x14ac:dyDescent="0.2">
      <c r="A21" s="3"/>
      <c r="B21" s="3"/>
      <c r="C21" s="7"/>
      <c r="D21" s="7"/>
      <c r="E21" s="7"/>
      <c r="F21" s="7"/>
      <c r="G21" s="7"/>
      <c r="H21" s="7"/>
      <c r="I21" s="7"/>
    </row>
    <row r="22" spans="1:9" x14ac:dyDescent="0.2">
      <c r="A22" s="18" t="s">
        <v>16</v>
      </c>
      <c r="B22" s="19"/>
      <c r="C22" s="20" t="s">
        <v>67</v>
      </c>
      <c r="D22" s="21" t="s">
        <v>67</v>
      </c>
      <c r="E22" s="21" t="s">
        <v>67</v>
      </c>
      <c r="F22" s="22" t="s">
        <v>67</v>
      </c>
      <c r="G22" s="21" t="s">
        <v>67</v>
      </c>
      <c r="H22" s="21"/>
      <c r="I22" s="21" t="s">
        <v>67</v>
      </c>
    </row>
    <row r="23" spans="1:9" x14ac:dyDescent="0.2">
      <c r="A23" s="23" t="s">
        <v>17</v>
      </c>
      <c r="B23" s="24" t="s">
        <v>77</v>
      </c>
      <c r="C23" s="25" t="s">
        <v>69</v>
      </c>
      <c r="D23" s="26" t="s">
        <v>69</v>
      </c>
      <c r="E23" s="26" t="s">
        <v>69</v>
      </c>
      <c r="F23" s="27" t="s">
        <v>69</v>
      </c>
      <c r="G23" s="26" t="s">
        <v>69</v>
      </c>
      <c r="H23" s="26"/>
      <c r="I23" s="26" t="s">
        <v>69</v>
      </c>
    </row>
    <row r="24" spans="1:9" x14ac:dyDescent="0.2">
      <c r="A24" s="4" t="s">
        <v>18</v>
      </c>
      <c r="B24" s="10" t="s">
        <v>78</v>
      </c>
      <c r="C24" s="36">
        <v>1805000</v>
      </c>
      <c r="D24" s="37">
        <v>735000</v>
      </c>
      <c r="E24" s="37">
        <v>298000</v>
      </c>
      <c r="F24" s="37">
        <v>125000</v>
      </c>
      <c r="G24" s="37">
        <v>750000</v>
      </c>
      <c r="H24" s="37"/>
      <c r="I24" s="37">
        <f>SUM(C24:H24)</f>
        <v>3713000</v>
      </c>
    </row>
    <row r="25" spans="1:9" x14ac:dyDescent="0.2">
      <c r="A25" s="4" t="s">
        <v>18</v>
      </c>
      <c r="B25" s="10" t="s">
        <v>79</v>
      </c>
      <c r="C25" s="36">
        <v>10000</v>
      </c>
      <c r="D25" s="37">
        <v>0</v>
      </c>
      <c r="E25" s="37">
        <v>0</v>
      </c>
      <c r="F25" s="37">
        <v>0</v>
      </c>
      <c r="G25" s="37">
        <v>0</v>
      </c>
      <c r="H25" s="37"/>
      <c r="I25" s="37">
        <f>SUM(C25:H25)</f>
        <v>10000</v>
      </c>
    </row>
    <row r="26" spans="1:9" x14ac:dyDescent="0.2">
      <c r="A26" s="4"/>
      <c r="B26" s="11" t="s">
        <v>80</v>
      </c>
      <c r="C26" s="38">
        <f>SUBTOTAL(9,C24:C25)</f>
        <v>1815000</v>
      </c>
      <c r="D26" s="38">
        <f t="shared" ref="D26:I26" si="2">SUBTOTAL(9,D24:D25)</f>
        <v>735000</v>
      </c>
      <c r="E26" s="38">
        <f t="shared" si="2"/>
        <v>298000</v>
      </c>
      <c r="F26" s="38">
        <f t="shared" si="2"/>
        <v>125000</v>
      </c>
      <c r="G26" s="38">
        <f t="shared" si="2"/>
        <v>750000</v>
      </c>
      <c r="H26" s="38"/>
      <c r="I26" s="38">
        <f t="shared" si="2"/>
        <v>3723000</v>
      </c>
    </row>
    <row r="27" spans="1:9" x14ac:dyDescent="0.2">
      <c r="A27" s="4" t="s">
        <v>19</v>
      </c>
      <c r="B27" s="40" t="s">
        <v>81</v>
      </c>
      <c r="C27" s="36">
        <v>270750</v>
      </c>
      <c r="D27" s="37">
        <v>103000</v>
      </c>
      <c r="E27" s="37">
        <v>44750</v>
      </c>
      <c r="F27" s="37">
        <v>17500</v>
      </c>
      <c r="G27" s="37">
        <v>135000</v>
      </c>
      <c r="H27" s="37"/>
      <c r="I27" s="37">
        <f>SUM(C27:H27)</f>
        <v>571000</v>
      </c>
    </row>
    <row r="28" spans="1:9" x14ac:dyDescent="0.2">
      <c r="A28" s="4" t="s">
        <v>20</v>
      </c>
      <c r="B28" s="10" t="s">
        <v>82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/>
      <c r="I28" s="37">
        <f>SUM(C28:H28)</f>
        <v>0</v>
      </c>
    </row>
    <row r="29" spans="1:9" x14ac:dyDescent="0.2">
      <c r="A29" s="4"/>
      <c r="B29" s="12" t="s">
        <v>83</v>
      </c>
      <c r="C29" s="38">
        <f>SUBTOTAL(9,C27:C28)</f>
        <v>270750</v>
      </c>
      <c r="D29" s="38">
        <f t="shared" ref="D29:I29" si="3">SUBTOTAL(9,D27:D28)</f>
        <v>103000</v>
      </c>
      <c r="E29" s="38">
        <f t="shared" si="3"/>
        <v>44750</v>
      </c>
      <c r="F29" s="38">
        <f t="shared" si="3"/>
        <v>17500</v>
      </c>
      <c r="G29" s="38">
        <f t="shared" si="3"/>
        <v>135000</v>
      </c>
      <c r="H29" s="38"/>
      <c r="I29" s="38">
        <f t="shared" si="3"/>
        <v>571000</v>
      </c>
    </row>
    <row r="30" spans="1:9" x14ac:dyDescent="0.2">
      <c r="A30" s="4" t="s">
        <v>21</v>
      </c>
      <c r="B30" s="10" t="s">
        <v>84</v>
      </c>
      <c r="C30" s="36">
        <v>20000</v>
      </c>
      <c r="D30" s="37">
        <v>5000</v>
      </c>
      <c r="E30" s="37">
        <v>25000</v>
      </c>
      <c r="F30" s="37">
        <v>0</v>
      </c>
      <c r="G30" s="37">
        <v>4000</v>
      </c>
      <c r="H30" s="37"/>
      <c r="I30" s="37">
        <f t="shared" ref="I30:I37" si="4">SUM(C30:H30)</f>
        <v>54000</v>
      </c>
    </row>
    <row r="31" spans="1:9" x14ac:dyDescent="0.2">
      <c r="A31" s="4" t="s">
        <v>22</v>
      </c>
      <c r="B31" s="10" t="s">
        <v>85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/>
      <c r="I31" s="37">
        <f t="shared" si="4"/>
        <v>0</v>
      </c>
    </row>
    <row r="32" spans="1:9" x14ac:dyDescent="0.2">
      <c r="A32" s="4" t="s">
        <v>23</v>
      </c>
      <c r="B32" s="10" t="s">
        <v>86</v>
      </c>
      <c r="C32" s="36">
        <v>3000</v>
      </c>
      <c r="D32" s="37">
        <v>7500</v>
      </c>
      <c r="E32" s="37">
        <v>0</v>
      </c>
      <c r="F32" s="37">
        <v>500</v>
      </c>
      <c r="G32" s="37">
        <v>3000</v>
      </c>
      <c r="H32" s="37"/>
      <c r="I32" s="37">
        <f t="shared" si="4"/>
        <v>14000</v>
      </c>
    </row>
    <row r="33" spans="1:9" x14ac:dyDescent="0.2">
      <c r="A33" s="4" t="s">
        <v>24</v>
      </c>
      <c r="B33" s="10" t="s">
        <v>87</v>
      </c>
      <c r="C33" s="36">
        <v>12000</v>
      </c>
      <c r="D33" s="37">
        <v>3000</v>
      </c>
      <c r="E33" s="37">
        <v>5000</v>
      </c>
      <c r="F33" s="37">
        <v>1000</v>
      </c>
      <c r="G33" s="37">
        <v>6000</v>
      </c>
      <c r="H33" s="37"/>
      <c r="I33" s="37">
        <f t="shared" si="4"/>
        <v>27000</v>
      </c>
    </row>
    <row r="34" spans="1:9" x14ac:dyDescent="0.2">
      <c r="A34" s="4" t="s">
        <v>25</v>
      </c>
      <c r="B34" s="10" t="s">
        <v>88</v>
      </c>
      <c r="C34" s="36">
        <v>8000</v>
      </c>
      <c r="D34" s="37">
        <v>8000</v>
      </c>
      <c r="E34" s="37">
        <v>150000</v>
      </c>
      <c r="F34" s="37">
        <v>1000</v>
      </c>
      <c r="G34" s="37">
        <v>8000</v>
      </c>
      <c r="H34" s="37"/>
      <c r="I34" s="37">
        <f t="shared" si="4"/>
        <v>175000</v>
      </c>
    </row>
    <row r="35" spans="1:9" x14ac:dyDescent="0.2">
      <c r="A35" s="5" t="s">
        <v>26</v>
      </c>
      <c r="B35" s="10" t="s">
        <v>89</v>
      </c>
      <c r="C35" s="36">
        <v>8000</v>
      </c>
      <c r="D35" s="37">
        <v>0</v>
      </c>
      <c r="E35" s="37">
        <v>0</v>
      </c>
      <c r="F35" s="37">
        <v>2500</v>
      </c>
      <c r="G35" s="37">
        <v>7000</v>
      </c>
      <c r="H35" s="37"/>
      <c r="I35" s="37">
        <f t="shared" si="4"/>
        <v>17500</v>
      </c>
    </row>
    <row r="36" spans="1:9" x14ac:dyDescent="0.2">
      <c r="A36" s="4" t="s">
        <v>27</v>
      </c>
      <c r="B36" s="10" t="s">
        <v>90</v>
      </c>
      <c r="C36" s="36">
        <v>4000</v>
      </c>
      <c r="D36" s="37">
        <v>1500</v>
      </c>
      <c r="E36" s="37">
        <v>0</v>
      </c>
      <c r="F36" s="37">
        <v>0</v>
      </c>
      <c r="G36" s="37">
        <v>4000</v>
      </c>
      <c r="H36" s="37"/>
      <c r="I36" s="37">
        <f t="shared" si="4"/>
        <v>9500</v>
      </c>
    </row>
    <row r="37" spans="1:9" x14ac:dyDescent="0.2">
      <c r="A37" s="4" t="s">
        <v>28</v>
      </c>
      <c r="B37" s="10" t="s">
        <v>91</v>
      </c>
      <c r="C37" s="36">
        <v>4500</v>
      </c>
      <c r="D37" s="37">
        <v>1500</v>
      </c>
      <c r="E37" s="37">
        <v>0</v>
      </c>
      <c r="F37" s="37">
        <v>0</v>
      </c>
      <c r="G37" s="37">
        <v>4000</v>
      </c>
      <c r="H37" s="37"/>
      <c r="I37" s="37">
        <f t="shared" si="4"/>
        <v>10000</v>
      </c>
    </row>
    <row r="38" spans="1:9" x14ac:dyDescent="0.2">
      <c r="A38" s="4"/>
      <c r="B38" s="12" t="s">
        <v>92</v>
      </c>
      <c r="C38" s="38">
        <f>SUBTOTAL(9,C30:C37)</f>
        <v>59500</v>
      </c>
      <c r="D38" s="38">
        <f t="shared" ref="D38:I38" si="5">SUBTOTAL(9,D30:D37)</f>
        <v>26500</v>
      </c>
      <c r="E38" s="38">
        <f t="shared" si="5"/>
        <v>180000</v>
      </c>
      <c r="F38" s="38">
        <f t="shared" si="5"/>
        <v>5000</v>
      </c>
      <c r="G38" s="38">
        <f t="shared" si="5"/>
        <v>36000</v>
      </c>
      <c r="H38" s="38"/>
      <c r="I38" s="38">
        <f t="shared" si="5"/>
        <v>307000</v>
      </c>
    </row>
    <row r="39" spans="1:9" x14ac:dyDescent="0.2">
      <c r="A39" s="4" t="s">
        <v>29</v>
      </c>
      <c r="B39" s="10" t="s">
        <v>93</v>
      </c>
      <c r="C39" s="36">
        <v>30000</v>
      </c>
      <c r="D39" s="37">
        <v>10000</v>
      </c>
      <c r="E39" s="37">
        <v>20000</v>
      </c>
      <c r="F39" s="37">
        <v>4000</v>
      </c>
      <c r="G39" s="37">
        <v>20000</v>
      </c>
      <c r="H39" s="37"/>
      <c r="I39" s="37">
        <f t="shared" ref="I39:I44" si="6">SUM(C39:H39)</f>
        <v>84000</v>
      </c>
    </row>
    <row r="40" spans="1:9" x14ac:dyDescent="0.2">
      <c r="A40" s="4" t="s">
        <v>30</v>
      </c>
      <c r="B40" s="10" t="s">
        <v>94</v>
      </c>
      <c r="C40" s="36">
        <v>15000</v>
      </c>
      <c r="D40" s="37">
        <v>5000</v>
      </c>
      <c r="E40" s="37">
        <v>10000</v>
      </c>
      <c r="F40" s="37">
        <v>3000</v>
      </c>
      <c r="G40" s="37">
        <v>10000</v>
      </c>
      <c r="H40" s="37"/>
      <c r="I40" s="37">
        <f t="shared" si="6"/>
        <v>43000</v>
      </c>
    </row>
    <row r="41" spans="1:9" x14ac:dyDescent="0.2">
      <c r="A41" s="4" t="s">
        <v>31</v>
      </c>
      <c r="B41" s="10" t="s">
        <v>95</v>
      </c>
      <c r="C41" s="36">
        <v>7500</v>
      </c>
      <c r="D41" s="37">
        <v>5000</v>
      </c>
      <c r="E41" s="37">
        <v>5000</v>
      </c>
      <c r="F41" s="37">
        <v>1000</v>
      </c>
      <c r="G41" s="37">
        <v>5000</v>
      </c>
      <c r="H41" s="37"/>
      <c r="I41" s="37">
        <f t="shared" si="6"/>
        <v>23500</v>
      </c>
    </row>
    <row r="42" spans="1:9" x14ac:dyDescent="0.2">
      <c r="A42" s="4" t="s">
        <v>32</v>
      </c>
      <c r="B42" s="10" t="s">
        <v>96</v>
      </c>
      <c r="C42" s="36">
        <v>5000</v>
      </c>
      <c r="D42" s="37">
        <v>2500</v>
      </c>
      <c r="E42" s="37">
        <v>2500</v>
      </c>
      <c r="F42" s="37">
        <v>500</v>
      </c>
      <c r="G42" s="37">
        <v>2500</v>
      </c>
      <c r="H42" s="37"/>
      <c r="I42" s="37">
        <f t="shared" si="6"/>
        <v>13000</v>
      </c>
    </row>
    <row r="43" spans="1:9" x14ac:dyDescent="0.2">
      <c r="A43" s="4" t="s">
        <v>33</v>
      </c>
      <c r="B43" s="10" t="s">
        <v>97</v>
      </c>
      <c r="C43" s="36">
        <v>8000</v>
      </c>
      <c r="D43" s="37">
        <v>1000</v>
      </c>
      <c r="E43" s="37">
        <v>1000</v>
      </c>
      <c r="F43" s="37">
        <v>0</v>
      </c>
      <c r="G43" s="37">
        <v>1500</v>
      </c>
      <c r="H43" s="37"/>
      <c r="I43" s="37">
        <f t="shared" si="6"/>
        <v>11500</v>
      </c>
    </row>
    <row r="44" spans="1:9" x14ac:dyDescent="0.2">
      <c r="A44" s="4" t="s">
        <v>34</v>
      </c>
      <c r="B44" s="10" t="s">
        <v>98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/>
      <c r="I44" s="37">
        <f t="shared" si="6"/>
        <v>0</v>
      </c>
    </row>
    <row r="45" spans="1:9" x14ac:dyDescent="0.2">
      <c r="A45" s="4"/>
      <c r="B45" s="12" t="s">
        <v>99</v>
      </c>
      <c r="C45" s="38">
        <f>SUBTOTAL(9,C39:C44)</f>
        <v>65500</v>
      </c>
      <c r="D45" s="38">
        <f t="shared" ref="D45:I45" si="7">SUBTOTAL(9,D39:D44)</f>
        <v>23500</v>
      </c>
      <c r="E45" s="38">
        <f t="shared" si="7"/>
        <v>38500</v>
      </c>
      <c r="F45" s="38">
        <f t="shared" si="7"/>
        <v>8500</v>
      </c>
      <c r="G45" s="38">
        <f t="shared" si="7"/>
        <v>39000</v>
      </c>
      <c r="H45" s="38"/>
      <c r="I45" s="38">
        <f t="shared" si="7"/>
        <v>175000</v>
      </c>
    </row>
    <row r="46" spans="1:9" x14ac:dyDescent="0.2">
      <c r="A46" s="4" t="s">
        <v>35</v>
      </c>
      <c r="B46" s="10" t="s">
        <v>100</v>
      </c>
      <c r="C46" s="36">
        <v>25000</v>
      </c>
      <c r="D46" s="37">
        <v>5000</v>
      </c>
      <c r="E46" s="37">
        <v>5000</v>
      </c>
      <c r="F46" s="37">
        <v>0</v>
      </c>
      <c r="G46" s="37">
        <v>5000</v>
      </c>
      <c r="H46" s="37"/>
      <c r="I46" s="37">
        <f>SUM(C46:H46)</f>
        <v>40000</v>
      </c>
    </row>
    <row r="47" spans="1:9" x14ac:dyDescent="0.2">
      <c r="A47" s="4" t="s">
        <v>36</v>
      </c>
      <c r="B47" s="10" t="s">
        <v>101</v>
      </c>
      <c r="C47" s="36">
        <v>0</v>
      </c>
      <c r="D47" s="37">
        <v>0</v>
      </c>
      <c r="E47" s="37">
        <v>0</v>
      </c>
      <c r="F47" s="37">
        <v>0</v>
      </c>
      <c r="G47" s="37">
        <v>0</v>
      </c>
      <c r="H47" s="37"/>
      <c r="I47" s="37">
        <f>SUM(C47:H47)</f>
        <v>0</v>
      </c>
    </row>
    <row r="48" spans="1:9" x14ac:dyDescent="0.2">
      <c r="A48" s="4"/>
      <c r="B48" s="12" t="s">
        <v>102</v>
      </c>
      <c r="C48" s="38">
        <f>SUBTOTAL(9,C46:C47)</f>
        <v>25000</v>
      </c>
      <c r="D48" s="38">
        <f t="shared" ref="D48:I48" si="8">SUBTOTAL(9,D46:D47)</f>
        <v>5000</v>
      </c>
      <c r="E48" s="38">
        <f t="shared" si="8"/>
        <v>5000</v>
      </c>
      <c r="F48" s="38">
        <f t="shared" si="8"/>
        <v>0</v>
      </c>
      <c r="G48" s="38">
        <f t="shared" si="8"/>
        <v>5000</v>
      </c>
      <c r="H48" s="38"/>
      <c r="I48" s="38">
        <f t="shared" si="8"/>
        <v>40000</v>
      </c>
    </row>
    <row r="49" spans="1:9" x14ac:dyDescent="0.2">
      <c r="A49" s="4" t="s">
        <v>37</v>
      </c>
      <c r="B49" s="10" t="s">
        <v>103</v>
      </c>
      <c r="C49" s="36">
        <v>0</v>
      </c>
      <c r="D49" s="37">
        <v>150000</v>
      </c>
      <c r="E49" s="37">
        <v>0</v>
      </c>
      <c r="F49" s="37">
        <v>0</v>
      </c>
      <c r="G49" s="37">
        <v>0</v>
      </c>
      <c r="H49" s="37"/>
      <c r="I49" s="37">
        <f t="shared" ref="I49:I56" si="9">SUM(C49:H49)</f>
        <v>150000</v>
      </c>
    </row>
    <row r="50" spans="1:9" x14ac:dyDescent="0.2">
      <c r="A50" s="4" t="s">
        <v>38</v>
      </c>
      <c r="B50" s="10" t="s">
        <v>104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/>
      <c r="I50" s="37">
        <f t="shared" si="9"/>
        <v>0</v>
      </c>
    </row>
    <row r="51" spans="1:9" x14ac:dyDescent="0.2">
      <c r="A51" s="4" t="s">
        <v>39</v>
      </c>
      <c r="B51" s="10" t="s">
        <v>105</v>
      </c>
      <c r="C51" s="36">
        <v>0</v>
      </c>
      <c r="D51" s="37">
        <v>0</v>
      </c>
      <c r="E51" s="37">
        <v>0</v>
      </c>
      <c r="F51" s="37">
        <v>0</v>
      </c>
      <c r="G51" s="37">
        <v>8000</v>
      </c>
      <c r="H51" s="37"/>
      <c r="I51" s="37">
        <f t="shared" si="9"/>
        <v>8000</v>
      </c>
    </row>
    <row r="52" spans="1:9" x14ac:dyDescent="0.2">
      <c r="A52" s="4" t="s">
        <v>40</v>
      </c>
      <c r="B52" s="10" t="s">
        <v>106</v>
      </c>
      <c r="C52" s="36">
        <v>0</v>
      </c>
      <c r="D52" s="37">
        <v>0</v>
      </c>
      <c r="E52" s="37">
        <v>0</v>
      </c>
      <c r="F52" s="37">
        <v>0</v>
      </c>
      <c r="G52" s="37">
        <v>0</v>
      </c>
      <c r="H52" s="37"/>
      <c r="I52" s="37">
        <f t="shared" si="9"/>
        <v>0</v>
      </c>
    </row>
    <row r="53" spans="1:9" x14ac:dyDescent="0.2">
      <c r="A53" s="4" t="s">
        <v>41</v>
      </c>
      <c r="B53" s="10" t="s">
        <v>107</v>
      </c>
      <c r="C53" s="36">
        <v>30000</v>
      </c>
      <c r="D53" s="37">
        <v>0</v>
      </c>
      <c r="E53" s="37">
        <v>0</v>
      </c>
      <c r="F53" s="37">
        <v>0</v>
      </c>
      <c r="G53" s="37">
        <v>0</v>
      </c>
      <c r="H53" s="37">
        <v>7000000</v>
      </c>
      <c r="I53" s="37">
        <f t="shared" si="9"/>
        <v>7030000</v>
      </c>
    </row>
    <row r="54" spans="1:9" x14ac:dyDescent="0.2">
      <c r="A54" s="4" t="s">
        <v>42</v>
      </c>
      <c r="B54" s="10" t="s">
        <v>108</v>
      </c>
      <c r="C54" s="36">
        <v>0</v>
      </c>
      <c r="D54" s="37">
        <v>0</v>
      </c>
      <c r="E54" s="37">
        <v>0</v>
      </c>
      <c r="F54" s="37">
        <v>0</v>
      </c>
      <c r="G54" s="37">
        <v>0</v>
      </c>
      <c r="H54" s="37"/>
      <c r="I54" s="37">
        <f t="shared" si="9"/>
        <v>0</v>
      </c>
    </row>
    <row r="55" spans="1:9" x14ac:dyDescent="0.2">
      <c r="A55" s="4" t="s">
        <v>43</v>
      </c>
      <c r="B55" s="10" t="s">
        <v>109</v>
      </c>
      <c r="C55" s="36">
        <v>0</v>
      </c>
      <c r="D55" s="37">
        <v>0</v>
      </c>
      <c r="E55" s="37">
        <v>0</v>
      </c>
      <c r="F55" s="37">
        <v>2500</v>
      </c>
      <c r="G55" s="37">
        <v>7500</v>
      </c>
      <c r="H55" s="37"/>
      <c r="I55" s="37">
        <f t="shared" si="9"/>
        <v>10000</v>
      </c>
    </row>
    <row r="56" spans="1:9" x14ac:dyDescent="0.2">
      <c r="A56" s="4" t="s">
        <v>44</v>
      </c>
      <c r="B56" s="10" t="s">
        <v>110</v>
      </c>
      <c r="C56" s="36">
        <v>2500</v>
      </c>
      <c r="D56" s="37">
        <v>1000</v>
      </c>
      <c r="E56" s="37">
        <v>1000</v>
      </c>
      <c r="F56" s="37">
        <v>1000</v>
      </c>
      <c r="G56" s="37">
        <v>2500</v>
      </c>
      <c r="H56" s="37"/>
      <c r="I56" s="37">
        <f t="shared" si="9"/>
        <v>8000</v>
      </c>
    </row>
    <row r="57" spans="1:9" x14ac:dyDescent="0.2">
      <c r="A57" s="4"/>
      <c r="B57" s="12" t="s">
        <v>111</v>
      </c>
      <c r="C57" s="38">
        <f>SUBTOTAL(9,C49:C56)</f>
        <v>32500</v>
      </c>
      <c r="D57" s="38">
        <f t="shared" ref="D57:I57" si="10">SUBTOTAL(9,D49:D56)</f>
        <v>151000</v>
      </c>
      <c r="E57" s="38">
        <f t="shared" si="10"/>
        <v>1000</v>
      </c>
      <c r="F57" s="38">
        <f t="shared" si="10"/>
        <v>3500</v>
      </c>
      <c r="G57" s="38">
        <f t="shared" si="10"/>
        <v>18000</v>
      </c>
      <c r="H57" s="38">
        <f t="shared" si="10"/>
        <v>7000000</v>
      </c>
      <c r="I57" s="38">
        <f t="shared" si="10"/>
        <v>7206000</v>
      </c>
    </row>
    <row r="58" spans="1:9" x14ac:dyDescent="0.2">
      <c r="A58" s="4" t="s">
        <v>45</v>
      </c>
      <c r="B58" s="10" t="s">
        <v>112</v>
      </c>
      <c r="C58" s="36">
        <v>9000</v>
      </c>
      <c r="D58" s="37">
        <v>2000</v>
      </c>
      <c r="E58" s="37">
        <v>750</v>
      </c>
      <c r="F58" s="37">
        <v>2000</v>
      </c>
      <c r="G58" s="37">
        <v>2000</v>
      </c>
      <c r="H58" s="37"/>
      <c r="I58" s="37">
        <f>SUM(C58:H58)</f>
        <v>15750</v>
      </c>
    </row>
    <row r="59" spans="1:9" x14ac:dyDescent="0.2">
      <c r="A59" s="4" t="s">
        <v>46</v>
      </c>
      <c r="B59" s="10" t="s">
        <v>113</v>
      </c>
      <c r="C59" s="36">
        <v>9000</v>
      </c>
      <c r="D59" s="37">
        <v>3000</v>
      </c>
      <c r="E59" s="37">
        <v>1000</v>
      </c>
      <c r="F59" s="37">
        <v>500</v>
      </c>
      <c r="G59" s="37">
        <v>4000</v>
      </c>
      <c r="H59" s="37"/>
      <c r="I59" s="37">
        <f>SUM(C59:H59)</f>
        <v>17500</v>
      </c>
    </row>
    <row r="60" spans="1:9" x14ac:dyDescent="0.2">
      <c r="A60" s="4" t="s">
        <v>47</v>
      </c>
      <c r="B60" s="10" t="s">
        <v>114</v>
      </c>
      <c r="C60" s="36">
        <v>33000</v>
      </c>
      <c r="D60" s="37">
        <v>12000</v>
      </c>
      <c r="E60" s="37">
        <v>4500</v>
      </c>
      <c r="F60" s="37">
        <v>3000</v>
      </c>
      <c r="G60" s="37">
        <v>20000</v>
      </c>
      <c r="H60" s="37"/>
      <c r="I60" s="37">
        <f>SUM(C60:H60)</f>
        <v>72500</v>
      </c>
    </row>
    <row r="61" spans="1:9" x14ac:dyDescent="0.2">
      <c r="A61" s="4"/>
      <c r="B61" s="12" t="s">
        <v>115</v>
      </c>
      <c r="C61" s="38">
        <f>SUBTOTAL(9,C58:C60)</f>
        <v>51000</v>
      </c>
      <c r="D61" s="38">
        <f t="shared" ref="D61:I61" si="11">SUBTOTAL(9,D58:D60)</f>
        <v>17000</v>
      </c>
      <c r="E61" s="38">
        <f t="shared" si="11"/>
        <v>6250</v>
      </c>
      <c r="F61" s="38">
        <f t="shared" si="11"/>
        <v>5500</v>
      </c>
      <c r="G61" s="38">
        <f t="shared" si="11"/>
        <v>26000</v>
      </c>
      <c r="H61" s="38"/>
      <c r="I61" s="38">
        <f t="shared" si="11"/>
        <v>105750</v>
      </c>
    </row>
    <row r="62" spans="1:9" x14ac:dyDescent="0.2">
      <c r="A62" s="4" t="s">
        <v>48</v>
      </c>
      <c r="B62" s="10" t="s">
        <v>116</v>
      </c>
      <c r="C62" s="36">
        <v>112000</v>
      </c>
      <c r="D62" s="37">
        <v>55000</v>
      </c>
      <c r="E62" s="37">
        <v>12000</v>
      </c>
      <c r="F62" s="37">
        <v>8500</v>
      </c>
      <c r="G62" s="37">
        <v>70000</v>
      </c>
      <c r="H62" s="37"/>
      <c r="I62" s="37">
        <f>SUM(C62:H62)</f>
        <v>257500</v>
      </c>
    </row>
    <row r="63" spans="1:9" x14ac:dyDescent="0.2">
      <c r="A63" s="4" t="s">
        <v>49</v>
      </c>
      <c r="B63" s="10" t="s">
        <v>117</v>
      </c>
      <c r="C63" s="36">
        <v>13000</v>
      </c>
      <c r="D63" s="37">
        <v>7500</v>
      </c>
      <c r="E63" s="37">
        <v>1000</v>
      </c>
      <c r="F63" s="37">
        <v>500</v>
      </c>
      <c r="G63" s="37">
        <v>9000</v>
      </c>
      <c r="H63" s="37"/>
      <c r="I63" s="37">
        <f>SUM(C63:H63)</f>
        <v>31000</v>
      </c>
    </row>
    <row r="64" spans="1:9" x14ac:dyDescent="0.2">
      <c r="A64" s="4"/>
      <c r="B64" s="12" t="s">
        <v>118</v>
      </c>
      <c r="C64" s="38">
        <f>SUBTOTAL(9,C62:C63)</f>
        <v>125000</v>
      </c>
      <c r="D64" s="38">
        <f t="shared" ref="D64:I64" si="12">SUBTOTAL(9,D62:D63)</f>
        <v>62500</v>
      </c>
      <c r="E64" s="38">
        <f t="shared" si="12"/>
        <v>13000</v>
      </c>
      <c r="F64" s="38">
        <f t="shared" si="12"/>
        <v>9000</v>
      </c>
      <c r="G64" s="38">
        <f t="shared" si="12"/>
        <v>79000</v>
      </c>
      <c r="H64" s="38"/>
      <c r="I64" s="38">
        <f t="shared" si="12"/>
        <v>288500</v>
      </c>
    </row>
    <row r="65" spans="1:10" x14ac:dyDescent="0.2">
      <c r="A65" s="4" t="s">
        <v>50</v>
      </c>
      <c r="B65" s="11" t="s">
        <v>119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/>
      <c r="I65" s="37">
        <f t="shared" ref="I65:I76" si="13">SUM(C65:H65)</f>
        <v>0</v>
      </c>
    </row>
    <row r="66" spans="1:10" x14ac:dyDescent="0.2">
      <c r="A66" s="4" t="s">
        <v>51</v>
      </c>
      <c r="B66" s="12" t="s">
        <v>120</v>
      </c>
      <c r="C66" s="36">
        <v>21000</v>
      </c>
      <c r="D66" s="37">
        <v>5000</v>
      </c>
      <c r="E66" s="37">
        <v>2750</v>
      </c>
      <c r="F66" s="37">
        <v>2000</v>
      </c>
      <c r="G66" s="37">
        <v>15000</v>
      </c>
      <c r="H66" s="37"/>
      <c r="I66" s="37">
        <f t="shared" si="13"/>
        <v>45750</v>
      </c>
    </row>
    <row r="67" spans="1:10" x14ac:dyDescent="0.2">
      <c r="A67" s="4" t="s">
        <v>52</v>
      </c>
      <c r="B67" s="13" t="s">
        <v>121</v>
      </c>
      <c r="C67" s="36">
        <v>0</v>
      </c>
      <c r="D67" s="37">
        <v>0</v>
      </c>
      <c r="E67" s="37">
        <v>0</v>
      </c>
      <c r="F67" s="37">
        <v>0</v>
      </c>
      <c r="G67" s="37">
        <v>0</v>
      </c>
      <c r="H67" s="37"/>
      <c r="I67" s="37">
        <f t="shared" si="13"/>
        <v>0</v>
      </c>
    </row>
    <row r="68" spans="1:10" x14ac:dyDescent="0.2">
      <c r="A68" s="4" t="s">
        <v>53</v>
      </c>
      <c r="B68" s="13" t="s">
        <v>122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/>
      <c r="I68" s="37">
        <f t="shared" si="13"/>
        <v>0</v>
      </c>
    </row>
    <row r="69" spans="1:10" x14ac:dyDescent="0.2">
      <c r="A69" s="4" t="s">
        <v>54</v>
      </c>
      <c r="B69" s="13" t="s">
        <v>123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/>
      <c r="I69" s="37">
        <f t="shared" si="13"/>
        <v>0</v>
      </c>
    </row>
    <row r="70" spans="1:10" x14ac:dyDescent="0.2">
      <c r="A70" s="4" t="s">
        <v>55</v>
      </c>
      <c r="B70" s="13" t="s">
        <v>124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/>
      <c r="I70" s="37">
        <f t="shared" si="13"/>
        <v>0</v>
      </c>
    </row>
    <row r="71" spans="1:10" x14ac:dyDescent="0.2">
      <c r="A71" s="4" t="s">
        <v>56</v>
      </c>
      <c r="B71" s="13" t="s">
        <v>125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/>
      <c r="I71" s="37">
        <f t="shared" si="13"/>
        <v>0</v>
      </c>
    </row>
    <row r="72" spans="1:10" x14ac:dyDescent="0.2">
      <c r="A72" s="4" t="s">
        <v>57</v>
      </c>
      <c r="B72" s="13" t="s">
        <v>126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/>
      <c r="I72" s="37">
        <f t="shared" si="13"/>
        <v>0</v>
      </c>
    </row>
    <row r="73" spans="1:10" x14ac:dyDescent="0.2">
      <c r="A73" s="4" t="s">
        <v>58</v>
      </c>
      <c r="B73" s="13" t="s">
        <v>127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/>
      <c r="I73" s="37">
        <f t="shared" si="13"/>
        <v>0</v>
      </c>
    </row>
    <row r="74" spans="1:10" x14ac:dyDescent="0.2">
      <c r="A74" s="4" t="s">
        <v>59</v>
      </c>
      <c r="B74" s="13" t="s">
        <v>128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/>
      <c r="I74" s="37">
        <f t="shared" si="13"/>
        <v>0</v>
      </c>
    </row>
    <row r="75" spans="1:10" x14ac:dyDescent="0.2">
      <c r="A75" s="4" t="s">
        <v>60</v>
      </c>
      <c r="B75" s="14" t="s">
        <v>129</v>
      </c>
      <c r="C75" s="36">
        <v>8000</v>
      </c>
      <c r="D75" s="37">
        <v>3000</v>
      </c>
      <c r="E75" s="37">
        <v>500</v>
      </c>
      <c r="F75" s="37">
        <v>500</v>
      </c>
      <c r="G75" s="37">
        <v>6000</v>
      </c>
      <c r="H75" s="37"/>
      <c r="I75" s="37">
        <f t="shared" si="13"/>
        <v>18000</v>
      </c>
    </row>
    <row r="76" spans="1:10" x14ac:dyDescent="0.2">
      <c r="A76" s="4" t="s">
        <v>61</v>
      </c>
      <c r="B76" s="14" t="s">
        <v>130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/>
      <c r="I76" s="37">
        <f t="shared" si="13"/>
        <v>0</v>
      </c>
    </row>
    <row r="77" spans="1:10" x14ac:dyDescent="0.2">
      <c r="A77" s="4"/>
      <c r="B77" s="12" t="s">
        <v>131</v>
      </c>
      <c r="C77" s="38">
        <f>SUBTOTAL(9,C75:C76)</f>
        <v>8000</v>
      </c>
      <c r="D77" s="38">
        <f t="shared" ref="D77:I77" si="14">SUBTOTAL(9,D75:D76)</f>
        <v>3000</v>
      </c>
      <c r="E77" s="38">
        <f t="shared" si="14"/>
        <v>500</v>
      </c>
      <c r="F77" s="38">
        <f t="shared" si="14"/>
        <v>500</v>
      </c>
      <c r="G77" s="38">
        <f t="shared" si="14"/>
        <v>6000</v>
      </c>
      <c r="H77" s="38"/>
      <c r="I77" s="38">
        <f t="shared" si="14"/>
        <v>18000</v>
      </c>
    </row>
    <row r="78" spans="1:10" x14ac:dyDescent="0.2">
      <c r="A78" s="4" t="s">
        <v>62</v>
      </c>
      <c r="B78" s="10" t="s">
        <v>141</v>
      </c>
      <c r="C78" s="36">
        <v>8000</v>
      </c>
      <c r="D78" s="37">
        <v>3000</v>
      </c>
      <c r="E78" s="37">
        <v>3000</v>
      </c>
      <c r="F78" s="37">
        <v>1000</v>
      </c>
      <c r="G78" s="37">
        <v>5000</v>
      </c>
      <c r="H78" s="37"/>
      <c r="I78" s="37">
        <f>SUM(C78:H78)</f>
        <v>20000</v>
      </c>
      <c r="J78" s="45"/>
    </row>
    <row r="79" spans="1:10" x14ac:dyDescent="0.2">
      <c r="A79" s="4" t="s">
        <v>63</v>
      </c>
      <c r="B79" s="10" t="s">
        <v>132</v>
      </c>
      <c r="C79" s="36">
        <v>0</v>
      </c>
      <c r="D79" s="37">
        <v>0</v>
      </c>
      <c r="E79" s="37">
        <v>0</v>
      </c>
      <c r="F79" s="37">
        <v>0</v>
      </c>
      <c r="G79" s="37">
        <v>0</v>
      </c>
      <c r="H79" s="37"/>
      <c r="I79" s="37">
        <f>SUM(C79:H79)</f>
        <v>0</v>
      </c>
    </row>
    <row r="80" spans="1:10" x14ac:dyDescent="0.2">
      <c r="A80" s="4"/>
      <c r="B80" s="12" t="s">
        <v>133</v>
      </c>
      <c r="C80" s="38">
        <f>SUBTOTAL(9,C78:C79)</f>
        <v>8000</v>
      </c>
      <c r="D80" s="38">
        <f t="shared" ref="D80:I80" si="15">SUBTOTAL(9,D78:D79)</f>
        <v>3000</v>
      </c>
      <c r="E80" s="38">
        <f t="shared" si="15"/>
        <v>3000</v>
      </c>
      <c r="F80" s="38">
        <f t="shared" si="15"/>
        <v>1000</v>
      </c>
      <c r="G80" s="38">
        <f t="shared" si="15"/>
        <v>5000</v>
      </c>
      <c r="H80" s="38"/>
      <c r="I80" s="38">
        <f t="shared" si="15"/>
        <v>20000</v>
      </c>
    </row>
    <row r="81" spans="1:9" x14ac:dyDescent="0.2">
      <c r="A81" s="4" t="s">
        <v>64</v>
      </c>
      <c r="B81" s="10" t="s">
        <v>134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/>
      <c r="I81" s="37">
        <f>SUM(C81:H81)</f>
        <v>0</v>
      </c>
    </row>
    <row r="82" spans="1:9" x14ac:dyDescent="0.2">
      <c r="A82" s="4" t="s">
        <v>65</v>
      </c>
      <c r="B82" s="10" t="s">
        <v>135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/>
      <c r="I82" s="37">
        <f>SUM(C82:H82)</f>
        <v>0</v>
      </c>
    </row>
    <row r="83" spans="1:9" x14ac:dyDescent="0.2">
      <c r="A83" s="4"/>
      <c r="B83" s="12" t="s">
        <v>136</v>
      </c>
      <c r="C83" s="38">
        <v>0</v>
      </c>
      <c r="D83" s="39">
        <v>0</v>
      </c>
      <c r="E83" s="39">
        <v>0</v>
      </c>
      <c r="F83" s="39">
        <v>0</v>
      </c>
      <c r="G83" s="39">
        <v>0</v>
      </c>
      <c r="H83" s="39"/>
      <c r="I83" s="39">
        <v>0</v>
      </c>
    </row>
    <row r="84" spans="1:9" x14ac:dyDescent="0.2">
      <c r="A84" s="6" t="s">
        <v>66</v>
      </c>
      <c r="B84" s="15" t="s">
        <v>137</v>
      </c>
      <c r="C84" s="36">
        <v>0</v>
      </c>
      <c r="D84" s="37">
        <v>0</v>
      </c>
      <c r="E84" s="37">
        <v>0</v>
      </c>
      <c r="F84" s="37">
        <v>0</v>
      </c>
      <c r="G84" s="37">
        <v>0</v>
      </c>
      <c r="H84" s="37"/>
      <c r="I84" s="37">
        <f>SUM(C84:H84)</f>
        <v>0</v>
      </c>
    </row>
    <row r="85" spans="1:9" x14ac:dyDescent="0.2">
      <c r="A85" s="41"/>
      <c r="B85" s="15" t="s">
        <v>138</v>
      </c>
      <c r="C85" s="42">
        <f>SUBTOTAL(9,C24:C84)</f>
        <v>2481250</v>
      </c>
      <c r="D85" s="42">
        <f t="shared" ref="D85:I85" si="16">SUBTOTAL(9,D24:D84)</f>
        <v>1134500</v>
      </c>
      <c r="E85" s="42">
        <f t="shared" si="16"/>
        <v>592750</v>
      </c>
      <c r="F85" s="42">
        <f t="shared" si="16"/>
        <v>177500</v>
      </c>
      <c r="G85" s="42">
        <f t="shared" si="16"/>
        <v>1114000</v>
      </c>
      <c r="H85" s="42">
        <f t="shared" si="16"/>
        <v>7000000</v>
      </c>
      <c r="I85" s="42">
        <f t="shared" si="16"/>
        <v>12500000</v>
      </c>
    </row>
    <row r="87" spans="1:9" x14ac:dyDescent="0.2">
      <c r="B87" s="43" t="s">
        <v>139</v>
      </c>
      <c r="C87" s="42">
        <v>2610568.5333333332</v>
      </c>
      <c r="D87" s="42">
        <v>1171844.4670000002</v>
      </c>
      <c r="E87" s="42">
        <v>602258.28399999999</v>
      </c>
      <c r="F87" s="42">
        <v>201240</v>
      </c>
      <c r="G87" s="42">
        <v>1146511.8666666667</v>
      </c>
      <c r="H87" s="42">
        <v>7680000</v>
      </c>
      <c r="I87" s="42">
        <v>13412423.150999999</v>
      </c>
    </row>
    <row r="89" spans="1:9" ht="13.5" thickBot="1" x14ac:dyDescent="0.25">
      <c r="B89" s="43" t="s">
        <v>140</v>
      </c>
      <c r="C89" s="44">
        <f>C85-C87</f>
        <v>-129318.53333333321</v>
      </c>
      <c r="D89" s="44">
        <f t="shared" ref="D89:I89" si="17">D85-D87</f>
        <v>-37344.467000000179</v>
      </c>
      <c r="E89" s="44">
        <f t="shared" si="17"/>
        <v>-9508.2839999999851</v>
      </c>
      <c r="F89" s="44">
        <f t="shared" si="17"/>
        <v>-23740</v>
      </c>
      <c r="G89" s="44">
        <f t="shared" si="17"/>
        <v>-32511.866666666698</v>
      </c>
      <c r="H89" s="44">
        <f t="shared" si="17"/>
        <v>-680000</v>
      </c>
      <c r="I89" s="44">
        <f t="shared" si="17"/>
        <v>-912423.15099999867</v>
      </c>
    </row>
    <row r="90" spans="1:9" ht="13.5" thickTop="1" x14ac:dyDescent="0.2"/>
  </sheetData>
  <phoneticPr fontId="0" type="noConversion"/>
  <pageMargins left="0.75" right="0.75" top="0.5" bottom="0.5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dhanslip</dc:creator>
  <cp:lastModifiedBy>Jan Havlíček</cp:lastModifiedBy>
  <cp:lastPrinted>2001-09-28T22:19:02Z</cp:lastPrinted>
  <dcterms:created xsi:type="dcterms:W3CDTF">2001-09-25T22:01:22Z</dcterms:created>
  <dcterms:modified xsi:type="dcterms:W3CDTF">2023-09-16T22:03:30Z</dcterms:modified>
</cp:coreProperties>
</file>