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35AAB7-911C-4437-82A8-A4B1BBDF7C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13" i="1"/>
  <c r="I17" i="1"/>
  <c r="I19" i="1"/>
  <c r="I36" i="1"/>
  <c r="A46" i="1"/>
  <c r="I46" i="1"/>
  <c r="J46" i="1"/>
</calcChain>
</file>

<file path=xl/sharedStrings.xml><?xml version="1.0" encoding="utf-8"?>
<sst xmlns="http://schemas.openxmlformats.org/spreadsheetml/2006/main" count="238" uniqueCount="119">
  <si>
    <t>Abraham</t>
  </si>
  <si>
    <t>Sunil</t>
  </si>
  <si>
    <t>Staff Trans Support</t>
  </si>
  <si>
    <t>Alon</t>
  </si>
  <si>
    <t>Heather</t>
  </si>
  <si>
    <t>Spec e-Commerce Support</t>
  </si>
  <si>
    <t>Anderson</t>
  </si>
  <si>
    <t>Clinton</t>
  </si>
  <si>
    <t>Becker</t>
  </si>
  <si>
    <t>Lorraine</t>
  </si>
  <si>
    <t>Asst. Sr Admin</t>
  </si>
  <si>
    <t>Bess-Duncan</t>
  </si>
  <si>
    <t>Erica</t>
  </si>
  <si>
    <t>Mgr e-Commerce Support</t>
  </si>
  <si>
    <t>Bridges</t>
  </si>
  <si>
    <t>Michael</t>
  </si>
  <si>
    <t>Dir e-Commerce</t>
  </si>
  <si>
    <t>Cannon</t>
  </si>
  <si>
    <t>Lydia</t>
  </si>
  <si>
    <t>Carter</t>
  </si>
  <si>
    <t>Carl</t>
  </si>
  <si>
    <t>Mgr. e-Commerce</t>
  </si>
  <si>
    <t>Clark</t>
  </si>
  <si>
    <t>Claudia</t>
  </si>
  <si>
    <t>Deluca</t>
  </si>
  <si>
    <t>Bryan</t>
  </si>
  <si>
    <t>Denny</t>
  </si>
  <si>
    <t>Jennifer</t>
  </si>
  <si>
    <t>Mgr Trans Support</t>
  </si>
  <si>
    <t>Diamond</t>
  </si>
  <si>
    <t>Daniel</t>
  </si>
  <si>
    <t>Engel</t>
  </si>
  <si>
    <t>Tom</t>
  </si>
  <si>
    <t>George</t>
  </si>
  <si>
    <t>Fraisy</t>
  </si>
  <si>
    <t>Gray</t>
  </si>
  <si>
    <t>Mary ("Griff")</t>
  </si>
  <si>
    <t>Spec Sr Trans Support</t>
  </si>
  <si>
    <t>Guillory</t>
  </si>
  <si>
    <t>Hernandez</t>
  </si>
  <si>
    <t>Lorie</t>
  </si>
  <si>
    <t>Heuertz</t>
  </si>
  <si>
    <t>Kelly</t>
  </si>
  <si>
    <t>Hoang</t>
  </si>
  <si>
    <t>Charlie</t>
  </si>
  <si>
    <t>Spec Trans Support</t>
  </si>
  <si>
    <t xml:space="preserve">John </t>
  </si>
  <si>
    <t>Cecil</t>
  </si>
  <si>
    <t>Johnson</t>
  </si>
  <si>
    <t>Adam</t>
  </si>
  <si>
    <t>Kenne ("Wilson")</t>
  </si>
  <si>
    <t>Dawn</t>
  </si>
  <si>
    <t>Lauer</t>
  </si>
  <si>
    <t>Kara</t>
  </si>
  <si>
    <t>Lees</t>
  </si>
  <si>
    <t>Lisa</t>
  </si>
  <si>
    <t>Lozano</t>
  </si>
  <si>
    <t>Maria ("Melba")</t>
  </si>
  <si>
    <t>Mandola</t>
  </si>
  <si>
    <t>Teresa</t>
  </si>
  <si>
    <t>Mgr e-Commerce</t>
  </si>
  <si>
    <t>Matthew</t>
  </si>
  <si>
    <t>Steven</t>
  </si>
  <si>
    <t>McQuade</t>
  </si>
  <si>
    <t xml:space="preserve">Jennifer </t>
  </si>
  <si>
    <t>Analyst - Rotation 1</t>
  </si>
  <si>
    <t>Meredith</t>
  </si>
  <si>
    <t>Kevin</t>
  </si>
  <si>
    <t xml:space="preserve">Moore </t>
  </si>
  <si>
    <t>Kathy</t>
  </si>
  <si>
    <t>Moorer</t>
  </si>
  <si>
    <t>Torrey</t>
  </si>
  <si>
    <t>Motsiner</t>
  </si>
  <si>
    <t>Matt</t>
  </si>
  <si>
    <t>O'Berai</t>
  </si>
  <si>
    <t>Ricky</t>
  </si>
  <si>
    <t>O'Day</t>
  </si>
  <si>
    <t>Karen</t>
  </si>
  <si>
    <t>Puthigai</t>
  </si>
  <si>
    <t>Savita</t>
  </si>
  <si>
    <t>Renaud</t>
  </si>
  <si>
    <t>Lindsay</t>
  </si>
  <si>
    <t xml:space="preserve">Analyst - Rotation </t>
  </si>
  <si>
    <t>Rosado</t>
  </si>
  <si>
    <t>Sever</t>
  </si>
  <si>
    <t>Stephanie</t>
  </si>
  <si>
    <t>Shults</t>
  </si>
  <si>
    <t>Bob</t>
  </si>
  <si>
    <t>Sweitzer</t>
  </si>
  <si>
    <t>Tara</t>
  </si>
  <si>
    <t>Walker</t>
  </si>
  <si>
    <t>Chris</t>
  </si>
  <si>
    <t>LAST</t>
  </si>
  <si>
    <t>FIRST</t>
  </si>
  <si>
    <t>TITLE</t>
  </si>
  <si>
    <t>2001 Mid-Yr Perf Rating</t>
  </si>
  <si>
    <t>2001 Mid-Yr Job/Peer Grp</t>
  </si>
  <si>
    <t>Hire Date</t>
  </si>
  <si>
    <t>Current Job/Peer Group</t>
  </si>
  <si>
    <t>Proposed Bonus</t>
  </si>
  <si>
    <t>Employees</t>
  </si>
  <si>
    <t>EOL's Proposed Bonuses</t>
  </si>
  <si>
    <t>SPECJR - CS</t>
  </si>
  <si>
    <t>n/r</t>
  </si>
  <si>
    <t>n/a</t>
  </si>
  <si>
    <t>SPEC - CS</t>
  </si>
  <si>
    <t>2000 Actual Bonus</t>
  </si>
  <si>
    <t>ASSTSR - CS</t>
  </si>
  <si>
    <t>MGR - CS</t>
  </si>
  <si>
    <t>DIR - C</t>
  </si>
  <si>
    <t>new hire</t>
  </si>
  <si>
    <t>MGR - C</t>
  </si>
  <si>
    <t>SPECSR - CS</t>
  </si>
  <si>
    <t>ANALYST - C</t>
  </si>
  <si>
    <t>DIR - CS</t>
  </si>
  <si>
    <t>DIR - ST</t>
  </si>
  <si>
    <t>Dir e-Commerce Dvlpmt</t>
  </si>
  <si>
    <t>Recommended Bonus Based on 2000 Matrix *</t>
  </si>
  <si>
    <r>
      <t xml:space="preserve">  *  Recommended Bonus based on 2000 Matrix, 2001 Mid-Yr Rating, and 2001 Mid-Yr Job/Peer Group. If no 2001 Mid-Yr Rating, considered a "3" rating.  </t>
    </r>
    <r>
      <rPr>
        <sz val="9"/>
        <color indexed="12"/>
        <rFont val="Arial"/>
        <family val="2"/>
      </rPr>
      <t>Pro-rated for 2001 new hires</t>
    </r>
    <r>
      <rPr>
        <sz val="9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</si>
</sst>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1" xfId="0" applyFont="1" applyFill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3" fillId="0" borderId="0" xfId="0" applyFont="1"/>
    <xf numFmtId="165" fontId="2" fillId="0" borderId="3" xfId="0" applyNumberFormat="1" applyFont="1" applyBorder="1" applyAlignment="1">
      <alignment horizontal="center" wrapText="1"/>
    </xf>
    <xf numFmtId="165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/>
    <xf numFmtId="165" fontId="5" fillId="0" borderId="1" xfId="0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center" wrapText="1"/>
    </xf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2" borderId="11" xfId="0" applyNumberFormat="1" applyFill="1" applyBorder="1"/>
    <xf numFmtId="165" fontId="0" fillId="0" borderId="1" xfId="0" applyNumberFormat="1" applyFill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topLeftCell="B1" workbookViewId="0">
      <selection activeCell="A23" sqref="A23"/>
    </sheetView>
  </sheetViews>
  <sheetFormatPr defaultRowHeight="12.75" x14ac:dyDescent="0.2"/>
  <cols>
    <col min="1" max="1" width="15.7109375" customWidth="1"/>
    <col min="2" max="2" width="14.140625" customWidth="1"/>
    <col min="3" max="3" width="24.85546875" customWidth="1"/>
    <col min="4" max="4" width="14.28515625" style="17" customWidth="1"/>
    <col min="5" max="5" width="9.42578125" style="18" bestFit="1" customWidth="1"/>
    <col min="6" max="6" width="11.28515625" style="17" customWidth="1"/>
    <col min="7" max="7" width="13.140625" style="17" customWidth="1"/>
    <col min="8" max="8" width="13.140625" style="29" customWidth="1"/>
    <col min="9" max="9" width="15.7109375" style="29" customWidth="1"/>
    <col min="10" max="10" width="11.7109375" style="3" customWidth="1"/>
  </cols>
  <sheetData>
    <row r="1" spans="1:10" ht="23.25" x14ac:dyDescent="0.35">
      <c r="A1" s="14" t="s">
        <v>101</v>
      </c>
    </row>
    <row r="2" spans="1:10" ht="13.5" thickBot="1" x14ac:dyDescent="0.25"/>
    <row r="3" spans="1:10" s="2" customFormat="1" ht="42" customHeight="1" thickBot="1" x14ac:dyDescent="0.25">
      <c r="A3" s="5" t="s">
        <v>92</v>
      </c>
      <c r="B3" s="6" t="s">
        <v>93</v>
      </c>
      <c r="C3" s="6" t="s">
        <v>94</v>
      </c>
      <c r="D3" s="7" t="s">
        <v>98</v>
      </c>
      <c r="E3" s="8" t="s">
        <v>97</v>
      </c>
      <c r="F3" s="7" t="s">
        <v>95</v>
      </c>
      <c r="G3" s="7" t="s">
        <v>96</v>
      </c>
      <c r="H3" s="15" t="s">
        <v>106</v>
      </c>
      <c r="I3" s="15" t="s">
        <v>117</v>
      </c>
      <c r="J3" s="36" t="s">
        <v>99</v>
      </c>
    </row>
    <row r="4" spans="1:10" ht="13.5" thickTop="1" x14ac:dyDescent="0.2">
      <c r="A4" s="9" t="s">
        <v>0</v>
      </c>
      <c r="B4" s="10" t="s">
        <v>1</v>
      </c>
      <c r="C4" s="10" t="s">
        <v>2</v>
      </c>
      <c r="D4" s="19" t="s">
        <v>102</v>
      </c>
      <c r="E4" s="20">
        <v>36997</v>
      </c>
      <c r="F4" s="19" t="s">
        <v>103</v>
      </c>
      <c r="G4" s="19" t="s">
        <v>104</v>
      </c>
      <c r="H4" s="30" t="s">
        <v>110</v>
      </c>
      <c r="I4" s="41">
        <f>(3500/12)*8.5</f>
        <v>2479.166666666667</v>
      </c>
      <c r="J4" s="37"/>
    </row>
    <row r="5" spans="1:10" x14ac:dyDescent="0.2">
      <c r="A5" s="11" t="s">
        <v>3</v>
      </c>
      <c r="B5" s="4" t="s">
        <v>4</v>
      </c>
      <c r="C5" s="4" t="s">
        <v>5</v>
      </c>
      <c r="D5" s="21" t="s">
        <v>105</v>
      </c>
      <c r="E5" s="22">
        <v>36374</v>
      </c>
      <c r="F5" s="23">
        <v>2</v>
      </c>
      <c r="G5" s="23" t="s">
        <v>105</v>
      </c>
      <c r="H5" s="31">
        <v>2000</v>
      </c>
      <c r="I5" s="31">
        <v>9000</v>
      </c>
      <c r="J5" s="38"/>
    </row>
    <row r="6" spans="1:10" x14ac:dyDescent="0.2">
      <c r="A6" s="11" t="s">
        <v>6</v>
      </c>
      <c r="B6" s="4" t="s">
        <v>7</v>
      </c>
      <c r="C6" s="4" t="s">
        <v>2</v>
      </c>
      <c r="D6" s="21" t="s">
        <v>102</v>
      </c>
      <c r="E6" s="22">
        <v>36997</v>
      </c>
      <c r="F6" s="23" t="s">
        <v>103</v>
      </c>
      <c r="G6" s="23" t="s">
        <v>104</v>
      </c>
      <c r="H6" s="31" t="s">
        <v>110</v>
      </c>
      <c r="I6" s="35">
        <f>(3500/12)*8.5</f>
        <v>2479.166666666667</v>
      </c>
      <c r="J6" s="38"/>
    </row>
    <row r="7" spans="1:10" x14ac:dyDescent="0.2">
      <c r="A7" s="11" t="s">
        <v>8</v>
      </c>
      <c r="B7" s="4" t="s">
        <v>9</v>
      </c>
      <c r="C7" s="4" t="s">
        <v>10</v>
      </c>
      <c r="D7" s="21" t="s">
        <v>107</v>
      </c>
      <c r="E7" s="22">
        <v>36017</v>
      </c>
      <c r="F7" s="23">
        <v>1</v>
      </c>
      <c r="G7" s="23" t="s">
        <v>107</v>
      </c>
      <c r="H7" s="31">
        <v>3500</v>
      </c>
      <c r="I7" s="31">
        <v>5000</v>
      </c>
      <c r="J7" s="38"/>
    </row>
    <row r="8" spans="1:10" x14ac:dyDescent="0.2">
      <c r="A8" s="11" t="s">
        <v>11</v>
      </c>
      <c r="B8" s="4" t="s">
        <v>12</v>
      </c>
      <c r="C8" s="4" t="s">
        <v>13</v>
      </c>
      <c r="D8" s="21" t="s">
        <v>108</v>
      </c>
      <c r="E8" s="22">
        <v>36318</v>
      </c>
      <c r="F8" s="23">
        <v>3</v>
      </c>
      <c r="G8" s="23" t="s">
        <v>108</v>
      </c>
      <c r="H8" s="31">
        <v>6000</v>
      </c>
      <c r="I8" s="31">
        <v>14000</v>
      </c>
      <c r="J8" s="38"/>
    </row>
    <row r="9" spans="1:10" x14ac:dyDescent="0.2">
      <c r="A9" s="11" t="s">
        <v>14</v>
      </c>
      <c r="B9" s="4" t="s">
        <v>15</v>
      </c>
      <c r="C9" s="4" t="s">
        <v>16</v>
      </c>
      <c r="D9" s="21" t="s">
        <v>109</v>
      </c>
      <c r="E9" s="22">
        <v>36822</v>
      </c>
      <c r="F9" s="23">
        <v>2</v>
      </c>
      <c r="G9" s="23" t="s">
        <v>109</v>
      </c>
      <c r="H9" s="31" t="s">
        <v>110</v>
      </c>
      <c r="I9" s="31">
        <v>150000</v>
      </c>
      <c r="J9" s="38"/>
    </row>
    <row r="10" spans="1:10" x14ac:dyDescent="0.2">
      <c r="A10" s="11" t="s">
        <v>17</v>
      </c>
      <c r="B10" s="4" t="s">
        <v>18</v>
      </c>
      <c r="C10" s="4" t="s">
        <v>10</v>
      </c>
      <c r="D10" s="21" t="s">
        <v>107</v>
      </c>
      <c r="E10" s="22">
        <v>36052</v>
      </c>
      <c r="F10" s="23">
        <v>2</v>
      </c>
      <c r="G10" s="23" t="s">
        <v>107</v>
      </c>
      <c r="H10" s="31">
        <v>3500</v>
      </c>
      <c r="I10" s="31">
        <v>1500</v>
      </c>
      <c r="J10" s="38"/>
    </row>
    <row r="11" spans="1:10" x14ac:dyDescent="0.2">
      <c r="A11" s="11" t="s">
        <v>19</v>
      </c>
      <c r="B11" s="4" t="s">
        <v>20</v>
      </c>
      <c r="C11" s="4" t="s">
        <v>21</v>
      </c>
      <c r="D11" s="21" t="s">
        <v>111</v>
      </c>
      <c r="E11" s="22">
        <v>36787</v>
      </c>
      <c r="F11" s="23">
        <v>3</v>
      </c>
      <c r="G11" s="23" t="s">
        <v>111</v>
      </c>
      <c r="H11" s="31">
        <v>5000</v>
      </c>
      <c r="I11" s="31">
        <v>30000</v>
      </c>
      <c r="J11" s="38"/>
    </row>
    <row r="12" spans="1:10" x14ac:dyDescent="0.2">
      <c r="A12" s="11" t="s">
        <v>22</v>
      </c>
      <c r="B12" s="4" t="s">
        <v>23</v>
      </c>
      <c r="C12" s="4" t="s">
        <v>2</v>
      </c>
      <c r="D12" s="21" t="s">
        <v>102</v>
      </c>
      <c r="E12" s="22">
        <v>35506</v>
      </c>
      <c r="F12" s="23">
        <v>4</v>
      </c>
      <c r="G12" s="23" t="s">
        <v>102</v>
      </c>
      <c r="H12" s="31">
        <v>1000</v>
      </c>
      <c r="I12" s="31">
        <v>1000</v>
      </c>
      <c r="J12" s="38"/>
    </row>
    <row r="13" spans="1:10" x14ac:dyDescent="0.2">
      <c r="A13" s="11" t="s">
        <v>24</v>
      </c>
      <c r="B13" s="4" t="s">
        <v>25</v>
      </c>
      <c r="C13" s="4" t="s">
        <v>2</v>
      </c>
      <c r="D13" s="21" t="s">
        <v>102</v>
      </c>
      <c r="E13" s="22">
        <v>37123</v>
      </c>
      <c r="F13" s="23" t="s">
        <v>103</v>
      </c>
      <c r="G13" s="23" t="s">
        <v>104</v>
      </c>
      <c r="H13" s="31" t="s">
        <v>110</v>
      </c>
      <c r="I13" s="35">
        <f>(3500/12)*4.5</f>
        <v>1312.5</v>
      </c>
      <c r="J13" s="38"/>
    </row>
    <row r="14" spans="1:10" x14ac:dyDescent="0.2">
      <c r="A14" s="11" t="s">
        <v>26</v>
      </c>
      <c r="B14" s="4" t="s">
        <v>27</v>
      </c>
      <c r="C14" s="4" t="s">
        <v>28</v>
      </c>
      <c r="D14" s="21" t="s">
        <v>108</v>
      </c>
      <c r="E14" s="22">
        <v>36395</v>
      </c>
      <c r="F14" s="23">
        <v>2</v>
      </c>
      <c r="G14" s="23" t="s">
        <v>108</v>
      </c>
      <c r="H14" s="31">
        <v>35000</v>
      </c>
      <c r="I14" s="31">
        <v>27500</v>
      </c>
      <c r="J14" s="38"/>
    </row>
    <row r="15" spans="1:10" x14ac:dyDescent="0.2">
      <c r="A15" s="11" t="s">
        <v>29</v>
      </c>
      <c r="B15" s="4" t="s">
        <v>30</v>
      </c>
      <c r="C15" s="4" t="s">
        <v>21</v>
      </c>
      <c r="D15" s="21" t="s">
        <v>111</v>
      </c>
      <c r="E15" s="22">
        <v>35765</v>
      </c>
      <c r="F15" s="23">
        <v>3</v>
      </c>
      <c r="G15" s="23" t="s">
        <v>111</v>
      </c>
      <c r="H15" s="31">
        <v>65000</v>
      </c>
      <c r="I15" s="31">
        <v>30000</v>
      </c>
      <c r="J15" s="38"/>
    </row>
    <row r="16" spans="1:10" x14ac:dyDescent="0.2">
      <c r="A16" s="11" t="s">
        <v>31</v>
      </c>
      <c r="B16" s="4" t="s">
        <v>32</v>
      </c>
      <c r="C16" s="4" t="s">
        <v>28</v>
      </c>
      <c r="D16" s="21" t="s">
        <v>108</v>
      </c>
      <c r="E16" s="22">
        <v>35219</v>
      </c>
      <c r="F16" s="23">
        <v>2</v>
      </c>
      <c r="G16" s="23" t="s">
        <v>108</v>
      </c>
      <c r="H16" s="31">
        <v>27500</v>
      </c>
      <c r="I16" s="31">
        <v>27500</v>
      </c>
      <c r="J16" s="38"/>
    </row>
    <row r="17" spans="1:10" x14ac:dyDescent="0.2">
      <c r="A17" s="11" t="s">
        <v>33</v>
      </c>
      <c r="B17" s="4" t="s">
        <v>34</v>
      </c>
      <c r="C17" s="4" t="s">
        <v>2</v>
      </c>
      <c r="D17" s="21" t="s">
        <v>102</v>
      </c>
      <c r="E17" s="22">
        <v>36997</v>
      </c>
      <c r="F17" s="23" t="s">
        <v>103</v>
      </c>
      <c r="G17" s="23" t="s">
        <v>104</v>
      </c>
      <c r="H17" s="31" t="s">
        <v>110</v>
      </c>
      <c r="I17" s="35">
        <f>(3500/12)*8.5</f>
        <v>2479.166666666667</v>
      </c>
      <c r="J17" s="38"/>
    </row>
    <row r="18" spans="1:10" x14ac:dyDescent="0.2">
      <c r="A18" s="11" t="s">
        <v>35</v>
      </c>
      <c r="B18" s="4" t="s">
        <v>36</v>
      </c>
      <c r="C18" s="4" t="s">
        <v>37</v>
      </c>
      <c r="D18" s="21" t="s">
        <v>112</v>
      </c>
      <c r="E18" s="22">
        <v>26446</v>
      </c>
      <c r="F18" s="23">
        <v>4</v>
      </c>
      <c r="G18" s="23" t="s">
        <v>112</v>
      </c>
      <c r="H18" s="31">
        <v>3250</v>
      </c>
      <c r="I18" s="31">
        <v>3250</v>
      </c>
      <c r="J18" s="38"/>
    </row>
    <row r="19" spans="1:10" x14ac:dyDescent="0.2">
      <c r="A19" s="11" t="s">
        <v>38</v>
      </c>
      <c r="B19" s="4" t="s">
        <v>15</v>
      </c>
      <c r="C19" s="4" t="s">
        <v>2</v>
      </c>
      <c r="D19" s="21" t="s">
        <v>102</v>
      </c>
      <c r="E19" s="22">
        <v>37027</v>
      </c>
      <c r="F19" s="23" t="s">
        <v>103</v>
      </c>
      <c r="G19" s="23" t="s">
        <v>104</v>
      </c>
      <c r="H19" s="31" t="s">
        <v>110</v>
      </c>
      <c r="I19" s="35">
        <f>(3500/12)*7.5</f>
        <v>2187.5</v>
      </c>
      <c r="J19" s="38"/>
    </row>
    <row r="20" spans="1:10" x14ac:dyDescent="0.2">
      <c r="A20" s="11" t="s">
        <v>39</v>
      </c>
      <c r="B20" s="4" t="s">
        <v>40</v>
      </c>
      <c r="C20" s="4" t="s">
        <v>5</v>
      </c>
      <c r="D20" s="21" t="s">
        <v>105</v>
      </c>
      <c r="E20" s="22">
        <v>36626</v>
      </c>
      <c r="F20" s="23">
        <v>2</v>
      </c>
      <c r="G20" s="23" t="s">
        <v>105</v>
      </c>
      <c r="H20" s="31">
        <v>15000</v>
      </c>
      <c r="I20" s="31">
        <v>9000</v>
      </c>
      <c r="J20" s="38"/>
    </row>
    <row r="21" spans="1:10" x14ac:dyDescent="0.2">
      <c r="A21" s="11" t="s">
        <v>41</v>
      </c>
      <c r="B21" s="4" t="s">
        <v>42</v>
      </c>
      <c r="C21" s="4" t="s">
        <v>5</v>
      </c>
      <c r="D21" s="21" t="s">
        <v>105</v>
      </c>
      <c r="E21" s="22">
        <v>36850</v>
      </c>
      <c r="F21" s="23">
        <v>2</v>
      </c>
      <c r="G21" s="23" t="s">
        <v>105</v>
      </c>
      <c r="H21" s="31" t="s">
        <v>110</v>
      </c>
      <c r="I21" s="31">
        <v>9000</v>
      </c>
      <c r="J21" s="38"/>
    </row>
    <row r="22" spans="1:10" x14ac:dyDescent="0.2">
      <c r="A22" s="11" t="s">
        <v>43</v>
      </c>
      <c r="B22" s="4" t="s">
        <v>44</v>
      </c>
      <c r="C22" s="4" t="s">
        <v>45</v>
      </c>
      <c r="D22" s="21" t="s">
        <v>105</v>
      </c>
      <c r="E22" s="22">
        <v>35800</v>
      </c>
      <c r="F22" s="23">
        <v>2</v>
      </c>
      <c r="G22" s="23" t="s">
        <v>102</v>
      </c>
      <c r="H22" s="31">
        <v>3500</v>
      </c>
      <c r="I22" s="31">
        <v>5000</v>
      </c>
      <c r="J22" s="38"/>
    </row>
    <row r="23" spans="1:10" x14ac:dyDescent="0.2">
      <c r="A23" s="11" t="s">
        <v>46</v>
      </c>
      <c r="B23" s="4" t="s">
        <v>47</v>
      </c>
      <c r="C23" s="4" t="s">
        <v>2</v>
      </c>
      <c r="D23" s="21" t="s">
        <v>102</v>
      </c>
      <c r="E23" s="22">
        <v>36712</v>
      </c>
      <c r="F23" s="23">
        <v>5</v>
      </c>
      <c r="G23" s="23" t="s">
        <v>102</v>
      </c>
      <c r="H23" s="31">
        <v>500</v>
      </c>
      <c r="I23" s="31">
        <v>0</v>
      </c>
      <c r="J23" s="38"/>
    </row>
    <row r="24" spans="1:10" x14ac:dyDescent="0.2">
      <c r="A24" s="11" t="s">
        <v>48</v>
      </c>
      <c r="B24" s="4" t="s">
        <v>49</v>
      </c>
      <c r="C24" s="4" t="s">
        <v>45</v>
      </c>
      <c r="D24" s="21" t="s">
        <v>105</v>
      </c>
      <c r="E24" s="22">
        <v>36875</v>
      </c>
      <c r="F24" s="23">
        <v>4</v>
      </c>
      <c r="G24" s="23" t="s">
        <v>105</v>
      </c>
      <c r="H24" s="31" t="s">
        <v>110</v>
      </c>
      <c r="I24" s="31">
        <v>2000</v>
      </c>
      <c r="J24" s="38"/>
    </row>
    <row r="25" spans="1:10" x14ac:dyDescent="0.2">
      <c r="A25" s="11" t="s">
        <v>50</v>
      </c>
      <c r="B25" s="4" t="s">
        <v>51</v>
      </c>
      <c r="C25" s="4" t="s">
        <v>37</v>
      </c>
      <c r="D25" s="21" t="s">
        <v>112</v>
      </c>
      <c r="E25" s="22">
        <v>35751</v>
      </c>
      <c r="F25" s="23">
        <v>4</v>
      </c>
      <c r="G25" s="23" t="s">
        <v>112</v>
      </c>
      <c r="H25" s="31">
        <v>9000</v>
      </c>
      <c r="I25" s="31">
        <v>3250</v>
      </c>
      <c r="J25" s="38"/>
    </row>
    <row r="26" spans="1:10" x14ac:dyDescent="0.2">
      <c r="A26" s="11" t="s">
        <v>52</v>
      </c>
      <c r="B26" s="4" t="s">
        <v>53</v>
      </c>
      <c r="C26" s="42" t="s">
        <v>5</v>
      </c>
      <c r="D26" s="21" t="s">
        <v>112</v>
      </c>
      <c r="E26" s="22">
        <v>35801</v>
      </c>
      <c r="F26" s="23">
        <v>3</v>
      </c>
      <c r="G26" s="23" t="s">
        <v>112</v>
      </c>
      <c r="H26" s="31">
        <v>8000</v>
      </c>
      <c r="I26" s="31">
        <v>6500</v>
      </c>
      <c r="J26" s="38"/>
    </row>
    <row r="27" spans="1:10" x14ac:dyDescent="0.2">
      <c r="A27" s="11" t="s">
        <v>54</v>
      </c>
      <c r="B27" s="4" t="s">
        <v>55</v>
      </c>
      <c r="C27" s="4" t="s">
        <v>28</v>
      </c>
      <c r="D27" s="21" t="s">
        <v>108</v>
      </c>
      <c r="E27" s="22">
        <v>34771</v>
      </c>
      <c r="F27" s="23">
        <v>3</v>
      </c>
      <c r="G27" s="23" t="s">
        <v>108</v>
      </c>
      <c r="H27" s="31">
        <v>14000</v>
      </c>
      <c r="I27" s="31">
        <v>14000</v>
      </c>
      <c r="J27" s="38"/>
    </row>
    <row r="28" spans="1:10" x14ac:dyDescent="0.2">
      <c r="A28" s="11" t="s">
        <v>56</v>
      </c>
      <c r="B28" s="4" t="s">
        <v>57</v>
      </c>
      <c r="C28" s="4" t="s">
        <v>45</v>
      </c>
      <c r="D28" s="21" t="s">
        <v>105</v>
      </c>
      <c r="E28" s="22">
        <v>35125</v>
      </c>
      <c r="F28" s="23">
        <v>3</v>
      </c>
      <c r="G28" s="23" t="s">
        <v>105</v>
      </c>
      <c r="H28" s="31">
        <v>2000</v>
      </c>
      <c r="I28" s="31">
        <v>4500</v>
      </c>
      <c r="J28" s="38"/>
    </row>
    <row r="29" spans="1:10" x14ac:dyDescent="0.2">
      <c r="A29" s="11" t="s">
        <v>58</v>
      </c>
      <c r="B29" s="4" t="s">
        <v>59</v>
      </c>
      <c r="C29" s="4" t="s">
        <v>60</v>
      </c>
      <c r="D29" s="21" t="s">
        <v>111</v>
      </c>
      <c r="E29" s="22">
        <v>36661</v>
      </c>
      <c r="F29" s="23">
        <v>3</v>
      </c>
      <c r="G29" s="23" t="s">
        <v>111</v>
      </c>
      <c r="H29" s="31">
        <v>45000</v>
      </c>
      <c r="I29" s="31">
        <v>30000</v>
      </c>
      <c r="J29" s="38"/>
    </row>
    <row r="30" spans="1:10" x14ac:dyDescent="0.2">
      <c r="A30" s="11" t="s">
        <v>61</v>
      </c>
      <c r="B30" s="4" t="s">
        <v>62</v>
      </c>
      <c r="C30" s="4" t="s">
        <v>2</v>
      </c>
      <c r="D30" s="21" t="s">
        <v>102</v>
      </c>
      <c r="E30" s="22">
        <v>37209</v>
      </c>
      <c r="F30" s="23" t="s">
        <v>103</v>
      </c>
      <c r="G30" s="23" t="s">
        <v>104</v>
      </c>
      <c r="H30" s="31" t="s">
        <v>110</v>
      </c>
      <c r="I30" s="35" t="s">
        <v>110</v>
      </c>
      <c r="J30" s="38"/>
    </row>
    <row r="31" spans="1:10" x14ac:dyDescent="0.2">
      <c r="A31" s="11" t="s">
        <v>63</v>
      </c>
      <c r="B31" s="4" t="s">
        <v>64</v>
      </c>
      <c r="C31" s="4" t="s">
        <v>65</v>
      </c>
      <c r="D31" s="21" t="s">
        <v>113</v>
      </c>
      <c r="E31" s="22">
        <v>36774</v>
      </c>
      <c r="F31" s="23">
        <v>2</v>
      </c>
      <c r="G31" s="23" t="s">
        <v>113</v>
      </c>
      <c r="H31" s="31">
        <v>960</v>
      </c>
      <c r="I31" s="40">
        <v>12000</v>
      </c>
      <c r="J31" s="38"/>
    </row>
    <row r="32" spans="1:10" x14ac:dyDescent="0.2">
      <c r="A32" s="11" t="s">
        <v>66</v>
      </c>
      <c r="B32" s="4" t="s">
        <v>67</v>
      </c>
      <c r="C32" s="4" t="s">
        <v>37</v>
      </c>
      <c r="D32" s="21" t="s">
        <v>112</v>
      </c>
      <c r="E32" s="22">
        <v>36458</v>
      </c>
      <c r="F32" s="23">
        <v>2</v>
      </c>
      <c r="G32" s="23" t="s">
        <v>112</v>
      </c>
      <c r="H32" s="31">
        <v>15000</v>
      </c>
      <c r="I32" s="31">
        <v>15000</v>
      </c>
      <c r="J32" s="38"/>
    </row>
    <row r="33" spans="1:10" x14ac:dyDescent="0.2">
      <c r="A33" s="11" t="s">
        <v>68</v>
      </c>
      <c r="B33" s="4" t="s">
        <v>69</v>
      </c>
      <c r="C33" s="4" t="s">
        <v>37</v>
      </c>
      <c r="D33" s="21" t="s">
        <v>112</v>
      </c>
      <c r="E33" s="22">
        <v>34382</v>
      </c>
      <c r="F33" s="23">
        <v>4</v>
      </c>
      <c r="G33" s="23" t="s">
        <v>112</v>
      </c>
      <c r="H33" s="31">
        <v>0</v>
      </c>
      <c r="I33" s="31">
        <v>3250</v>
      </c>
      <c r="J33" s="38"/>
    </row>
    <row r="34" spans="1:10" x14ac:dyDescent="0.2">
      <c r="A34" s="11" t="s">
        <v>70</v>
      </c>
      <c r="B34" s="4" t="s">
        <v>71</v>
      </c>
      <c r="C34" s="4" t="s">
        <v>28</v>
      </c>
      <c r="D34" s="21" t="s">
        <v>108</v>
      </c>
      <c r="E34" s="22">
        <v>34700</v>
      </c>
      <c r="F34" s="23">
        <v>4</v>
      </c>
      <c r="G34" s="23" t="s">
        <v>108</v>
      </c>
      <c r="H34" s="31">
        <v>35000</v>
      </c>
      <c r="I34" s="31">
        <v>5000</v>
      </c>
      <c r="J34" s="38"/>
    </row>
    <row r="35" spans="1:10" x14ac:dyDescent="0.2">
      <c r="A35" s="11" t="s">
        <v>72</v>
      </c>
      <c r="B35" s="4" t="s">
        <v>73</v>
      </c>
      <c r="C35" s="4" t="s">
        <v>45</v>
      </c>
      <c r="D35" s="21" t="s">
        <v>105</v>
      </c>
      <c r="E35" s="22">
        <v>36524</v>
      </c>
      <c r="F35" s="23">
        <v>1</v>
      </c>
      <c r="G35" s="23" t="s">
        <v>105</v>
      </c>
      <c r="H35" s="31">
        <v>9000</v>
      </c>
      <c r="I35" s="31">
        <v>15000</v>
      </c>
      <c r="J35" s="38"/>
    </row>
    <row r="36" spans="1:10" x14ac:dyDescent="0.2">
      <c r="A36" s="11" t="s">
        <v>74</v>
      </c>
      <c r="B36" s="4" t="s">
        <v>75</v>
      </c>
      <c r="C36" s="4" t="s">
        <v>45</v>
      </c>
      <c r="D36" s="21" t="s">
        <v>105</v>
      </c>
      <c r="E36" s="22">
        <v>36934</v>
      </c>
      <c r="F36" s="23" t="s">
        <v>103</v>
      </c>
      <c r="G36" s="23" t="s">
        <v>104</v>
      </c>
      <c r="H36" s="31" t="s">
        <v>110</v>
      </c>
      <c r="I36" s="35">
        <f>(3500/12)*10.5</f>
        <v>3062.5</v>
      </c>
      <c r="J36" s="38"/>
    </row>
    <row r="37" spans="1:10" x14ac:dyDescent="0.2">
      <c r="A37" s="11" t="s">
        <v>76</v>
      </c>
      <c r="B37" s="4" t="s">
        <v>77</v>
      </c>
      <c r="C37" s="4" t="s">
        <v>2</v>
      </c>
      <c r="D37" s="21" t="s">
        <v>102</v>
      </c>
      <c r="E37" s="22">
        <v>36794</v>
      </c>
      <c r="F37" s="23">
        <v>3</v>
      </c>
      <c r="G37" s="23" t="s">
        <v>102</v>
      </c>
      <c r="H37" s="31" t="s">
        <v>110</v>
      </c>
      <c r="I37" s="31">
        <v>3500</v>
      </c>
      <c r="J37" s="38"/>
    </row>
    <row r="38" spans="1:10" x14ac:dyDescent="0.2">
      <c r="A38" s="11" t="s">
        <v>78</v>
      </c>
      <c r="B38" s="4" t="s">
        <v>79</v>
      </c>
      <c r="C38" s="4" t="s">
        <v>116</v>
      </c>
      <c r="D38" s="21" t="s">
        <v>114</v>
      </c>
      <c r="E38" s="22">
        <v>36668</v>
      </c>
      <c r="F38" s="23">
        <v>2</v>
      </c>
      <c r="G38" s="23" t="s">
        <v>115</v>
      </c>
      <c r="H38" s="31">
        <v>85000</v>
      </c>
      <c r="I38" s="31">
        <v>50000</v>
      </c>
      <c r="J38" s="38"/>
    </row>
    <row r="39" spans="1:10" x14ac:dyDescent="0.2">
      <c r="A39" s="11" t="s">
        <v>80</v>
      </c>
      <c r="B39" s="4" t="s">
        <v>81</v>
      </c>
      <c r="C39" s="4" t="s">
        <v>82</v>
      </c>
      <c r="D39" s="21" t="s">
        <v>113</v>
      </c>
      <c r="E39" s="22">
        <v>36759</v>
      </c>
      <c r="F39" s="23">
        <v>2</v>
      </c>
      <c r="G39" s="23" t="s">
        <v>113</v>
      </c>
      <c r="H39" s="31">
        <v>4320</v>
      </c>
      <c r="I39" s="31">
        <v>12000</v>
      </c>
      <c r="J39" s="38"/>
    </row>
    <row r="40" spans="1:10" x14ac:dyDescent="0.2">
      <c r="A40" s="11" t="s">
        <v>83</v>
      </c>
      <c r="B40" s="4" t="s">
        <v>27</v>
      </c>
      <c r="C40" s="4" t="s">
        <v>10</v>
      </c>
      <c r="D40" s="21" t="s">
        <v>107</v>
      </c>
      <c r="E40" s="22">
        <v>36857</v>
      </c>
      <c r="F40" s="23">
        <v>2</v>
      </c>
      <c r="G40" s="23" t="s">
        <v>107</v>
      </c>
      <c r="H40" s="31" t="s">
        <v>110</v>
      </c>
      <c r="I40" s="31">
        <v>1500</v>
      </c>
      <c r="J40" s="38"/>
    </row>
    <row r="41" spans="1:10" x14ac:dyDescent="0.2">
      <c r="A41" s="11" t="s">
        <v>84</v>
      </c>
      <c r="B41" s="4" t="s">
        <v>85</v>
      </c>
      <c r="C41" s="4" t="s">
        <v>37</v>
      </c>
      <c r="D41" s="21" t="s">
        <v>112</v>
      </c>
      <c r="E41" s="22">
        <v>35044</v>
      </c>
      <c r="F41" s="23">
        <v>3</v>
      </c>
      <c r="G41" s="23" t="s">
        <v>112</v>
      </c>
      <c r="H41" s="31">
        <v>9000</v>
      </c>
      <c r="I41" s="31">
        <v>6500</v>
      </c>
      <c r="J41" s="38"/>
    </row>
    <row r="42" spans="1:10" x14ac:dyDescent="0.2">
      <c r="A42" s="11" t="s">
        <v>86</v>
      </c>
      <c r="B42" s="4" t="s">
        <v>87</v>
      </c>
      <c r="C42" s="4" t="s">
        <v>16</v>
      </c>
      <c r="D42" s="21" t="s">
        <v>109</v>
      </c>
      <c r="E42" s="22">
        <v>36017</v>
      </c>
      <c r="F42" s="23">
        <v>2</v>
      </c>
      <c r="G42" s="23" t="s">
        <v>109</v>
      </c>
      <c r="H42" s="31">
        <v>100000</v>
      </c>
      <c r="I42" s="31">
        <v>150000</v>
      </c>
      <c r="J42" s="38"/>
    </row>
    <row r="43" spans="1:10" x14ac:dyDescent="0.2">
      <c r="A43" s="11" t="s">
        <v>88</v>
      </c>
      <c r="B43" s="4" t="s">
        <v>89</v>
      </c>
      <c r="C43" s="4" t="s">
        <v>37</v>
      </c>
      <c r="D43" s="21" t="s">
        <v>112</v>
      </c>
      <c r="E43" s="22">
        <v>36381</v>
      </c>
      <c r="F43" s="23">
        <v>2</v>
      </c>
      <c r="G43" s="23" t="s">
        <v>112</v>
      </c>
      <c r="H43" s="31">
        <v>15000</v>
      </c>
      <c r="I43" s="31">
        <v>15000</v>
      </c>
      <c r="J43" s="38"/>
    </row>
    <row r="44" spans="1:10" ht="13.5" thickBot="1" x14ac:dyDescent="0.25">
      <c r="A44" s="12" t="s">
        <v>90</v>
      </c>
      <c r="B44" s="13" t="s">
        <v>91</v>
      </c>
      <c r="C44" s="13" t="s">
        <v>45</v>
      </c>
      <c r="D44" s="24" t="s">
        <v>105</v>
      </c>
      <c r="E44" s="25">
        <v>36171</v>
      </c>
      <c r="F44" s="26">
        <v>4</v>
      </c>
      <c r="G44" s="26" t="s">
        <v>105</v>
      </c>
      <c r="H44" s="32">
        <v>3000</v>
      </c>
      <c r="I44" s="32">
        <v>2000</v>
      </c>
      <c r="J44" s="39"/>
    </row>
    <row r="46" spans="1:10" s="1" customFormat="1" x14ac:dyDescent="0.2">
      <c r="A46" s="1">
        <f>COUNTA(A4:A44)</f>
        <v>41</v>
      </c>
      <c r="B46" s="1" t="s">
        <v>100</v>
      </c>
      <c r="D46" s="27"/>
      <c r="E46" s="28"/>
      <c r="F46" s="27"/>
      <c r="G46" s="27"/>
      <c r="H46" s="33"/>
      <c r="I46" s="33">
        <f>SUM(I4:I44)</f>
        <v>686750</v>
      </c>
      <c r="J46" s="16">
        <f>SUM(J4:J44)</f>
        <v>0</v>
      </c>
    </row>
    <row r="48" spans="1:10" x14ac:dyDescent="0.2">
      <c r="A48" s="34" t="s">
        <v>118</v>
      </c>
    </row>
  </sheetData>
  <phoneticPr fontId="0" type="noConversion"/>
  <printOptions horizontalCentered="1"/>
  <pageMargins left="0.1" right="0.1" top="0.25" bottom="0.25" header="0.25" footer="0.2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Richter</dc:creator>
  <cp:lastModifiedBy>Jan Havlíček</cp:lastModifiedBy>
  <cp:lastPrinted>2001-12-07T16:47:16Z</cp:lastPrinted>
  <dcterms:created xsi:type="dcterms:W3CDTF">2001-12-07T15:34:48Z</dcterms:created>
  <dcterms:modified xsi:type="dcterms:W3CDTF">2023-09-16T22:15:14Z</dcterms:modified>
</cp:coreProperties>
</file>