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0A6F6D-9AA1-47E3-91BC-D88F48535730}" xr6:coauthVersionLast="47" xr6:coauthVersionMax="47" xr10:uidLastSave="{00000000-0000-0000-0000-000000000000}"/>
  <bookViews>
    <workbookView xWindow="-120" yWindow="-120" windowWidth="38640" windowHeight="15720" tabRatio="493"/>
  </bookViews>
  <sheets>
    <sheet name="Report" sheetId="5" r:id="rId1"/>
  </sheets>
  <definedNames>
    <definedName name="_xlnm.Print_Area" localSheetId="0">Report!$A$1:$G$59</definedName>
  </definedNames>
  <calcPr calcId="0" calcMode="autoNoTable"/>
</workbook>
</file>

<file path=xl/calcChain.xml><?xml version="1.0" encoding="utf-8"?>
<calcChain xmlns="http://schemas.openxmlformats.org/spreadsheetml/2006/main">
  <c r="I93" i="5" l="1"/>
  <c r="J93" i="5"/>
  <c r="K93" i="5"/>
  <c r="L93" i="5"/>
  <c r="M93" i="5"/>
  <c r="N93" i="5"/>
  <c r="O93" i="5"/>
  <c r="P93" i="5"/>
  <c r="Q93" i="5"/>
  <c r="R93" i="5"/>
  <c r="S93" i="5"/>
</calcChain>
</file>

<file path=xl/sharedStrings.xml><?xml version="1.0" encoding="utf-8"?>
<sst xmlns="http://schemas.openxmlformats.org/spreadsheetml/2006/main" count="59" uniqueCount="58">
  <si>
    <t>Comments</t>
  </si>
  <si>
    <t>SPARE PARTS</t>
  </si>
  <si>
    <t>PROJECT MANAGEMENT</t>
  </si>
  <si>
    <t>ENGINEERING</t>
  </si>
  <si>
    <t>CONTINGENCY</t>
  </si>
  <si>
    <t>Variance</t>
  </si>
  <si>
    <t>TOTAL PROJECT</t>
  </si>
  <si>
    <t>CONSTRUCTION MANAGEMENT</t>
  </si>
  <si>
    <t>EPC TAXES</t>
  </si>
  <si>
    <t>FINANCING COSTS</t>
  </si>
  <si>
    <t>Budget</t>
  </si>
  <si>
    <t>OTHER COSTS</t>
  </si>
  <si>
    <t>Eletrobolt Project</t>
  </si>
  <si>
    <t>Line Item</t>
  </si>
  <si>
    <t>Budget Amount</t>
  </si>
  <si>
    <t>Actual Amount</t>
  </si>
  <si>
    <t>Current Estimate to Complete</t>
  </si>
  <si>
    <t>Turbines and Turbine Financing Costs</t>
  </si>
  <si>
    <t>TURBINES</t>
  </si>
  <si>
    <t>Substation</t>
  </si>
  <si>
    <t>Water Facilities</t>
  </si>
  <si>
    <t>Electrical and Instrumentation Equipment</t>
  </si>
  <si>
    <t>Compression Station</t>
  </si>
  <si>
    <t>Other Equipment and Shipping</t>
  </si>
  <si>
    <t>BOP EQUIPMENT</t>
  </si>
  <si>
    <t>Electrical &amp; Instrumentation</t>
  </si>
  <si>
    <t>CONSTRUCTION</t>
  </si>
  <si>
    <t>SUB-TOTAL FOR EPC (without Taxes)</t>
  </si>
  <si>
    <t>SUB-TOTAL FOR EPC (with Taxes)</t>
  </si>
  <si>
    <t>OPERATIONS &amp; MAINTENANCE MOBILIZATION</t>
  </si>
  <si>
    <t xml:space="preserve">Interest During Construction </t>
  </si>
  <si>
    <t>LEGAL/DEVELOPMENT COSTS</t>
  </si>
  <si>
    <t>LAND</t>
  </si>
  <si>
    <t>Financing Fees and Expenses</t>
  </si>
  <si>
    <t>Original Drawdown Schedule (Economic model - $MM)</t>
  </si>
  <si>
    <t>Actual Drawdown Schedule ($MM)</t>
  </si>
  <si>
    <t>General Civil Contract</t>
  </si>
  <si>
    <t>Water Intake Construction</t>
  </si>
  <si>
    <t>Auxiliary Equipment + Option Payment</t>
  </si>
  <si>
    <t>Exchange error in Dash $3.3 MM</t>
  </si>
  <si>
    <t>Riogen Pad 3.5 MM</t>
  </si>
  <si>
    <t>Site Preparation</t>
  </si>
  <si>
    <t>Roads and Slow Down Lane</t>
  </si>
  <si>
    <t>Environmental Monitoring Station</t>
  </si>
  <si>
    <t>Mechanical &amp; Piping + Compr. construction</t>
  </si>
  <si>
    <t>Total - Premont Contract</t>
  </si>
  <si>
    <t>Start-Up Commissioning/Other</t>
  </si>
  <si>
    <t>TDI 1.5 MM + Stacks 1.1MM</t>
  </si>
  <si>
    <t>Nepco Control Budget higher than DASH</t>
  </si>
  <si>
    <t>Nepco Control Budget lower than DASH</t>
  </si>
  <si>
    <t>Added environmental monitoring and inter-ties</t>
  </si>
  <si>
    <t>Trends: Demin support and temporary power and est. errors.</t>
  </si>
  <si>
    <t>Previously assuming higher interest rate (10.5%)</t>
  </si>
  <si>
    <t>Total Project Costs</t>
  </si>
  <si>
    <t>Previously not assuming "Grupo Eletrogeneo" tax treatment</t>
  </si>
  <si>
    <t>$2.5MM - NPV of compensation projects</t>
  </si>
  <si>
    <t>Include Admin, Temp Demin, Servers, Site, Security, Fencing, Training.</t>
  </si>
  <si>
    <t>Weekly Update - November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</si>
</sst>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3" formatCode="_(* #,##0.00_);_(* \(#,##0.00\);_(* &quot;-&quot;??_);_(@_)"/>
    <numFmt numFmtId="170" formatCode="_(* #,##0_);_(* \(#,##0\);_(* &quot;-&quot;??_);_(@_)"/>
    <numFmt numFmtId="175" formatCode="m\-d\-yy"/>
    <numFmt numFmtId="176" formatCode="0.00_)"/>
    <numFmt numFmtId="177" formatCode="#,##0.00&quot; $&quot;;\-#,##0.00&quot; $&quot;"/>
    <numFmt numFmtId="178" formatCode="_-* #,##0.0_-;\-* #,##0.0_-;_-* &quot;-&quot;??_-;_-@_-"/>
  </numFmts>
  <fonts count="20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b/>
      <sz val="10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2"/>
      <color indexed="8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i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75" fontId="4" fillId="2" borderId="1">
      <alignment horizontal="center" vertical="center"/>
    </xf>
    <xf numFmtId="43" fontId="1" fillId="0" borderId="0" applyFont="0" applyFill="0" applyBorder="0" applyAlignment="0" applyProtection="0"/>
    <xf numFmtId="6" fontId="3" fillId="0" borderId="0">
      <protection locked="0"/>
    </xf>
    <xf numFmtId="178" fontId="1" fillId="0" borderId="0">
      <protection locked="0"/>
    </xf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177" fontId="1" fillId="0" borderId="0">
      <protection locked="0"/>
    </xf>
    <xf numFmtId="177" fontId="1" fillId="0" borderId="0">
      <protection locked="0"/>
    </xf>
    <xf numFmtId="0" fontId="7" fillId="0" borderId="2" applyNumberFormat="0" applyFill="0" applyAlignment="0" applyProtection="0"/>
    <xf numFmtId="10" fontId="5" fillId="4" borderId="3" applyNumberFormat="0" applyBorder="0" applyAlignment="0" applyProtection="0"/>
    <xf numFmtId="37" fontId="8" fillId="0" borderId="0"/>
    <xf numFmtId="176" fontId="9" fillId="0" borderId="0"/>
    <xf numFmtId="10" fontId="1" fillId="0" borderId="0" applyFont="0" applyFill="0" applyBorder="0" applyAlignment="0" applyProtection="0"/>
    <xf numFmtId="177" fontId="1" fillId="0" borderId="4">
      <protection locked="0"/>
    </xf>
    <xf numFmtId="37" fontId="5" fillId="5" borderId="0" applyNumberFormat="0" applyBorder="0" applyAlignment="0" applyProtection="0"/>
    <xf numFmtId="37" fontId="10" fillId="0" borderId="0"/>
    <xf numFmtId="3" fontId="11" fillId="0" borderId="2" applyProtection="0"/>
  </cellStyleXfs>
  <cellXfs count="33">
    <xf numFmtId="0" fontId="0" fillId="0" borderId="0" xfId="0"/>
    <xf numFmtId="0" fontId="0" fillId="0" borderId="0" xfId="0" applyBorder="1"/>
    <xf numFmtId="0" fontId="12" fillId="0" borderId="0" xfId="0" applyFont="1" applyBorder="1"/>
    <xf numFmtId="0" fontId="15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 wrapText="1"/>
    </xf>
    <xf numFmtId="0" fontId="17" fillId="0" borderId="5" xfId="0" applyFont="1" applyBorder="1"/>
    <xf numFmtId="170" fontId="1" fillId="0" borderId="5" xfId="2" applyNumberFormat="1" applyBorder="1"/>
    <xf numFmtId="0" fontId="2" fillId="0" borderId="5" xfId="0" applyFont="1" applyBorder="1" applyAlignment="1">
      <alignment horizontal="left" indent="2"/>
    </xf>
    <xf numFmtId="0" fontId="18" fillId="0" borderId="5" xfId="0" applyFont="1" applyBorder="1" applyAlignment="1">
      <alignment horizontal="left" indent="2"/>
    </xf>
    <xf numFmtId="170" fontId="18" fillId="0" borderId="5" xfId="2" applyNumberFormat="1" applyFont="1" applyBorder="1"/>
    <xf numFmtId="0" fontId="17" fillId="0" borderId="5" xfId="0" applyFont="1" applyBorder="1" applyAlignment="1">
      <alignment horizontal="left" indent="1"/>
    </xf>
    <xf numFmtId="170" fontId="14" fillId="0" borderId="5" xfId="2" applyNumberFormat="1" applyFont="1" applyBorder="1"/>
    <xf numFmtId="0" fontId="2" fillId="0" borderId="5" xfId="0" applyFont="1" applyBorder="1"/>
    <xf numFmtId="0" fontId="19" fillId="0" borderId="5" xfId="0" applyFont="1" applyBorder="1"/>
    <xf numFmtId="170" fontId="13" fillId="0" borderId="5" xfId="2" applyNumberFormat="1" applyFont="1" applyBorder="1"/>
    <xf numFmtId="0" fontId="2" fillId="0" borderId="5" xfId="0" applyFont="1" applyBorder="1" applyAlignment="1">
      <alignment horizontal="left" indent="1"/>
    </xf>
    <xf numFmtId="0" fontId="17" fillId="0" borderId="5" xfId="0" applyFont="1" applyBorder="1" applyAlignment="1">
      <alignment horizontal="left"/>
    </xf>
    <xf numFmtId="0" fontId="0" fillId="0" borderId="5" xfId="0" applyBorder="1"/>
    <xf numFmtId="0" fontId="19" fillId="0" borderId="6" xfId="0" applyFont="1" applyBorder="1"/>
    <xf numFmtId="170" fontId="13" fillId="0" borderId="6" xfId="2" applyNumberFormat="1" applyFont="1" applyBorder="1"/>
    <xf numFmtId="17" fontId="0" fillId="0" borderId="7" xfId="0" applyNumberFormat="1" applyBorder="1" applyAlignment="1">
      <alignment horizontal="center"/>
    </xf>
    <xf numFmtId="0" fontId="18" fillId="0" borderId="5" xfId="0" applyFont="1" applyBorder="1" applyAlignment="1">
      <alignment horizontal="left" indent="1"/>
    </xf>
    <xf numFmtId="43" fontId="0" fillId="0" borderId="0" xfId="2" applyFont="1" applyBorder="1"/>
    <xf numFmtId="43" fontId="0" fillId="0" borderId="0" xfId="0" applyNumberFormat="1" applyBorder="1"/>
    <xf numFmtId="170" fontId="0" fillId="0" borderId="0" xfId="0" applyNumberFormat="1" applyBorder="1"/>
    <xf numFmtId="170" fontId="2" fillId="0" borderId="5" xfId="2" applyNumberFormat="1" applyFont="1" applyBorder="1"/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12" fillId="6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6" fillId="7" borderId="0" xfId="0" applyFont="1" applyFill="1" applyBorder="1" applyAlignment="1">
      <alignment horizontal="center"/>
    </xf>
  </cellXfs>
  <cellStyles count="18">
    <cellStyle name="Actual Date" xfId="1"/>
    <cellStyle name="Comma" xfId="2" builtinId="3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ect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3"/>
  <sheetViews>
    <sheetView showGridLines="0" tabSelected="1" workbookViewId="0">
      <selection activeCell="A3" sqref="A3"/>
    </sheetView>
  </sheetViews>
  <sheetFormatPr defaultRowHeight="12.75"/>
  <cols>
    <col min="1" max="1" width="46.140625" style="1" customWidth="1"/>
    <col min="2" max="6" width="14.7109375" style="1" customWidth="1"/>
    <col min="7" max="7" width="61.28515625" style="1" customWidth="1"/>
    <col min="8" max="8" width="46" style="1" bestFit="1" customWidth="1"/>
    <col min="9" max="16384" width="9.140625" style="1"/>
  </cols>
  <sheetData>
    <row r="1" spans="1:10" ht="15.75" customHeight="1">
      <c r="A1" s="31" t="s">
        <v>12</v>
      </c>
      <c r="B1" s="31"/>
      <c r="C1" s="31"/>
      <c r="D1" s="31"/>
      <c r="E1" s="31"/>
      <c r="F1" s="31"/>
      <c r="G1" s="31"/>
    </row>
    <row r="2" spans="1:10" ht="15.75" customHeight="1">
      <c r="A2" s="32" t="s">
        <v>57</v>
      </c>
      <c r="B2" s="32"/>
      <c r="C2" s="32"/>
      <c r="D2" s="32"/>
      <c r="E2" s="32"/>
      <c r="F2" s="32"/>
      <c r="G2" s="32"/>
    </row>
    <row r="3" spans="1:10" ht="15.75">
      <c r="A3" s="2"/>
      <c r="B3" s="2"/>
      <c r="C3" s="2"/>
      <c r="D3" s="2"/>
      <c r="E3" s="2"/>
    </row>
    <row r="4" spans="1:10" ht="15.75">
      <c r="A4" s="30" t="s">
        <v>10</v>
      </c>
      <c r="B4" s="30"/>
      <c r="C4" s="30"/>
      <c r="D4" s="30"/>
      <c r="E4" s="30"/>
      <c r="F4" s="30"/>
      <c r="G4" s="30"/>
      <c r="J4" s="3"/>
    </row>
    <row r="6" spans="1:10" ht="26.25" customHeight="1">
      <c r="A6" s="4" t="s">
        <v>13</v>
      </c>
      <c r="B6" s="5" t="s">
        <v>14</v>
      </c>
      <c r="C6" s="5" t="s">
        <v>15</v>
      </c>
      <c r="D6" s="5" t="s">
        <v>16</v>
      </c>
      <c r="E6" s="5" t="s">
        <v>53</v>
      </c>
      <c r="F6" s="5" t="s">
        <v>5</v>
      </c>
      <c r="G6" s="5" t="s">
        <v>0</v>
      </c>
    </row>
    <row r="7" spans="1:10" ht="5.0999999999999996" customHeight="1">
      <c r="A7" s="6"/>
      <c r="B7" s="7"/>
      <c r="C7" s="7"/>
      <c r="D7" s="7"/>
      <c r="E7" s="7"/>
      <c r="F7" s="7"/>
      <c r="G7" s="18"/>
    </row>
    <row r="8" spans="1:10">
      <c r="A8" s="8" t="s">
        <v>17</v>
      </c>
      <c r="B8" s="7">
        <v>120950231</v>
      </c>
      <c r="C8" s="7">
        <v>120950231</v>
      </c>
      <c r="D8" s="7">
        <v>0</v>
      </c>
      <c r="E8" s="7">
        <v>120950231</v>
      </c>
      <c r="F8" s="7">
        <v>0</v>
      </c>
      <c r="G8" s="27"/>
    </row>
    <row r="9" spans="1:10">
      <c r="A9" s="9" t="s">
        <v>38</v>
      </c>
      <c r="B9" s="10">
        <v>14284645</v>
      </c>
      <c r="C9" s="10">
        <v>15757205</v>
      </c>
      <c r="D9" s="10">
        <v>1834904</v>
      </c>
      <c r="E9" s="10">
        <v>17592109</v>
      </c>
      <c r="F9" s="10">
        <v>-3307464</v>
      </c>
      <c r="G9" s="16" t="s">
        <v>47</v>
      </c>
    </row>
    <row r="10" spans="1:10">
      <c r="A10" s="11" t="s">
        <v>18</v>
      </c>
      <c r="B10" s="12">
        <v>135234876</v>
      </c>
      <c r="C10" s="12">
        <v>136707436</v>
      </c>
      <c r="D10" s="12">
        <v>1834904</v>
      </c>
      <c r="E10" s="12">
        <v>138542340</v>
      </c>
      <c r="F10" s="12">
        <v>-3307464</v>
      </c>
      <c r="G10" s="16"/>
    </row>
    <row r="11" spans="1:10" ht="5.0999999999999996" customHeight="1">
      <c r="A11" s="13"/>
      <c r="B11" s="7"/>
      <c r="C11" s="7"/>
      <c r="D11" s="7"/>
      <c r="E11" s="7"/>
      <c r="F11" s="7"/>
      <c r="G11" s="16"/>
    </row>
    <row r="12" spans="1:10">
      <c r="A12" s="8" t="s">
        <v>19</v>
      </c>
      <c r="B12" s="7">
        <v>6400000</v>
      </c>
      <c r="C12" s="7">
        <v>5338063.84</v>
      </c>
      <c r="D12" s="7">
        <v>4496230.16</v>
      </c>
      <c r="E12" s="7">
        <v>9834294</v>
      </c>
      <c r="F12" s="7">
        <v>-3434294</v>
      </c>
      <c r="G12" s="16" t="s">
        <v>39</v>
      </c>
    </row>
    <row r="13" spans="1:10">
      <c r="A13" s="8" t="s">
        <v>20</v>
      </c>
      <c r="B13" s="7">
        <v>2045000</v>
      </c>
      <c r="C13" s="7">
        <v>51854.04</v>
      </c>
      <c r="D13" s="7">
        <v>1929891.96</v>
      </c>
      <c r="E13" s="7">
        <v>1981746</v>
      </c>
      <c r="F13" s="7">
        <v>63254</v>
      </c>
      <c r="G13" s="16" t="s">
        <v>48</v>
      </c>
    </row>
    <row r="14" spans="1:10">
      <c r="A14" s="8" t="s">
        <v>21</v>
      </c>
      <c r="B14" s="7">
        <v>3965000</v>
      </c>
      <c r="C14" s="7">
        <v>3316668.13</v>
      </c>
      <c r="D14" s="7">
        <v>2609682.87</v>
      </c>
      <c r="E14" s="7">
        <v>5926351</v>
      </c>
      <c r="F14" s="7">
        <v>-1961351</v>
      </c>
      <c r="G14" s="16" t="s">
        <v>48</v>
      </c>
    </row>
    <row r="15" spans="1:10">
      <c r="A15" s="8" t="s">
        <v>22</v>
      </c>
      <c r="B15" s="7">
        <v>4000000</v>
      </c>
      <c r="C15" s="7">
        <v>3076707.76</v>
      </c>
      <c r="D15" s="7">
        <v>1167578.24</v>
      </c>
      <c r="E15" s="7">
        <v>4244286</v>
      </c>
      <c r="F15" s="7">
        <v>-244286</v>
      </c>
      <c r="G15" s="16" t="s">
        <v>49</v>
      </c>
    </row>
    <row r="16" spans="1:10">
      <c r="A16" s="9" t="s">
        <v>23</v>
      </c>
      <c r="B16" s="10">
        <v>4250000</v>
      </c>
      <c r="C16" s="10">
        <v>970230</v>
      </c>
      <c r="D16" s="10">
        <v>4165749</v>
      </c>
      <c r="E16" s="10">
        <v>5135979</v>
      </c>
      <c r="F16" s="10">
        <v>-885979</v>
      </c>
      <c r="G16" s="16" t="s">
        <v>50</v>
      </c>
    </row>
    <row r="17" spans="1:7">
      <c r="A17" s="11" t="s">
        <v>24</v>
      </c>
      <c r="B17" s="12">
        <v>20660000</v>
      </c>
      <c r="C17" s="12">
        <v>12753523.77</v>
      </c>
      <c r="D17" s="12">
        <v>14369132.23</v>
      </c>
      <c r="E17" s="12">
        <v>27122656</v>
      </c>
      <c r="F17" s="12">
        <v>-6462656</v>
      </c>
      <c r="G17" s="16"/>
    </row>
    <row r="18" spans="1:7" ht="5.0999999999999996" customHeight="1">
      <c r="A18" s="13"/>
      <c r="B18" s="7"/>
      <c r="C18" s="7"/>
      <c r="D18" s="7"/>
      <c r="E18" s="7"/>
      <c r="F18" s="7"/>
      <c r="G18" s="16"/>
    </row>
    <row r="19" spans="1:7">
      <c r="A19" s="8" t="s">
        <v>41</v>
      </c>
      <c r="B19" s="7">
        <v>3000000</v>
      </c>
      <c r="C19" s="7">
        <v>3563298.38</v>
      </c>
      <c r="D19" s="7">
        <v>3800717.82</v>
      </c>
      <c r="E19" s="7">
        <v>7364016.2000000002</v>
      </c>
      <c r="F19" s="7">
        <v>-4364016.2</v>
      </c>
      <c r="G19" s="16" t="s">
        <v>40</v>
      </c>
    </row>
    <row r="20" spans="1:7">
      <c r="A20" s="8" t="s">
        <v>37</v>
      </c>
      <c r="B20" s="7">
        <v>2000000</v>
      </c>
      <c r="C20" s="7">
        <v>177978.76</v>
      </c>
      <c r="D20" s="7">
        <v>1122384.24</v>
      </c>
      <c r="E20" s="7">
        <v>1300363</v>
      </c>
      <c r="F20" s="7">
        <v>699637</v>
      </c>
      <c r="G20" s="27"/>
    </row>
    <row r="21" spans="1:7">
      <c r="A21" s="8" t="s">
        <v>42</v>
      </c>
      <c r="B21" s="7">
        <v>500000</v>
      </c>
      <c r="C21" s="7">
        <v>127782.34</v>
      </c>
      <c r="D21" s="7">
        <v>533903.66</v>
      </c>
      <c r="E21" s="7">
        <v>661686</v>
      </c>
      <c r="F21" s="7">
        <v>-161686</v>
      </c>
      <c r="G21" s="27"/>
    </row>
    <row r="22" spans="1:7">
      <c r="A22" s="8" t="s">
        <v>43</v>
      </c>
      <c r="B22" s="7">
        <v>250000</v>
      </c>
      <c r="C22" s="7">
        <v>0</v>
      </c>
      <c r="D22" s="7">
        <v>250000</v>
      </c>
      <c r="E22" s="7">
        <v>250000</v>
      </c>
      <c r="F22" s="7">
        <v>0</v>
      </c>
      <c r="G22" s="27"/>
    </row>
    <row r="23" spans="1:7">
      <c r="A23" s="8"/>
      <c r="B23" s="18"/>
      <c r="D23" s="7"/>
      <c r="E23" s="7"/>
      <c r="F23" s="7"/>
      <c r="G23" s="27"/>
    </row>
    <row r="24" spans="1:7">
      <c r="A24" s="8" t="s">
        <v>36</v>
      </c>
      <c r="B24" s="7">
        <v>6000000</v>
      </c>
      <c r="C24" s="7"/>
      <c r="D24" s="7"/>
      <c r="E24" s="7"/>
      <c r="F24" s="7"/>
      <c r="G24" s="27"/>
    </row>
    <row r="25" spans="1:7">
      <c r="A25" s="8" t="s">
        <v>44</v>
      </c>
      <c r="B25" s="7">
        <v>13605264</v>
      </c>
      <c r="C25" s="7"/>
      <c r="D25" s="7"/>
      <c r="E25" s="7"/>
      <c r="F25" s="7"/>
      <c r="G25" s="27"/>
    </row>
    <row r="26" spans="1:7">
      <c r="A26" s="9" t="s">
        <v>25</v>
      </c>
      <c r="B26" s="10">
        <v>5625920</v>
      </c>
      <c r="C26" s="10"/>
      <c r="D26" s="10"/>
      <c r="E26" s="10"/>
      <c r="F26" s="26"/>
      <c r="G26" s="27"/>
    </row>
    <row r="27" spans="1:7">
      <c r="A27" s="8" t="s">
        <v>45</v>
      </c>
      <c r="B27" s="26">
        <v>25231184</v>
      </c>
      <c r="C27" s="26">
        <v>10495001.039999999</v>
      </c>
      <c r="D27" s="7">
        <v>15609553.16</v>
      </c>
      <c r="E27" s="7">
        <v>26104554.199999999</v>
      </c>
      <c r="F27" s="7">
        <v>-873370.19999999925</v>
      </c>
      <c r="G27" s="27"/>
    </row>
    <row r="28" spans="1:7">
      <c r="A28" s="9" t="s">
        <v>46</v>
      </c>
      <c r="B28" s="10">
        <v>1900000</v>
      </c>
      <c r="C28" s="10">
        <v>13743.75</v>
      </c>
      <c r="D28" s="10">
        <v>2940158.25</v>
      </c>
      <c r="E28" s="10">
        <v>2953902</v>
      </c>
      <c r="F28" s="10">
        <v>-1053902</v>
      </c>
      <c r="G28" s="27" t="s">
        <v>51</v>
      </c>
    </row>
    <row r="29" spans="1:7">
      <c r="A29" s="11" t="s">
        <v>26</v>
      </c>
      <c r="B29" s="12">
        <v>32881184</v>
      </c>
      <c r="C29" s="12">
        <v>14377804.27</v>
      </c>
      <c r="D29" s="12">
        <v>24256717.130000003</v>
      </c>
      <c r="E29" s="12">
        <v>38634521.400000006</v>
      </c>
      <c r="F29" s="12">
        <v>-5753337.3999999994</v>
      </c>
      <c r="G29" s="27"/>
    </row>
    <row r="30" spans="1:7" ht="5.0999999999999996" customHeight="1">
      <c r="A30" s="11"/>
      <c r="B30" s="7"/>
      <c r="C30" s="7"/>
      <c r="D30" s="7"/>
      <c r="E30" s="7"/>
      <c r="F30" s="7"/>
      <c r="G30" s="27"/>
    </row>
    <row r="31" spans="1:7">
      <c r="A31" s="11" t="s">
        <v>3</v>
      </c>
      <c r="B31" s="12">
        <v>4053005</v>
      </c>
      <c r="C31" s="12">
        <v>4053000</v>
      </c>
      <c r="D31" s="12">
        <v>0</v>
      </c>
      <c r="E31" s="12">
        <v>4053000</v>
      </c>
      <c r="F31" s="12">
        <v>5</v>
      </c>
      <c r="G31" s="27"/>
    </row>
    <row r="32" spans="1:7" ht="5.0999999999999996" customHeight="1">
      <c r="A32" s="8"/>
      <c r="B32" s="7"/>
      <c r="C32" s="7"/>
      <c r="D32" s="7"/>
      <c r="E32" s="7"/>
      <c r="F32" s="7"/>
      <c r="G32" s="27"/>
    </row>
    <row r="33" spans="1:7">
      <c r="A33" s="11" t="s">
        <v>2</v>
      </c>
      <c r="B33" s="12">
        <v>2301806</v>
      </c>
      <c r="C33" s="12">
        <v>2302501.85</v>
      </c>
      <c r="D33" s="12">
        <v>24275.149999999907</v>
      </c>
      <c r="E33" s="12">
        <v>2326777</v>
      </c>
      <c r="F33" s="12">
        <v>-24971</v>
      </c>
      <c r="G33" s="27"/>
    </row>
    <row r="34" spans="1:7" ht="5.0999999999999996" customHeight="1">
      <c r="A34" s="11"/>
      <c r="B34" s="7"/>
      <c r="C34" s="7"/>
      <c r="D34" s="7"/>
      <c r="E34" s="7"/>
      <c r="F34" s="7"/>
      <c r="G34" s="27"/>
    </row>
    <row r="35" spans="1:7">
      <c r="A35" s="11" t="s">
        <v>7</v>
      </c>
      <c r="B35" s="12">
        <v>4637082</v>
      </c>
      <c r="C35" s="12">
        <v>3643787.83</v>
      </c>
      <c r="D35" s="12">
        <v>1030966.17</v>
      </c>
      <c r="E35" s="12">
        <v>4674754</v>
      </c>
      <c r="F35" s="12">
        <v>-37672</v>
      </c>
      <c r="G35" s="27"/>
    </row>
    <row r="36" spans="1:7" ht="5.0999999999999996" customHeight="1">
      <c r="A36" s="11"/>
      <c r="B36" s="7"/>
      <c r="C36" s="7"/>
      <c r="D36" s="7"/>
      <c r="E36" s="7"/>
      <c r="F36" s="7"/>
      <c r="G36" s="27"/>
    </row>
    <row r="37" spans="1:7">
      <c r="A37" s="14" t="s">
        <v>27</v>
      </c>
      <c r="B37" s="15">
        <v>199767953</v>
      </c>
      <c r="C37" s="15">
        <v>173838053.72000003</v>
      </c>
      <c r="D37" s="15">
        <v>41515994.68</v>
      </c>
      <c r="E37" s="15">
        <v>215354048.40000001</v>
      </c>
      <c r="F37" s="15">
        <v>-15586095.399999999</v>
      </c>
      <c r="G37" s="27"/>
    </row>
    <row r="38" spans="1:7" ht="5.0999999999999996" customHeight="1">
      <c r="A38" s="13"/>
      <c r="B38" s="7"/>
      <c r="C38" s="7"/>
      <c r="D38" s="7"/>
      <c r="E38" s="7"/>
      <c r="F38" s="7"/>
      <c r="G38" s="27"/>
    </row>
    <row r="39" spans="1:7">
      <c r="A39" s="11" t="s">
        <v>8</v>
      </c>
      <c r="B39" s="12">
        <v>20525119</v>
      </c>
      <c r="C39" s="12">
        <v>9194747.2599999998</v>
      </c>
      <c r="D39" s="12">
        <v>4597252.74</v>
      </c>
      <c r="E39" s="12">
        <v>13792000</v>
      </c>
      <c r="F39" s="12">
        <v>6733119</v>
      </c>
      <c r="G39" s="27" t="s">
        <v>54</v>
      </c>
    </row>
    <row r="40" spans="1:7" ht="5.0999999999999996" customHeight="1">
      <c r="A40" s="13"/>
      <c r="B40" s="7"/>
      <c r="C40" s="7"/>
      <c r="D40" s="7"/>
      <c r="E40" s="7"/>
      <c r="F40" s="7"/>
      <c r="G40" s="27"/>
    </row>
    <row r="41" spans="1:7">
      <c r="A41" s="14" t="s">
        <v>28</v>
      </c>
      <c r="B41" s="15">
        <v>220293072</v>
      </c>
      <c r="C41" s="15">
        <v>183032800.98000002</v>
      </c>
      <c r="D41" s="15">
        <v>46113247.420000002</v>
      </c>
      <c r="E41" s="15">
        <v>229146048.40000001</v>
      </c>
      <c r="F41" s="15">
        <v>-8852976.3999999985</v>
      </c>
      <c r="G41" s="27"/>
    </row>
    <row r="42" spans="1:7" ht="5.0999999999999996" customHeight="1">
      <c r="A42" s="13"/>
      <c r="B42" s="7"/>
      <c r="C42" s="7"/>
      <c r="D42" s="7"/>
      <c r="E42" s="7"/>
      <c r="F42" s="7"/>
      <c r="G42" s="27"/>
    </row>
    <row r="43" spans="1:7">
      <c r="A43" s="11" t="s">
        <v>29</v>
      </c>
      <c r="B43" s="12">
        <v>6810231</v>
      </c>
      <c r="C43" s="12">
        <v>1253518.54</v>
      </c>
      <c r="D43" s="12">
        <v>3500000.46</v>
      </c>
      <c r="E43" s="12">
        <v>4753519</v>
      </c>
      <c r="F43" s="12">
        <v>2056712</v>
      </c>
      <c r="G43" s="16" t="s">
        <v>56</v>
      </c>
    </row>
    <row r="44" spans="1:7" ht="5.0999999999999996" customHeight="1">
      <c r="A44" s="13"/>
      <c r="B44" s="7"/>
      <c r="C44" s="7"/>
      <c r="D44" s="7"/>
      <c r="E44" s="7">
        <v>0</v>
      </c>
      <c r="F44" s="7"/>
      <c r="G44" s="16"/>
    </row>
    <row r="45" spans="1:7">
      <c r="A45" s="11" t="s">
        <v>1</v>
      </c>
      <c r="B45" s="12">
        <v>2443160</v>
      </c>
      <c r="C45" s="12">
        <v>1740273.64</v>
      </c>
      <c r="D45" s="12">
        <v>702886.36</v>
      </c>
      <c r="E45" s="12">
        <v>2443160</v>
      </c>
      <c r="F45" s="12">
        <v>0</v>
      </c>
      <c r="G45" s="27"/>
    </row>
    <row r="46" spans="1:7" ht="5.0999999999999996" customHeight="1">
      <c r="A46" s="13"/>
      <c r="B46" s="7"/>
      <c r="C46" s="7"/>
      <c r="D46" s="7"/>
      <c r="E46" s="7">
        <v>0</v>
      </c>
      <c r="F46" s="7"/>
      <c r="G46" s="27"/>
    </row>
    <row r="47" spans="1:7">
      <c r="A47" s="16" t="s">
        <v>30</v>
      </c>
      <c r="B47" s="7">
        <v>23189951</v>
      </c>
      <c r="C47" s="7">
        <v>623500</v>
      </c>
      <c r="D47" s="26">
        <v>13323529.411764706</v>
      </c>
      <c r="E47" s="26">
        <v>13947029.411764706</v>
      </c>
      <c r="F47" s="7">
        <v>9242921.5882352944</v>
      </c>
      <c r="G47" s="27" t="s">
        <v>52</v>
      </c>
    </row>
    <row r="48" spans="1:7">
      <c r="A48" s="22" t="s">
        <v>33</v>
      </c>
      <c r="B48" s="10">
        <v>9512372</v>
      </c>
      <c r="C48" s="10">
        <v>4939400.3854303211</v>
      </c>
      <c r="D48" s="10">
        <v>6980099.6145696789</v>
      </c>
      <c r="E48" s="10">
        <v>11919500</v>
      </c>
      <c r="F48" s="10">
        <v>-2407128</v>
      </c>
      <c r="G48" s="27"/>
    </row>
    <row r="49" spans="1:7">
      <c r="A49" s="11" t="s">
        <v>9</v>
      </c>
      <c r="B49" s="12">
        <v>32702323</v>
      </c>
      <c r="C49" s="12">
        <v>5562900.3854303211</v>
      </c>
      <c r="D49" s="12">
        <v>20303629.026334383</v>
      </c>
      <c r="E49" s="12">
        <v>25866529.411764704</v>
      </c>
      <c r="F49" s="12">
        <v>6835793.5882352944</v>
      </c>
      <c r="G49" s="27"/>
    </row>
    <row r="50" spans="1:7" ht="5.0999999999999996" customHeight="1">
      <c r="A50" s="17"/>
      <c r="B50" s="7"/>
      <c r="C50" s="7"/>
      <c r="D50" s="7"/>
      <c r="E50" s="7"/>
      <c r="F50" s="7"/>
      <c r="G50" s="27"/>
    </row>
    <row r="51" spans="1:7">
      <c r="A51" s="11" t="s">
        <v>31</v>
      </c>
      <c r="B51" s="12">
        <v>3843333</v>
      </c>
      <c r="C51" s="12">
        <v>7165436.0999999996</v>
      </c>
      <c r="D51" s="12">
        <v>1212285.1100000001</v>
      </c>
      <c r="E51" s="12">
        <v>8377721.209999999</v>
      </c>
      <c r="F51" s="12">
        <v>-4534388.21</v>
      </c>
      <c r="G51" s="27"/>
    </row>
    <row r="52" spans="1:7" ht="5.0999999999999996" customHeight="1">
      <c r="A52" s="18"/>
      <c r="B52" s="7"/>
      <c r="C52" s="7"/>
      <c r="D52" s="7"/>
      <c r="E52" s="7"/>
      <c r="F52" s="7"/>
      <c r="G52" s="27"/>
    </row>
    <row r="53" spans="1:7">
      <c r="A53" s="11" t="s">
        <v>32</v>
      </c>
      <c r="B53" s="12">
        <v>2500000</v>
      </c>
      <c r="C53" s="12">
        <v>2182581.69</v>
      </c>
      <c r="D53" s="12">
        <v>0</v>
      </c>
      <c r="E53" s="12">
        <v>2182581.69</v>
      </c>
      <c r="F53" s="12">
        <v>317418.31</v>
      </c>
      <c r="G53" s="27"/>
    </row>
    <row r="54" spans="1:7" ht="5.0999999999999996" customHeight="1">
      <c r="A54" s="18"/>
      <c r="B54" s="7"/>
      <c r="C54" s="7"/>
      <c r="D54" s="7"/>
      <c r="E54" s="7"/>
      <c r="F54" s="7"/>
      <c r="G54" s="27"/>
    </row>
    <row r="55" spans="1:7">
      <c r="A55" s="11" t="s">
        <v>11</v>
      </c>
      <c r="B55" s="12">
        <v>3099881</v>
      </c>
      <c r="C55" s="12">
        <v>2067226.28</v>
      </c>
      <c r="D55" s="12">
        <v>3205289.34</v>
      </c>
      <c r="E55" s="12">
        <v>5272515.62</v>
      </c>
      <c r="F55" s="12">
        <v>-2172634.62</v>
      </c>
      <c r="G55" s="27" t="s">
        <v>55</v>
      </c>
    </row>
    <row r="56" spans="1:7" ht="5.0999999999999996" customHeight="1">
      <c r="A56" s="18"/>
      <c r="B56" s="7"/>
      <c r="C56" s="7"/>
      <c r="D56" s="7"/>
      <c r="E56" s="7"/>
      <c r="F56" s="7"/>
      <c r="G56" s="27"/>
    </row>
    <row r="57" spans="1:7">
      <c r="A57" s="11" t="s">
        <v>4</v>
      </c>
      <c r="B57" s="12">
        <v>10300000</v>
      </c>
      <c r="C57" s="12">
        <v>0</v>
      </c>
      <c r="D57" s="12">
        <v>4000000</v>
      </c>
      <c r="E57" s="12">
        <v>4000000</v>
      </c>
      <c r="F57" s="12">
        <v>6300000</v>
      </c>
      <c r="G57" s="27"/>
    </row>
    <row r="58" spans="1:7" ht="5.0999999999999996" customHeight="1">
      <c r="A58" s="18"/>
      <c r="B58" s="7"/>
      <c r="C58" s="7"/>
      <c r="D58" s="7"/>
      <c r="E58" s="7"/>
      <c r="F58" s="7"/>
      <c r="G58" s="27"/>
    </row>
    <row r="59" spans="1:7">
      <c r="A59" s="19" t="s">
        <v>6</v>
      </c>
      <c r="B59" s="20">
        <v>281992000</v>
      </c>
      <c r="C59" s="20">
        <v>203004737.6154303</v>
      </c>
      <c r="D59" s="20">
        <v>79037337.716334388</v>
      </c>
      <c r="E59" s="20">
        <v>282042075.3317647</v>
      </c>
      <c r="F59" s="20">
        <v>-50075.331764701754</v>
      </c>
      <c r="G59" s="28"/>
    </row>
    <row r="60" spans="1:7">
      <c r="B60" s="25"/>
      <c r="C60" s="25"/>
      <c r="D60" s="25"/>
      <c r="E60" s="25"/>
      <c r="G60" s="29"/>
    </row>
    <row r="61" spans="1:7">
      <c r="E61" s="25"/>
      <c r="G61" s="29"/>
    </row>
    <row r="62" spans="1:7">
      <c r="G62" s="29"/>
    </row>
    <row r="63" spans="1:7">
      <c r="G63" s="29"/>
    </row>
    <row r="64" spans="1:7">
      <c r="E64" s="25"/>
      <c r="G64" s="29"/>
    </row>
    <row r="65" spans="7:7">
      <c r="G65" s="29"/>
    </row>
    <row r="66" spans="7:7">
      <c r="G66" s="29"/>
    </row>
    <row r="67" spans="7:7">
      <c r="G67" s="29"/>
    </row>
    <row r="68" spans="7:7">
      <c r="G68" s="29"/>
    </row>
    <row r="69" spans="7:7">
      <c r="G69" s="29"/>
    </row>
    <row r="70" spans="7:7">
      <c r="G70" s="29"/>
    </row>
    <row r="71" spans="7:7">
      <c r="G71" s="29"/>
    </row>
    <row r="72" spans="7:7">
      <c r="G72" s="29"/>
    </row>
    <row r="73" spans="7:7">
      <c r="G73" s="29"/>
    </row>
    <row r="74" spans="7:7">
      <c r="G74" s="29"/>
    </row>
    <row r="75" spans="7:7">
      <c r="G75" s="29"/>
    </row>
    <row r="76" spans="7:7">
      <c r="G76" s="29"/>
    </row>
    <row r="77" spans="7:7">
      <c r="G77" s="29"/>
    </row>
    <row r="78" spans="7:7">
      <c r="G78" s="29"/>
    </row>
    <row r="79" spans="7:7">
      <c r="G79" s="29"/>
    </row>
    <row r="80" spans="7:7">
      <c r="G80" s="29"/>
    </row>
    <row r="81" spans="7:19">
      <c r="G81" s="29"/>
    </row>
    <row r="82" spans="7:19">
      <c r="G82" s="29"/>
    </row>
    <row r="90" spans="7:19">
      <c r="I90" s="21">
        <v>36831</v>
      </c>
      <c r="J90" s="21">
        <v>36861</v>
      </c>
      <c r="K90" s="21">
        <v>36892</v>
      </c>
      <c r="L90" s="21">
        <v>36923</v>
      </c>
      <c r="M90" s="21">
        <v>36951</v>
      </c>
      <c r="N90" s="21">
        <v>36982</v>
      </c>
      <c r="O90" s="21">
        <v>37012</v>
      </c>
      <c r="P90" s="21">
        <v>37043</v>
      </c>
      <c r="Q90" s="21">
        <v>37073</v>
      </c>
      <c r="R90" s="21">
        <v>37104</v>
      </c>
      <c r="S90" s="21">
        <v>37135</v>
      </c>
    </row>
    <row r="92" spans="7:19">
      <c r="H92" s="1" t="s">
        <v>34</v>
      </c>
      <c r="I92" s="23">
        <v>128.73060493366731</v>
      </c>
      <c r="J92" s="23">
        <v>134.64474046489207</v>
      </c>
      <c r="K92" s="23">
        <v>161.44480004821745</v>
      </c>
      <c r="L92" s="23">
        <v>180.76501193660954</v>
      </c>
      <c r="M92" s="23">
        <v>211.04962777288705</v>
      </c>
      <c r="N92" s="23">
        <v>220.18030878798007</v>
      </c>
      <c r="O92" s="23">
        <v>258.86977111159285</v>
      </c>
      <c r="P92" s="23">
        <v>266.31415530581484</v>
      </c>
      <c r="Q92" s="23">
        <v>274.30185792103833</v>
      </c>
      <c r="R92" s="23">
        <v>281.46549947918385</v>
      </c>
      <c r="S92" s="23">
        <v>291.04948968248982</v>
      </c>
    </row>
    <row r="93" spans="7:19">
      <c r="H93" s="1" t="s">
        <v>35</v>
      </c>
      <c r="I93" s="24" t="e">
        <f>SUM(#REF!)/1000000</f>
        <v>#REF!</v>
      </c>
      <c r="J93" s="24" t="e">
        <f>SUM(#REF!)/1000000</f>
        <v>#REF!</v>
      </c>
      <c r="K93" s="24" t="e">
        <f>SUM(#REF!)/1000000</f>
        <v>#REF!</v>
      </c>
      <c r="L93" s="24" t="e">
        <f>SUM(#REF!)/1000000</f>
        <v>#REF!</v>
      </c>
      <c r="M93" s="24" t="e">
        <f>SUM(#REF!)/1000000</f>
        <v>#REF!</v>
      </c>
      <c r="N93" s="24" t="e">
        <f>SUM(#REF!)/1000000</f>
        <v>#REF!</v>
      </c>
      <c r="O93" s="24" t="e">
        <f>SUM(#REF!)/1000000</f>
        <v>#REF!</v>
      </c>
      <c r="P93" s="24" t="e">
        <f>SUM(#REF!)/1000000</f>
        <v>#REF!</v>
      </c>
      <c r="Q93" s="24" t="e">
        <f>SUM(#REF!)/1000000</f>
        <v>#REF!</v>
      </c>
      <c r="R93" s="24" t="e">
        <f>SUM(#REF!)/1000000</f>
        <v>#REF!</v>
      </c>
      <c r="S93" s="24" t="e">
        <f>SUM(#REF!)/1000000</f>
        <v>#REF!</v>
      </c>
    </row>
  </sheetData>
  <mergeCells count="3">
    <mergeCell ref="A4:G4"/>
    <mergeCell ref="A1:G1"/>
    <mergeCell ref="A2:G2"/>
  </mergeCells>
  <printOptions horizontalCentered="1"/>
  <pageMargins left="0.75" right="0.75" top="0.51" bottom="0.48" header="0.5" footer="0.5"/>
  <pageSetup paperSize="9"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acopela</dc:creator>
  <cp:lastModifiedBy>Jan Havlíček</cp:lastModifiedBy>
  <cp:lastPrinted>2001-10-18T17:42:44Z</cp:lastPrinted>
  <dcterms:created xsi:type="dcterms:W3CDTF">2000-05-18T13:17:11Z</dcterms:created>
  <dcterms:modified xsi:type="dcterms:W3CDTF">2023-09-16T22:28:51Z</dcterms:modified>
</cp:coreProperties>
</file>