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0827318-E271-4954-AE52-C8EA3F3B07D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J8" i="1"/>
  <c r="N8" i="1"/>
  <c r="F9" i="1"/>
  <c r="J9" i="1"/>
  <c r="N9" i="1"/>
  <c r="F10" i="1"/>
  <c r="J10" i="1"/>
  <c r="N10" i="1"/>
  <c r="E14" i="1"/>
  <c r="F14" i="1"/>
  <c r="J14" i="1"/>
  <c r="N14" i="1"/>
  <c r="F15" i="1"/>
  <c r="J15" i="1"/>
  <c r="N15" i="1"/>
  <c r="F16" i="1"/>
  <c r="J16" i="1"/>
  <c r="N16" i="1"/>
  <c r="F17" i="1"/>
  <c r="J17" i="1"/>
  <c r="N17" i="1"/>
  <c r="F18" i="1"/>
  <c r="J18" i="1"/>
  <c r="N18" i="1"/>
  <c r="F19" i="1"/>
  <c r="J19" i="1"/>
  <c r="N19" i="1"/>
  <c r="F23" i="1"/>
  <c r="J23" i="1"/>
  <c r="N23" i="1"/>
  <c r="F24" i="1"/>
  <c r="J24" i="1"/>
  <c r="N24" i="1"/>
  <c r="F25" i="1"/>
  <c r="J25" i="1"/>
  <c r="N25" i="1"/>
  <c r="F26" i="1"/>
  <c r="J26" i="1"/>
  <c r="N26" i="1"/>
  <c r="F29" i="1"/>
  <c r="J29" i="1"/>
  <c r="N29" i="1"/>
  <c r="F32" i="1"/>
  <c r="F33" i="1"/>
  <c r="F34" i="1"/>
  <c r="F35" i="1"/>
  <c r="F36" i="1"/>
  <c r="D37" i="1"/>
  <c r="E37" i="1"/>
  <c r="F37" i="1"/>
  <c r="H37" i="1"/>
  <c r="I37" i="1"/>
  <c r="J37" i="1"/>
  <c r="L37" i="1"/>
  <c r="M37" i="1"/>
  <c r="N37" i="1"/>
</calcChain>
</file>

<file path=xl/sharedStrings.xml><?xml version="1.0" encoding="utf-8"?>
<sst xmlns="http://schemas.openxmlformats.org/spreadsheetml/2006/main" count="37" uniqueCount="31">
  <si>
    <t>East Power Trading</t>
  </si>
  <si>
    <t>ERCOT</t>
  </si>
  <si>
    <t>Southeast</t>
  </si>
  <si>
    <t>Midwest</t>
  </si>
  <si>
    <t>Northeast</t>
  </si>
  <si>
    <t>Market Transactions</t>
  </si>
  <si>
    <t xml:space="preserve">Actual </t>
  </si>
  <si>
    <t>EOL Transactions</t>
  </si>
  <si>
    <t>New EOL Customers</t>
  </si>
  <si>
    <t>Enron North America</t>
  </si>
  <si>
    <t>West Power</t>
  </si>
  <si>
    <t>U.S. Natural Gas</t>
  </si>
  <si>
    <t>Central</t>
  </si>
  <si>
    <t>East</t>
  </si>
  <si>
    <t>West</t>
  </si>
  <si>
    <t>Texas</t>
  </si>
  <si>
    <t>Derivatives</t>
  </si>
  <si>
    <t>Canada</t>
  </si>
  <si>
    <t>Gas</t>
  </si>
  <si>
    <t>Alberta Power</t>
  </si>
  <si>
    <t>HPL- Transport</t>
  </si>
  <si>
    <t>Energy Capital Resources</t>
  </si>
  <si>
    <t>Mexico</t>
  </si>
  <si>
    <t>Financial</t>
  </si>
  <si>
    <t>Total</t>
  </si>
  <si>
    <t>Fav/(Unfav)</t>
  </si>
  <si>
    <t>Second Quarter 2001 Soft Targets</t>
  </si>
  <si>
    <t>Eastern Power</t>
  </si>
  <si>
    <t>Target</t>
  </si>
  <si>
    <t>Gas Assets</t>
  </si>
  <si>
    <t>Asset Marketing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</si>
</sst>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/>
    <xf numFmtId="0" fontId="2" fillId="0" borderId="0" xfId="0" applyFont="1" applyAlignment="1">
      <alignment horizontal="centerContinuous"/>
    </xf>
    <xf numFmtId="165" fontId="0" fillId="0" borderId="0" xfId="1" applyNumberFormat="1" applyFont="1"/>
    <xf numFmtId="0" fontId="0" fillId="0" borderId="0" xfId="0" applyAlignment="1">
      <alignment horizontal="right"/>
    </xf>
    <xf numFmtId="0" fontId="0" fillId="0" borderId="4" xfId="0" applyBorder="1" applyAlignment="1">
      <alignment horizontal="center"/>
    </xf>
    <xf numFmtId="165" fontId="0" fillId="0" borderId="5" xfId="1" applyNumberFormat="1" applyFont="1" applyBorder="1"/>
    <xf numFmtId="165" fontId="0" fillId="0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tabSelected="1" workbookViewId="0"/>
  </sheetViews>
  <sheetFormatPr defaultRowHeight="12.75" x14ac:dyDescent="0.2"/>
  <cols>
    <col min="2" max="2" width="13.28515625" bestFit="1" customWidth="1"/>
    <col min="3" max="3" width="0.85546875" customWidth="1"/>
    <col min="6" max="6" width="10" bestFit="1" customWidth="1"/>
    <col min="7" max="7" width="0.85546875" customWidth="1"/>
    <col min="10" max="10" width="10" bestFit="1" customWidth="1"/>
    <col min="11" max="11" width="0.85546875" customWidth="1"/>
    <col min="14" max="14" width="10" bestFit="1" customWidth="1"/>
  </cols>
  <sheetData>
    <row r="1" spans="1:14" x14ac:dyDescent="0.2">
      <c r="A1" s="5" t="s">
        <v>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x14ac:dyDescent="0.2">
      <c r="A2" s="5" t="s">
        <v>26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5" spans="1:14" x14ac:dyDescent="0.2">
      <c r="D5" s="1" t="s">
        <v>5</v>
      </c>
      <c r="E5" s="2"/>
      <c r="F5" s="3"/>
      <c r="H5" s="1" t="s">
        <v>7</v>
      </c>
      <c r="I5" s="2"/>
      <c r="J5" s="3"/>
      <c r="L5" s="1" t="s">
        <v>8</v>
      </c>
      <c r="M5" s="2"/>
      <c r="N5" s="3"/>
    </row>
    <row r="6" spans="1:14" x14ac:dyDescent="0.2">
      <c r="D6" s="8" t="s">
        <v>6</v>
      </c>
      <c r="E6" s="8" t="s">
        <v>28</v>
      </c>
      <c r="F6" s="4" t="s">
        <v>25</v>
      </c>
      <c r="H6" s="8" t="s">
        <v>6</v>
      </c>
      <c r="I6" s="8" t="s">
        <v>28</v>
      </c>
      <c r="J6" s="4" t="s">
        <v>25</v>
      </c>
      <c r="L6" s="8" t="s">
        <v>6</v>
      </c>
      <c r="M6" s="8" t="s">
        <v>28</v>
      </c>
      <c r="N6" s="4" t="s">
        <v>25</v>
      </c>
    </row>
    <row r="7" spans="1:14" x14ac:dyDescent="0.2">
      <c r="A7" t="s">
        <v>17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x14ac:dyDescent="0.2">
      <c r="B8" t="s">
        <v>18</v>
      </c>
      <c r="D8" s="6">
        <v>218</v>
      </c>
      <c r="E8" s="6">
        <v>180</v>
      </c>
      <c r="F8" s="6">
        <f>D8-E8</f>
        <v>38</v>
      </c>
      <c r="G8" s="6"/>
      <c r="H8" s="6">
        <v>230</v>
      </c>
      <c r="I8" s="6">
        <v>220</v>
      </c>
      <c r="J8" s="6">
        <f>H8-I8</f>
        <v>10</v>
      </c>
      <c r="K8" s="6"/>
      <c r="L8" s="6">
        <v>1</v>
      </c>
      <c r="M8" s="6">
        <v>5</v>
      </c>
      <c r="N8" s="6">
        <f>L8-M8</f>
        <v>-4</v>
      </c>
    </row>
    <row r="9" spans="1:14" x14ac:dyDescent="0.2">
      <c r="B9" t="s">
        <v>27</v>
      </c>
      <c r="D9" s="6">
        <v>1</v>
      </c>
      <c r="E9" s="6">
        <v>0</v>
      </c>
      <c r="F9" s="6">
        <f>D9-E9</f>
        <v>1</v>
      </c>
      <c r="G9" s="6"/>
      <c r="H9" s="6">
        <v>0</v>
      </c>
      <c r="I9" s="6">
        <v>0</v>
      </c>
      <c r="J9" s="6">
        <f>H9-I9</f>
        <v>0</v>
      </c>
      <c r="K9" s="6"/>
      <c r="L9" s="6">
        <v>0</v>
      </c>
      <c r="M9" s="6">
        <v>0</v>
      </c>
      <c r="N9" s="6">
        <f>L9-M9</f>
        <v>0</v>
      </c>
    </row>
    <row r="10" spans="1:14" x14ac:dyDescent="0.2">
      <c r="B10" t="s">
        <v>19</v>
      </c>
      <c r="D10" s="6">
        <v>3</v>
      </c>
      <c r="E10" s="6">
        <v>20</v>
      </c>
      <c r="F10" s="6">
        <f>D10-E10</f>
        <v>-17</v>
      </c>
      <c r="G10" s="6"/>
      <c r="H10" s="6">
        <v>10</v>
      </c>
      <c r="I10" s="6">
        <v>9</v>
      </c>
      <c r="J10" s="6">
        <f>H10-I10</f>
        <v>1</v>
      </c>
      <c r="K10" s="6"/>
      <c r="L10" s="6">
        <v>1</v>
      </c>
      <c r="M10" s="6">
        <v>8</v>
      </c>
      <c r="N10" s="6">
        <f>L10-M10</f>
        <v>-7</v>
      </c>
    </row>
    <row r="13" spans="1:14" x14ac:dyDescent="0.2">
      <c r="A13" t="s">
        <v>11</v>
      </c>
      <c r="D13" s="6"/>
      <c r="E13" s="10"/>
      <c r="F13" s="6"/>
      <c r="G13" s="6"/>
      <c r="H13" s="6"/>
      <c r="I13" s="6"/>
      <c r="J13" s="6"/>
      <c r="K13" s="6"/>
      <c r="L13" s="6"/>
      <c r="M13" s="6"/>
      <c r="N13" s="6"/>
    </row>
    <row r="14" spans="1:14" x14ac:dyDescent="0.2">
      <c r="B14" t="s">
        <v>12</v>
      </c>
      <c r="D14" s="6">
        <v>294</v>
      </c>
      <c r="E14" s="10">
        <f>(474/4)</f>
        <v>118.5</v>
      </c>
      <c r="F14" s="6">
        <f>D14-E14-0.5</f>
        <v>175</v>
      </c>
      <c r="G14" s="6"/>
      <c r="H14" s="6">
        <v>949</v>
      </c>
      <c r="I14" s="6">
        <v>970</v>
      </c>
      <c r="J14" s="6">
        <f t="shared" ref="J14:J19" si="0">H14-I14</f>
        <v>-21</v>
      </c>
      <c r="K14" s="6"/>
      <c r="L14" s="6">
        <v>2</v>
      </c>
      <c r="M14" s="6">
        <v>3</v>
      </c>
      <c r="N14" s="6">
        <f t="shared" ref="N14:N19" si="1">L14-M14</f>
        <v>-1</v>
      </c>
    </row>
    <row r="15" spans="1:14" x14ac:dyDescent="0.2">
      <c r="B15" t="s">
        <v>13</v>
      </c>
      <c r="D15" s="6">
        <v>581</v>
      </c>
      <c r="E15" s="10">
        <v>38</v>
      </c>
      <c r="F15" s="6">
        <f>D15-E15</f>
        <v>543</v>
      </c>
      <c r="G15" s="6"/>
      <c r="H15" s="6">
        <v>939</v>
      </c>
      <c r="I15" s="6">
        <v>650</v>
      </c>
      <c r="J15" s="6">
        <f t="shared" si="0"/>
        <v>289</v>
      </c>
      <c r="K15" s="6"/>
      <c r="L15" s="6">
        <v>11</v>
      </c>
      <c r="M15" s="6">
        <v>5</v>
      </c>
      <c r="N15" s="6">
        <f t="shared" si="1"/>
        <v>6</v>
      </c>
    </row>
    <row r="16" spans="1:14" x14ac:dyDescent="0.2">
      <c r="B16" t="s">
        <v>14</v>
      </c>
      <c r="D16" s="6">
        <v>191</v>
      </c>
      <c r="E16" s="6">
        <v>38</v>
      </c>
      <c r="F16" s="6">
        <f>D16-E16</f>
        <v>153</v>
      </c>
      <c r="G16" s="6"/>
      <c r="H16" s="6">
        <v>495</v>
      </c>
      <c r="I16" s="6">
        <v>440</v>
      </c>
      <c r="J16" s="6">
        <f t="shared" si="0"/>
        <v>55</v>
      </c>
      <c r="K16" s="6"/>
      <c r="L16" s="6">
        <v>1</v>
      </c>
      <c r="M16" s="6">
        <v>4</v>
      </c>
      <c r="N16" s="6">
        <f t="shared" si="1"/>
        <v>-3</v>
      </c>
    </row>
    <row r="17" spans="1:14" x14ac:dyDescent="0.2">
      <c r="B17" t="s">
        <v>15</v>
      </c>
      <c r="D17" s="6">
        <v>5</v>
      </c>
      <c r="E17" s="6">
        <v>32</v>
      </c>
      <c r="F17" s="6">
        <f>D17-E17</f>
        <v>-27</v>
      </c>
      <c r="G17" s="6"/>
      <c r="H17" s="6">
        <v>132</v>
      </c>
      <c r="I17" s="6">
        <v>80</v>
      </c>
      <c r="J17" s="6">
        <f t="shared" si="0"/>
        <v>52</v>
      </c>
      <c r="K17" s="6"/>
      <c r="L17" s="6">
        <v>1</v>
      </c>
      <c r="M17" s="6">
        <v>6</v>
      </c>
      <c r="N17" s="6">
        <f t="shared" si="1"/>
        <v>-5</v>
      </c>
    </row>
    <row r="18" spans="1:14" x14ac:dyDescent="0.2">
      <c r="B18" t="s">
        <v>16</v>
      </c>
      <c r="D18" s="6">
        <v>1214</v>
      </c>
      <c r="E18" s="6">
        <v>400</v>
      </c>
      <c r="F18" s="6">
        <f>D18-E18</f>
        <v>814</v>
      </c>
      <c r="G18" s="6"/>
      <c r="H18" s="6">
        <v>0</v>
      </c>
      <c r="I18" s="6">
        <v>0</v>
      </c>
      <c r="J18" s="6">
        <f t="shared" si="0"/>
        <v>0</v>
      </c>
      <c r="K18" s="6"/>
      <c r="L18" s="6">
        <v>0</v>
      </c>
      <c r="M18" s="6">
        <v>0</v>
      </c>
      <c r="N18" s="6">
        <f t="shared" si="1"/>
        <v>0</v>
      </c>
    </row>
    <row r="19" spans="1:14" x14ac:dyDescent="0.2">
      <c r="B19" t="s">
        <v>23</v>
      </c>
      <c r="D19" s="6">
        <v>0</v>
      </c>
      <c r="E19" s="6">
        <v>0</v>
      </c>
      <c r="F19" s="6">
        <f>D19-E19</f>
        <v>0</v>
      </c>
      <c r="G19" s="6"/>
      <c r="H19" s="6">
        <v>698</v>
      </c>
      <c r="I19" s="6">
        <v>1136</v>
      </c>
      <c r="J19" s="6">
        <f t="shared" si="0"/>
        <v>-438</v>
      </c>
      <c r="K19" s="6"/>
      <c r="L19" s="6">
        <v>7</v>
      </c>
      <c r="M19" s="6">
        <v>0</v>
      </c>
      <c r="N19" s="6">
        <f t="shared" si="1"/>
        <v>7</v>
      </c>
    </row>
    <row r="22" spans="1:14" x14ac:dyDescent="0.2">
      <c r="A22" t="s">
        <v>0</v>
      </c>
    </row>
    <row r="23" spans="1:14" x14ac:dyDescent="0.2">
      <c r="B23" t="s">
        <v>1</v>
      </c>
      <c r="D23" s="6">
        <v>5</v>
      </c>
      <c r="E23" s="6">
        <v>13</v>
      </c>
      <c r="F23" s="6">
        <f>D23-E23</f>
        <v>-8</v>
      </c>
      <c r="G23" s="6"/>
      <c r="H23" s="6">
        <v>0</v>
      </c>
      <c r="I23" s="6">
        <v>20</v>
      </c>
      <c r="J23" s="6">
        <f>H23-I23</f>
        <v>-20</v>
      </c>
      <c r="K23" s="6"/>
      <c r="L23" s="6">
        <v>0</v>
      </c>
      <c r="M23" s="6">
        <v>6</v>
      </c>
      <c r="N23" s="6">
        <f>L23-M23</f>
        <v>-6</v>
      </c>
    </row>
    <row r="24" spans="1:14" x14ac:dyDescent="0.2">
      <c r="B24" t="s">
        <v>2</v>
      </c>
      <c r="D24" s="6">
        <v>15</v>
      </c>
      <c r="E24" s="6">
        <v>25</v>
      </c>
      <c r="F24" s="6">
        <f>D24-E24</f>
        <v>-10</v>
      </c>
      <c r="G24" s="6"/>
      <c r="H24" s="6">
        <v>93</v>
      </c>
      <c r="I24" s="6">
        <v>100</v>
      </c>
      <c r="J24" s="6">
        <f>H24-I24</f>
        <v>-7</v>
      </c>
      <c r="K24" s="6"/>
      <c r="L24" s="6">
        <v>4</v>
      </c>
      <c r="M24" s="6">
        <v>3</v>
      </c>
      <c r="N24" s="6">
        <f>L24-M24</f>
        <v>1</v>
      </c>
    </row>
    <row r="25" spans="1:14" x14ac:dyDescent="0.2">
      <c r="B25" t="s">
        <v>3</v>
      </c>
      <c r="D25" s="6">
        <v>54</v>
      </c>
      <c r="E25" s="6">
        <v>50</v>
      </c>
      <c r="F25" s="6">
        <f>D25-E25</f>
        <v>4</v>
      </c>
      <c r="G25" s="6"/>
      <c r="H25" s="6">
        <v>144</v>
      </c>
      <c r="I25" s="6">
        <v>130</v>
      </c>
      <c r="J25" s="6">
        <f>H25-I25</f>
        <v>14</v>
      </c>
      <c r="K25" s="6"/>
      <c r="L25" s="6">
        <v>8</v>
      </c>
      <c r="M25" s="6">
        <v>6</v>
      </c>
      <c r="N25" s="6">
        <f>L25-M25</f>
        <v>2</v>
      </c>
    </row>
    <row r="26" spans="1:14" x14ac:dyDescent="0.2">
      <c r="B26" t="s">
        <v>4</v>
      </c>
      <c r="D26" s="6">
        <v>14</v>
      </c>
      <c r="E26" s="6">
        <v>38</v>
      </c>
      <c r="F26" s="6">
        <f>D26-E26</f>
        <v>-24</v>
      </c>
      <c r="G26" s="6"/>
      <c r="H26" s="6">
        <v>241</v>
      </c>
      <c r="I26" s="6">
        <v>250</v>
      </c>
      <c r="J26" s="6">
        <f>H26-I26</f>
        <v>-9</v>
      </c>
      <c r="K26" s="6"/>
      <c r="L26" s="6">
        <v>5</v>
      </c>
      <c r="M26" s="6">
        <v>10</v>
      </c>
      <c r="N26" s="6">
        <f>L26-M26</f>
        <v>-5</v>
      </c>
    </row>
    <row r="27" spans="1:14" x14ac:dyDescent="0.2"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1:14" x14ac:dyDescent="0.2"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" x14ac:dyDescent="0.2">
      <c r="A29" t="s">
        <v>10</v>
      </c>
      <c r="D29" s="6">
        <v>36</v>
      </c>
      <c r="E29" s="10">
        <v>127</v>
      </c>
      <c r="F29" s="6">
        <f>D29-E29</f>
        <v>-91</v>
      </c>
      <c r="G29" s="6"/>
      <c r="H29" s="6">
        <v>225</v>
      </c>
      <c r="I29" s="6">
        <v>100</v>
      </c>
      <c r="J29" s="6">
        <f>H29-I29</f>
        <v>125</v>
      </c>
      <c r="K29" s="6"/>
      <c r="L29" s="6">
        <v>5</v>
      </c>
      <c r="M29" s="6">
        <v>5</v>
      </c>
      <c r="N29" s="6">
        <f>L29-M29</f>
        <v>0</v>
      </c>
    </row>
    <row r="30" spans="1:14" x14ac:dyDescent="0.2">
      <c r="D30" s="6"/>
      <c r="E30" s="10"/>
      <c r="F30" s="6"/>
      <c r="G30" s="6"/>
      <c r="H30" s="6"/>
      <c r="I30" s="6"/>
      <c r="J30" s="6"/>
      <c r="K30" s="6"/>
      <c r="L30" s="6"/>
      <c r="M30" s="6"/>
      <c r="N30" s="6"/>
    </row>
    <row r="32" spans="1:14" x14ac:dyDescent="0.2">
      <c r="A32" t="s">
        <v>29</v>
      </c>
      <c r="D32" s="6">
        <v>35</v>
      </c>
      <c r="E32" s="6">
        <v>0</v>
      </c>
      <c r="F32" s="6">
        <f>D32-E32</f>
        <v>35</v>
      </c>
      <c r="G32" s="6"/>
      <c r="H32" s="6">
        <v>0</v>
      </c>
      <c r="I32" s="6">
        <v>0</v>
      </c>
      <c r="J32" s="6">
        <v>0</v>
      </c>
      <c r="K32" s="6"/>
      <c r="L32" s="6">
        <v>0</v>
      </c>
      <c r="M32" s="6">
        <v>0</v>
      </c>
      <c r="N32" s="6">
        <v>0</v>
      </c>
    </row>
    <row r="33" spans="1:14" x14ac:dyDescent="0.2">
      <c r="A33" t="s">
        <v>20</v>
      </c>
      <c r="D33" s="6">
        <v>0</v>
      </c>
      <c r="E33" s="6">
        <v>0</v>
      </c>
      <c r="F33" s="6">
        <f>D33-E33</f>
        <v>0</v>
      </c>
      <c r="G33" s="6"/>
      <c r="H33" s="6">
        <v>0</v>
      </c>
      <c r="I33" s="6">
        <v>0</v>
      </c>
      <c r="J33" s="6">
        <v>0</v>
      </c>
      <c r="K33" s="6"/>
      <c r="L33" s="6">
        <v>0</v>
      </c>
      <c r="M33" s="6">
        <v>0</v>
      </c>
      <c r="N33" s="6">
        <v>0</v>
      </c>
    </row>
    <row r="34" spans="1:14" x14ac:dyDescent="0.2">
      <c r="A34" t="s">
        <v>30</v>
      </c>
      <c r="D34" s="6">
        <v>1</v>
      </c>
      <c r="E34" s="6"/>
      <c r="F34" s="6">
        <f>D34-E34</f>
        <v>1</v>
      </c>
      <c r="G34" s="6"/>
      <c r="H34" s="6"/>
      <c r="I34" s="6"/>
      <c r="J34" s="6"/>
      <c r="K34" s="6"/>
      <c r="L34" s="6"/>
      <c r="M34" s="6"/>
      <c r="N34" s="6"/>
    </row>
    <row r="35" spans="1:14" x14ac:dyDescent="0.2">
      <c r="A35" t="s">
        <v>21</v>
      </c>
      <c r="D35" s="6">
        <v>4</v>
      </c>
      <c r="E35" s="6">
        <v>0</v>
      </c>
      <c r="F35" s="6">
        <f>D35-E35</f>
        <v>4</v>
      </c>
      <c r="G35" s="6"/>
      <c r="H35" s="6">
        <v>0</v>
      </c>
      <c r="I35" s="6">
        <v>0</v>
      </c>
      <c r="J35" s="6">
        <v>0</v>
      </c>
      <c r="K35" s="6"/>
      <c r="L35" s="6">
        <v>0</v>
      </c>
      <c r="M35" s="6">
        <v>0</v>
      </c>
      <c r="N35" s="6">
        <v>0</v>
      </c>
    </row>
    <row r="36" spans="1:14" x14ac:dyDescent="0.2">
      <c r="A36" t="s">
        <v>22</v>
      </c>
      <c r="D36" s="6">
        <v>67</v>
      </c>
      <c r="E36" s="6">
        <v>0</v>
      </c>
      <c r="F36" s="6">
        <f>D36-E36</f>
        <v>67</v>
      </c>
      <c r="G36" s="6"/>
      <c r="H36" s="6">
        <v>0</v>
      </c>
      <c r="I36" s="6">
        <v>0</v>
      </c>
      <c r="J36" s="6">
        <v>0</v>
      </c>
      <c r="K36" s="6"/>
      <c r="L36" s="6">
        <v>0</v>
      </c>
      <c r="M36" s="6">
        <v>0</v>
      </c>
      <c r="N36" s="6">
        <v>0</v>
      </c>
    </row>
    <row r="37" spans="1:14" ht="13.5" thickBot="1" x14ac:dyDescent="0.25">
      <c r="B37" s="7" t="s">
        <v>24</v>
      </c>
      <c r="D37" s="9">
        <f>SUM(D8:D36)</f>
        <v>2738</v>
      </c>
      <c r="E37" s="9">
        <f>SUM(E8:E36)</f>
        <v>1079.5</v>
      </c>
      <c r="F37" s="9">
        <f>SUM(F8:F36)</f>
        <v>1658</v>
      </c>
      <c r="G37" s="6"/>
      <c r="H37" s="9">
        <f>SUM(H8:H36)</f>
        <v>4156</v>
      </c>
      <c r="I37" s="9">
        <f>SUM(I8:I36)</f>
        <v>4105</v>
      </c>
      <c r="J37" s="9">
        <f>SUM(J8:J36)</f>
        <v>51</v>
      </c>
      <c r="K37" s="6"/>
      <c r="L37" s="9">
        <f>SUM(L8:L36)</f>
        <v>46</v>
      </c>
      <c r="M37" s="9">
        <f>SUM(M8:M36)</f>
        <v>61</v>
      </c>
      <c r="N37" s="9">
        <f>SUM(N8:N36)</f>
        <v>-15</v>
      </c>
    </row>
    <row r="38" spans="1:14" ht="13.5" thickTop="1" x14ac:dyDescent="0.2"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 x14ac:dyDescent="0.2"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fkillen</dc:creator>
  <cp:lastModifiedBy>Jan Havlíček</cp:lastModifiedBy>
  <cp:lastPrinted>2001-07-18T14:24:18Z</cp:lastPrinted>
  <dcterms:created xsi:type="dcterms:W3CDTF">2001-04-18T12:35:40Z</dcterms:created>
  <dcterms:modified xsi:type="dcterms:W3CDTF">2023-09-16T22:38:50Z</dcterms:modified>
</cp:coreProperties>
</file>