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462963-E7F0-4C8F-B9C9-050BA91F47BA}" xr6:coauthVersionLast="47" xr6:coauthVersionMax="47" xr10:uidLastSave="{00000000-0000-0000-0000-000000000000}"/>
  <bookViews>
    <workbookView xWindow="-120" yWindow="-120" windowWidth="38640" windowHeight="15720" activeTab="1"/>
  </bookViews>
  <sheets>
    <sheet name="Motown" sheetId="1" r:id="rId1"/>
    <sheet name="Cornhusker" sheetId="4" r:id="rId2"/>
    <sheet name="Sheet2" sheetId="2" r:id="rId3"/>
    <sheet name="Sheet3" sheetId="3" r:id="rId4"/>
  </sheets>
  <calcPr calcId="0" calcMode="manual" iterate="1"/>
</workbook>
</file>

<file path=xl/calcChain.xml><?xml version="1.0" encoding="utf-8"?>
<calcChain xmlns="http://schemas.openxmlformats.org/spreadsheetml/2006/main">
  <c r="E12" i="4" l="1"/>
  <c r="A14" i="4"/>
  <c r="D14" i="4"/>
  <c r="E16" i="4"/>
  <c r="E24" i="4"/>
  <c r="D26" i="4"/>
  <c r="A28" i="4"/>
  <c r="A34" i="4"/>
  <c r="A12" i="1"/>
  <c r="A20" i="1"/>
  <c r="A28" i="1"/>
</calcChain>
</file>

<file path=xl/sharedStrings.xml><?xml version="1.0" encoding="utf-8"?>
<sst xmlns="http://schemas.openxmlformats.org/spreadsheetml/2006/main" count="45" uniqueCount="33">
  <si>
    <t xml:space="preserve">Project Motown </t>
  </si>
  <si>
    <t>Valuation Summary</t>
  </si>
  <si>
    <t>100% Balance Sheet</t>
  </si>
  <si>
    <t>Intitial fair value @ 6/30/00</t>
  </si>
  <si>
    <t>6/30/00 floating payment from WhitePine</t>
  </si>
  <si>
    <t>6/30/00 fixed payment to KBC</t>
  </si>
  <si>
    <t>Balance @ 7/1/00</t>
  </si>
  <si>
    <t>9/30 fair value adjustment</t>
  </si>
  <si>
    <t>9/30/00 floating payment from WhitePine</t>
  </si>
  <si>
    <t>9/30/00 fixed payment to KBC</t>
  </si>
  <si>
    <t>Balance @ 10/1/00</t>
  </si>
  <si>
    <t>12/31/00 fair value adjustment</t>
  </si>
  <si>
    <t>12/31/00 floating payment from WhitePine</t>
  </si>
  <si>
    <t>12/31/00 fixed payment to KBC</t>
  </si>
  <si>
    <t>Balance @ 1/1/01</t>
  </si>
  <si>
    <t>Project Cornhusker</t>
  </si>
  <si>
    <t>Total Return SWAP</t>
  </si>
  <si>
    <t>Realized (Income)/Loss</t>
  </si>
  <si>
    <t>Equity</t>
  </si>
  <si>
    <t>Initial funding (6/21/00)</t>
  </si>
  <si>
    <t>Distribution (6/30/00)</t>
  </si>
  <si>
    <t>9/30/00 floating payment from PonderosaPine</t>
  </si>
  <si>
    <t>6/30/00 FV</t>
  </si>
  <si>
    <t>Value at 6/30/00</t>
  </si>
  <si>
    <t>12/5/00 principal repayment from PonderosaPine</t>
  </si>
  <si>
    <t>12/28/00 principal repayment to KBC</t>
  </si>
  <si>
    <t>Distribution 12/1/00</t>
  </si>
  <si>
    <t>12/29/00 principal refund from KBC</t>
  </si>
  <si>
    <t xml:space="preserve">Distribution </t>
  </si>
  <si>
    <t>Floating not received in 2000</t>
  </si>
  <si>
    <t>Principal repayment 1/3/01</t>
  </si>
  <si>
    <t>12/31/01 floating payment received 1/5/2001</t>
  </si>
  <si>
    <t>Balance @ 1/5/01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</si>
</sst>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0" xfId="2" applyFont="1" applyFill="1"/>
    <xf numFmtId="0" fontId="0" fillId="0" borderId="2" xfId="0" applyBorder="1" applyAlignment="1">
      <alignment horizontal="center"/>
    </xf>
    <xf numFmtId="44" fontId="1" fillId="0" borderId="0" xfId="2"/>
    <xf numFmtId="0" fontId="0" fillId="0" borderId="0" xfId="0" applyAlignment="1"/>
    <xf numFmtId="14" fontId="0" fillId="0" borderId="0" xfId="0" applyNumberFormat="1"/>
    <xf numFmtId="44" fontId="1" fillId="0" borderId="1" xfId="2" applyBorder="1"/>
    <xf numFmtId="44" fontId="0" fillId="0" borderId="0" xfId="0" applyNumberFormat="1" applyAlignment="1"/>
    <xf numFmtId="44" fontId="1" fillId="0" borderId="0" xfId="2" applyBorder="1"/>
    <xf numFmtId="43" fontId="1" fillId="0" borderId="0" xfId="1"/>
    <xf numFmtId="44" fontId="1" fillId="0" borderId="0" xfId="2" applyFill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2" sqref="A12"/>
    </sheetView>
  </sheetViews>
  <sheetFormatPr defaultRowHeight="12.75" x14ac:dyDescent="0.2"/>
  <cols>
    <col min="1" max="1" width="15.140625" customWidth="1"/>
  </cols>
  <sheetData>
    <row r="1" spans="1:3" x14ac:dyDescent="0.2">
      <c r="A1" s="15" t="s">
        <v>0</v>
      </c>
      <c r="B1" s="15"/>
      <c r="C1" s="15"/>
    </row>
    <row r="2" spans="1:3" x14ac:dyDescent="0.2">
      <c r="A2" s="16" t="s">
        <v>1</v>
      </c>
      <c r="B2" s="16"/>
      <c r="C2" s="16"/>
    </row>
    <row r="3" spans="1:3" x14ac:dyDescent="0.2">
      <c r="A3" s="16" t="s">
        <v>2</v>
      </c>
      <c r="B3" s="16"/>
      <c r="C3" s="16"/>
    </row>
    <row r="6" spans="1:3" x14ac:dyDescent="0.2">
      <c r="A6" s="2">
        <v>12597000</v>
      </c>
      <c r="C6" t="s">
        <v>3</v>
      </c>
    </row>
    <row r="7" spans="1:3" x14ac:dyDescent="0.2">
      <c r="A7" s="2"/>
    </row>
    <row r="8" spans="1:3" x14ac:dyDescent="0.2">
      <c r="A8" s="2">
        <v>-3153569.67</v>
      </c>
      <c r="C8" t="s">
        <v>4</v>
      </c>
    </row>
    <row r="9" spans="1:3" x14ac:dyDescent="0.2">
      <c r="A9" s="2"/>
    </row>
    <row r="10" spans="1:3" x14ac:dyDescent="0.2">
      <c r="A10" s="2">
        <v>873173.05</v>
      </c>
      <c r="C10" t="s">
        <v>5</v>
      </c>
    </row>
    <row r="11" spans="1:3" x14ac:dyDescent="0.2">
      <c r="A11" s="2"/>
    </row>
    <row r="12" spans="1:3" x14ac:dyDescent="0.2">
      <c r="A12" s="3">
        <f>SUM(A6:A10)</f>
        <v>10316603.380000001</v>
      </c>
      <c r="C12" t="s">
        <v>6</v>
      </c>
    </row>
    <row r="13" spans="1:3" x14ac:dyDescent="0.2">
      <c r="A13" s="2"/>
    </row>
    <row r="14" spans="1:3" x14ac:dyDescent="0.2">
      <c r="A14" s="2">
        <v>111400</v>
      </c>
      <c r="C14" t="s">
        <v>7</v>
      </c>
    </row>
    <row r="15" spans="1:3" x14ac:dyDescent="0.2">
      <c r="A15" s="2"/>
    </row>
    <row r="16" spans="1:3" x14ac:dyDescent="0.2">
      <c r="A16" s="2">
        <v>-1690059.88</v>
      </c>
      <c r="C16" t="s">
        <v>8</v>
      </c>
    </row>
    <row r="17" spans="1:3" x14ac:dyDescent="0.2">
      <c r="A17" s="2"/>
    </row>
    <row r="18" spans="1:3" x14ac:dyDescent="0.2">
      <c r="A18" s="2">
        <v>1064002.8</v>
      </c>
      <c r="C18" t="s">
        <v>9</v>
      </c>
    </row>
    <row r="19" spans="1:3" x14ac:dyDescent="0.2">
      <c r="A19" s="2"/>
    </row>
    <row r="20" spans="1:3" x14ac:dyDescent="0.2">
      <c r="A20" s="3">
        <f>SUM(A12:A18)</f>
        <v>9801946.3000000007</v>
      </c>
      <c r="C20" t="s">
        <v>10</v>
      </c>
    </row>
    <row r="21" spans="1:3" x14ac:dyDescent="0.2">
      <c r="A21" s="2"/>
    </row>
    <row r="22" spans="1:3" x14ac:dyDescent="0.2">
      <c r="A22" s="4">
        <v>-7600946</v>
      </c>
      <c r="C22" t="s">
        <v>11</v>
      </c>
    </row>
    <row r="23" spans="1:3" x14ac:dyDescent="0.2">
      <c r="A23" s="2"/>
    </row>
    <row r="24" spans="1:3" x14ac:dyDescent="0.2">
      <c r="A24" s="2">
        <v>-1716648.33</v>
      </c>
      <c r="C24" t="s">
        <v>12</v>
      </c>
    </row>
    <row r="25" spans="1:3" x14ac:dyDescent="0.2">
      <c r="A25" s="2"/>
    </row>
    <row r="26" spans="1:3" x14ac:dyDescent="0.2">
      <c r="A26" s="2">
        <v>1076135.48</v>
      </c>
      <c r="C26" t="s">
        <v>13</v>
      </c>
    </row>
    <row r="27" spans="1:3" x14ac:dyDescent="0.2">
      <c r="A27" s="2"/>
    </row>
    <row r="28" spans="1:3" x14ac:dyDescent="0.2">
      <c r="A28" s="3">
        <f>SUM(A20:A26)</f>
        <v>1560487.4500000007</v>
      </c>
      <c r="C28" t="s">
        <v>14</v>
      </c>
    </row>
    <row r="29" spans="1:3" x14ac:dyDescent="0.2">
      <c r="A29" s="2"/>
    </row>
  </sheetData>
  <mergeCells count="3">
    <mergeCell ref="A1:C1"/>
    <mergeCell ref="A2:C2"/>
    <mergeCell ref="A3:C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topLeftCell="A5" workbookViewId="0">
      <selection activeCell="C19" sqref="C19"/>
    </sheetView>
  </sheetViews>
  <sheetFormatPr defaultRowHeight="12.75" x14ac:dyDescent="0.2"/>
  <cols>
    <col min="1" max="1" width="16.42578125" customWidth="1"/>
    <col min="2" max="2" width="3.5703125" customWidth="1"/>
    <col min="3" max="3" width="41.85546875" customWidth="1"/>
    <col min="4" max="4" width="20.7109375" style="1" customWidth="1"/>
    <col min="5" max="5" width="13.85546875" bestFit="1" customWidth="1"/>
    <col min="6" max="6" width="24" customWidth="1"/>
  </cols>
  <sheetData>
    <row r="1" spans="1:7" x14ac:dyDescent="0.2">
      <c r="A1" s="15" t="s">
        <v>15</v>
      </c>
      <c r="B1" s="15"/>
      <c r="C1" s="15"/>
      <c r="D1" s="15"/>
      <c r="E1" s="15"/>
      <c r="F1" s="15"/>
    </row>
    <row r="2" spans="1:7" x14ac:dyDescent="0.2">
      <c r="A2" s="16" t="s">
        <v>1</v>
      </c>
      <c r="B2" s="16"/>
      <c r="C2" s="16"/>
      <c r="D2" s="16"/>
      <c r="E2" s="16"/>
      <c r="F2" s="16"/>
    </row>
    <row r="3" spans="1:7" x14ac:dyDescent="0.2">
      <c r="A3" s="16"/>
      <c r="B3" s="16"/>
      <c r="C3" s="16"/>
    </row>
    <row r="4" spans="1:7" ht="13.5" thickBot="1" x14ac:dyDescent="0.25"/>
    <row r="5" spans="1:7" ht="13.5" thickBot="1" x14ac:dyDescent="0.25">
      <c r="A5" s="17" t="s">
        <v>16</v>
      </c>
      <c r="B5" s="19"/>
      <c r="C5" s="18"/>
      <c r="D5" s="5" t="s">
        <v>17</v>
      </c>
      <c r="E5" s="17" t="s">
        <v>18</v>
      </c>
      <c r="F5" s="18"/>
    </row>
    <row r="6" spans="1:7" x14ac:dyDescent="0.2">
      <c r="A6" s="6">
        <v>18831352</v>
      </c>
      <c r="C6" t="s">
        <v>3</v>
      </c>
      <c r="D6" s="7"/>
      <c r="E6" s="6">
        <v>4600000</v>
      </c>
      <c r="F6" t="s">
        <v>19</v>
      </c>
      <c r="G6" s="8"/>
    </row>
    <row r="7" spans="1:7" x14ac:dyDescent="0.2">
      <c r="A7" s="6"/>
      <c r="D7" s="7"/>
      <c r="E7" s="6"/>
    </row>
    <row r="8" spans="1:7" x14ac:dyDescent="0.2">
      <c r="A8" s="6">
        <v>1508468</v>
      </c>
      <c r="C8" t="s">
        <v>7</v>
      </c>
      <c r="D8" s="7"/>
      <c r="E8" s="6">
        <v>-475000</v>
      </c>
      <c r="F8" t="s">
        <v>20</v>
      </c>
      <c r="G8" s="8"/>
    </row>
    <row r="9" spans="1:7" x14ac:dyDescent="0.2">
      <c r="A9" s="6"/>
      <c r="D9" s="7"/>
      <c r="E9" s="6"/>
    </row>
    <row r="10" spans="1:7" x14ac:dyDescent="0.2">
      <c r="A10" s="6">
        <v>-6286168.2000000002</v>
      </c>
      <c r="C10" t="s">
        <v>21</v>
      </c>
      <c r="D10" s="7"/>
      <c r="E10" s="6">
        <v>384648</v>
      </c>
      <c r="F10" t="s">
        <v>22</v>
      </c>
    </row>
    <row r="11" spans="1:7" x14ac:dyDescent="0.2">
      <c r="A11" s="6"/>
      <c r="D11" s="7"/>
      <c r="E11" s="6"/>
    </row>
    <row r="12" spans="1:7" x14ac:dyDescent="0.2">
      <c r="A12" s="6">
        <v>3840790.64</v>
      </c>
      <c r="C12" t="s">
        <v>9</v>
      </c>
      <c r="D12" s="7"/>
      <c r="E12" s="9">
        <f>SUM(E6:E10)</f>
        <v>4509648</v>
      </c>
      <c r="F12" t="s">
        <v>23</v>
      </c>
    </row>
    <row r="13" spans="1:7" x14ac:dyDescent="0.2">
      <c r="A13" s="6"/>
      <c r="D13" s="7"/>
      <c r="E13" s="6"/>
    </row>
    <row r="14" spans="1:7" x14ac:dyDescent="0.2">
      <c r="A14" s="9">
        <f>SUM(A6:A12)</f>
        <v>17894442.440000001</v>
      </c>
      <c r="C14" t="s">
        <v>10</v>
      </c>
      <c r="D14" s="10">
        <f>A10+A12</f>
        <v>-2445377.56</v>
      </c>
      <c r="E14" s="6">
        <v>21352</v>
      </c>
      <c r="F14" t="s">
        <v>7</v>
      </c>
    </row>
    <row r="15" spans="1:7" x14ac:dyDescent="0.2">
      <c r="A15" s="11"/>
      <c r="D15" s="7"/>
      <c r="E15" s="6"/>
    </row>
    <row r="16" spans="1:7" x14ac:dyDescent="0.2">
      <c r="A16" s="11">
        <v>-4100000</v>
      </c>
      <c r="C16" t="s">
        <v>24</v>
      </c>
      <c r="D16" s="7"/>
      <c r="E16" s="9">
        <f>SUM(E12:E14)</f>
        <v>4531000</v>
      </c>
      <c r="F16" t="s">
        <v>10</v>
      </c>
    </row>
    <row r="17" spans="1:6" x14ac:dyDescent="0.2">
      <c r="A17" s="11"/>
      <c r="D17" s="7"/>
    </row>
    <row r="18" spans="1:6" x14ac:dyDescent="0.2">
      <c r="A18" s="11">
        <v>1000000</v>
      </c>
      <c r="C18" t="s">
        <v>25</v>
      </c>
      <c r="D18" s="7"/>
      <c r="E18" s="12">
        <v>-500000</v>
      </c>
      <c r="F18" t="s">
        <v>26</v>
      </c>
    </row>
    <row r="19" spans="1:6" x14ac:dyDescent="0.2">
      <c r="A19" s="6"/>
      <c r="D19" s="7"/>
      <c r="E19" s="12"/>
    </row>
    <row r="20" spans="1:6" x14ac:dyDescent="0.2">
      <c r="A20" s="6">
        <v>-47514</v>
      </c>
      <c r="C20" t="s">
        <v>27</v>
      </c>
      <c r="D20" s="7"/>
      <c r="E20" s="12">
        <v>-250000</v>
      </c>
      <c r="F20" t="s">
        <v>28</v>
      </c>
    </row>
    <row r="21" spans="1:6" x14ac:dyDescent="0.2">
      <c r="A21" s="6"/>
      <c r="D21" s="7"/>
    </row>
    <row r="22" spans="1:6" x14ac:dyDescent="0.2">
      <c r="A22" s="13">
        <v>7687558</v>
      </c>
      <c r="C22" t="s">
        <v>11</v>
      </c>
      <c r="D22" s="7"/>
      <c r="E22" s="12">
        <v>-229000</v>
      </c>
      <c r="F22" t="s">
        <v>11</v>
      </c>
    </row>
    <row r="23" spans="1:6" x14ac:dyDescent="0.2">
      <c r="A23" s="6"/>
      <c r="D23" s="7"/>
    </row>
    <row r="24" spans="1:6" x14ac:dyDescent="0.2">
      <c r="A24" s="6">
        <v>0</v>
      </c>
      <c r="C24" t="s">
        <v>29</v>
      </c>
      <c r="D24" s="7"/>
      <c r="E24" s="14">
        <f>SUM(E16:E22)</f>
        <v>3552000</v>
      </c>
      <c r="F24" t="s">
        <v>14</v>
      </c>
    </row>
    <row r="25" spans="1:6" x14ac:dyDescent="0.2">
      <c r="A25" s="6"/>
      <c r="D25" s="7"/>
    </row>
    <row r="26" spans="1:6" x14ac:dyDescent="0.2">
      <c r="A26" s="6">
        <v>3867785.04</v>
      </c>
      <c r="C26" t="s">
        <v>13</v>
      </c>
      <c r="D26" s="10">
        <f>A16+A18+A26+A20</f>
        <v>720271.04</v>
      </c>
    </row>
    <row r="27" spans="1:6" x14ac:dyDescent="0.2">
      <c r="A27" s="6"/>
      <c r="D27" s="7"/>
    </row>
    <row r="28" spans="1:6" x14ac:dyDescent="0.2">
      <c r="A28" s="9">
        <f>SUM(A14:A26)</f>
        <v>26302271.48</v>
      </c>
      <c r="C28" t="s">
        <v>14</v>
      </c>
      <c r="D28" s="7"/>
    </row>
    <row r="29" spans="1:6" x14ac:dyDescent="0.2">
      <c r="D29" s="7"/>
    </row>
    <row r="30" spans="1:6" x14ac:dyDescent="0.2">
      <c r="A30" s="6">
        <v>330000</v>
      </c>
      <c r="C30" t="s">
        <v>30</v>
      </c>
      <c r="D30" s="7"/>
    </row>
    <row r="31" spans="1:6" x14ac:dyDescent="0.2">
      <c r="D31" s="7"/>
    </row>
    <row r="32" spans="1:6" x14ac:dyDescent="0.2">
      <c r="A32" s="6">
        <v>-6441618.3700000001</v>
      </c>
      <c r="C32" t="s">
        <v>31</v>
      </c>
      <c r="D32" s="7"/>
    </row>
    <row r="33" spans="1:4" x14ac:dyDescent="0.2">
      <c r="A33" s="6"/>
      <c r="D33" s="7"/>
    </row>
    <row r="34" spans="1:4" x14ac:dyDescent="0.2">
      <c r="A34" s="9">
        <f>SUM(A28:A32)</f>
        <v>20190653.109999999</v>
      </c>
      <c r="C34" t="s">
        <v>32</v>
      </c>
      <c r="D34" s="7"/>
    </row>
    <row r="35" spans="1:4" x14ac:dyDescent="0.2">
      <c r="A35" s="6"/>
      <c r="D35" s="7"/>
    </row>
    <row r="36" spans="1:4" x14ac:dyDescent="0.2">
      <c r="A36" s="6"/>
      <c r="D36" s="7"/>
    </row>
    <row r="37" spans="1:4" x14ac:dyDescent="0.2">
      <c r="A37" s="6"/>
      <c r="D37" s="7"/>
    </row>
    <row r="38" spans="1:4" x14ac:dyDescent="0.2">
      <c r="A38" s="6"/>
      <c r="D38" s="7"/>
    </row>
    <row r="39" spans="1:4" x14ac:dyDescent="0.2">
      <c r="D39" s="7"/>
    </row>
  </sheetData>
  <mergeCells count="5">
    <mergeCell ref="E5:F5"/>
    <mergeCell ref="A1:F1"/>
    <mergeCell ref="A2:F2"/>
    <mergeCell ref="A3:C3"/>
    <mergeCell ref="A5:C5"/>
  </mergeCells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Motown</vt:lpstr>
      <vt:lpstr>Cornhusker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Jan Havlíček</cp:lastModifiedBy>
  <dcterms:created xsi:type="dcterms:W3CDTF">2001-03-26T19:08:05Z</dcterms:created>
  <dcterms:modified xsi:type="dcterms:W3CDTF">2023-09-16T23:13:48Z</dcterms:modified>
</cp:coreProperties>
</file>