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0C6E7E-ABD2-4B54-881D-A74C4378B01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Sheet1!$B$2:$H$31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9" i="1"/>
  <c r="D13" i="1"/>
  <c r="D17" i="1"/>
  <c r="D21" i="1"/>
  <c r="D23" i="1"/>
</calcChain>
</file>

<file path=xl/sharedStrings.xml><?xml version="1.0" encoding="utf-8"?>
<sst xmlns="http://schemas.openxmlformats.org/spreadsheetml/2006/main" count="34" uniqueCount="33">
  <si>
    <t>Return Summary</t>
  </si>
  <si>
    <t>Net value of DeAcero contract</t>
  </si>
  <si>
    <t>DeAcero credit reserve</t>
  </si>
  <si>
    <t>PV of tariff payments</t>
  </si>
  <si>
    <t>PV of desk purchase</t>
  </si>
  <si>
    <t>Combined project NPV</t>
  </si>
  <si>
    <t>NPV of DeAcero Capacity</t>
  </si>
  <si>
    <t>NPV of DeAcero Energy (8750 HR)</t>
  </si>
  <si>
    <t xml:space="preserve">     PPA NPV (libor)</t>
  </si>
  <si>
    <t>HVDC Transmission Cost (112 MW)</t>
  </si>
  <si>
    <t>Transmission Outflows (HVDC Cost)</t>
  </si>
  <si>
    <t>Transmissions Inflows (after DeAcero)</t>
  </si>
  <si>
    <t>Transmission risk in ERCOT</t>
  </si>
  <si>
    <t xml:space="preserve">     A.  Chips Value</t>
  </si>
  <si>
    <t xml:space="preserve">     B.  Salsa Value</t>
  </si>
  <si>
    <t xml:space="preserve">     PPA value before transmission &amp; reserves</t>
  </si>
  <si>
    <t>PV of DeAcero cash inflows</t>
  </si>
  <si>
    <t>PV of Desk cash outflows</t>
  </si>
  <si>
    <t>"Purchased" from HVDC transmission</t>
  </si>
  <si>
    <t>($MM)</t>
  </si>
  <si>
    <t>BPUB Credit Reserve</t>
  </si>
  <si>
    <t>DeAcero Credit Reserve</t>
  </si>
  <si>
    <t>NPV of delivery and supply losses hedge</t>
  </si>
  <si>
    <t>PV of delivery costs and reserve</t>
  </si>
  <si>
    <t>Notes:</t>
  </si>
  <si>
    <t>(1)  $43.3MM of hedges to account for physical supply, transmission, losses &amp; ancillaires charges for BPUB.  Actual</t>
  </si>
  <si>
    <t xml:space="preserve">       charges my be significatly lower if source is optimized.</t>
  </si>
  <si>
    <t>(2)  Deterministic NPV.  Does not account for backwardation in the ERCOT supply.  Every 500btu/Kwh reduction  in</t>
  </si>
  <si>
    <t xml:space="preserve">       supply heat rate results in approximately $19MM in project value (assuming $4.70/Mcf fixed gas price and</t>
  </si>
  <si>
    <t xml:space="preserve">       8.3MM PV Mwh).</t>
  </si>
  <si>
    <r>
      <t>NPV of Desk Energy Supply (ERCOT Undelivered)</t>
    </r>
    <r>
      <rPr>
        <vertAlign val="superscript"/>
        <sz val="10"/>
        <rFont val="Times New Roman"/>
        <family val="1"/>
      </rPr>
      <t>1</t>
    </r>
  </si>
  <si>
    <r>
      <t>ERCOT Transmission Reserve</t>
    </r>
    <r>
      <rPr>
        <vertAlign val="superscript"/>
        <sz val="10"/>
        <rFont val="Times New Roman"/>
        <family val="1"/>
      </rPr>
      <t>1</t>
    </r>
  </si>
  <si>
    <r>
      <t>NPV = Chips &amp; Salsa</t>
    </r>
    <r>
      <rPr>
        <vertAlign val="superscript"/>
        <sz val="1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</si>
</sst>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_);\(0.0\)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65" fontId="1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2" fillId="0" borderId="0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tabSelected="1" workbookViewId="0">
      <selection activeCell="C8" sqref="C8"/>
    </sheetView>
  </sheetViews>
  <sheetFormatPr defaultRowHeight="12.75" x14ac:dyDescent="0.2"/>
  <cols>
    <col min="1" max="1" width="9.140625" style="1"/>
    <col min="2" max="2" width="1.5703125" style="1" customWidth="1"/>
    <col min="3" max="3" width="46.42578125" style="1" customWidth="1"/>
    <col min="4" max="4" width="11.140625" style="2" customWidth="1"/>
    <col min="5" max="5" width="2.7109375" style="1" customWidth="1"/>
    <col min="6" max="7" width="9.140625" style="1"/>
    <col min="8" max="8" width="12.85546875" style="1" customWidth="1"/>
    <col min="9" max="16384" width="9.140625" style="1"/>
  </cols>
  <sheetData>
    <row r="1" spans="2:8" ht="13.5" thickBot="1" x14ac:dyDescent="0.25"/>
    <row r="2" spans="2:8" ht="22.5" customHeight="1" x14ac:dyDescent="0.25">
      <c r="B2" s="18" t="s">
        <v>0</v>
      </c>
      <c r="C2" s="19"/>
      <c r="D2" s="19"/>
      <c r="E2" s="19"/>
      <c r="F2" s="19"/>
      <c r="G2" s="19"/>
      <c r="H2" s="20"/>
    </row>
    <row r="3" spans="2:8" ht="13.5" customHeight="1" x14ac:dyDescent="0.25">
      <c r="B3" s="15"/>
      <c r="C3" s="16"/>
      <c r="D3" s="16"/>
      <c r="E3" s="16"/>
      <c r="F3" s="16"/>
      <c r="G3" s="16"/>
      <c r="H3" s="17"/>
    </row>
    <row r="4" spans="2:8" ht="14.25" customHeight="1" x14ac:dyDescent="0.2">
      <c r="B4" s="5"/>
      <c r="C4" s="7" t="s">
        <v>19</v>
      </c>
      <c r="D4" s="8"/>
      <c r="E4" s="7"/>
      <c r="F4" s="7"/>
      <c r="G4" s="7"/>
      <c r="H4" s="10"/>
    </row>
    <row r="5" spans="2:8" ht="14.25" customHeight="1" x14ac:dyDescent="0.2">
      <c r="B5" s="5"/>
      <c r="C5" s="7" t="s">
        <v>6</v>
      </c>
      <c r="D5" s="8">
        <v>119.529</v>
      </c>
      <c r="E5" s="7"/>
      <c r="F5" s="7" t="s">
        <v>16</v>
      </c>
      <c r="G5" s="7"/>
      <c r="H5" s="10"/>
    </row>
    <row r="6" spans="2:8" ht="14.25" customHeight="1" x14ac:dyDescent="0.2">
      <c r="B6" s="5"/>
      <c r="C6" s="7" t="s">
        <v>7</v>
      </c>
      <c r="D6" s="8">
        <f>370.134-0.1</f>
        <v>370.03399999999999</v>
      </c>
      <c r="E6" s="7"/>
      <c r="F6" s="7" t="s">
        <v>16</v>
      </c>
      <c r="G6" s="7"/>
      <c r="H6" s="10"/>
    </row>
    <row r="7" spans="2:8" ht="14.25" customHeight="1" x14ac:dyDescent="0.2">
      <c r="B7" s="5"/>
      <c r="C7" s="7" t="s">
        <v>30</v>
      </c>
      <c r="D7" s="8">
        <v>-378.529</v>
      </c>
      <c r="E7" s="7"/>
      <c r="F7" s="7" t="s">
        <v>17</v>
      </c>
      <c r="G7" s="7"/>
      <c r="H7" s="10"/>
    </row>
    <row r="8" spans="2:8" ht="14.25" customHeight="1" x14ac:dyDescent="0.2">
      <c r="B8" s="5"/>
      <c r="C8" s="7" t="s">
        <v>22</v>
      </c>
      <c r="D8" s="3">
        <v>-26.001000000000001</v>
      </c>
      <c r="E8" s="7"/>
      <c r="F8" s="7" t="s">
        <v>23</v>
      </c>
      <c r="G8" s="7"/>
      <c r="H8" s="10"/>
    </row>
    <row r="9" spans="2:8" ht="14.25" customHeight="1" x14ac:dyDescent="0.2">
      <c r="B9" s="5"/>
      <c r="C9" s="7" t="s">
        <v>15</v>
      </c>
      <c r="D9" s="8">
        <f>SUM(D5:D7)+D8</f>
        <v>85.032999999999987</v>
      </c>
      <c r="E9" s="7"/>
      <c r="F9" s="7"/>
      <c r="G9" s="7"/>
      <c r="H9" s="10"/>
    </row>
    <row r="10" spans="2:8" ht="5.25" customHeight="1" x14ac:dyDescent="0.2">
      <c r="B10" s="5"/>
      <c r="C10" s="7"/>
      <c r="D10" s="8"/>
      <c r="E10" s="7"/>
      <c r="F10" s="7"/>
      <c r="G10" s="7"/>
      <c r="H10" s="10"/>
    </row>
    <row r="11" spans="2:8" ht="14.25" customHeight="1" x14ac:dyDescent="0.2">
      <c r="B11" s="5"/>
      <c r="C11" s="7" t="s">
        <v>9</v>
      </c>
      <c r="D11" s="8">
        <v>-33.164000000000001</v>
      </c>
      <c r="E11" s="7"/>
      <c r="F11" s="7" t="s">
        <v>18</v>
      </c>
      <c r="G11" s="7"/>
      <c r="H11" s="10"/>
    </row>
    <row r="12" spans="2:8" ht="14.25" customHeight="1" x14ac:dyDescent="0.2">
      <c r="B12" s="5"/>
      <c r="C12" s="7" t="s">
        <v>31</v>
      </c>
      <c r="D12" s="3">
        <v>-17.334</v>
      </c>
      <c r="E12" s="7"/>
      <c r="F12" s="7" t="s">
        <v>12</v>
      </c>
      <c r="G12" s="7"/>
      <c r="H12" s="10"/>
    </row>
    <row r="13" spans="2:8" ht="14.25" customHeight="1" x14ac:dyDescent="0.2">
      <c r="B13" s="5"/>
      <c r="C13" s="7" t="s">
        <v>8</v>
      </c>
      <c r="D13" s="8">
        <f>+D9+D11+D12</f>
        <v>34.534999999999982</v>
      </c>
      <c r="E13" s="7"/>
      <c r="F13" s="7" t="s">
        <v>1</v>
      </c>
      <c r="G13" s="7"/>
      <c r="H13" s="10"/>
    </row>
    <row r="14" spans="2:8" ht="5.25" customHeight="1" x14ac:dyDescent="0.2">
      <c r="B14" s="5"/>
      <c r="C14" s="7"/>
      <c r="D14" s="8"/>
      <c r="E14" s="7"/>
      <c r="F14" s="7"/>
      <c r="G14" s="7"/>
      <c r="H14" s="10"/>
    </row>
    <row r="15" spans="2:8" ht="14.25" customHeight="1" x14ac:dyDescent="0.2">
      <c r="B15" s="5"/>
      <c r="C15" s="7" t="s">
        <v>20</v>
      </c>
      <c r="D15" s="8">
        <v>-1.7</v>
      </c>
      <c r="E15" s="7"/>
      <c r="F15" s="7"/>
      <c r="G15" s="7"/>
      <c r="H15" s="10"/>
    </row>
    <row r="16" spans="2:8" ht="13.5" customHeight="1" x14ac:dyDescent="0.2">
      <c r="B16" s="5"/>
      <c r="C16" s="7" t="s">
        <v>21</v>
      </c>
      <c r="D16" s="3">
        <v>-20</v>
      </c>
      <c r="E16" s="7"/>
      <c r="F16" s="7" t="s">
        <v>2</v>
      </c>
      <c r="G16" s="7"/>
      <c r="H16" s="10"/>
    </row>
    <row r="17" spans="2:8" ht="14.25" customHeight="1" x14ac:dyDescent="0.2">
      <c r="B17" s="5"/>
      <c r="C17" s="14" t="s">
        <v>13</v>
      </c>
      <c r="D17" s="9">
        <f>SUM(D13:D16)</f>
        <v>12.83499999999998</v>
      </c>
      <c r="E17" s="7"/>
      <c r="F17" s="7"/>
      <c r="G17" s="7"/>
      <c r="H17" s="10"/>
    </row>
    <row r="18" spans="2:8" ht="14.25" customHeight="1" x14ac:dyDescent="0.2">
      <c r="B18" s="5"/>
      <c r="C18" s="7"/>
      <c r="D18" s="8"/>
      <c r="E18" s="7"/>
      <c r="F18" s="7"/>
      <c r="G18" s="7"/>
      <c r="H18" s="10"/>
    </row>
    <row r="19" spans="2:8" ht="14.25" customHeight="1" x14ac:dyDescent="0.2">
      <c r="B19" s="5"/>
      <c r="C19" s="7" t="s">
        <v>10</v>
      </c>
      <c r="D19" s="8">
        <v>-74.599999999999994</v>
      </c>
      <c r="E19" s="7"/>
      <c r="F19" s="7" t="s">
        <v>3</v>
      </c>
      <c r="G19" s="7"/>
      <c r="H19" s="10"/>
    </row>
    <row r="20" spans="2:8" ht="14.25" customHeight="1" x14ac:dyDescent="0.2">
      <c r="B20" s="5"/>
      <c r="C20" s="7" t="s">
        <v>11</v>
      </c>
      <c r="D20" s="3">
        <v>63.2</v>
      </c>
      <c r="E20" s="7"/>
      <c r="F20" s="7" t="s">
        <v>4</v>
      </c>
      <c r="G20" s="7"/>
      <c r="H20" s="10"/>
    </row>
    <row r="21" spans="2:8" ht="14.25" customHeight="1" x14ac:dyDescent="0.2">
      <c r="B21" s="5"/>
      <c r="C21" s="14" t="s">
        <v>14</v>
      </c>
      <c r="D21" s="9">
        <f>SUM(D19:D20)</f>
        <v>-11.399999999999991</v>
      </c>
      <c r="E21" s="7"/>
      <c r="F21" s="7"/>
      <c r="G21" s="7"/>
      <c r="H21" s="10"/>
    </row>
    <row r="22" spans="2:8" ht="14.25" customHeight="1" x14ac:dyDescent="0.2">
      <c r="B22" s="5"/>
      <c r="C22" s="7"/>
      <c r="D22" s="8"/>
      <c r="E22" s="7"/>
      <c r="F22" s="7"/>
      <c r="G22" s="7"/>
      <c r="H22" s="10"/>
    </row>
    <row r="23" spans="2:8" ht="14.25" customHeight="1" thickBot="1" x14ac:dyDescent="0.25">
      <c r="B23" s="5"/>
      <c r="C23" s="7" t="s">
        <v>32</v>
      </c>
      <c r="D23" s="4">
        <f>D17+D21</f>
        <v>1.4349999999999881</v>
      </c>
      <c r="E23" s="7"/>
      <c r="F23" s="7" t="s">
        <v>5</v>
      </c>
      <c r="G23" s="7"/>
      <c r="H23" s="10"/>
    </row>
    <row r="24" spans="2:8" ht="14.25" customHeight="1" thickTop="1" thickBot="1" x14ac:dyDescent="0.25">
      <c r="B24" s="6"/>
      <c r="C24" s="11"/>
      <c r="D24" s="12"/>
      <c r="E24" s="11"/>
      <c r="F24" s="11"/>
      <c r="G24" s="11"/>
      <c r="H24" s="13"/>
    </row>
    <row r="26" spans="2:8" x14ac:dyDescent="0.2">
      <c r="C26" s="1" t="s">
        <v>24</v>
      </c>
    </row>
    <row r="27" spans="2:8" x14ac:dyDescent="0.2">
      <c r="C27" s="1" t="s">
        <v>25</v>
      </c>
    </row>
    <row r="28" spans="2:8" x14ac:dyDescent="0.2">
      <c r="C28" s="1" t="s">
        <v>26</v>
      </c>
    </row>
    <row r="29" spans="2:8" x14ac:dyDescent="0.2">
      <c r="C29" s="1" t="s">
        <v>27</v>
      </c>
    </row>
    <row r="30" spans="2:8" x14ac:dyDescent="0.2">
      <c r="C30" s="1" t="s">
        <v>28</v>
      </c>
    </row>
    <row r="31" spans="2:8" x14ac:dyDescent="0.2">
      <c r="C31" s="1" t="s">
        <v>29</v>
      </c>
    </row>
  </sheetData>
  <mergeCells count="1">
    <mergeCell ref="B2:H2"/>
  </mergeCells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ejohnst2</dc:creator>
  <cp:lastModifiedBy>Jan Havlíček</cp:lastModifiedBy>
  <cp:lastPrinted>2001-03-12T15:13:18Z</cp:lastPrinted>
  <dcterms:created xsi:type="dcterms:W3CDTF">2001-03-08T22:31:39Z</dcterms:created>
  <dcterms:modified xsi:type="dcterms:W3CDTF">2023-09-16T23:14:50Z</dcterms:modified>
</cp:coreProperties>
</file>