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189D11-3A4A-4A85-B09F-14CE5576EF7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Sheet1!$A$6:$K$53</definedName>
  </definedNames>
  <calcPr calcId="0" calcMode="manual"/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53" i="1"/>
  <c r="J53" i="1"/>
  <c r="F81" i="1"/>
  <c r="F84" i="1"/>
  <c r="F86" i="1"/>
  <c r="F87" i="1"/>
  <c r="F88" i="1"/>
  <c r="G88" i="1"/>
  <c r="F89" i="1"/>
  <c r="F90" i="1"/>
  <c r="F91" i="1"/>
  <c r="F92" i="1"/>
  <c r="G92" i="1"/>
  <c r="F97" i="1"/>
  <c r="G97" i="1"/>
</calcChain>
</file>

<file path=xl/comments1.xml><?xml version="1.0" encoding="utf-8"?>
<comments xmlns="http://schemas.openxmlformats.org/spreadsheetml/2006/main">
  <authors>
    <author>eshim</author>
  </authors>
  <commentList>
    <comment ref="E7" authorId="0" shapeId="0">
      <text>
        <r>
          <rPr>
            <b/>
            <sz val="8"/>
            <color indexed="81"/>
            <rFont val="Tahoma"/>
          </rPr>
          <t>eshim:</t>
        </r>
        <r>
          <rPr>
            <sz val="8"/>
            <color indexed="81"/>
            <rFont val="Tahoma"/>
          </rPr>
          <t xml:space="preserve">
CT = combination turbine
CC = comination cycle</t>
        </r>
      </text>
    </comment>
    <comment ref="B17" authorId="0" shapeId="0">
      <text>
        <r>
          <rPr>
            <b/>
            <sz val="8"/>
            <color indexed="81"/>
            <rFont val="Tahoma"/>
          </rPr>
          <t>eshim:</t>
        </r>
        <r>
          <rPr>
            <sz val="8"/>
            <color indexed="81"/>
            <rFont val="Tahoma"/>
          </rPr>
          <t xml:space="preserve">
Gomez reports 320 MW and 640 MW</t>
        </r>
      </text>
    </comment>
    <comment ref="B44" authorId="0" shapeId="0">
      <text>
        <r>
          <rPr>
            <b/>
            <sz val="8"/>
            <color indexed="81"/>
            <rFont val="Tahoma"/>
          </rPr>
          <t>eshim:</t>
        </r>
        <r>
          <rPr>
            <sz val="8"/>
            <color indexed="81"/>
            <rFont val="Tahoma"/>
          </rPr>
          <t xml:space="preserve">
FROM THERESA BRANNEY</t>
        </r>
      </text>
    </comment>
  </commentList>
</comments>
</file>

<file path=xl/sharedStrings.xml><?xml version="1.0" encoding="utf-8"?>
<sst xmlns="http://schemas.openxmlformats.org/spreadsheetml/2006/main" count="401" uniqueCount="189">
  <si>
    <t>Region</t>
  </si>
  <si>
    <t>Company</t>
  </si>
  <si>
    <t>Plant</t>
  </si>
  <si>
    <t>Year</t>
  </si>
  <si>
    <t>ECAR</t>
  </si>
  <si>
    <t>Greenwood</t>
  </si>
  <si>
    <t>Disparity?</t>
  </si>
  <si>
    <t>Gomez MW</t>
  </si>
  <si>
    <t>Rogers MW</t>
  </si>
  <si>
    <t>yes</t>
  </si>
  <si>
    <t>Detroit Edison</t>
  </si>
  <si>
    <t>Dayton Power and Light</t>
  </si>
  <si>
    <t>FM Tait</t>
  </si>
  <si>
    <t>no</t>
  </si>
  <si>
    <t>CMS Energy</t>
  </si>
  <si>
    <t>Livingston</t>
  </si>
  <si>
    <t>AMP-Ohio</t>
  </si>
  <si>
    <t>DistGen Project Phase I</t>
  </si>
  <si>
    <t>St. Mary's GT</t>
  </si>
  <si>
    <t>Kalamazoo</t>
  </si>
  <si>
    <t>ERCOT</t>
  </si>
  <si>
    <t>ANP</t>
  </si>
  <si>
    <t>Calpine</t>
  </si>
  <si>
    <t>Duke Energy</t>
  </si>
  <si>
    <t>Dynegy</t>
  </si>
  <si>
    <t>LG&amp;E</t>
  </si>
  <si>
    <t>Midlothian</t>
  </si>
  <si>
    <t>Pasadena Expansion</t>
  </si>
  <si>
    <t>Hidalgo</t>
  </si>
  <si>
    <t>CoGen Lyondell</t>
  </si>
  <si>
    <t>Reynolds/Gregory</t>
  </si>
  <si>
    <t>FRCC</t>
  </si>
  <si>
    <t>Tallahassee, City of</t>
  </si>
  <si>
    <t>Tampa Electric</t>
  </si>
  <si>
    <t>Lakeland, City of</t>
  </si>
  <si>
    <t>S.O. Purdom Unit 8</t>
  </si>
  <si>
    <t>Hardee Power Station</t>
  </si>
  <si>
    <t>CT</t>
  </si>
  <si>
    <t>MAIN</t>
  </si>
  <si>
    <t>Ameren</t>
  </si>
  <si>
    <t>Carlyle Lake</t>
  </si>
  <si>
    <t>Coga Industries</t>
  </si>
  <si>
    <t>Macoupin County</t>
  </si>
  <si>
    <t>Reliant Energy</t>
  </si>
  <si>
    <t>Soyland Power Coop</t>
  </si>
  <si>
    <t>Trigen Energy</t>
  </si>
  <si>
    <t>Southern Energy</t>
  </si>
  <si>
    <t>Illinois Power</t>
  </si>
  <si>
    <t>Associated Elec Coop</t>
  </si>
  <si>
    <t>Shelby County Peaker</t>
  </si>
  <si>
    <t>Winchester (Alsey)</t>
  </si>
  <si>
    <t>Herman</t>
  </si>
  <si>
    <t>Havana</t>
  </si>
  <si>
    <t>Nodaway</t>
  </si>
  <si>
    <t>St. Louis Cogen</t>
  </si>
  <si>
    <t>SkyGen (Polsky)</t>
  </si>
  <si>
    <t>DePere Energy/Phase I</t>
  </si>
  <si>
    <t>MAPP</t>
  </si>
  <si>
    <t>OPPD</t>
  </si>
  <si>
    <t>Sarpy</t>
  </si>
  <si>
    <t>TransAlta</t>
  </si>
  <si>
    <t>Meridian Cogen Project</t>
  </si>
  <si>
    <t>SERC</t>
  </si>
  <si>
    <t>Alabama Power</t>
  </si>
  <si>
    <t>APC1</t>
  </si>
  <si>
    <t>Carolina Power and Light</t>
  </si>
  <si>
    <t>Georgia Power Co.</t>
  </si>
  <si>
    <t>Sonat</t>
  </si>
  <si>
    <t>LS Power/Cogentrix</t>
  </si>
  <si>
    <t>Plant Dahlberg</t>
  </si>
  <si>
    <t>MEAG/Merchant</t>
  </si>
  <si>
    <t>Thomaston Peaker</t>
  </si>
  <si>
    <t>Batesville</t>
  </si>
  <si>
    <t>Asheville CT</t>
  </si>
  <si>
    <t>Power Plants Online, 1999-2000</t>
  </si>
  <si>
    <t>Type</t>
  </si>
  <si>
    <t>GT</t>
  </si>
  <si>
    <t>ST</t>
  </si>
  <si>
    <t>CC</t>
  </si>
  <si>
    <t>CG</t>
  </si>
  <si>
    <t>-</t>
  </si>
  <si>
    <t>Vermilion County Merchant</t>
  </si>
  <si>
    <t>Enron North America</t>
  </si>
  <si>
    <t>West Fork Land LLC Peaker</t>
  </si>
  <si>
    <t>IPALCO &amp;DTE J/V</t>
  </si>
  <si>
    <t>Marion County</t>
  </si>
  <si>
    <t>Holland, City of</t>
  </si>
  <si>
    <t>48th Street</t>
  </si>
  <si>
    <t>Madison Generating Station</t>
  </si>
  <si>
    <t>City Public Service</t>
  </si>
  <si>
    <t>Arthur Von Roseburg</t>
  </si>
  <si>
    <t>Lamar Power Partner</t>
  </si>
  <si>
    <t>Paris</t>
  </si>
  <si>
    <t>Gibson City Peaker</t>
  </si>
  <si>
    <t>Wilton Center</t>
  </si>
  <si>
    <t>Wisconsin Electric Power</t>
  </si>
  <si>
    <t>Germantown</t>
  </si>
  <si>
    <t>NEPOOL</t>
  </si>
  <si>
    <t>Power Development</t>
  </si>
  <si>
    <t>Milford Power/Devon</t>
  </si>
  <si>
    <t>PG&amp;E Gen (US Gen)</t>
  </si>
  <si>
    <t>Millennium</t>
  </si>
  <si>
    <t>Casco Bay Energy/Duke</t>
  </si>
  <si>
    <t>ME Independence</t>
  </si>
  <si>
    <t>EMI /Calpine</t>
  </si>
  <si>
    <t>Rumford</t>
  </si>
  <si>
    <t xml:space="preserve">EMI </t>
  </si>
  <si>
    <t>Tiverton</t>
  </si>
  <si>
    <t>Gleason Peaker</t>
  </si>
  <si>
    <t>SPP</t>
  </si>
  <si>
    <t>Western Resources</t>
  </si>
  <si>
    <t>Gordon Evans Energy Ctr</t>
  </si>
  <si>
    <t>Cleco Evangeline</t>
  </si>
  <si>
    <t>Coughlin</t>
  </si>
  <si>
    <t>Chouteau</t>
  </si>
  <si>
    <t>Delivering Pipeline</t>
  </si>
  <si>
    <t>Panhandle</t>
  </si>
  <si>
    <t>ANR</t>
  </si>
  <si>
    <t>MRT or NGPL</t>
  </si>
  <si>
    <t>Northern Natural</t>
  </si>
  <si>
    <t>Iroquois or Tennessee</t>
  </si>
  <si>
    <t>Tennessee</t>
  </si>
  <si>
    <t>PNGTS M&amp;NE</t>
  </si>
  <si>
    <t>Algonquin</t>
  </si>
  <si>
    <t>Koch</t>
  </si>
  <si>
    <t>Transco Z4</t>
  </si>
  <si>
    <t>SoNat</t>
  </si>
  <si>
    <t>ANR or Tennessee</t>
  </si>
  <si>
    <t>Transco or NCNG</t>
  </si>
  <si>
    <t>Williams</t>
  </si>
  <si>
    <t>Transok or ONG</t>
  </si>
  <si>
    <t>Lone Star or Valero</t>
  </si>
  <si>
    <t>Midcon/Channel</t>
  </si>
  <si>
    <t>Valero</t>
  </si>
  <si>
    <t>FGT</t>
  </si>
  <si>
    <t>Midwestern</t>
  </si>
  <si>
    <t>TETCO</t>
  </si>
  <si>
    <t>HPL</t>
  </si>
  <si>
    <t>NGPL</t>
  </si>
  <si>
    <t>NBPL</t>
  </si>
  <si>
    <t xml:space="preserve">Ameren </t>
  </si>
  <si>
    <t>SWECO</t>
  </si>
  <si>
    <t xml:space="preserve">LS Power </t>
  </si>
  <si>
    <t>Arkansas Electric Coop.</t>
  </si>
  <si>
    <t>Lamar Power Partner (Panda)</t>
  </si>
  <si>
    <t>State</t>
  </si>
  <si>
    <t>OH</t>
  </si>
  <si>
    <t>IN</t>
  </si>
  <si>
    <t>MI</t>
  </si>
  <si>
    <t>FL</t>
  </si>
  <si>
    <t>MO</t>
  </si>
  <si>
    <t>IL</t>
  </si>
  <si>
    <t>WI</t>
  </si>
  <si>
    <t>NE</t>
  </si>
  <si>
    <t>KS</t>
  </si>
  <si>
    <t>LA</t>
  </si>
  <si>
    <t>OK</t>
  </si>
  <si>
    <t>MA</t>
  </si>
  <si>
    <t>ME</t>
  </si>
  <si>
    <t>RI</t>
  </si>
  <si>
    <t>AL</t>
  </si>
  <si>
    <t>GA</t>
  </si>
  <si>
    <t>MS</t>
  </si>
  <si>
    <t>NC</t>
  </si>
  <si>
    <t>TN</t>
  </si>
  <si>
    <t>TX</t>
  </si>
  <si>
    <t>NGPL/TRKL</t>
  </si>
  <si>
    <t>Equiv Gas Demand</t>
  </si>
  <si>
    <t>Peaker</t>
  </si>
  <si>
    <t>Run Hrs</t>
  </si>
  <si>
    <t>Heat Rate</t>
  </si>
  <si>
    <t>Ohio</t>
  </si>
  <si>
    <t>Connecticut</t>
  </si>
  <si>
    <t>Maine</t>
  </si>
  <si>
    <t>Massachusetts</t>
  </si>
  <si>
    <t>Geogia</t>
  </si>
  <si>
    <t>Alabama</t>
  </si>
  <si>
    <t>North Carolina</t>
  </si>
  <si>
    <t>Mississippi</t>
  </si>
  <si>
    <t>Rhode Island</t>
  </si>
  <si>
    <t>Illinois</t>
  </si>
  <si>
    <t>Wisconsin</t>
  </si>
  <si>
    <t>Texas</t>
  </si>
  <si>
    <t>Indiana</t>
  </si>
  <si>
    <t>Florida</t>
  </si>
  <si>
    <t>Kansas</t>
  </si>
  <si>
    <t>Lousiana</t>
  </si>
  <si>
    <t>Michigan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</si>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</sst>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2" fillId="3" borderId="0" xfId="0" applyFont="1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5" fillId="0" borderId="0" xfId="0" applyFont="1" applyBorder="1"/>
    <xf numFmtId="0" fontId="0" fillId="4" borderId="0" xfId="0" applyFill="1" applyBorder="1"/>
    <xf numFmtId="0" fontId="1" fillId="5" borderId="0" xfId="0" applyFont="1" applyFill="1" applyBorder="1"/>
    <xf numFmtId="0" fontId="0" fillId="5" borderId="0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3" xfId="0" applyFont="1" applyBorder="1"/>
    <xf numFmtId="0" fontId="1" fillId="6" borderId="0" xfId="0" applyFont="1" applyFill="1" applyBorder="1" applyAlignment="1">
      <alignment horizontal="center"/>
    </xf>
    <xf numFmtId="0" fontId="0" fillId="0" borderId="0" xfId="0" applyFill="1" applyBorder="1"/>
    <xf numFmtId="0" fontId="1" fillId="7" borderId="0" xfId="0" applyFont="1" applyFill="1" applyBorder="1"/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0" fontId="1" fillId="2" borderId="3" xfId="0" applyFont="1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38" fontId="0" fillId="0" borderId="0" xfId="0" applyNumberFormat="1" applyAlignment="1">
      <alignment horizontal="center"/>
    </xf>
    <xf numFmtId="0" fontId="1" fillId="0" borderId="0" xfId="0" applyFont="1" applyFill="1" applyBorder="1"/>
    <xf numFmtId="38" fontId="0" fillId="0" borderId="0" xfId="0" applyNumberFormat="1" applyFill="1" applyBorder="1" applyAlignment="1">
      <alignment horizontal="center"/>
    </xf>
    <xf numFmtId="38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97"/>
  <sheetViews>
    <sheetView tabSelected="1" zoomScale="75" zoomScaleNormal="75" workbookViewId="0">
      <selection activeCell="J9" sqref="J9"/>
    </sheetView>
  </sheetViews>
  <sheetFormatPr defaultRowHeight="12.75" x14ac:dyDescent="0.2"/>
  <cols>
    <col min="1" max="1" width="13.7109375" style="3" customWidth="1"/>
    <col min="2" max="2" width="25.85546875" style="3" bestFit="1" customWidth="1"/>
    <col min="3" max="3" width="24.5703125" bestFit="1" customWidth="1"/>
    <col min="4" max="4" width="6" customWidth="1"/>
    <col min="5" max="5" width="13.7109375" style="1" customWidth="1"/>
    <col min="6" max="6" width="13.7109375" customWidth="1"/>
    <col min="7" max="7" width="13.7109375" style="1" customWidth="1"/>
    <col min="8" max="8" width="13.7109375" customWidth="1"/>
    <col min="9" max="9" width="12.7109375" customWidth="1"/>
    <col min="10" max="10" width="19.7109375" bestFit="1" customWidth="1"/>
    <col min="11" max="11" width="19.7109375" style="1" bestFit="1" customWidth="1"/>
  </cols>
  <sheetData>
    <row r="1" spans="1:11" x14ac:dyDescent="0.2">
      <c r="B1" s="3" t="s">
        <v>169</v>
      </c>
      <c r="C1" s="3" t="s">
        <v>170</v>
      </c>
    </row>
    <row r="2" spans="1:11" x14ac:dyDescent="0.2">
      <c r="A2" s="3" t="s">
        <v>168</v>
      </c>
      <c r="B2" s="32">
        <v>8</v>
      </c>
      <c r="C2" s="33">
        <v>13000</v>
      </c>
    </row>
    <row r="3" spans="1:11" x14ac:dyDescent="0.2">
      <c r="A3" s="3" t="s">
        <v>78</v>
      </c>
      <c r="B3" s="31">
        <v>24</v>
      </c>
      <c r="C3" s="34">
        <v>7000</v>
      </c>
    </row>
    <row r="6" spans="1:11" ht="15.75" x14ac:dyDescent="0.25">
      <c r="A6" s="7" t="s">
        <v>74</v>
      </c>
      <c r="B6" s="8"/>
      <c r="C6" s="9"/>
      <c r="D6" s="9"/>
      <c r="E6" s="10"/>
      <c r="F6" s="11"/>
      <c r="G6" s="12"/>
      <c r="H6" s="11"/>
      <c r="I6" s="11"/>
      <c r="J6" s="11"/>
      <c r="K6" s="12"/>
    </row>
    <row r="7" spans="1:11" ht="13.5" thickBot="1" x14ac:dyDescent="0.25">
      <c r="A7" s="2" t="s">
        <v>0</v>
      </c>
      <c r="B7" s="2" t="s">
        <v>1</v>
      </c>
      <c r="C7" s="2" t="s">
        <v>2</v>
      </c>
      <c r="D7" s="2" t="s">
        <v>145</v>
      </c>
      <c r="E7" s="2" t="s">
        <v>75</v>
      </c>
      <c r="F7" s="2" t="s">
        <v>3</v>
      </c>
      <c r="G7" s="2" t="s">
        <v>6</v>
      </c>
      <c r="H7" s="2" t="s">
        <v>7</v>
      </c>
      <c r="I7" s="2" t="s">
        <v>8</v>
      </c>
      <c r="J7" s="2" t="s">
        <v>167</v>
      </c>
      <c r="K7" s="2" t="s">
        <v>115</v>
      </c>
    </row>
    <row r="8" spans="1:11" s="30" customFormat="1" x14ac:dyDescent="0.2">
      <c r="A8" s="20">
        <v>2000</v>
      </c>
      <c r="B8" s="29"/>
      <c r="C8" s="29"/>
      <c r="D8" s="29"/>
      <c r="E8" s="29"/>
      <c r="F8" s="29"/>
      <c r="G8" s="29"/>
      <c r="H8" s="29"/>
      <c r="I8" s="29"/>
      <c r="J8" s="29"/>
      <c r="K8" s="29"/>
    </row>
    <row r="9" spans="1:11" x14ac:dyDescent="0.2">
      <c r="A9" s="13" t="s">
        <v>62</v>
      </c>
      <c r="B9" s="13" t="s">
        <v>63</v>
      </c>
      <c r="C9" s="11" t="s">
        <v>64</v>
      </c>
      <c r="D9" s="11" t="s">
        <v>160</v>
      </c>
      <c r="E9" s="12" t="s">
        <v>78</v>
      </c>
      <c r="F9" s="15">
        <v>2000</v>
      </c>
      <c r="G9" s="12" t="s">
        <v>9</v>
      </c>
      <c r="H9" s="12">
        <v>537</v>
      </c>
      <c r="I9" s="12">
        <v>532</v>
      </c>
      <c r="J9" s="35">
        <f t="shared" ref="J9:J52" si="0">IF(OR(E9="CT",E9="GT"),($B$2*$C$2*I9)/1000,(I9*$B$3*$C$3)/1000)</f>
        <v>89376</v>
      </c>
      <c r="K9" s="12" t="s">
        <v>124</v>
      </c>
    </row>
    <row r="10" spans="1:11" x14ac:dyDescent="0.2">
      <c r="A10" s="13" t="s">
        <v>97</v>
      </c>
      <c r="B10" s="13" t="s">
        <v>98</v>
      </c>
      <c r="C10" s="11" t="s">
        <v>99</v>
      </c>
      <c r="D10" s="11" t="s">
        <v>37</v>
      </c>
      <c r="E10" s="12" t="s">
        <v>78</v>
      </c>
      <c r="F10" s="15">
        <v>2000</v>
      </c>
      <c r="G10" s="12" t="s">
        <v>13</v>
      </c>
      <c r="H10" s="12">
        <v>544</v>
      </c>
      <c r="I10" s="12">
        <v>544</v>
      </c>
      <c r="J10" s="35">
        <f t="shared" si="0"/>
        <v>91392</v>
      </c>
      <c r="K10" s="12" t="s">
        <v>120</v>
      </c>
    </row>
    <row r="11" spans="1:11" x14ac:dyDescent="0.2">
      <c r="A11" s="13" t="s">
        <v>31</v>
      </c>
      <c r="B11" s="13" t="s">
        <v>32</v>
      </c>
      <c r="C11" s="11" t="s">
        <v>35</v>
      </c>
      <c r="D11" s="11" t="s">
        <v>149</v>
      </c>
      <c r="E11" s="12" t="s">
        <v>78</v>
      </c>
      <c r="F11" s="15">
        <v>2000</v>
      </c>
      <c r="G11" s="12" t="s">
        <v>9</v>
      </c>
      <c r="H11" s="12">
        <v>250</v>
      </c>
      <c r="I11" s="12">
        <v>230</v>
      </c>
      <c r="J11" s="35">
        <f t="shared" si="0"/>
        <v>38640</v>
      </c>
      <c r="K11" s="12" t="s">
        <v>134</v>
      </c>
    </row>
    <row r="12" spans="1:11" x14ac:dyDescent="0.2">
      <c r="A12" s="13" t="s">
        <v>31</v>
      </c>
      <c r="B12" s="13" t="s">
        <v>33</v>
      </c>
      <c r="C12" s="11" t="s">
        <v>36</v>
      </c>
      <c r="D12" s="11" t="s">
        <v>149</v>
      </c>
      <c r="E12" s="12" t="s">
        <v>37</v>
      </c>
      <c r="F12" s="15">
        <v>2000</v>
      </c>
      <c r="G12" s="12" t="s">
        <v>13</v>
      </c>
      <c r="H12" s="12">
        <v>75</v>
      </c>
      <c r="I12" s="12">
        <v>75</v>
      </c>
      <c r="J12" s="35">
        <f t="shared" si="0"/>
        <v>7800</v>
      </c>
      <c r="K12" s="12" t="s">
        <v>134</v>
      </c>
    </row>
    <row r="13" spans="1:11" x14ac:dyDescent="0.2">
      <c r="A13" s="13" t="s">
        <v>62</v>
      </c>
      <c r="B13" s="13" t="s">
        <v>66</v>
      </c>
      <c r="C13" s="11" t="s">
        <v>69</v>
      </c>
      <c r="D13" s="11" t="s">
        <v>161</v>
      </c>
      <c r="E13" s="12" t="s">
        <v>37</v>
      </c>
      <c r="F13" s="15">
        <v>2000</v>
      </c>
      <c r="G13" s="12" t="s">
        <v>9</v>
      </c>
      <c r="H13" s="12">
        <v>400</v>
      </c>
      <c r="I13" s="12">
        <v>640</v>
      </c>
      <c r="J13" s="35">
        <f t="shared" si="0"/>
        <v>66560</v>
      </c>
      <c r="K13" s="12" t="s">
        <v>125</v>
      </c>
    </row>
    <row r="14" spans="1:11" x14ac:dyDescent="0.2">
      <c r="A14" s="13" t="s">
        <v>62</v>
      </c>
      <c r="B14" s="13" t="s">
        <v>67</v>
      </c>
      <c r="C14" s="11" t="s">
        <v>71</v>
      </c>
      <c r="D14" s="11" t="s">
        <v>161</v>
      </c>
      <c r="E14" s="12" t="s">
        <v>37</v>
      </c>
      <c r="F14" s="15">
        <v>2000</v>
      </c>
      <c r="G14" s="12" t="s">
        <v>13</v>
      </c>
      <c r="H14" s="12">
        <v>680</v>
      </c>
      <c r="I14" s="12">
        <v>680</v>
      </c>
      <c r="J14" s="35">
        <f t="shared" si="0"/>
        <v>70720</v>
      </c>
      <c r="K14" s="12" t="s">
        <v>126</v>
      </c>
    </row>
    <row r="15" spans="1:11" x14ac:dyDescent="0.2">
      <c r="A15" s="13" t="s">
        <v>38</v>
      </c>
      <c r="B15" s="16" t="s">
        <v>82</v>
      </c>
      <c r="C15" s="11" t="s">
        <v>94</v>
      </c>
      <c r="D15" s="11" t="s">
        <v>151</v>
      </c>
      <c r="E15" s="12" t="s">
        <v>37</v>
      </c>
      <c r="F15" s="15">
        <v>2000</v>
      </c>
      <c r="G15" s="12" t="s">
        <v>9</v>
      </c>
      <c r="H15" s="12">
        <v>600</v>
      </c>
      <c r="I15" s="12">
        <v>668</v>
      </c>
      <c r="J15" s="35">
        <f t="shared" si="0"/>
        <v>69472</v>
      </c>
      <c r="K15" s="17" t="s">
        <v>139</v>
      </c>
    </row>
    <row r="16" spans="1:11" x14ac:dyDescent="0.2">
      <c r="A16" s="13" t="s">
        <v>38</v>
      </c>
      <c r="B16" s="13" t="s">
        <v>43</v>
      </c>
      <c r="C16" s="11" t="s">
        <v>49</v>
      </c>
      <c r="D16" s="11" t="s">
        <v>151</v>
      </c>
      <c r="E16" s="12" t="s">
        <v>37</v>
      </c>
      <c r="F16" s="15">
        <v>2000</v>
      </c>
      <c r="G16" s="12" t="s">
        <v>13</v>
      </c>
      <c r="H16" s="12">
        <v>340</v>
      </c>
      <c r="I16" s="12">
        <v>340</v>
      </c>
      <c r="J16" s="35">
        <f t="shared" si="0"/>
        <v>35360</v>
      </c>
      <c r="K16" s="18" t="s">
        <v>166</v>
      </c>
    </row>
    <row r="17" spans="1:11" x14ac:dyDescent="0.2">
      <c r="A17" s="13" t="s">
        <v>4</v>
      </c>
      <c r="B17" s="13" t="s">
        <v>23</v>
      </c>
      <c r="C17" s="14" t="s">
        <v>81</v>
      </c>
      <c r="D17" s="14" t="s">
        <v>147</v>
      </c>
      <c r="E17" s="12" t="s">
        <v>37</v>
      </c>
      <c r="F17" s="15">
        <v>2000</v>
      </c>
      <c r="G17" s="12" t="s">
        <v>9</v>
      </c>
      <c r="H17" s="12">
        <v>320</v>
      </c>
      <c r="I17" s="12">
        <v>640</v>
      </c>
      <c r="J17" s="35">
        <f>IF(OR(E17="CT",E17="GT"),($B$2*$C$2*I17)/1000,(I17*$B$3*$C$3)/1000)</f>
        <v>66560</v>
      </c>
      <c r="K17" s="12" t="s">
        <v>135</v>
      </c>
    </row>
    <row r="18" spans="1:11" x14ac:dyDescent="0.2">
      <c r="A18" s="13" t="s">
        <v>4</v>
      </c>
      <c r="B18" s="16" t="s">
        <v>82</v>
      </c>
      <c r="C18" s="14" t="s">
        <v>83</v>
      </c>
      <c r="D18" s="14" t="s">
        <v>147</v>
      </c>
      <c r="E18" s="12" t="s">
        <v>37</v>
      </c>
      <c r="F18" s="15">
        <v>2000</v>
      </c>
      <c r="G18" s="12" t="s">
        <v>9</v>
      </c>
      <c r="H18" s="12">
        <v>400</v>
      </c>
      <c r="I18" s="12">
        <v>514</v>
      </c>
      <c r="J18" s="35">
        <f t="shared" si="0"/>
        <v>53456</v>
      </c>
      <c r="K18" s="17" t="s">
        <v>135</v>
      </c>
    </row>
    <row r="19" spans="1:11" x14ac:dyDescent="0.2">
      <c r="A19" s="13" t="s">
        <v>4</v>
      </c>
      <c r="B19" s="13" t="s">
        <v>84</v>
      </c>
      <c r="C19" s="14" t="s">
        <v>85</v>
      </c>
      <c r="D19" s="14" t="s">
        <v>147</v>
      </c>
      <c r="E19" s="12" t="s">
        <v>76</v>
      </c>
      <c r="F19" s="15">
        <v>2000</v>
      </c>
      <c r="G19" s="12" t="s">
        <v>13</v>
      </c>
      <c r="H19" s="12">
        <v>240</v>
      </c>
      <c r="I19" s="12">
        <v>240</v>
      </c>
      <c r="J19" s="35">
        <f t="shared" si="0"/>
        <v>24960</v>
      </c>
      <c r="K19" s="18" t="s">
        <v>116</v>
      </c>
    </row>
    <row r="20" spans="1:11" x14ac:dyDescent="0.2">
      <c r="A20" s="13" t="s">
        <v>109</v>
      </c>
      <c r="B20" s="13" t="s">
        <v>110</v>
      </c>
      <c r="C20" s="11" t="s">
        <v>111</v>
      </c>
      <c r="D20" s="11" t="s">
        <v>154</v>
      </c>
      <c r="E20" s="12" t="s">
        <v>37</v>
      </c>
      <c r="F20" s="15">
        <v>2000</v>
      </c>
      <c r="G20" s="12" t="s">
        <v>9</v>
      </c>
      <c r="H20" s="12">
        <v>200</v>
      </c>
      <c r="I20" s="12">
        <v>150</v>
      </c>
      <c r="J20" s="35">
        <f t="shared" si="0"/>
        <v>15600</v>
      </c>
      <c r="K20" s="12" t="s">
        <v>129</v>
      </c>
    </row>
    <row r="21" spans="1:11" x14ac:dyDescent="0.2">
      <c r="A21" s="13" t="s">
        <v>109</v>
      </c>
      <c r="B21" s="13" t="s">
        <v>112</v>
      </c>
      <c r="C21" s="11" t="s">
        <v>113</v>
      </c>
      <c r="D21" s="11" t="s">
        <v>155</v>
      </c>
      <c r="E21" s="12" t="s">
        <v>37</v>
      </c>
      <c r="F21" s="15">
        <v>2000</v>
      </c>
      <c r="G21" s="12" t="s">
        <v>9</v>
      </c>
      <c r="H21" s="12">
        <v>814</v>
      </c>
      <c r="I21" s="12">
        <v>420</v>
      </c>
      <c r="J21" s="35">
        <f t="shared" si="0"/>
        <v>43680</v>
      </c>
      <c r="K21" s="18" t="s">
        <v>117</v>
      </c>
    </row>
    <row r="22" spans="1:11" x14ac:dyDescent="0.2">
      <c r="A22" s="13" t="s">
        <v>97</v>
      </c>
      <c r="B22" s="13" t="s">
        <v>100</v>
      </c>
      <c r="C22" s="11" t="s">
        <v>101</v>
      </c>
      <c r="D22" s="11" t="s">
        <v>157</v>
      </c>
      <c r="E22" s="12" t="s">
        <v>78</v>
      </c>
      <c r="F22" s="15">
        <v>2000</v>
      </c>
      <c r="G22" s="12" t="s">
        <v>13</v>
      </c>
      <c r="H22" s="12">
        <v>360</v>
      </c>
      <c r="I22" s="12">
        <v>360</v>
      </c>
      <c r="J22" s="35">
        <f t="shared" si="0"/>
        <v>60480</v>
      </c>
      <c r="K22" s="12" t="s">
        <v>121</v>
      </c>
    </row>
    <row r="23" spans="1:11" x14ac:dyDescent="0.2">
      <c r="A23" s="13" t="s">
        <v>97</v>
      </c>
      <c r="B23" s="13" t="s">
        <v>102</v>
      </c>
      <c r="C23" s="11" t="s">
        <v>103</v>
      </c>
      <c r="D23" s="11" t="s">
        <v>158</v>
      </c>
      <c r="E23" s="12" t="s">
        <v>78</v>
      </c>
      <c r="F23" s="15">
        <v>2000</v>
      </c>
      <c r="G23" s="12" t="s">
        <v>9</v>
      </c>
      <c r="H23" s="12">
        <v>520</v>
      </c>
      <c r="I23" s="12">
        <v>500</v>
      </c>
      <c r="J23" s="35">
        <f t="shared" si="0"/>
        <v>84000</v>
      </c>
      <c r="K23" s="12" t="s">
        <v>122</v>
      </c>
    </row>
    <row r="24" spans="1:11" x14ac:dyDescent="0.2">
      <c r="A24" s="13" t="s">
        <v>97</v>
      </c>
      <c r="B24" s="13" t="s">
        <v>104</v>
      </c>
      <c r="C24" s="11" t="s">
        <v>105</v>
      </c>
      <c r="D24" s="11" t="s">
        <v>158</v>
      </c>
      <c r="E24" s="12" t="s">
        <v>78</v>
      </c>
      <c r="F24" s="15">
        <v>2000</v>
      </c>
      <c r="G24" s="12" t="s">
        <v>13</v>
      </c>
      <c r="H24" s="12">
        <v>265</v>
      </c>
      <c r="I24" s="12">
        <v>265</v>
      </c>
      <c r="J24" s="35">
        <f t="shared" si="0"/>
        <v>44520</v>
      </c>
      <c r="K24" s="12" t="s">
        <v>122</v>
      </c>
    </row>
    <row r="25" spans="1:11" x14ac:dyDescent="0.2">
      <c r="A25" s="13" t="s">
        <v>4</v>
      </c>
      <c r="B25" s="13" t="s">
        <v>86</v>
      </c>
      <c r="C25" s="14" t="s">
        <v>87</v>
      </c>
      <c r="D25" s="14" t="s">
        <v>148</v>
      </c>
      <c r="E25" s="12" t="s">
        <v>80</v>
      </c>
      <c r="F25" s="15">
        <v>2000</v>
      </c>
      <c r="G25" s="12" t="s">
        <v>13</v>
      </c>
      <c r="H25" s="12">
        <v>80</v>
      </c>
      <c r="I25" s="12">
        <v>80</v>
      </c>
      <c r="J25" s="35">
        <f t="shared" si="0"/>
        <v>13440</v>
      </c>
      <c r="K25" s="18" t="s">
        <v>117</v>
      </c>
    </row>
    <row r="26" spans="1:11" x14ac:dyDescent="0.2">
      <c r="A26" s="13" t="s">
        <v>38</v>
      </c>
      <c r="B26" s="13" t="s">
        <v>39</v>
      </c>
      <c r="C26" s="11" t="s">
        <v>40</v>
      </c>
      <c r="D26" s="11" t="s">
        <v>150</v>
      </c>
      <c r="E26" s="12" t="s">
        <v>37</v>
      </c>
      <c r="F26" s="15">
        <v>2000</v>
      </c>
      <c r="G26" s="12" t="s">
        <v>13</v>
      </c>
      <c r="H26" s="12">
        <v>230</v>
      </c>
      <c r="I26" s="12">
        <v>230</v>
      </c>
      <c r="J26" s="35">
        <f t="shared" si="0"/>
        <v>23920</v>
      </c>
      <c r="K26" s="18" t="s">
        <v>118</v>
      </c>
    </row>
    <row r="27" spans="1:11" x14ac:dyDescent="0.2">
      <c r="A27" s="13" t="s">
        <v>38</v>
      </c>
      <c r="B27" s="13" t="s">
        <v>39</v>
      </c>
      <c r="C27" s="11" t="s">
        <v>93</v>
      </c>
      <c r="D27" s="11" t="s">
        <v>150</v>
      </c>
      <c r="E27" s="12" t="s">
        <v>37</v>
      </c>
      <c r="F27" s="15">
        <v>2000</v>
      </c>
      <c r="G27" s="12" t="s">
        <v>13</v>
      </c>
      <c r="H27" s="12">
        <v>230</v>
      </c>
      <c r="I27" s="12">
        <v>230</v>
      </c>
      <c r="J27" s="35">
        <f t="shared" si="0"/>
        <v>23920</v>
      </c>
      <c r="K27" s="18" t="s">
        <v>138</v>
      </c>
    </row>
    <row r="28" spans="1:11" x14ac:dyDescent="0.2">
      <c r="A28" s="13" t="s">
        <v>62</v>
      </c>
      <c r="B28" s="13" t="s">
        <v>68</v>
      </c>
      <c r="C28" s="11" t="s">
        <v>72</v>
      </c>
      <c r="D28" s="11" t="s">
        <v>162</v>
      </c>
      <c r="E28" s="12" t="s">
        <v>78</v>
      </c>
      <c r="F28" s="15">
        <v>2000</v>
      </c>
      <c r="G28" s="12" t="s">
        <v>13</v>
      </c>
      <c r="H28" s="12">
        <v>837</v>
      </c>
      <c r="I28" s="12">
        <v>837</v>
      </c>
      <c r="J28" s="35">
        <f t="shared" si="0"/>
        <v>140616</v>
      </c>
      <c r="K28" s="12" t="s">
        <v>127</v>
      </c>
    </row>
    <row r="29" spans="1:11" x14ac:dyDescent="0.2">
      <c r="A29" s="13" t="s">
        <v>62</v>
      </c>
      <c r="B29" s="13" t="s">
        <v>65</v>
      </c>
      <c r="C29" s="11" t="s">
        <v>73</v>
      </c>
      <c r="D29" s="11" t="s">
        <v>163</v>
      </c>
      <c r="E29" s="12" t="s">
        <v>76</v>
      </c>
      <c r="F29" s="15">
        <v>2000</v>
      </c>
      <c r="G29" s="12" t="s">
        <v>13</v>
      </c>
      <c r="H29" s="12">
        <v>160</v>
      </c>
      <c r="I29" s="12">
        <v>160</v>
      </c>
      <c r="J29" s="35">
        <f t="shared" si="0"/>
        <v>16640</v>
      </c>
      <c r="K29" s="18" t="s">
        <v>128</v>
      </c>
    </row>
    <row r="30" spans="1:11" x14ac:dyDescent="0.2">
      <c r="A30" s="13" t="s">
        <v>57</v>
      </c>
      <c r="B30" s="13" t="s">
        <v>58</v>
      </c>
      <c r="C30" s="11" t="s">
        <v>59</v>
      </c>
      <c r="D30" s="11" t="s">
        <v>153</v>
      </c>
      <c r="E30" s="12" t="s">
        <v>37</v>
      </c>
      <c r="F30" s="15">
        <v>2000</v>
      </c>
      <c r="G30" s="12" t="s">
        <v>9</v>
      </c>
      <c r="H30" s="12">
        <v>80</v>
      </c>
      <c r="I30" s="12">
        <v>100</v>
      </c>
      <c r="J30" s="35">
        <f t="shared" si="0"/>
        <v>10400</v>
      </c>
      <c r="K30" s="18" t="s">
        <v>119</v>
      </c>
    </row>
    <row r="31" spans="1:11" x14ac:dyDescent="0.2">
      <c r="A31" s="13" t="s">
        <v>4</v>
      </c>
      <c r="B31" s="13" t="s">
        <v>23</v>
      </c>
      <c r="C31" s="14" t="s">
        <v>88</v>
      </c>
      <c r="D31" s="14" t="s">
        <v>146</v>
      </c>
      <c r="E31" s="12" t="s">
        <v>37</v>
      </c>
      <c r="F31" s="15">
        <v>2000</v>
      </c>
      <c r="G31" s="12" t="s">
        <v>9</v>
      </c>
      <c r="H31" s="12">
        <v>320</v>
      </c>
      <c r="I31" s="12">
        <v>640</v>
      </c>
      <c r="J31" s="35">
        <f t="shared" si="0"/>
        <v>66560</v>
      </c>
      <c r="K31" s="12" t="s">
        <v>136</v>
      </c>
    </row>
    <row r="32" spans="1:11" x14ac:dyDescent="0.2">
      <c r="A32" s="13" t="s">
        <v>109</v>
      </c>
      <c r="B32" s="13" t="s">
        <v>48</v>
      </c>
      <c r="C32" s="11" t="s">
        <v>114</v>
      </c>
      <c r="D32" s="11" t="s">
        <v>156</v>
      </c>
      <c r="E32" s="12" t="s">
        <v>37</v>
      </c>
      <c r="F32" s="15">
        <v>2000</v>
      </c>
      <c r="G32" s="12" t="s">
        <v>13</v>
      </c>
      <c r="H32" s="12">
        <v>530</v>
      </c>
      <c r="I32" s="12">
        <v>530</v>
      </c>
      <c r="J32" s="35">
        <f t="shared" si="0"/>
        <v>55120</v>
      </c>
      <c r="K32" s="18" t="s">
        <v>130</v>
      </c>
    </row>
    <row r="33" spans="1:11" x14ac:dyDescent="0.2">
      <c r="A33" s="13" t="s">
        <v>97</v>
      </c>
      <c r="B33" s="13" t="s">
        <v>106</v>
      </c>
      <c r="C33" s="11" t="s">
        <v>107</v>
      </c>
      <c r="D33" s="11" t="s">
        <v>159</v>
      </c>
      <c r="E33" s="12" t="s">
        <v>78</v>
      </c>
      <c r="F33" s="15">
        <v>2000</v>
      </c>
      <c r="G33" s="12" t="s">
        <v>13</v>
      </c>
      <c r="H33" s="12">
        <v>265</v>
      </c>
      <c r="I33" s="12">
        <v>265</v>
      </c>
      <c r="J33" s="35">
        <f t="shared" si="0"/>
        <v>44520</v>
      </c>
      <c r="K33" s="12" t="s">
        <v>123</v>
      </c>
    </row>
    <row r="34" spans="1:11" x14ac:dyDescent="0.2">
      <c r="A34" s="13" t="s">
        <v>62</v>
      </c>
      <c r="B34" s="16" t="s">
        <v>82</v>
      </c>
      <c r="C34" s="11" t="s">
        <v>108</v>
      </c>
      <c r="D34" s="11" t="s">
        <v>164</v>
      </c>
      <c r="E34" s="12" t="s">
        <v>37</v>
      </c>
      <c r="F34" s="15">
        <v>2000</v>
      </c>
      <c r="G34" s="12" t="s">
        <v>9</v>
      </c>
      <c r="H34" s="12">
        <v>400</v>
      </c>
      <c r="I34" s="12">
        <v>510</v>
      </c>
      <c r="J34" s="35">
        <f t="shared" si="0"/>
        <v>53040</v>
      </c>
      <c r="K34" s="17" t="s">
        <v>117</v>
      </c>
    </row>
    <row r="35" spans="1:11" x14ac:dyDescent="0.2">
      <c r="A35" s="13" t="s">
        <v>20</v>
      </c>
      <c r="B35" s="13" t="s">
        <v>21</v>
      </c>
      <c r="C35" s="11" t="s">
        <v>26</v>
      </c>
      <c r="D35" s="11" t="s">
        <v>165</v>
      </c>
      <c r="E35" s="12" t="s">
        <v>78</v>
      </c>
      <c r="F35" s="15">
        <v>2000</v>
      </c>
      <c r="G35" s="12" t="s">
        <v>13</v>
      </c>
      <c r="H35" s="12">
        <v>1100</v>
      </c>
      <c r="I35" s="12">
        <v>1100</v>
      </c>
      <c r="J35" s="35">
        <f t="shared" si="0"/>
        <v>184800</v>
      </c>
      <c r="K35" s="12" t="s">
        <v>131</v>
      </c>
    </row>
    <row r="36" spans="1:11" x14ac:dyDescent="0.2">
      <c r="A36" s="13" t="s">
        <v>20</v>
      </c>
      <c r="B36" s="13" t="s">
        <v>22</v>
      </c>
      <c r="C36" s="11" t="s">
        <v>27</v>
      </c>
      <c r="D36" s="11" t="s">
        <v>165</v>
      </c>
      <c r="E36" s="12" t="s">
        <v>78</v>
      </c>
      <c r="F36" s="15">
        <v>2000</v>
      </c>
      <c r="G36" s="12" t="s">
        <v>13</v>
      </c>
      <c r="H36" s="12">
        <v>510</v>
      </c>
      <c r="I36" s="12">
        <v>510</v>
      </c>
      <c r="J36" s="35">
        <f t="shared" si="0"/>
        <v>85680</v>
      </c>
      <c r="K36" s="12" t="s">
        <v>132</v>
      </c>
    </row>
    <row r="37" spans="1:11" x14ac:dyDescent="0.2">
      <c r="A37" s="13" t="s">
        <v>20</v>
      </c>
      <c r="B37" s="13" t="s">
        <v>89</v>
      </c>
      <c r="C37" s="11" t="s">
        <v>90</v>
      </c>
      <c r="D37" s="11" t="s">
        <v>165</v>
      </c>
      <c r="E37" s="12" t="s">
        <v>78</v>
      </c>
      <c r="F37" s="15">
        <v>2000</v>
      </c>
      <c r="G37" s="12" t="s">
        <v>9</v>
      </c>
      <c r="H37" s="12">
        <v>511</v>
      </c>
      <c r="I37" s="12">
        <v>509</v>
      </c>
      <c r="J37" s="35">
        <f t="shared" si="0"/>
        <v>85512</v>
      </c>
      <c r="K37" s="12" t="s">
        <v>133</v>
      </c>
    </row>
    <row r="38" spans="1:11" x14ac:dyDescent="0.2">
      <c r="A38" s="13" t="s">
        <v>20</v>
      </c>
      <c r="B38" s="13" t="s">
        <v>23</v>
      </c>
      <c r="C38" s="11" t="s">
        <v>28</v>
      </c>
      <c r="D38" s="11" t="s">
        <v>165</v>
      </c>
      <c r="E38" s="12" t="s">
        <v>78</v>
      </c>
      <c r="F38" s="15">
        <v>2000</v>
      </c>
      <c r="G38" s="12" t="s">
        <v>9</v>
      </c>
      <c r="H38" s="12">
        <v>500</v>
      </c>
      <c r="I38" s="12">
        <v>520</v>
      </c>
      <c r="J38" s="35">
        <f t="shared" si="0"/>
        <v>87360</v>
      </c>
      <c r="K38" s="18" t="s">
        <v>137</v>
      </c>
    </row>
    <row r="39" spans="1:11" x14ac:dyDescent="0.2">
      <c r="A39" s="13" t="s">
        <v>20</v>
      </c>
      <c r="B39" s="13" t="s">
        <v>24</v>
      </c>
      <c r="C39" s="11" t="s">
        <v>29</v>
      </c>
      <c r="D39" s="11" t="s">
        <v>165</v>
      </c>
      <c r="E39" s="12" t="s">
        <v>76</v>
      </c>
      <c r="F39" s="15">
        <v>2000</v>
      </c>
      <c r="G39" s="12" t="s">
        <v>13</v>
      </c>
      <c r="H39" s="12">
        <v>155</v>
      </c>
      <c r="I39" s="12">
        <v>155</v>
      </c>
      <c r="J39" s="35">
        <f t="shared" si="0"/>
        <v>16120</v>
      </c>
      <c r="K39" s="18" t="s">
        <v>138</v>
      </c>
    </row>
    <row r="40" spans="1:11" x14ac:dyDescent="0.2">
      <c r="A40" s="13" t="s">
        <v>20</v>
      </c>
      <c r="B40" s="13" t="s">
        <v>91</v>
      </c>
      <c r="C40" s="11" t="s">
        <v>92</v>
      </c>
      <c r="D40" s="11" t="s">
        <v>165</v>
      </c>
      <c r="E40" s="12" t="s">
        <v>78</v>
      </c>
      <c r="F40" s="15">
        <v>2000</v>
      </c>
      <c r="G40" s="12" t="s">
        <v>9</v>
      </c>
      <c r="H40" s="12">
        <v>1000</v>
      </c>
      <c r="I40" s="12">
        <v>500</v>
      </c>
      <c r="J40" s="35">
        <f t="shared" si="0"/>
        <v>84000</v>
      </c>
      <c r="K40" s="12" t="s">
        <v>138</v>
      </c>
    </row>
    <row r="41" spans="1:11" x14ac:dyDescent="0.2">
      <c r="A41" s="13" t="s">
        <v>20</v>
      </c>
      <c r="B41" s="13" t="s">
        <v>25</v>
      </c>
      <c r="C41" s="11" t="s">
        <v>30</v>
      </c>
      <c r="D41" s="11" t="s">
        <v>165</v>
      </c>
      <c r="E41" s="12" t="s">
        <v>79</v>
      </c>
      <c r="F41" s="15">
        <v>2000</v>
      </c>
      <c r="G41" s="12" t="s">
        <v>9</v>
      </c>
      <c r="H41" s="12">
        <v>550</v>
      </c>
      <c r="I41" s="12">
        <v>400</v>
      </c>
      <c r="J41" s="35">
        <f t="shared" si="0"/>
        <v>67200</v>
      </c>
      <c r="K41" s="18" t="s">
        <v>138</v>
      </c>
    </row>
    <row r="42" spans="1:11" x14ac:dyDescent="0.2">
      <c r="A42" s="13" t="s">
        <v>38</v>
      </c>
      <c r="B42" s="13" t="s">
        <v>46</v>
      </c>
      <c r="C42" s="11" t="s">
        <v>51</v>
      </c>
      <c r="D42" s="11" t="s">
        <v>152</v>
      </c>
      <c r="E42" s="12" t="s">
        <v>37</v>
      </c>
      <c r="F42" s="15">
        <v>2000</v>
      </c>
      <c r="G42" s="12" t="s">
        <v>13</v>
      </c>
      <c r="H42" s="12">
        <v>300</v>
      </c>
      <c r="I42" s="12">
        <v>300</v>
      </c>
      <c r="J42" s="35">
        <f t="shared" si="0"/>
        <v>31200</v>
      </c>
      <c r="K42" s="12" t="s">
        <v>117</v>
      </c>
    </row>
    <row r="43" spans="1:11" x14ac:dyDescent="0.2">
      <c r="A43" s="13" t="s">
        <v>38</v>
      </c>
      <c r="B43" s="13" t="s">
        <v>95</v>
      </c>
      <c r="C43" s="11" t="s">
        <v>96</v>
      </c>
      <c r="D43" s="11" t="s">
        <v>152</v>
      </c>
      <c r="E43" s="12" t="s">
        <v>37</v>
      </c>
      <c r="F43" s="15">
        <v>2000</v>
      </c>
      <c r="G43" s="12" t="s">
        <v>13</v>
      </c>
      <c r="H43" s="12">
        <v>135</v>
      </c>
      <c r="I43" s="12">
        <v>135</v>
      </c>
      <c r="J43" s="35">
        <f t="shared" si="0"/>
        <v>14040</v>
      </c>
      <c r="K43" s="12" t="s">
        <v>117</v>
      </c>
    </row>
    <row r="44" spans="1:11" x14ac:dyDescent="0.2">
      <c r="A44" s="13" t="s">
        <v>38</v>
      </c>
      <c r="B44" s="25" t="s">
        <v>140</v>
      </c>
      <c r="C44" s="26"/>
      <c r="D44" s="26"/>
      <c r="E44" s="27"/>
      <c r="F44" s="26">
        <v>2000</v>
      </c>
      <c r="G44" s="27" t="s">
        <v>13</v>
      </c>
      <c r="H44" s="27">
        <v>270</v>
      </c>
      <c r="I44" s="27"/>
      <c r="J44" s="35">
        <f t="shared" si="0"/>
        <v>0</v>
      </c>
      <c r="K44" s="27" t="s">
        <v>138</v>
      </c>
    </row>
    <row r="45" spans="1:11" x14ac:dyDescent="0.2">
      <c r="A45" s="13" t="s">
        <v>38</v>
      </c>
      <c r="B45" s="25" t="s">
        <v>140</v>
      </c>
      <c r="C45" s="26"/>
      <c r="D45" s="26"/>
      <c r="E45" s="27"/>
      <c r="F45" s="26">
        <v>2000</v>
      </c>
      <c r="G45" s="27" t="s">
        <v>13</v>
      </c>
      <c r="H45" s="27">
        <v>565</v>
      </c>
      <c r="I45" s="27"/>
      <c r="J45" s="35">
        <f t="shared" si="0"/>
        <v>0</v>
      </c>
      <c r="K45" s="27" t="s">
        <v>138</v>
      </c>
    </row>
    <row r="46" spans="1:11" x14ac:dyDescent="0.2">
      <c r="A46" s="13" t="s">
        <v>38</v>
      </c>
      <c r="B46" s="25" t="s">
        <v>140</v>
      </c>
      <c r="C46" s="26"/>
      <c r="D46" s="26"/>
      <c r="E46" s="27"/>
      <c r="F46" s="26">
        <v>2000</v>
      </c>
      <c r="G46" s="27" t="s">
        <v>13</v>
      </c>
      <c r="H46" s="27">
        <v>405</v>
      </c>
      <c r="I46" s="27"/>
      <c r="J46" s="35">
        <f t="shared" si="0"/>
        <v>0</v>
      </c>
      <c r="K46" s="27" t="s">
        <v>138</v>
      </c>
    </row>
    <row r="47" spans="1:11" x14ac:dyDescent="0.2">
      <c r="A47" s="13" t="s">
        <v>38</v>
      </c>
      <c r="B47" s="25" t="s">
        <v>140</v>
      </c>
      <c r="C47" s="26"/>
      <c r="D47" s="26"/>
      <c r="E47" s="27"/>
      <c r="F47" s="26">
        <v>2000</v>
      </c>
      <c r="G47" s="27" t="s">
        <v>13</v>
      </c>
      <c r="H47" s="27">
        <v>512</v>
      </c>
      <c r="I47" s="27"/>
      <c r="J47" s="35">
        <f t="shared" si="0"/>
        <v>0</v>
      </c>
      <c r="K47" s="27" t="s">
        <v>138</v>
      </c>
    </row>
    <row r="48" spans="1:11" x14ac:dyDescent="0.2">
      <c r="A48" s="13" t="s">
        <v>109</v>
      </c>
      <c r="B48" s="25" t="s">
        <v>143</v>
      </c>
      <c r="C48" s="26"/>
      <c r="D48" s="26"/>
      <c r="E48" s="27"/>
      <c r="F48" s="26">
        <v>2000</v>
      </c>
      <c r="G48" s="27" t="s">
        <v>13</v>
      </c>
      <c r="H48" s="27">
        <v>175</v>
      </c>
      <c r="I48" s="27"/>
      <c r="J48" s="35">
        <f t="shared" si="0"/>
        <v>0</v>
      </c>
      <c r="K48" s="28" t="s">
        <v>138</v>
      </c>
    </row>
    <row r="49" spans="1:11" x14ac:dyDescent="0.2">
      <c r="A49" s="13" t="s">
        <v>38</v>
      </c>
      <c r="B49" s="25" t="s">
        <v>142</v>
      </c>
      <c r="C49" s="26"/>
      <c r="D49" s="26"/>
      <c r="E49" s="27"/>
      <c r="F49" s="26">
        <v>2000</v>
      </c>
      <c r="G49" s="27" t="s">
        <v>13</v>
      </c>
      <c r="H49" s="27">
        <v>1100</v>
      </c>
      <c r="I49" s="27"/>
      <c r="J49" s="35">
        <f t="shared" si="0"/>
        <v>0</v>
      </c>
      <c r="K49" s="27" t="s">
        <v>138</v>
      </c>
    </row>
    <row r="50" spans="1:11" x14ac:dyDescent="0.2">
      <c r="A50" s="13" t="s">
        <v>38</v>
      </c>
      <c r="B50" s="25" t="s">
        <v>141</v>
      </c>
      <c r="C50" s="26"/>
      <c r="D50" s="26"/>
      <c r="E50" s="27"/>
      <c r="F50" s="26">
        <v>2000</v>
      </c>
      <c r="G50" s="27" t="s">
        <v>13</v>
      </c>
      <c r="H50" s="27">
        <v>40</v>
      </c>
      <c r="I50" s="27"/>
      <c r="J50" s="35">
        <f t="shared" si="0"/>
        <v>0</v>
      </c>
      <c r="K50" s="27" t="s">
        <v>138</v>
      </c>
    </row>
    <row r="51" spans="1:11" x14ac:dyDescent="0.2">
      <c r="A51" s="13" t="s">
        <v>20</v>
      </c>
      <c r="B51" s="22" t="s">
        <v>144</v>
      </c>
      <c r="C51" s="23"/>
      <c r="D51" s="23"/>
      <c r="E51" s="24"/>
      <c r="F51" s="23">
        <v>2000</v>
      </c>
      <c r="G51" s="24" t="s">
        <v>13</v>
      </c>
      <c r="H51" s="24">
        <v>1000</v>
      </c>
      <c r="I51" s="24"/>
      <c r="J51" s="35">
        <f t="shared" si="0"/>
        <v>0</v>
      </c>
      <c r="K51" s="24" t="s">
        <v>138</v>
      </c>
    </row>
    <row r="52" spans="1:11" ht="13.5" thickBot="1" x14ac:dyDescent="0.25">
      <c r="A52" s="19" t="s">
        <v>38</v>
      </c>
      <c r="B52" s="37" t="s">
        <v>141</v>
      </c>
      <c r="C52" s="38"/>
      <c r="D52" s="38"/>
      <c r="E52" s="39"/>
      <c r="F52" s="38">
        <v>2000</v>
      </c>
      <c r="G52" s="39" t="s">
        <v>13</v>
      </c>
      <c r="H52" s="39">
        <v>40</v>
      </c>
      <c r="I52" s="39"/>
      <c r="J52" s="43">
        <f t="shared" si="0"/>
        <v>0</v>
      </c>
      <c r="K52" s="39" t="s">
        <v>138</v>
      </c>
    </row>
    <row r="53" spans="1:11" x14ac:dyDescent="0.2">
      <c r="A53" s="13"/>
      <c r="B53" s="41"/>
      <c r="C53" s="21"/>
      <c r="D53" s="21"/>
      <c r="E53" s="10"/>
      <c r="F53" s="21"/>
      <c r="G53" s="10"/>
      <c r="H53" s="10"/>
      <c r="I53" s="36">
        <f>SUM(I9:I52)</f>
        <v>14509</v>
      </c>
      <c r="J53" s="36">
        <f>SUM(J9:J52)</f>
        <v>1966664</v>
      </c>
      <c r="K53" s="10"/>
    </row>
    <row r="54" spans="1:11" x14ac:dyDescent="0.2">
      <c r="A54" s="13"/>
      <c r="B54" s="41"/>
      <c r="C54" s="21"/>
      <c r="D54" s="21"/>
      <c r="E54" s="10"/>
      <c r="F54" s="21"/>
      <c r="G54" s="10"/>
      <c r="H54" s="10"/>
      <c r="I54" s="10"/>
      <c r="J54" s="42"/>
      <c r="K54" s="10"/>
    </row>
    <row r="55" spans="1:11" x14ac:dyDescent="0.2">
      <c r="A55" s="20">
        <v>1999</v>
      </c>
      <c r="B55" s="41"/>
      <c r="C55" s="21"/>
      <c r="D55" s="21"/>
      <c r="E55" s="10"/>
      <c r="F55" s="21"/>
      <c r="G55" s="10"/>
      <c r="H55" s="21"/>
      <c r="I55" s="21"/>
      <c r="J55" s="21"/>
      <c r="K55" s="10"/>
    </row>
    <row r="56" spans="1:11" x14ac:dyDescent="0.2">
      <c r="A56" s="13" t="s">
        <v>4</v>
      </c>
      <c r="B56" s="13" t="s">
        <v>10</v>
      </c>
      <c r="C56" s="11" t="s">
        <v>5</v>
      </c>
      <c r="D56" s="11"/>
      <c r="E56" s="12" t="s">
        <v>37</v>
      </c>
      <c r="F56" s="11">
        <v>1999</v>
      </c>
      <c r="G56" s="12" t="s">
        <v>9</v>
      </c>
      <c r="H56" s="11">
        <v>246</v>
      </c>
      <c r="I56" s="11">
        <v>225</v>
      </c>
      <c r="J56" s="11"/>
      <c r="K56" s="12"/>
    </row>
    <row r="57" spans="1:11" x14ac:dyDescent="0.2">
      <c r="A57" s="13" t="s">
        <v>4</v>
      </c>
      <c r="B57" s="13" t="s">
        <v>11</v>
      </c>
      <c r="C57" s="11" t="s">
        <v>12</v>
      </c>
      <c r="D57" s="11"/>
      <c r="E57" s="12" t="s">
        <v>76</v>
      </c>
      <c r="F57" s="11">
        <v>1999</v>
      </c>
      <c r="G57" s="12" t="s">
        <v>13</v>
      </c>
      <c r="H57" s="11">
        <v>84</v>
      </c>
      <c r="I57" s="11">
        <v>84</v>
      </c>
      <c r="J57" s="11"/>
      <c r="K57" s="12"/>
    </row>
    <row r="58" spans="1:11" x14ac:dyDescent="0.2">
      <c r="A58" s="13" t="s">
        <v>4</v>
      </c>
      <c r="B58" s="13" t="s">
        <v>14</v>
      </c>
      <c r="C58" s="11" t="s">
        <v>15</v>
      </c>
      <c r="D58" s="11"/>
      <c r="E58" s="12" t="s">
        <v>37</v>
      </c>
      <c r="F58" s="11">
        <v>1999</v>
      </c>
      <c r="G58" s="12" t="s">
        <v>13</v>
      </c>
      <c r="H58" s="11">
        <v>140</v>
      </c>
      <c r="I58" s="11">
        <v>140</v>
      </c>
      <c r="J58" s="11"/>
      <c r="K58" s="12"/>
    </row>
    <row r="59" spans="1:11" x14ac:dyDescent="0.2">
      <c r="A59" s="13" t="s">
        <v>4</v>
      </c>
      <c r="B59" s="13" t="s">
        <v>16</v>
      </c>
      <c r="C59" s="11" t="s">
        <v>17</v>
      </c>
      <c r="D59" s="11"/>
      <c r="E59" s="12" t="s">
        <v>77</v>
      </c>
      <c r="F59" s="11">
        <v>1999</v>
      </c>
      <c r="G59" s="12" t="s">
        <v>9</v>
      </c>
      <c r="H59" s="11">
        <v>46</v>
      </c>
      <c r="I59" s="11">
        <v>45.625</v>
      </c>
      <c r="J59" s="11"/>
      <c r="K59" s="12"/>
    </row>
    <row r="60" spans="1:11" x14ac:dyDescent="0.2">
      <c r="A60" s="13" t="s">
        <v>4</v>
      </c>
      <c r="B60" s="13" t="s">
        <v>16</v>
      </c>
      <c r="C60" s="11" t="s">
        <v>18</v>
      </c>
      <c r="D60" s="11"/>
      <c r="E60" s="12" t="s">
        <v>76</v>
      </c>
      <c r="F60" s="11">
        <v>1999</v>
      </c>
      <c r="G60" s="12" t="s">
        <v>13</v>
      </c>
      <c r="H60" s="11">
        <v>11</v>
      </c>
      <c r="I60" s="11">
        <v>11</v>
      </c>
      <c r="J60" s="11"/>
      <c r="K60" s="12"/>
    </row>
    <row r="61" spans="1:11" x14ac:dyDescent="0.2">
      <c r="A61" s="13" t="s">
        <v>4</v>
      </c>
      <c r="B61" s="13" t="s">
        <v>14</v>
      </c>
      <c r="C61" s="11" t="s">
        <v>19</v>
      </c>
      <c r="D61" s="11"/>
      <c r="E61" s="12" t="s">
        <v>37</v>
      </c>
      <c r="F61" s="11">
        <v>1999</v>
      </c>
      <c r="G61" s="12" t="s">
        <v>13</v>
      </c>
      <c r="H61" s="11">
        <v>65</v>
      </c>
      <c r="I61" s="11">
        <v>65</v>
      </c>
      <c r="J61" s="11"/>
      <c r="K61" s="12"/>
    </row>
    <row r="62" spans="1:11" x14ac:dyDescent="0.2">
      <c r="A62" s="13" t="s">
        <v>31</v>
      </c>
      <c r="B62" s="13" t="s">
        <v>34</v>
      </c>
      <c r="C62" s="11" t="s">
        <v>37</v>
      </c>
      <c r="D62" s="11"/>
      <c r="E62" s="12" t="s">
        <v>37</v>
      </c>
      <c r="F62" s="11">
        <v>1999</v>
      </c>
      <c r="G62" s="12" t="s">
        <v>9</v>
      </c>
      <c r="H62" s="11">
        <v>245</v>
      </c>
      <c r="I62" s="11">
        <v>249</v>
      </c>
      <c r="J62" s="11"/>
      <c r="K62" s="12"/>
    </row>
    <row r="63" spans="1:11" x14ac:dyDescent="0.2">
      <c r="A63" s="13" t="s">
        <v>38</v>
      </c>
      <c r="B63" s="13" t="s">
        <v>41</v>
      </c>
      <c r="C63" s="11" t="s">
        <v>42</v>
      </c>
      <c r="D63" s="11"/>
      <c r="E63" s="12" t="s">
        <v>80</v>
      </c>
      <c r="F63" s="11">
        <v>1999</v>
      </c>
      <c r="G63" s="12" t="s">
        <v>13</v>
      </c>
      <c r="H63" s="11">
        <v>65</v>
      </c>
      <c r="I63" s="11">
        <v>65</v>
      </c>
      <c r="J63" s="11"/>
      <c r="K63" s="12"/>
    </row>
    <row r="64" spans="1:11" x14ac:dyDescent="0.2">
      <c r="A64" s="13" t="s">
        <v>38</v>
      </c>
      <c r="B64" s="13" t="s">
        <v>44</v>
      </c>
      <c r="C64" s="11" t="s">
        <v>50</v>
      </c>
      <c r="D64" s="11"/>
      <c r="E64" s="12" t="s">
        <v>37</v>
      </c>
      <c r="F64" s="11">
        <v>1999</v>
      </c>
      <c r="G64" s="12" t="s">
        <v>13</v>
      </c>
      <c r="H64" s="11">
        <v>100</v>
      </c>
      <c r="I64" s="11">
        <v>100</v>
      </c>
      <c r="J64" s="11"/>
      <c r="K64" s="12"/>
    </row>
    <row r="65" spans="1:11" x14ac:dyDescent="0.2">
      <c r="A65" s="13" t="s">
        <v>38</v>
      </c>
      <c r="B65" s="13" t="s">
        <v>45</v>
      </c>
      <c r="C65" s="11" t="s">
        <v>54</v>
      </c>
      <c r="D65" s="11"/>
      <c r="E65" s="12" t="s">
        <v>79</v>
      </c>
      <c r="F65" s="11">
        <v>1999</v>
      </c>
      <c r="G65" s="12" t="s">
        <v>13</v>
      </c>
      <c r="H65" s="11">
        <v>15</v>
      </c>
      <c r="I65" s="11">
        <v>15</v>
      </c>
      <c r="J65" s="11"/>
      <c r="K65" s="12"/>
    </row>
    <row r="66" spans="1:11" x14ac:dyDescent="0.2">
      <c r="A66" s="13" t="s">
        <v>38</v>
      </c>
      <c r="B66" s="13" t="s">
        <v>46</v>
      </c>
      <c r="C66" s="11" t="s">
        <v>51</v>
      </c>
      <c r="D66" s="11"/>
      <c r="E66" s="12" t="s">
        <v>37</v>
      </c>
      <c r="F66" s="11">
        <v>1999</v>
      </c>
      <c r="G66" s="12" t="s">
        <v>13</v>
      </c>
      <c r="H66" s="11">
        <v>300</v>
      </c>
      <c r="I66" s="11">
        <v>300</v>
      </c>
      <c r="J66" s="11"/>
      <c r="K66" s="12"/>
    </row>
    <row r="67" spans="1:11" x14ac:dyDescent="0.2">
      <c r="A67" s="13" t="s">
        <v>38</v>
      </c>
      <c r="B67" s="13" t="s">
        <v>47</v>
      </c>
      <c r="C67" s="11" t="s">
        <v>52</v>
      </c>
      <c r="D67" s="11"/>
      <c r="E67" s="12" t="s">
        <v>37</v>
      </c>
      <c r="F67" s="11">
        <v>1999</v>
      </c>
      <c r="G67" s="12" t="s">
        <v>9</v>
      </c>
      <c r="H67" s="11">
        <v>176</v>
      </c>
      <c r="I67" s="11">
        <v>235</v>
      </c>
      <c r="J67" s="11"/>
      <c r="K67" s="12"/>
    </row>
    <row r="68" spans="1:11" x14ac:dyDescent="0.2">
      <c r="A68" s="13" t="s">
        <v>38</v>
      </c>
      <c r="B68" s="13" t="s">
        <v>48</v>
      </c>
      <c r="C68" s="11" t="s">
        <v>53</v>
      </c>
      <c r="D68" s="11"/>
      <c r="E68" s="12" t="s">
        <v>76</v>
      </c>
      <c r="F68" s="11">
        <v>1999</v>
      </c>
      <c r="G68" s="12" t="s">
        <v>13</v>
      </c>
      <c r="H68" s="11">
        <v>200</v>
      </c>
      <c r="I68" s="11">
        <v>200</v>
      </c>
      <c r="J68" s="11"/>
      <c r="K68" s="12"/>
    </row>
    <row r="69" spans="1:11" x14ac:dyDescent="0.2">
      <c r="A69" s="13" t="s">
        <v>38</v>
      </c>
      <c r="B69" s="13" t="s">
        <v>45</v>
      </c>
      <c r="C69" s="11" t="s">
        <v>54</v>
      </c>
      <c r="D69" s="11"/>
      <c r="E69" s="12" t="s">
        <v>79</v>
      </c>
      <c r="F69" s="11">
        <v>1999</v>
      </c>
      <c r="G69" s="12" t="s">
        <v>13</v>
      </c>
      <c r="H69" s="11">
        <v>15</v>
      </c>
      <c r="I69" s="11">
        <v>15</v>
      </c>
      <c r="J69" s="11"/>
      <c r="K69" s="12"/>
    </row>
    <row r="70" spans="1:11" x14ac:dyDescent="0.2">
      <c r="A70" s="13" t="s">
        <v>38</v>
      </c>
      <c r="B70" s="13" t="s">
        <v>55</v>
      </c>
      <c r="C70" s="11" t="s">
        <v>56</v>
      </c>
      <c r="D70" s="11"/>
      <c r="E70" s="12" t="s">
        <v>37</v>
      </c>
      <c r="F70" s="11">
        <v>1999</v>
      </c>
      <c r="G70" s="12" t="s">
        <v>9</v>
      </c>
      <c r="H70" s="11">
        <v>179</v>
      </c>
      <c r="I70" s="11">
        <v>178</v>
      </c>
      <c r="J70" s="11"/>
      <c r="K70" s="12"/>
    </row>
    <row r="71" spans="1:11" x14ac:dyDescent="0.2">
      <c r="A71" s="13" t="s">
        <v>57</v>
      </c>
      <c r="B71" s="13" t="s">
        <v>60</v>
      </c>
      <c r="C71" s="11" t="s">
        <v>61</v>
      </c>
      <c r="D71" s="11"/>
      <c r="E71" s="12" t="s">
        <v>78</v>
      </c>
      <c r="F71" s="11">
        <v>1999</v>
      </c>
      <c r="G71" s="12" t="s">
        <v>13</v>
      </c>
      <c r="H71" s="11">
        <v>210</v>
      </c>
      <c r="I71" s="11">
        <v>210</v>
      </c>
      <c r="J71" s="11"/>
      <c r="K71" s="12"/>
    </row>
    <row r="72" spans="1:11" ht="13.5" thickBot="1" x14ac:dyDescent="0.25">
      <c r="A72" s="4" t="s">
        <v>62</v>
      </c>
      <c r="B72" s="4" t="s">
        <v>65</v>
      </c>
      <c r="C72" s="5" t="s">
        <v>70</v>
      </c>
      <c r="D72" s="5"/>
      <c r="E72" s="6" t="s">
        <v>37</v>
      </c>
      <c r="F72" s="5">
        <v>1999</v>
      </c>
      <c r="G72" s="6" t="s">
        <v>9</v>
      </c>
      <c r="H72" s="5">
        <v>300</v>
      </c>
      <c r="I72" s="5">
        <v>160</v>
      </c>
      <c r="J72" s="5"/>
      <c r="K72" s="6"/>
    </row>
    <row r="73" spans="1:11" ht="13.5" thickTop="1" x14ac:dyDescent="0.2"/>
    <row r="80" spans="1:11" x14ac:dyDescent="0.2">
      <c r="E80" s="1" t="s">
        <v>171</v>
      </c>
    </row>
    <row r="81" spans="5:7" x14ac:dyDescent="0.2">
      <c r="E81" s="1" t="s">
        <v>180</v>
      </c>
      <c r="F81">
        <f>SUM(I15:I16)</f>
        <v>1008</v>
      </c>
    </row>
    <row r="82" spans="5:7" x14ac:dyDescent="0.2">
      <c r="E82" s="1" t="s">
        <v>187</v>
      </c>
      <c r="F82" t="s">
        <v>188</v>
      </c>
    </row>
    <row r="83" spans="5:7" x14ac:dyDescent="0.2">
      <c r="E83" s="1" t="s">
        <v>181</v>
      </c>
    </row>
    <row r="84" spans="5:7" x14ac:dyDescent="0.2">
      <c r="E84" s="1" t="s">
        <v>183</v>
      </c>
      <c r="F84">
        <f>SUM(I17:I19)</f>
        <v>1394</v>
      </c>
    </row>
    <row r="85" spans="5:7" x14ac:dyDescent="0.2">
      <c r="E85" s="1" t="s">
        <v>182</v>
      </c>
    </row>
    <row r="86" spans="5:7" x14ac:dyDescent="0.2">
      <c r="E86" s="1" t="s">
        <v>185</v>
      </c>
      <c r="F86">
        <f>I20</f>
        <v>150</v>
      </c>
    </row>
    <row r="87" spans="5:7" x14ac:dyDescent="0.2">
      <c r="E87" s="1" t="s">
        <v>186</v>
      </c>
      <c r="F87">
        <f>I21</f>
        <v>420</v>
      </c>
    </row>
    <row r="88" spans="5:7" x14ac:dyDescent="0.2">
      <c r="E88" s="1" t="s">
        <v>172</v>
      </c>
      <c r="F88">
        <f>I10</f>
        <v>544</v>
      </c>
      <c r="G88">
        <f>J10</f>
        <v>91392</v>
      </c>
    </row>
    <row r="89" spans="5:7" x14ac:dyDescent="0.2">
      <c r="E89" s="1" t="s">
        <v>173</v>
      </c>
      <c r="F89">
        <f>SUM(I23:I24)</f>
        <v>765</v>
      </c>
    </row>
    <row r="90" spans="5:7" x14ac:dyDescent="0.2">
      <c r="E90" s="1" t="s">
        <v>174</v>
      </c>
      <c r="F90">
        <f>I22</f>
        <v>360</v>
      </c>
    </row>
    <row r="91" spans="5:7" x14ac:dyDescent="0.2">
      <c r="E91" s="1" t="s">
        <v>175</v>
      </c>
      <c r="F91">
        <f>SUM(I13:I14)</f>
        <v>1320</v>
      </c>
    </row>
    <row r="92" spans="5:7" x14ac:dyDescent="0.2">
      <c r="E92" s="1" t="s">
        <v>176</v>
      </c>
      <c r="F92">
        <f>I9</f>
        <v>532</v>
      </c>
      <c r="G92" s="40">
        <f>J9</f>
        <v>89376</v>
      </c>
    </row>
    <row r="93" spans="5:7" x14ac:dyDescent="0.2">
      <c r="E93" s="1" t="s">
        <v>121</v>
      </c>
    </row>
    <row r="94" spans="5:7" x14ac:dyDescent="0.2">
      <c r="E94" s="1" t="s">
        <v>177</v>
      </c>
    </row>
    <row r="95" spans="5:7" x14ac:dyDescent="0.2">
      <c r="E95" s="1" t="s">
        <v>178</v>
      </c>
    </row>
    <row r="96" spans="5:7" x14ac:dyDescent="0.2">
      <c r="E96" s="1" t="s">
        <v>179</v>
      </c>
    </row>
    <row r="97" spans="5:7" x14ac:dyDescent="0.2">
      <c r="E97" s="1" t="s">
        <v>184</v>
      </c>
      <c r="F97">
        <f>SUM(I11:I12)</f>
        <v>305</v>
      </c>
      <c r="G97">
        <f>SUM(J11:J12)</f>
        <v>46440</v>
      </c>
    </row>
  </sheetData>
  <dataValidations disablePrompts="1" count="3">
    <dataValidation type="list" allowBlank="1" showInputMessage="1" showErrorMessage="1" sqref="B2">
      <formula1>"4,6,8,10,12,14,16"</formula1>
    </dataValidation>
    <dataValidation type="list" allowBlank="1" showInputMessage="1" showErrorMessage="1" sqref="B3">
      <formula1>"16,18,20,22,24"</formula1>
    </dataValidation>
    <dataValidation type="list" allowBlank="1" showInputMessage="1" showErrorMessage="1" sqref="C2:C3">
      <formula1>"6000,7000,8000,9000,10000,11000,12000,13000,14000"</formula1>
    </dataValidation>
  </dataValidations>
  <printOptions horizontalCentered="1" verticalCentered="1"/>
  <pageMargins left="0.75" right="0.75" top="1" bottom="1" header="0.5" footer="0.5"/>
  <pageSetup scale="69" orientation="landscape" horizontalDpi="0" r:id="rId1"/>
  <headerFooter alignWithMargins="0">
    <oddHeader>&amp;C&amp;"Arial,Bold"Proposed Generation - Summer 2000</oddHeader>
    <oddFooter>&amp;L&amp;D; &amp;T&amp;R&amp;F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Jan Havlíček</cp:lastModifiedBy>
  <cp:lastPrinted>2000-06-06T18:00:43Z</cp:lastPrinted>
  <dcterms:created xsi:type="dcterms:W3CDTF">2000-03-31T16:06:44Z</dcterms:created>
  <dcterms:modified xsi:type="dcterms:W3CDTF">2023-09-16T23:48:06Z</dcterms:modified>
</cp:coreProperties>
</file>