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8B5D7E-7A6E-4397-8CCE-0E8DFC560C7F}" xr6:coauthVersionLast="47" xr6:coauthVersionMax="47" xr10:uidLastSave="{00000000-0000-0000-0000-000000000000}"/>
  <bookViews>
    <workbookView xWindow="-120" yWindow="-120" windowWidth="38640" windowHeight="15720" activeTab="2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Chgs'!$W$7:$AC$783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R8" i="3"/>
  <c r="T8" i="3"/>
  <c r="U8" i="3"/>
  <c r="E9" i="3"/>
  <c r="F9" i="3"/>
  <c r="I9" i="3"/>
  <c r="K9" i="3"/>
  <c r="R9" i="3"/>
  <c r="T9" i="3"/>
  <c r="U9" i="3"/>
  <c r="E10" i="3"/>
  <c r="F10" i="3"/>
  <c r="I10" i="3"/>
  <c r="K10" i="3"/>
  <c r="R10" i="3"/>
  <c r="T10" i="3"/>
  <c r="U10" i="3"/>
  <c r="E11" i="3"/>
  <c r="F11" i="3"/>
  <c r="I11" i="3"/>
  <c r="K11" i="3"/>
  <c r="R11" i="3"/>
  <c r="T11" i="3"/>
  <c r="U11" i="3"/>
  <c r="E12" i="3"/>
  <c r="F12" i="3"/>
  <c r="I12" i="3"/>
  <c r="K12" i="3"/>
  <c r="M12" i="3"/>
  <c r="N12" i="3"/>
  <c r="O12" i="3"/>
  <c r="P12" i="3"/>
  <c r="R12" i="3"/>
  <c r="T12" i="3"/>
  <c r="U12" i="3"/>
  <c r="V12" i="3"/>
  <c r="E13" i="3"/>
  <c r="F13" i="3"/>
  <c r="I13" i="3"/>
  <c r="K13" i="3"/>
  <c r="M13" i="3"/>
  <c r="N13" i="3"/>
  <c r="O13" i="3"/>
  <c r="P13" i="3"/>
  <c r="R13" i="3"/>
  <c r="T13" i="3"/>
  <c r="U13" i="3"/>
  <c r="V13" i="3"/>
  <c r="E14" i="3"/>
  <c r="F14" i="3"/>
  <c r="I14" i="3"/>
  <c r="K14" i="3"/>
  <c r="M14" i="3"/>
  <c r="R14" i="3"/>
  <c r="T14" i="3"/>
  <c r="U14" i="3"/>
  <c r="V14" i="3"/>
  <c r="E15" i="3"/>
  <c r="F15" i="3"/>
  <c r="H15" i="3"/>
  <c r="I15" i="3"/>
  <c r="K15" i="3"/>
  <c r="R15" i="3"/>
  <c r="T15" i="3"/>
  <c r="U15" i="3"/>
  <c r="V15" i="3"/>
  <c r="E16" i="3"/>
  <c r="F16" i="3"/>
  <c r="H16" i="3"/>
  <c r="I16" i="3"/>
  <c r="K16" i="3"/>
  <c r="R16" i="3"/>
  <c r="T16" i="3"/>
  <c r="U16" i="3"/>
  <c r="E17" i="3"/>
  <c r="F17" i="3"/>
  <c r="H17" i="3"/>
  <c r="I17" i="3"/>
  <c r="K17" i="3"/>
  <c r="R17" i="3"/>
  <c r="T17" i="3"/>
  <c r="U17" i="3"/>
  <c r="E18" i="3"/>
  <c r="F18" i="3"/>
  <c r="H18" i="3"/>
  <c r="I18" i="3"/>
  <c r="K18" i="3"/>
  <c r="R18" i="3"/>
  <c r="T18" i="3"/>
  <c r="U18" i="3"/>
  <c r="E19" i="3"/>
  <c r="F19" i="3"/>
  <c r="H19" i="3"/>
  <c r="I19" i="3"/>
  <c r="K19" i="3"/>
  <c r="R19" i="3"/>
  <c r="T19" i="3"/>
  <c r="E20" i="3"/>
  <c r="F20" i="3"/>
  <c r="H20" i="3"/>
  <c r="I20" i="3"/>
  <c r="K20" i="3"/>
  <c r="R20" i="3"/>
  <c r="T20" i="3"/>
  <c r="E21" i="3"/>
  <c r="F21" i="3"/>
  <c r="H21" i="3"/>
  <c r="I21" i="3"/>
  <c r="K21" i="3"/>
  <c r="R21" i="3"/>
  <c r="T21" i="3"/>
  <c r="E22" i="3"/>
  <c r="F22" i="3"/>
  <c r="H22" i="3"/>
  <c r="I22" i="3"/>
  <c r="K22" i="3"/>
  <c r="R22" i="3"/>
  <c r="T22" i="3"/>
  <c r="E23" i="3"/>
  <c r="F23" i="3"/>
  <c r="H23" i="3"/>
  <c r="I23" i="3"/>
  <c r="K23" i="3"/>
  <c r="R23" i="3"/>
  <c r="T23" i="3"/>
  <c r="E24" i="3"/>
  <c r="F24" i="3"/>
  <c r="H24" i="3"/>
  <c r="I24" i="3"/>
  <c r="K24" i="3"/>
  <c r="R24" i="3"/>
  <c r="T24" i="3"/>
  <c r="E25" i="3"/>
  <c r="F25" i="3"/>
  <c r="H25" i="3"/>
  <c r="I25" i="3"/>
  <c r="K25" i="3"/>
  <c r="R25" i="3"/>
  <c r="T25" i="3"/>
  <c r="E26" i="3"/>
  <c r="F26" i="3"/>
  <c r="H26" i="3"/>
  <c r="I26" i="3"/>
  <c r="K26" i="3"/>
  <c r="R26" i="3"/>
  <c r="T26" i="3"/>
  <c r="E27" i="3"/>
  <c r="F27" i="3"/>
  <c r="H27" i="3"/>
  <c r="I27" i="3"/>
  <c r="K27" i="3"/>
  <c r="R27" i="3"/>
  <c r="T27" i="3"/>
  <c r="E28" i="3"/>
  <c r="F28" i="3"/>
  <c r="H28" i="3"/>
  <c r="I28" i="3"/>
  <c r="K28" i="3"/>
  <c r="R28" i="3"/>
  <c r="T28" i="3"/>
  <c r="E29" i="3"/>
  <c r="F29" i="3"/>
  <c r="H29" i="3"/>
  <c r="I29" i="3"/>
  <c r="K29" i="3"/>
  <c r="R29" i="3"/>
  <c r="T29" i="3"/>
  <c r="E30" i="3"/>
  <c r="F30" i="3"/>
  <c r="H30" i="3"/>
  <c r="I30" i="3"/>
  <c r="K30" i="3"/>
  <c r="R30" i="3"/>
  <c r="T30" i="3"/>
  <c r="E31" i="3"/>
  <c r="F31" i="3"/>
  <c r="H31" i="3"/>
  <c r="I31" i="3"/>
  <c r="K31" i="3"/>
  <c r="R31" i="3"/>
  <c r="T31" i="3"/>
  <c r="E32" i="3"/>
  <c r="F32" i="3"/>
  <c r="H32" i="3"/>
  <c r="I32" i="3"/>
  <c r="K32" i="3"/>
  <c r="R32" i="3"/>
  <c r="T32" i="3"/>
  <c r="E33" i="3"/>
  <c r="F33" i="3"/>
  <c r="H33" i="3"/>
  <c r="I33" i="3"/>
  <c r="K33" i="3"/>
  <c r="R33" i="3"/>
  <c r="T33" i="3"/>
  <c r="E34" i="3"/>
  <c r="F34" i="3"/>
  <c r="H34" i="3"/>
  <c r="I34" i="3"/>
  <c r="K34" i="3"/>
  <c r="R34" i="3"/>
  <c r="T34" i="3"/>
  <c r="E35" i="3"/>
  <c r="F35" i="3"/>
  <c r="H35" i="3"/>
  <c r="I35" i="3"/>
  <c r="K35" i="3"/>
  <c r="R35" i="3"/>
  <c r="T35" i="3"/>
  <c r="E36" i="3"/>
  <c r="F36" i="3"/>
  <c r="H36" i="3"/>
  <c r="I36" i="3"/>
  <c r="K36" i="3"/>
  <c r="R36" i="3"/>
  <c r="T36" i="3"/>
  <c r="E37" i="3"/>
  <c r="F37" i="3"/>
  <c r="H37" i="3"/>
  <c r="I37" i="3"/>
  <c r="K37" i="3"/>
  <c r="R37" i="3"/>
  <c r="T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<sst xmlns="http://schemas.openxmlformats.org/spreadsheetml/2006/main" count="5448" uniqueCount="375">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</sst>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B38" activePane="bottomRight" state="frozen"/>
      <selection activeCell="M14" sqref="M14"/>
      <selection pane="topRight" activeCell="M14" sqref="M14"/>
      <selection pane="bottomLeft" activeCell="M14" sqref="M14"/>
      <selection pane="bottomRight" activeCell="B1" sqref="A1:IV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14900</v>
      </c>
      <c r="DA24" s="4">
        <v>14900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357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358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78120</v>
      </c>
      <c r="DA97" s="4">
        <v>78120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372665</v>
      </c>
      <c r="DA127" s="4">
        <v>372665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55546</v>
      </c>
      <c r="DA138" s="4">
        <v>55546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44252</v>
      </c>
      <c r="DA149" s="4">
        <v>44252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343084</v>
      </c>
      <c r="DA157" s="4">
        <v>343084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57737</v>
      </c>
      <c r="DA165" s="4">
        <v>57737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59495</v>
      </c>
      <c r="DA176" s="4">
        <v>59495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74217</v>
      </c>
      <c r="DA184" s="4">
        <v>74217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362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363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37859</v>
      </c>
      <c r="DA229" s="4">
        <v>37859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364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128911</v>
      </c>
      <c r="Z326" s="4">
        <v>122604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366</v>
      </c>
    </row>
    <row r="346" spans="2:105" x14ac:dyDescent="0.2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367</v>
      </c>
    </row>
    <row r="370" spans="2:105" x14ac:dyDescent="0.2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368</v>
      </c>
    </row>
    <row r="374" spans="2:105" x14ac:dyDescent="0.2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370</v>
      </c>
    </row>
    <row r="402" spans="2:105" x14ac:dyDescent="0.2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371</v>
      </c>
    </row>
    <row r="424" spans="2:105" x14ac:dyDescent="0.2">
      <c r="K424" s="12">
        <v>0</v>
      </c>
    </row>
    <row r="426" spans="2:105" x14ac:dyDescent="0.2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372</v>
      </c>
    </row>
    <row r="436" spans="2:105" x14ac:dyDescent="0.2">
      <c r="K436" s="1"/>
    </row>
    <row r="438" spans="2:105" x14ac:dyDescent="0.2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369</v>
      </c>
    </row>
    <row r="443" spans="2:105" x14ac:dyDescent="0.2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">
      <c r="G477" s="14"/>
    </row>
    <row r="478" spans="2:105" x14ac:dyDescent="0.2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>
        <v>0</v>
      </c>
      <c r="G484" s="14"/>
      <c r="K484" s="12">
        <v>0</v>
      </c>
    </row>
    <row r="485" spans="2:105" x14ac:dyDescent="0.2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373</v>
      </c>
      <c r="CZ542" s="4"/>
      <c r="DA542" s="4"/>
    </row>
    <row r="544" spans="2:136" x14ac:dyDescent="0.2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179</v>
      </c>
      <c r="F568" s="19"/>
    </row>
    <row r="570" spans="1:105" x14ac:dyDescent="0.2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189</v>
      </c>
      <c r="F599" s="19"/>
    </row>
    <row r="600" spans="1:105" x14ac:dyDescent="0.2">
      <c r="D600" s="19"/>
      <c r="E600" s="19"/>
    </row>
    <row r="601" spans="1:105" x14ac:dyDescent="0.2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K11" activePane="bottomRight" state="frozen"/>
      <selection activeCell="M14" sqref="M14"/>
      <selection pane="topRight" activeCell="M14" sqref="M14"/>
      <selection pane="bottomLeft" activeCell="M14" sqref="M14"/>
      <selection pane="bottomRight" activeCell="AE1" sqref="AE1:BU65536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hidden="1" customWidth="1"/>
    <col min="12" max="12" width="2.5703125" style="4" hidden="1" customWidth="1"/>
    <col min="13" max="13" width="11.85546875" style="4" hidden="1" customWidth="1"/>
    <col min="14" max="14" width="1.85546875" style="4" hidden="1" customWidth="1"/>
    <col min="15" max="15" width="14.140625" style="4" hidden="1" customWidth="1"/>
    <col min="16" max="16" width="1.5703125" style="4" hidden="1" customWidth="1"/>
    <col min="17" max="17" width="10.5703125" style="4" hidden="1" customWidth="1"/>
    <col min="18" max="18" width="2.140625" style="4" hidden="1" customWidth="1"/>
    <col min="19" max="19" width="12.85546875" style="4" hidden="1" customWidth="1"/>
    <col min="20" max="20" width="2.28515625" style="4" hidden="1" customWidth="1"/>
    <col min="21" max="21" width="10.7109375" style="4" hidden="1" customWidth="1"/>
    <col min="22" max="22" width="2" style="29" customWidth="1"/>
    <col min="23" max="23" width="11.7109375" style="4" customWidth="1"/>
    <col min="24" max="24" width="1.85546875" style="4" customWidth="1"/>
    <col min="25" max="25" width="10.7109375" style="4" customWidth="1"/>
    <col min="26" max="26" width="1.28515625" style="4" customWidth="1"/>
    <col min="27" max="27" width="10.7109375" style="4" customWidth="1"/>
    <col min="28" max="28" width="2" style="4" customWidth="1"/>
    <col min="29" max="29" width="9.140625" style="4"/>
    <col min="30" max="30" width="1.42578125" style="4" customWidth="1"/>
    <col min="31" max="31" width="0" style="4" hidden="1" customWidth="1"/>
    <col min="32" max="32" width="1" style="4" hidden="1" customWidth="1"/>
    <col min="33" max="33" width="12.5703125" style="4" hidden="1" customWidth="1"/>
    <col min="34" max="34" width="1.42578125" style="4" hidden="1" customWidth="1"/>
    <col min="35" max="35" width="11.140625" style="4" hidden="1" customWidth="1"/>
    <col min="36" max="36" width="1.5703125" style="4" hidden="1" customWidth="1"/>
    <col min="37" max="37" width="0" style="4" hidden="1" customWidth="1"/>
    <col min="38" max="38" width="1.28515625" style="4" hidden="1" customWidth="1"/>
    <col min="39" max="39" width="0" style="4" hidden="1" customWidth="1"/>
    <col min="40" max="40" width="1.85546875" style="4" hidden="1" customWidth="1"/>
    <col min="41" max="41" width="0" style="4" hidden="1" customWidth="1"/>
    <col min="42" max="42" width="1.140625" style="4" hidden="1" customWidth="1"/>
    <col min="43" max="43" width="0" style="4" hidden="1" customWidth="1"/>
    <col min="44" max="44" width="1.5703125" style="4" hidden="1" customWidth="1"/>
    <col min="45" max="45" width="0" style="4" hidden="1" customWidth="1"/>
    <col min="46" max="46" width="1.42578125" style="4" hidden="1" customWidth="1"/>
    <col min="47" max="47" width="11.42578125" style="4" hidden="1" customWidth="1"/>
    <col min="48" max="48" width="1.7109375" style="4" hidden="1" customWidth="1"/>
    <col min="49" max="49" width="0" style="4" hidden="1" customWidth="1"/>
    <col min="50" max="50" width="1.85546875" style="4" hidden="1" customWidth="1"/>
    <col min="51" max="51" width="0" style="4" hidden="1" customWidth="1"/>
    <col min="52" max="52" width="2.140625" style="4" hidden="1" customWidth="1"/>
    <col min="53" max="53" width="0" style="4" hidden="1" customWidth="1"/>
    <col min="54" max="54" width="2.42578125" style="4" hidden="1" customWidth="1"/>
    <col min="55" max="55" width="0" style="4" hidden="1" customWidth="1"/>
    <col min="56" max="56" width="2.42578125" style="4" hidden="1" customWidth="1"/>
    <col min="57" max="57" width="0" style="4" hidden="1" customWidth="1"/>
    <col min="58" max="58" width="0.7109375" style="4" hidden="1" customWidth="1"/>
    <col min="59" max="59" width="0" style="4" hidden="1" customWidth="1"/>
    <col min="60" max="60" width="1.42578125" style="4" hidden="1" customWidth="1"/>
    <col min="61" max="61" width="12" style="4" hidden="1" customWidth="1"/>
    <col min="62" max="62" width="1.28515625" style="4" hidden="1" customWidth="1"/>
    <col min="63" max="63" width="0" style="4" hidden="1" customWidth="1"/>
    <col min="64" max="64" width="1.42578125" style="4" hidden="1" customWidth="1"/>
    <col min="65" max="65" width="0" style="4" hidden="1" customWidth="1"/>
    <col min="66" max="66" width="1.28515625" style="4" hidden="1" customWidth="1"/>
    <col min="67" max="67" width="0" style="4" hidden="1" customWidth="1"/>
    <col min="68" max="68" width="1.7109375" style="4" hidden="1" customWidth="1"/>
    <col min="69" max="69" width="0" style="4" hidden="1" customWidth="1"/>
    <col min="70" max="70" width="1.85546875" style="4" hidden="1" customWidth="1"/>
    <col min="71" max="73" width="0" style="4" hidden="1" customWidth="1"/>
    <col min="74" max="16384" width="9.140625" style="4"/>
  </cols>
  <sheetData>
    <row r="1" spans="1:71" x14ac:dyDescent="0.2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">
      <c r="W5" s="39"/>
    </row>
    <row r="6" spans="1:71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">
      <c r="W7" s="39"/>
    </row>
    <row r="8" spans="1:71" x14ac:dyDescent="0.2">
      <c r="A8" s="1" t="s">
        <v>11</v>
      </c>
      <c r="W8" s="39"/>
    </row>
    <row r="9" spans="1:71" x14ac:dyDescent="0.2">
      <c r="W9" s="39"/>
    </row>
    <row r="10" spans="1:71" x14ac:dyDescent="0.2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">
      <c r="B14" s="36"/>
      <c r="C14" s="36"/>
      <c r="D14" s="36"/>
    </row>
    <row r="15" spans="1:71" outlineLevel="2" x14ac:dyDescent="0.2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">
      <c r="B18" s="36"/>
      <c r="C18" s="36"/>
      <c r="D18" s="36"/>
      <c r="F18" s="4"/>
    </row>
    <row r="19" spans="2:74" outlineLevel="2" x14ac:dyDescent="0.2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">
      <c r="B22" s="36"/>
      <c r="C22" s="36"/>
      <c r="D22" s="36"/>
    </row>
    <row r="23" spans="2:74" outlineLevel="1" x14ac:dyDescent="0.2">
      <c r="B23" s="36"/>
      <c r="C23" s="36"/>
      <c r="D23" s="36"/>
      <c r="BV23" s="46"/>
    </row>
    <row r="24" spans="2:74" outlineLevel="2" x14ac:dyDescent="0.2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">
      <c r="B26" s="36"/>
      <c r="C26" s="36"/>
      <c r="D26" s="36">
        <v>15</v>
      </c>
    </row>
    <row r="27" spans="2:74" outlineLevel="2" x14ac:dyDescent="0.2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0</v>
      </c>
      <c r="Z33" s="44"/>
      <c r="AA33" s="44">
        <v>0</v>
      </c>
      <c r="AB33" s="44"/>
      <c r="AC33" s="44">
        <v>0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">
      <c r="B34" s="36"/>
      <c r="C34" s="36"/>
      <c r="D34" s="36"/>
    </row>
    <row r="35" spans="2:71" outlineLevel="1" x14ac:dyDescent="0.2">
      <c r="B35" s="36"/>
      <c r="C35" s="36"/>
      <c r="D35" s="36"/>
    </row>
    <row r="36" spans="2:71" outlineLevel="2" x14ac:dyDescent="0.2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">
      <c r="B44" s="36"/>
      <c r="C44" s="36"/>
      <c r="D44" s="36"/>
    </row>
    <row r="45" spans="2:71" outlineLevel="2" x14ac:dyDescent="0.2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">
      <c r="B49" s="36"/>
      <c r="C49" s="36"/>
      <c r="D49" s="36"/>
    </row>
    <row r="50" spans="2:71" outlineLevel="1" x14ac:dyDescent="0.2">
      <c r="B50" s="36"/>
      <c r="C50" s="36"/>
      <c r="D50" s="47"/>
      <c r="G50" s="14"/>
    </row>
    <row r="51" spans="2:71" outlineLevel="1" x14ac:dyDescent="0.2">
      <c r="B51" s="36"/>
      <c r="C51" s="36"/>
      <c r="D51" s="36"/>
    </row>
    <row r="52" spans="2:71" outlineLevel="1" x14ac:dyDescent="0.2">
      <c r="B52" s="36"/>
      <c r="C52" s="36"/>
      <c r="D52" s="36"/>
    </row>
    <row r="53" spans="2:71" outlineLevel="2" x14ac:dyDescent="0.2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">
      <c r="B65" s="36"/>
      <c r="C65" s="36"/>
      <c r="D65" s="36"/>
    </row>
    <row r="66" spans="2:71" outlineLevel="2" x14ac:dyDescent="0.2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">
      <c r="B70" s="36"/>
      <c r="C70" s="36"/>
      <c r="D70" s="36"/>
    </row>
    <row r="71" spans="2:71" outlineLevel="2" x14ac:dyDescent="0.2">
      <c r="B71" s="36" t="s">
        <v>12</v>
      </c>
      <c r="C71" s="36">
        <v>4</v>
      </c>
      <c r="D71" s="36">
        <v>22</v>
      </c>
    </row>
    <row r="72" spans="2:71" outlineLevel="1" x14ac:dyDescent="0.2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">
      <c r="B73" s="36"/>
      <c r="C73" s="36"/>
      <c r="D73" s="36"/>
    </row>
    <row r="74" spans="2:71" outlineLevel="1" x14ac:dyDescent="0.2">
      <c r="B74" s="36"/>
      <c r="C74" s="36"/>
      <c r="D74" s="36"/>
    </row>
    <row r="75" spans="2:71" outlineLevel="2" x14ac:dyDescent="0.2">
      <c r="B75" s="36" t="s">
        <v>12</v>
      </c>
      <c r="C75" s="36">
        <v>4</v>
      </c>
      <c r="D75" s="36">
        <v>23</v>
      </c>
    </row>
    <row r="76" spans="2:71" outlineLevel="1" x14ac:dyDescent="0.2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">
      <c r="B77" s="36"/>
      <c r="C77" s="36"/>
      <c r="D77" s="36"/>
    </row>
    <row r="78" spans="2:71" outlineLevel="1" x14ac:dyDescent="0.2">
      <c r="B78" s="36"/>
      <c r="C78" s="36"/>
      <c r="D78" s="36"/>
    </row>
    <row r="79" spans="2:71" outlineLevel="2" x14ac:dyDescent="0.2">
      <c r="B79" s="36" t="s">
        <v>12</v>
      </c>
      <c r="C79" s="36">
        <v>4</v>
      </c>
      <c r="D79" s="36">
        <v>24</v>
      </c>
    </row>
    <row r="80" spans="2:71" outlineLevel="1" x14ac:dyDescent="0.2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">
      <c r="B81" s="36"/>
      <c r="C81" s="36"/>
      <c r="D81" s="36"/>
    </row>
    <row r="82" spans="2:71" outlineLevel="1" x14ac:dyDescent="0.2">
      <c r="B82" s="36"/>
      <c r="C82" s="36"/>
      <c r="D82" s="36"/>
    </row>
    <row r="83" spans="2:71" outlineLevel="2" x14ac:dyDescent="0.2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">
      <c r="B85" s="36"/>
      <c r="C85" s="36"/>
      <c r="D85" s="36">
        <v>25</v>
      </c>
      <c r="G85" s="14"/>
    </row>
    <row r="86" spans="2:71" outlineLevel="2" x14ac:dyDescent="0.2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">
      <c r="B88" s="36"/>
      <c r="C88" s="36"/>
      <c r="D88" s="36">
        <v>25</v>
      </c>
      <c r="G88" s="14"/>
    </row>
    <row r="89" spans="2:71" outlineLevel="2" x14ac:dyDescent="0.2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">
      <c r="B97" s="36"/>
      <c r="C97" s="36"/>
      <c r="D97" s="36"/>
    </row>
    <row r="98" spans="2:71" outlineLevel="2" x14ac:dyDescent="0.2">
      <c r="B98" s="36" t="s">
        <v>12</v>
      </c>
      <c r="C98" s="36">
        <v>4</v>
      </c>
      <c r="D98" s="36">
        <v>29</v>
      </c>
    </row>
    <row r="99" spans="2:71" outlineLevel="1" x14ac:dyDescent="0.2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">
      <c r="B100" s="36"/>
      <c r="C100" s="36"/>
      <c r="D100" s="36"/>
    </row>
    <row r="101" spans="2:71" outlineLevel="1" x14ac:dyDescent="0.2">
      <c r="B101" s="36"/>
      <c r="C101" s="36"/>
      <c r="D101" s="36"/>
    </row>
    <row r="102" spans="2:71" outlineLevel="2" x14ac:dyDescent="0.2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0</v>
      </c>
      <c r="AA102" s="4">
        <v>0</v>
      </c>
      <c r="AC102" s="4">
        <v>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0</v>
      </c>
      <c r="Z108" s="44"/>
      <c r="AA108" s="44">
        <v>0</v>
      </c>
      <c r="AB108" s="44"/>
      <c r="AC108" s="44">
        <v>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">
      <c r="B110" s="36"/>
      <c r="C110" s="36"/>
      <c r="D110" s="36"/>
    </row>
    <row r="111" spans="2:71" outlineLevel="2" x14ac:dyDescent="0.2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0</v>
      </c>
      <c r="AA111" s="4">
        <v>0</v>
      </c>
      <c r="AC111" s="4">
        <v>0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0</v>
      </c>
      <c r="Z117" s="44"/>
      <c r="AA117" s="44">
        <v>0</v>
      </c>
      <c r="AB117" s="44"/>
      <c r="AC117" s="44">
        <v>0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">
      <c r="B119" s="36"/>
      <c r="C119" s="36"/>
      <c r="D119" s="36"/>
    </row>
    <row r="120" spans="2:71" outlineLevel="2" x14ac:dyDescent="0.2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">
      <c r="B124" s="36"/>
      <c r="C124" s="36"/>
      <c r="D124" s="36"/>
    </row>
    <row r="125" spans="2:71" outlineLevel="1" x14ac:dyDescent="0.2">
      <c r="B125" s="36"/>
      <c r="C125" s="36"/>
      <c r="D125" s="36"/>
    </row>
    <row r="126" spans="2:71" outlineLevel="2" x14ac:dyDescent="0.2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">
      <c r="B130" s="36"/>
      <c r="C130" s="36"/>
      <c r="D130" s="36"/>
    </row>
    <row r="131" spans="2:71" outlineLevel="2" x14ac:dyDescent="0.2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">
      <c r="B135" s="36"/>
      <c r="C135" s="36"/>
      <c r="D135" s="36"/>
    </row>
    <row r="136" spans="2:71" outlineLevel="2" x14ac:dyDescent="0.2">
      <c r="B136" s="36" t="s">
        <v>12</v>
      </c>
      <c r="C136" s="36">
        <v>6</v>
      </c>
      <c r="D136" s="36">
        <v>13</v>
      </c>
    </row>
    <row r="137" spans="2:71" outlineLevel="1" x14ac:dyDescent="0.2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">
      <c r="B138" s="36"/>
      <c r="C138" s="36"/>
      <c r="D138" s="36"/>
    </row>
    <row r="139" spans="2:71" outlineLevel="1" x14ac:dyDescent="0.2">
      <c r="B139" s="36"/>
      <c r="C139" s="36"/>
      <c r="D139" s="36"/>
    </row>
    <row r="140" spans="2:71" outlineLevel="2" x14ac:dyDescent="0.2">
      <c r="B140" s="36" t="s">
        <v>12</v>
      </c>
      <c r="C140" s="36">
        <v>6</v>
      </c>
      <c r="D140" s="36">
        <v>14</v>
      </c>
    </row>
    <row r="141" spans="2:71" outlineLevel="1" x14ac:dyDescent="0.2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">
      <c r="B142" s="36"/>
      <c r="C142" s="36"/>
      <c r="D142" s="36"/>
    </row>
    <row r="143" spans="2:71" outlineLevel="1" x14ac:dyDescent="0.2">
      <c r="B143" s="36"/>
      <c r="C143" s="36"/>
      <c r="D143" s="36"/>
    </row>
    <row r="144" spans="2:71" outlineLevel="2" x14ac:dyDescent="0.2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">
      <c r="B146" s="36"/>
      <c r="C146" s="36"/>
      <c r="D146" s="36">
        <v>1</v>
      </c>
    </row>
    <row r="147" spans="2:71" outlineLevel="2" x14ac:dyDescent="0.2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0</v>
      </c>
      <c r="AA147" s="4">
        <v>0</v>
      </c>
      <c r="AC147" s="4">
        <v>0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0</v>
      </c>
      <c r="Z153" s="44"/>
      <c r="AA153" s="44">
        <v>0</v>
      </c>
      <c r="AB153" s="44"/>
      <c r="AC153" s="44">
        <v>0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">
      <c r="B154" s="36"/>
      <c r="C154" s="36"/>
      <c r="D154" s="36"/>
    </row>
    <row r="155" spans="2:71" outlineLevel="1" x14ac:dyDescent="0.2">
      <c r="B155" s="36"/>
      <c r="C155" s="36"/>
      <c r="D155" s="36"/>
    </row>
    <row r="156" spans="2:71" outlineLevel="2" x14ac:dyDescent="0.2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0</v>
      </c>
      <c r="AA159" s="4">
        <v>0</v>
      </c>
      <c r="AC159" s="4">
        <v>0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0</v>
      </c>
      <c r="Z165" s="44"/>
      <c r="AA165" s="44">
        <v>0</v>
      </c>
      <c r="AB165" s="44"/>
      <c r="AC165" s="44">
        <v>0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">
      <c r="B166" s="36"/>
      <c r="C166" s="36"/>
      <c r="D166" s="36"/>
    </row>
    <row r="167" spans="2:71" outlineLevel="1" x14ac:dyDescent="0.2">
      <c r="B167" s="36"/>
      <c r="C167" s="36"/>
      <c r="D167" s="36"/>
    </row>
    <row r="168" spans="2:71" outlineLevel="2" x14ac:dyDescent="0.2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">
      <c r="B170" s="36"/>
      <c r="C170" s="36"/>
      <c r="D170" s="36">
        <v>4</v>
      </c>
      <c r="G170" s="14"/>
    </row>
    <row r="171" spans="2:71" outlineLevel="2" x14ac:dyDescent="0.2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0</v>
      </c>
      <c r="AA171" s="4">
        <v>0</v>
      </c>
      <c r="AC171" s="4">
        <v>0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0</v>
      </c>
      <c r="Z177" s="44"/>
      <c r="AA177" s="44">
        <v>0</v>
      </c>
      <c r="AB177" s="44"/>
      <c r="AC177" s="44">
        <v>0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">
      <c r="B179" s="36"/>
      <c r="C179" s="36"/>
      <c r="D179" s="36"/>
    </row>
    <row r="180" spans="2:71" outlineLevel="2" x14ac:dyDescent="0.2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0</v>
      </c>
      <c r="AA180" s="4">
        <v>0</v>
      </c>
      <c r="AC180" s="4">
        <v>0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0</v>
      </c>
      <c r="Z186" s="44"/>
      <c r="AA186" s="44">
        <v>0</v>
      </c>
      <c r="AB186" s="44"/>
      <c r="AC186" s="44">
        <v>0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">
      <c r="B188" s="36"/>
      <c r="C188" s="36"/>
      <c r="D188" s="36"/>
    </row>
    <row r="189" spans="2:71" outlineLevel="2" x14ac:dyDescent="0.2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0</v>
      </c>
      <c r="AA189" s="4">
        <v>0</v>
      </c>
      <c r="AC189" s="4">
        <v>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0</v>
      </c>
      <c r="Z195" s="44"/>
      <c r="AA195" s="44">
        <v>0</v>
      </c>
      <c r="AB195" s="44"/>
      <c r="AC195" s="44">
        <v>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">
      <c r="B197" s="36"/>
      <c r="C197" s="36"/>
      <c r="D197" s="36"/>
    </row>
    <row r="198" spans="2:71" outlineLevel="2" x14ac:dyDescent="0.2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">
      <c r="B200" s="36"/>
      <c r="C200" s="36"/>
      <c r="D200" s="36">
        <v>8</v>
      </c>
      <c r="G200" s="14"/>
    </row>
    <row r="201" spans="2:71" outlineLevel="2" x14ac:dyDescent="0.2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0</v>
      </c>
      <c r="AA201" s="4">
        <v>0</v>
      </c>
      <c r="AC201" s="4">
        <v>0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0</v>
      </c>
      <c r="Z207" s="44"/>
      <c r="AA207" s="44">
        <v>0</v>
      </c>
      <c r="AB207" s="44"/>
      <c r="AC207" s="44">
        <v>0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">
      <c r="B208" s="36"/>
      <c r="C208" s="36"/>
      <c r="D208" s="36"/>
    </row>
    <row r="209" spans="2:71" outlineLevel="1" x14ac:dyDescent="0.2">
      <c r="B209" s="36"/>
      <c r="C209" s="36"/>
      <c r="D209" s="36"/>
    </row>
    <row r="210" spans="2:71" outlineLevel="2" x14ac:dyDescent="0.2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0</v>
      </c>
      <c r="AA210" s="4">
        <v>0</v>
      </c>
      <c r="AC210" s="4">
        <v>0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0</v>
      </c>
      <c r="Z216" s="44"/>
      <c r="AA216" s="44">
        <v>0</v>
      </c>
      <c r="AB216" s="44"/>
      <c r="AC216" s="44">
        <v>0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">
      <c r="B218" s="36"/>
      <c r="C218" s="36"/>
      <c r="D218" s="36"/>
    </row>
    <row r="219" spans="2:71" outlineLevel="2" x14ac:dyDescent="0.2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">
      <c r="B221" s="36"/>
      <c r="C221" s="36"/>
      <c r="D221" s="36">
        <v>26</v>
      </c>
      <c r="G221" s="14"/>
    </row>
    <row r="222" spans="2:71" outlineLevel="2" x14ac:dyDescent="0.2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">
      <c r="B224" s="36"/>
      <c r="C224" s="36"/>
      <c r="D224" s="36">
        <v>26</v>
      </c>
      <c r="G224" s="14"/>
    </row>
    <row r="225" spans="2:71" outlineLevel="2" x14ac:dyDescent="0.2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">
      <c r="B231" s="36"/>
      <c r="C231" s="36"/>
      <c r="D231" s="36"/>
    </row>
    <row r="232" spans="2:71" outlineLevel="1" x14ac:dyDescent="0.2">
      <c r="B232" s="36"/>
      <c r="C232" s="36"/>
      <c r="D232" s="36"/>
    </row>
    <row r="233" spans="2:71" outlineLevel="2" x14ac:dyDescent="0.2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">
      <c r="B235" s="36"/>
      <c r="C235" s="36"/>
      <c r="D235" s="36">
        <v>27</v>
      </c>
    </row>
    <row r="236" spans="2:71" outlineLevel="2" x14ac:dyDescent="0.2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">
      <c r="B240" s="36"/>
      <c r="C240" s="36"/>
      <c r="D240" s="36"/>
    </row>
    <row r="241" spans="2:71" outlineLevel="2" x14ac:dyDescent="0.2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">
      <c r="B243" s="36"/>
      <c r="C243" s="36"/>
      <c r="D243" s="36">
        <v>32</v>
      </c>
      <c r="G243" s="14"/>
    </row>
    <row r="244" spans="2:71" outlineLevel="2" x14ac:dyDescent="0.2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">
      <c r="B251" s="36"/>
      <c r="C251" s="36"/>
      <c r="D251" s="36"/>
    </row>
    <row r="252" spans="2:71" outlineLevel="2" x14ac:dyDescent="0.2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">
      <c r="B257" s="36"/>
      <c r="C257" s="36"/>
      <c r="D257" s="36">
        <v>35</v>
      </c>
      <c r="G257" s="14"/>
    </row>
    <row r="258" spans="2:71" outlineLevel="2" x14ac:dyDescent="0.2">
      <c r="B258" s="36"/>
      <c r="C258" s="36"/>
      <c r="D258" s="36">
        <v>35</v>
      </c>
      <c r="G258" s="14"/>
    </row>
    <row r="259" spans="2:71" outlineLevel="2" x14ac:dyDescent="0.2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0</v>
      </c>
      <c r="AA259" s="4">
        <v>0</v>
      </c>
      <c r="AC259" s="4">
        <v>0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-1525</v>
      </c>
      <c r="Z271" s="44"/>
      <c r="AA271" s="44">
        <v>-1564</v>
      </c>
      <c r="AB271" s="44"/>
      <c r="AC271" s="44">
        <v>-1564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">
      <c r="B273" s="36"/>
      <c r="C273" s="36"/>
      <c r="D273" s="36"/>
    </row>
    <row r="274" spans="2:71" outlineLevel="2" x14ac:dyDescent="0.2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">
      <c r="B287" s="36"/>
      <c r="C287" s="36"/>
      <c r="D287" s="36"/>
    </row>
    <row r="288" spans="2:71" outlineLevel="1" x14ac:dyDescent="0.2">
      <c r="B288" s="36"/>
      <c r="C288" s="36"/>
      <c r="D288" s="36"/>
    </row>
    <row r="289" spans="2:71" outlineLevel="1" x14ac:dyDescent="0.2">
      <c r="B289" s="36"/>
      <c r="C289" s="36"/>
      <c r="D289" s="36"/>
    </row>
    <row r="290" spans="2:71" outlineLevel="2" x14ac:dyDescent="0.2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">
      <c r="B292" s="36"/>
      <c r="C292" s="36"/>
      <c r="D292" s="36">
        <v>38</v>
      </c>
    </row>
    <row r="293" spans="2:71" outlineLevel="2" x14ac:dyDescent="0.2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">
      <c r="B296" s="36"/>
      <c r="C296" s="36"/>
      <c r="D296" s="36"/>
    </row>
    <row r="297" spans="2:71" outlineLevel="1" x14ac:dyDescent="0.2">
      <c r="B297" s="36"/>
      <c r="C297" s="36"/>
      <c r="D297" s="36"/>
    </row>
    <row r="298" spans="2:71" outlineLevel="2" x14ac:dyDescent="0.2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">
      <c r="B300" s="36"/>
      <c r="C300" s="36"/>
      <c r="D300" s="36">
        <v>39</v>
      </c>
      <c r="G300" s="14"/>
    </row>
    <row r="301" spans="2:71" outlineLevel="2" x14ac:dyDescent="0.2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0</v>
      </c>
      <c r="AA301" s="4">
        <v>0</v>
      </c>
      <c r="AC301" s="4">
        <v>0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">
      <c r="B310" s="36"/>
      <c r="C310" s="36"/>
      <c r="D310" s="36">
        <v>39</v>
      </c>
    </row>
    <row r="311" spans="2:71" outlineLevel="2" x14ac:dyDescent="0.2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0</v>
      </c>
      <c r="Z313" s="44"/>
      <c r="AA313" s="44">
        <v>0</v>
      </c>
      <c r="AB313" s="44"/>
      <c r="AC313" s="44">
        <v>0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">
      <c r="B315" s="36"/>
      <c r="C315" s="36"/>
      <c r="D315" s="36"/>
    </row>
    <row r="316" spans="2:71" outlineLevel="2" x14ac:dyDescent="0.2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">
      <c r="B319" s="36"/>
      <c r="C319" s="36"/>
      <c r="D319" s="36"/>
    </row>
    <row r="320" spans="2:71" outlineLevel="1" x14ac:dyDescent="0.2">
      <c r="B320" s="36"/>
      <c r="C320" s="36"/>
      <c r="D320" s="36"/>
    </row>
    <row r="321" spans="2:71" outlineLevel="2" x14ac:dyDescent="0.2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0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">
      <c r="B324" s="36"/>
      <c r="C324" s="36"/>
      <c r="D324" s="36">
        <v>28</v>
      </c>
      <c r="G324" s="14"/>
    </row>
    <row r="325" spans="2:71" outlineLevel="2" x14ac:dyDescent="0.2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0</v>
      </c>
      <c r="AA325" s="4">
        <v>0</v>
      </c>
      <c r="AC325" s="4">
        <v>0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">
      <c r="B330" s="36"/>
      <c r="C330" s="36"/>
      <c r="D330" s="36">
        <v>28</v>
      </c>
      <c r="G330" s="14"/>
    </row>
    <row r="331" spans="2:71" outlineLevel="2" x14ac:dyDescent="0.2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">
      <c r="B339" s="36"/>
      <c r="C339" s="36"/>
      <c r="D339" s="36">
        <v>28</v>
      </c>
      <c r="G339" s="14"/>
    </row>
    <row r="340" spans="2:71" outlineLevel="2" x14ac:dyDescent="0.2">
      <c r="B340" s="36"/>
      <c r="C340" s="36"/>
      <c r="D340" s="36">
        <v>28</v>
      </c>
      <c r="G340" s="14"/>
    </row>
    <row r="341" spans="2:71" outlineLevel="2" x14ac:dyDescent="0.2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-1519</v>
      </c>
      <c r="X346" s="44"/>
      <c r="Y346" s="44">
        <v>-1615</v>
      </c>
      <c r="Z346" s="44"/>
      <c r="AA346" s="44">
        <v>-1622</v>
      </c>
      <c r="AB346" s="44"/>
      <c r="AC346" s="44">
        <v>-1622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">
      <c r="B348" s="36"/>
      <c r="C348" s="36"/>
      <c r="D348" s="36"/>
    </row>
    <row r="349" spans="2:71" outlineLevel="2" x14ac:dyDescent="0.2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">
      <c r="B355" s="36"/>
      <c r="C355" s="36"/>
      <c r="D355" s="36"/>
    </row>
    <row r="356" spans="2:71" outlineLevel="1" x14ac:dyDescent="0.2">
      <c r="B356" s="36"/>
      <c r="C356" s="36"/>
      <c r="D356" s="36"/>
    </row>
    <row r="357" spans="2:71" outlineLevel="2" x14ac:dyDescent="0.2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">
      <c r="B361" s="36"/>
      <c r="C361" s="36"/>
      <c r="D361" s="36"/>
    </row>
    <row r="362" spans="2:71" outlineLevel="2" x14ac:dyDescent="0.2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">
      <c r="B365" s="36"/>
      <c r="C365" s="36"/>
      <c r="D365" s="36"/>
    </row>
    <row r="366" spans="2:71" ht="18" customHeight="1" outlineLevel="1" x14ac:dyDescent="0.25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-5430</v>
      </c>
      <c r="X366" s="53"/>
      <c r="Y366" s="53">
        <v>-5095</v>
      </c>
      <c r="Z366" s="53"/>
      <c r="AA366" s="53">
        <v>-4793</v>
      </c>
      <c r="AB366" s="56"/>
      <c r="AC366" s="53">
        <v>-4755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">
      <c r="B367" s="36"/>
      <c r="C367" s="36"/>
      <c r="D367" s="36"/>
      <c r="F367" s="12"/>
    </row>
    <row r="368" spans="2:71" outlineLevel="2" x14ac:dyDescent="0.2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">
      <c r="B382" s="36"/>
      <c r="C382" s="36"/>
      <c r="D382" s="36"/>
    </row>
    <row r="383" spans="2:71" outlineLevel="2" x14ac:dyDescent="0.2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">
      <c r="B388" s="36"/>
      <c r="C388" s="36"/>
      <c r="D388" s="36" t="s">
        <v>109</v>
      </c>
    </row>
    <row r="389" spans="2:71" outlineLevel="2" x14ac:dyDescent="0.2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">
      <c r="B406" s="36"/>
      <c r="C406" s="36"/>
      <c r="D406" s="36"/>
    </row>
    <row r="407" spans="2:71" outlineLevel="2" x14ac:dyDescent="0.2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">
      <c r="B410" s="36"/>
      <c r="C410" s="36"/>
      <c r="D410" s="36" t="s">
        <v>115</v>
      </c>
    </row>
    <row r="411" spans="2:71" outlineLevel="2" x14ac:dyDescent="0.2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">
      <c r="B414" s="36"/>
      <c r="C414" s="36"/>
      <c r="D414" s="36" t="s">
        <v>115</v>
      </c>
    </row>
    <row r="415" spans="2:71" outlineLevel="2" x14ac:dyDescent="0.2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">
      <c r="B418" s="36"/>
      <c r="C418" s="36"/>
      <c r="D418" s="36" t="s">
        <v>115</v>
      </c>
      <c r="G418" s="3"/>
      <c r="V418" s="19"/>
    </row>
    <row r="419" spans="2:71" outlineLevel="2" x14ac:dyDescent="0.2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">
      <c r="B430" s="36"/>
      <c r="C430" s="36"/>
      <c r="D430" s="36" t="s">
        <v>115</v>
      </c>
    </row>
    <row r="431" spans="2:71" outlineLevel="2" x14ac:dyDescent="0.2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">
      <c r="B434" s="36"/>
      <c r="C434" s="36"/>
      <c r="D434" s="36" t="s">
        <v>115</v>
      </c>
    </row>
    <row r="435" spans="2:71" outlineLevel="2" x14ac:dyDescent="0.2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">
      <c r="B437" s="36"/>
      <c r="C437" s="36"/>
      <c r="D437" s="36" t="s">
        <v>115</v>
      </c>
    </row>
    <row r="438" spans="2:71" outlineLevel="2" x14ac:dyDescent="0.2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">
      <c r="B442" s="36"/>
      <c r="C442" s="36"/>
      <c r="D442" s="36"/>
    </row>
    <row r="443" spans="2:71" outlineLevel="1" x14ac:dyDescent="0.2">
      <c r="B443" s="36"/>
      <c r="C443" s="36"/>
      <c r="D443" s="36"/>
    </row>
    <row r="444" spans="2:71" outlineLevel="2" x14ac:dyDescent="0.2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">
      <c r="B446" s="36"/>
      <c r="C446" s="36"/>
      <c r="D446" s="36" t="s">
        <v>125</v>
      </c>
      <c r="G446" s="3"/>
      <c r="V446" s="19"/>
    </row>
    <row r="447" spans="2:71" outlineLevel="2" x14ac:dyDescent="0.2">
      <c r="B447" s="36"/>
      <c r="C447" s="36"/>
      <c r="D447" s="36" t="s">
        <v>125</v>
      </c>
    </row>
    <row r="448" spans="2:71" outlineLevel="2" x14ac:dyDescent="0.2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">
      <c r="B451" s="36"/>
      <c r="C451" s="36"/>
      <c r="D451" s="36" t="s">
        <v>125</v>
      </c>
      <c r="F451" s="24"/>
    </row>
    <row r="452" spans="2:71" outlineLevel="2" x14ac:dyDescent="0.2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">
      <c r="B454" s="36"/>
      <c r="C454" s="36"/>
      <c r="D454" s="36" t="s">
        <v>125</v>
      </c>
      <c r="F454" s="24"/>
    </row>
    <row r="455" spans="2:71" outlineLevel="2" x14ac:dyDescent="0.2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">
      <c r="B457" s="36"/>
      <c r="C457" s="36"/>
      <c r="D457" s="36" t="s">
        <v>125</v>
      </c>
      <c r="F457" s="24"/>
    </row>
    <row r="458" spans="2:71" outlineLevel="2" x14ac:dyDescent="0.2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">
      <c r="B462" s="36"/>
      <c r="C462" s="36"/>
      <c r="D462" s="36"/>
    </row>
    <row r="463" spans="2:71" outlineLevel="1" x14ac:dyDescent="0.2">
      <c r="B463" s="36"/>
      <c r="C463" s="36"/>
      <c r="D463" s="36"/>
    </row>
    <row r="464" spans="2:71" outlineLevel="2" x14ac:dyDescent="0.2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">
      <c r="B467" s="36"/>
      <c r="C467" s="36"/>
      <c r="D467" s="36" t="s">
        <v>130</v>
      </c>
    </row>
    <row r="468" spans="2:71" outlineLevel="2" x14ac:dyDescent="0.2">
      <c r="B468" s="36"/>
      <c r="C468" s="36"/>
      <c r="D468" s="36" t="s">
        <v>130</v>
      </c>
    </row>
    <row r="469" spans="2:71" outlineLevel="2" x14ac:dyDescent="0.2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">
      <c r="B471" s="36"/>
      <c r="C471" s="36"/>
      <c r="D471" s="36" t="s">
        <v>130</v>
      </c>
    </row>
    <row r="472" spans="2:71" outlineLevel="2" x14ac:dyDescent="0.2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">
      <c r="B475" s="36"/>
      <c r="C475" s="36"/>
      <c r="D475" s="36"/>
    </row>
    <row r="476" spans="2:71" outlineLevel="1" x14ac:dyDescent="0.2">
      <c r="B476" s="36"/>
      <c r="C476" s="36"/>
      <c r="D476" s="36"/>
    </row>
    <row r="477" spans="2:71" outlineLevel="2" x14ac:dyDescent="0.2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">
      <c r="B481" s="36"/>
      <c r="C481" s="36"/>
      <c r="D481" s="36" t="s">
        <v>132</v>
      </c>
    </row>
    <row r="482" spans="2:71" outlineLevel="2" x14ac:dyDescent="0.2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">
      <c r="B486" s="36"/>
      <c r="C486" s="36"/>
      <c r="D486" s="36"/>
    </row>
    <row r="487" spans="2:71" outlineLevel="1" x14ac:dyDescent="0.2">
      <c r="B487" s="36"/>
      <c r="C487" s="36"/>
      <c r="D487" s="36"/>
    </row>
    <row r="488" spans="2:71" outlineLevel="2" x14ac:dyDescent="0.2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">
      <c r="B495" s="36"/>
      <c r="C495" s="36"/>
      <c r="D495" s="36"/>
    </row>
    <row r="496" spans="2:71" outlineLevel="2" x14ac:dyDescent="0.2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">
      <c r="B498" s="36"/>
      <c r="C498" s="36"/>
      <c r="D498" s="36" t="s">
        <v>125</v>
      </c>
      <c r="F498" s="4"/>
    </row>
    <row r="499" spans="2:71" outlineLevel="2" x14ac:dyDescent="0.2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">
      <c r="B502" s="36"/>
      <c r="C502" s="36"/>
      <c r="D502" s="36"/>
    </row>
    <row r="503" spans="2:71" outlineLevel="1" x14ac:dyDescent="0.2">
      <c r="B503" s="36"/>
      <c r="C503" s="36"/>
      <c r="D503" s="36"/>
    </row>
    <row r="504" spans="2:71" outlineLevel="2" x14ac:dyDescent="0.2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">
      <c r="B506" s="36"/>
      <c r="C506" s="36"/>
      <c r="D506" s="36" t="s">
        <v>132</v>
      </c>
      <c r="G506" s="14"/>
    </row>
    <row r="507" spans="2:71" outlineLevel="2" x14ac:dyDescent="0.2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">
      <c r="B509" s="36"/>
      <c r="C509" s="36"/>
      <c r="D509" s="36" t="s">
        <v>132</v>
      </c>
      <c r="G509" s="14"/>
    </row>
    <row r="510" spans="2:71" outlineLevel="2" x14ac:dyDescent="0.2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">
      <c r="B512" s="36"/>
      <c r="C512" s="36"/>
      <c r="D512" s="36" t="s">
        <v>132</v>
      </c>
      <c r="G512" s="14"/>
    </row>
    <row r="513" spans="2:71" outlineLevel="2" x14ac:dyDescent="0.2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">
      <c r="B515" s="36"/>
      <c r="C515" s="36"/>
      <c r="D515" s="36" t="s">
        <v>132</v>
      </c>
      <c r="G515" s="14"/>
    </row>
    <row r="516" spans="2:71" outlineLevel="2" x14ac:dyDescent="0.2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">
      <c r="B518" s="36"/>
      <c r="C518" s="36"/>
      <c r="D518" s="36" t="s">
        <v>132</v>
      </c>
      <c r="G518" s="14"/>
    </row>
    <row r="519" spans="2:71" outlineLevel="2" x14ac:dyDescent="0.2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">
      <c r="B521" s="36"/>
      <c r="C521" s="36"/>
      <c r="D521" s="36" t="s">
        <v>132</v>
      </c>
      <c r="G521" s="14"/>
    </row>
    <row r="522" spans="2:71" outlineLevel="2" x14ac:dyDescent="0.2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">
      <c r="B524" s="36"/>
      <c r="C524" s="36"/>
      <c r="D524" s="36" t="s">
        <v>132</v>
      </c>
      <c r="G524" s="14"/>
    </row>
    <row r="525" spans="2:71" outlineLevel="2" x14ac:dyDescent="0.2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">
      <c r="B530" s="36"/>
      <c r="C530" s="36"/>
      <c r="D530" s="36" t="s">
        <v>132</v>
      </c>
      <c r="G530" s="14"/>
    </row>
    <row r="531" spans="2:71" ht="13.5" customHeight="1" outlineLevel="2" x14ac:dyDescent="0.2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">
      <c r="B534" s="36"/>
      <c r="C534" s="36"/>
      <c r="D534" s="36" t="s">
        <v>132</v>
      </c>
      <c r="G534" s="14"/>
    </row>
    <row r="535" spans="2:71" outlineLevel="2" x14ac:dyDescent="0.2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">
      <c r="B537" s="36"/>
      <c r="C537" s="36"/>
      <c r="D537" s="36" t="s">
        <v>132</v>
      </c>
      <c r="G537" s="14"/>
    </row>
    <row r="538" spans="2:71" outlineLevel="2" x14ac:dyDescent="0.2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">
      <c r="B540" s="36"/>
      <c r="C540" s="36"/>
      <c r="D540" s="36" t="s">
        <v>132</v>
      </c>
      <c r="G540" s="14"/>
    </row>
    <row r="541" spans="2:71" outlineLevel="2" x14ac:dyDescent="0.2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">
      <c r="B544" s="36"/>
      <c r="C544" s="36"/>
      <c r="D544" s="36"/>
      <c r="G544" s="14"/>
    </row>
    <row r="545" spans="2:71" outlineLevel="1" x14ac:dyDescent="0.2">
      <c r="B545" s="36"/>
      <c r="C545" s="36"/>
      <c r="D545" s="36"/>
    </row>
    <row r="546" spans="2:71" outlineLevel="2" x14ac:dyDescent="0.2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">
      <c r="B548" s="36"/>
      <c r="C548" s="36"/>
      <c r="D548" s="36" t="s">
        <v>163</v>
      </c>
    </row>
    <row r="549" spans="2:71" outlineLevel="2" x14ac:dyDescent="0.2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">
      <c r="B551" s="48"/>
      <c r="C551" s="48"/>
      <c r="D551" s="36" t="s">
        <v>163</v>
      </c>
      <c r="V551" s="49"/>
    </row>
    <row r="552" spans="2:71" customFormat="1" outlineLevel="2" x14ac:dyDescent="0.2">
      <c r="B552" s="48"/>
      <c r="C552" s="48"/>
      <c r="D552" s="36" t="s">
        <v>163</v>
      </c>
      <c r="V552" s="49"/>
    </row>
    <row r="553" spans="2:71" outlineLevel="2" x14ac:dyDescent="0.2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">
      <c r="B555" s="36"/>
      <c r="C555" s="36"/>
      <c r="D555" s="36" t="s">
        <v>163</v>
      </c>
    </row>
    <row r="556" spans="2:71" outlineLevel="2" x14ac:dyDescent="0.2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">
      <c r="B564" s="36"/>
      <c r="C564" s="36"/>
      <c r="D564" s="36" t="s">
        <v>163</v>
      </c>
    </row>
    <row r="565" spans="2:71" outlineLevel="2" x14ac:dyDescent="0.2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">
      <c r="B567" s="36"/>
      <c r="C567" s="36"/>
      <c r="D567" s="36" t="s">
        <v>163</v>
      </c>
    </row>
    <row r="568" spans="2:71" outlineLevel="2" x14ac:dyDescent="0.2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">
      <c r="B570" s="36"/>
      <c r="C570" s="36"/>
      <c r="D570" s="36" t="s">
        <v>163</v>
      </c>
    </row>
    <row r="571" spans="2:71" outlineLevel="2" x14ac:dyDescent="0.2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">
      <c r="B573" s="36"/>
      <c r="C573" s="36"/>
      <c r="D573" s="36" t="s">
        <v>163</v>
      </c>
    </row>
    <row r="574" spans="2:71" outlineLevel="2" x14ac:dyDescent="0.2">
      <c r="B574" s="36"/>
      <c r="C574" s="36"/>
      <c r="D574" s="36" t="s">
        <v>163</v>
      </c>
    </row>
    <row r="575" spans="2:71" outlineLevel="2" x14ac:dyDescent="0.2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">
      <c r="B577" s="36"/>
      <c r="C577" s="36"/>
      <c r="D577" s="36" t="s">
        <v>163</v>
      </c>
    </row>
    <row r="578" spans="2:71" outlineLevel="2" x14ac:dyDescent="0.2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">
      <c r="B580" s="36"/>
      <c r="C580" s="36"/>
      <c r="D580" s="36" t="s">
        <v>163</v>
      </c>
    </row>
    <row r="581" spans="2:71" outlineLevel="2" x14ac:dyDescent="0.2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">
      <c r="B583" s="36"/>
      <c r="C583" s="36"/>
      <c r="D583" s="36" t="s">
        <v>163</v>
      </c>
    </row>
    <row r="584" spans="2:71" outlineLevel="2" x14ac:dyDescent="0.2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">
      <c r="B587" s="36"/>
      <c r="C587" s="36"/>
      <c r="D587" s="36"/>
    </row>
    <row r="588" spans="2:71" outlineLevel="1" x14ac:dyDescent="0.2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">
      <c r="B592" s="36"/>
      <c r="C592" s="36"/>
      <c r="D592" s="36"/>
      <c r="G592" s="3"/>
      <c r="V592" s="19"/>
    </row>
    <row r="593" spans="2:71" outlineLevel="1" x14ac:dyDescent="0.2">
      <c r="B593" s="36"/>
      <c r="C593" s="36"/>
      <c r="D593" s="36"/>
    </row>
    <row r="594" spans="2:71" outlineLevel="1" x14ac:dyDescent="0.2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">
      <c r="B598" s="36"/>
      <c r="C598" s="36"/>
      <c r="D598" s="36"/>
    </row>
    <row r="599" spans="2:71" outlineLevel="1" x14ac:dyDescent="0.2">
      <c r="B599" s="36"/>
      <c r="C599" s="36"/>
      <c r="D599" s="36"/>
    </row>
    <row r="600" spans="2:71" outlineLevel="2" x14ac:dyDescent="0.2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">
      <c r="B602" s="36"/>
      <c r="C602" s="36"/>
      <c r="D602" s="36"/>
    </row>
    <row r="603" spans="2:71" outlineLevel="1" x14ac:dyDescent="0.2">
      <c r="B603" s="36"/>
      <c r="C603" s="36"/>
      <c r="D603" s="36"/>
    </row>
    <row r="604" spans="2:71" outlineLevel="2" x14ac:dyDescent="0.2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">
      <c r="B607" s="36"/>
      <c r="C607" s="36"/>
      <c r="D607" s="36" t="s">
        <v>174</v>
      </c>
    </row>
    <row r="608" spans="2:71" outlineLevel="2" x14ac:dyDescent="0.2">
      <c r="B608" s="36"/>
      <c r="C608" s="36"/>
      <c r="D608" s="36" t="s">
        <v>174</v>
      </c>
    </row>
    <row r="609" spans="1:71" outlineLevel="2" x14ac:dyDescent="0.2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">
      <c r="B613" s="36"/>
      <c r="C613" s="36"/>
      <c r="D613" s="36"/>
      <c r="F613" s="19"/>
    </row>
    <row r="614" spans="1:71" outlineLevel="1" x14ac:dyDescent="0.2">
      <c r="B614" s="36"/>
      <c r="C614" s="36"/>
      <c r="D614" s="36"/>
      <c r="F614" s="19"/>
    </row>
    <row r="615" spans="1:71" outlineLevel="2" x14ac:dyDescent="0.2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">
      <c r="B617" s="36"/>
      <c r="C617" s="36"/>
      <c r="D617" s="36" t="s">
        <v>172</v>
      </c>
      <c r="F617" s="19"/>
    </row>
    <row r="618" spans="1:71" outlineLevel="2" x14ac:dyDescent="0.2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">
      <c r="B620" s="48"/>
      <c r="C620" s="48"/>
      <c r="D620" s="48"/>
      <c r="V620" s="49"/>
    </row>
    <row r="621" spans="1:71" outlineLevel="1" x14ac:dyDescent="0.2">
      <c r="B621" s="36"/>
      <c r="C621" s="36"/>
      <c r="D621" s="36"/>
      <c r="F621" s="19"/>
    </row>
    <row r="622" spans="1:71" outlineLevel="1" x14ac:dyDescent="0.2">
      <c r="A622" s="1" t="s">
        <v>179</v>
      </c>
      <c r="B622" s="36"/>
      <c r="C622" s="36"/>
      <c r="D622" s="36"/>
      <c r="F622" s="19"/>
    </row>
    <row r="623" spans="1:71" outlineLevel="1" x14ac:dyDescent="0.2">
      <c r="B623" s="36"/>
      <c r="C623" s="36"/>
      <c r="D623" s="36"/>
    </row>
    <row r="624" spans="1:71" outlineLevel="2" x14ac:dyDescent="0.2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">
      <c r="B627" s="36"/>
      <c r="C627" s="36"/>
      <c r="D627" s="36"/>
    </row>
    <row r="628" spans="1:71" outlineLevel="2" x14ac:dyDescent="0.2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">
      <c r="B631" s="36"/>
      <c r="C631" s="36"/>
      <c r="D631" s="36"/>
    </row>
    <row r="632" spans="1:71" outlineLevel="2" x14ac:dyDescent="0.2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">
      <c r="B652" s="36"/>
      <c r="C652" s="36"/>
      <c r="D652" s="36"/>
    </row>
    <row r="653" spans="1:71" outlineLevel="2" x14ac:dyDescent="0.2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">
      <c r="B656" s="36"/>
      <c r="C656" s="36"/>
      <c r="D656" s="36"/>
      <c r="F656" s="19"/>
    </row>
    <row r="657" spans="1:71" outlineLevel="2" x14ac:dyDescent="0.2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">
      <c r="B660" s="36"/>
      <c r="C660" s="36"/>
      <c r="D660" s="36"/>
      <c r="F660" s="19"/>
    </row>
    <row r="661" spans="1:71" outlineLevel="1" x14ac:dyDescent="0.2">
      <c r="A661" s="1" t="s">
        <v>189</v>
      </c>
      <c r="B661" s="36"/>
      <c r="C661" s="36"/>
      <c r="D661" s="36"/>
      <c r="F661" s="19"/>
    </row>
    <row r="662" spans="1:71" outlineLevel="1" x14ac:dyDescent="0.2">
      <c r="B662" s="36"/>
      <c r="C662" s="36"/>
      <c r="D662" s="50"/>
      <c r="E662" s="19"/>
    </row>
    <row r="663" spans="1:71" outlineLevel="2" x14ac:dyDescent="0.2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">
      <c r="B676" s="36"/>
      <c r="C676" s="36"/>
      <c r="D676" s="36"/>
    </row>
    <row r="677" spans="2:71" outlineLevel="1" x14ac:dyDescent="0.2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">
      <c r="B681" s="36"/>
      <c r="C681" s="36"/>
      <c r="D681" s="36" t="s">
        <v>197</v>
      </c>
    </row>
    <row r="682" spans="2:71" outlineLevel="2" x14ac:dyDescent="0.2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">
      <c r="B685" s="36"/>
      <c r="C685" s="36"/>
      <c r="D685" s="36" t="s">
        <v>197</v>
      </c>
      <c r="F685" s="24"/>
    </row>
    <row r="686" spans="2:71" outlineLevel="2" x14ac:dyDescent="0.2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">
      <c r="B784" s="36"/>
      <c r="C784" s="36"/>
      <c r="D784" s="36"/>
    </row>
    <row r="785" spans="2:4" x14ac:dyDescent="0.2">
      <c r="B785" s="36"/>
      <c r="C785" s="36"/>
      <c r="D785" s="36"/>
    </row>
    <row r="786" spans="2:4" x14ac:dyDescent="0.2">
      <c r="B786" s="36"/>
      <c r="C786" s="36"/>
      <c r="D786" s="36"/>
    </row>
    <row r="787" spans="2:4" x14ac:dyDescent="0.2">
      <c r="B787" s="36"/>
      <c r="C787" s="36"/>
      <c r="D787" s="36"/>
    </row>
    <row r="788" spans="2:4" x14ac:dyDescent="0.2">
      <c r="B788" s="36"/>
      <c r="C788" s="36"/>
      <c r="D788" s="36"/>
    </row>
    <row r="789" spans="2:4" x14ac:dyDescent="0.2">
      <c r="B789" s="36"/>
      <c r="C789" s="36"/>
      <c r="D789" s="36"/>
    </row>
    <row r="790" spans="2:4" x14ac:dyDescent="0.2">
      <c r="B790" s="36"/>
      <c r="C790" s="36"/>
      <c r="D790" s="36"/>
    </row>
    <row r="791" spans="2:4" x14ac:dyDescent="0.2">
      <c r="B791" s="36"/>
      <c r="C791" s="36"/>
      <c r="D791" s="36"/>
    </row>
    <row r="792" spans="2:4" x14ac:dyDescent="0.2">
      <c r="B792" s="36"/>
      <c r="C792" s="36"/>
      <c r="D792" s="36"/>
    </row>
    <row r="793" spans="2:4" x14ac:dyDescent="0.2">
      <c r="B793" s="36"/>
      <c r="C793" s="36"/>
      <c r="D793" s="36"/>
    </row>
    <row r="794" spans="2:4" x14ac:dyDescent="0.2">
      <c r="B794" s="36"/>
      <c r="C794" s="36"/>
      <c r="D794" s="36"/>
    </row>
    <row r="795" spans="2:4" x14ac:dyDescent="0.2">
      <c r="B795" s="36"/>
      <c r="C795" s="36"/>
      <c r="D795" s="36"/>
    </row>
    <row r="796" spans="2:4" x14ac:dyDescent="0.2">
      <c r="B796" s="36"/>
      <c r="C796" s="36"/>
      <c r="D796" s="36"/>
    </row>
    <row r="797" spans="2:4" x14ac:dyDescent="0.2">
      <c r="B797" s="36"/>
      <c r="C797" s="36"/>
      <c r="D797" s="36"/>
    </row>
    <row r="798" spans="2:4" x14ac:dyDescent="0.2">
      <c r="B798" s="36"/>
      <c r="C798" s="36"/>
      <c r="D798" s="36"/>
    </row>
    <row r="799" spans="2:4" x14ac:dyDescent="0.2">
      <c r="B799" s="36"/>
      <c r="C799" s="36"/>
      <c r="D799" s="36"/>
    </row>
    <row r="800" spans="2:4" x14ac:dyDescent="0.2">
      <c r="B800" s="36"/>
      <c r="C800" s="36"/>
      <c r="D800" s="36"/>
    </row>
    <row r="801" spans="2:4" x14ac:dyDescent="0.2">
      <c r="B801" s="36"/>
      <c r="C801" s="36"/>
      <c r="D801" s="36"/>
    </row>
    <row r="802" spans="2:4" x14ac:dyDescent="0.2">
      <c r="B802" s="36"/>
      <c r="C802" s="36"/>
      <c r="D802" s="36"/>
    </row>
    <row r="803" spans="2:4" x14ac:dyDescent="0.2">
      <c r="B803" s="36"/>
      <c r="C803" s="36"/>
      <c r="D803" s="36"/>
    </row>
    <row r="804" spans="2:4" x14ac:dyDescent="0.2">
      <c r="B804" s="36"/>
      <c r="C804" s="36"/>
      <c r="D804" s="36"/>
    </row>
    <row r="805" spans="2:4" x14ac:dyDescent="0.2">
      <c r="B805" s="36"/>
      <c r="C805" s="36"/>
      <c r="D805" s="36"/>
    </row>
    <row r="806" spans="2:4" x14ac:dyDescent="0.2">
      <c r="B806" s="36"/>
      <c r="C806" s="36"/>
      <c r="D806" s="36"/>
    </row>
    <row r="807" spans="2:4" x14ac:dyDescent="0.2">
      <c r="B807" s="36"/>
      <c r="C807" s="36"/>
      <c r="D807" s="36"/>
    </row>
    <row r="808" spans="2:4" x14ac:dyDescent="0.2">
      <c r="B808" s="36"/>
      <c r="C808" s="36"/>
      <c r="D808" s="36"/>
    </row>
    <row r="809" spans="2:4" x14ac:dyDescent="0.2">
      <c r="B809" s="36"/>
      <c r="C809" s="36"/>
      <c r="D809" s="36"/>
    </row>
    <row r="810" spans="2:4" x14ac:dyDescent="0.2">
      <c r="B810" s="36"/>
      <c r="C810" s="36"/>
      <c r="D810" s="36"/>
    </row>
    <row r="811" spans="2:4" x14ac:dyDescent="0.2">
      <c r="B811" s="36"/>
      <c r="C811" s="36"/>
      <c r="D811" s="36"/>
    </row>
    <row r="812" spans="2:4" x14ac:dyDescent="0.2">
      <c r="B812" s="36"/>
      <c r="C812" s="36"/>
      <c r="D812" s="36"/>
    </row>
    <row r="813" spans="2:4" x14ac:dyDescent="0.2">
      <c r="B813" s="36"/>
      <c r="C813" s="36"/>
      <c r="D813" s="36"/>
    </row>
    <row r="814" spans="2:4" x14ac:dyDescent="0.2">
      <c r="B814" s="36"/>
      <c r="C814" s="36"/>
      <c r="D814" s="36"/>
    </row>
    <row r="815" spans="2:4" x14ac:dyDescent="0.2">
      <c r="B815" s="36"/>
      <c r="C815" s="36"/>
      <c r="D815" s="36"/>
    </row>
    <row r="816" spans="2:4" x14ac:dyDescent="0.2">
      <c r="B816" s="36"/>
      <c r="C816" s="36"/>
      <c r="D816" s="36"/>
    </row>
    <row r="817" spans="2:4" x14ac:dyDescent="0.2">
      <c r="B817" s="36"/>
      <c r="C817" s="36"/>
      <c r="D817" s="36"/>
    </row>
    <row r="818" spans="2:4" x14ac:dyDescent="0.2">
      <c r="B818" s="36"/>
      <c r="C818" s="36"/>
      <c r="D818" s="36"/>
    </row>
    <row r="819" spans="2:4" x14ac:dyDescent="0.2">
      <c r="B819" s="36"/>
      <c r="C819" s="36"/>
      <c r="D819" s="36"/>
    </row>
    <row r="820" spans="2:4" x14ac:dyDescent="0.2">
      <c r="B820" s="36"/>
      <c r="C820" s="36"/>
      <c r="D820" s="36"/>
    </row>
    <row r="821" spans="2:4" x14ac:dyDescent="0.2">
      <c r="B821" s="36"/>
      <c r="C821" s="36"/>
      <c r="D821" s="36"/>
    </row>
    <row r="822" spans="2:4" x14ac:dyDescent="0.2">
      <c r="B822" s="36"/>
      <c r="C822" s="36"/>
      <c r="D822" s="36"/>
    </row>
    <row r="823" spans="2:4" x14ac:dyDescent="0.2">
      <c r="B823" s="36"/>
      <c r="C823" s="36"/>
      <c r="D823" s="36"/>
    </row>
    <row r="824" spans="2:4" x14ac:dyDescent="0.2">
      <c r="B824" s="36"/>
      <c r="C824" s="36"/>
      <c r="D824" s="36"/>
    </row>
    <row r="825" spans="2:4" x14ac:dyDescent="0.2">
      <c r="B825" s="36"/>
      <c r="C825" s="36"/>
      <c r="D825" s="36"/>
    </row>
    <row r="826" spans="2:4" x14ac:dyDescent="0.2">
      <c r="B826" s="36"/>
      <c r="C826" s="36"/>
      <c r="D826" s="36"/>
    </row>
    <row r="827" spans="2:4" x14ac:dyDescent="0.2">
      <c r="B827" s="36"/>
      <c r="C827" s="36"/>
      <c r="D827" s="36"/>
    </row>
    <row r="828" spans="2:4" x14ac:dyDescent="0.2">
      <c r="B828" s="36"/>
      <c r="C828" s="36"/>
      <c r="D828" s="36"/>
    </row>
    <row r="829" spans="2:4" x14ac:dyDescent="0.2">
      <c r="B829" s="36"/>
      <c r="C829" s="36"/>
      <c r="D829" s="36"/>
    </row>
    <row r="830" spans="2:4" x14ac:dyDescent="0.2">
      <c r="B830" s="36"/>
      <c r="C830" s="36"/>
      <c r="D830" s="36"/>
    </row>
    <row r="831" spans="2:4" x14ac:dyDescent="0.2">
      <c r="B831" s="36"/>
      <c r="C831" s="36"/>
      <c r="D831" s="36"/>
    </row>
    <row r="832" spans="2:4" x14ac:dyDescent="0.2">
      <c r="B832" s="36"/>
      <c r="C832" s="36"/>
      <c r="D832" s="36"/>
    </row>
    <row r="833" spans="2:4" x14ac:dyDescent="0.2">
      <c r="B833" s="36"/>
      <c r="C833" s="36"/>
      <c r="D833" s="36"/>
    </row>
    <row r="834" spans="2:4" x14ac:dyDescent="0.2">
      <c r="B834" s="36"/>
      <c r="C834" s="36"/>
      <c r="D834" s="36"/>
    </row>
    <row r="835" spans="2:4" x14ac:dyDescent="0.2">
      <c r="B835" s="36"/>
      <c r="C835" s="36"/>
      <c r="D835" s="36"/>
    </row>
    <row r="836" spans="2:4" x14ac:dyDescent="0.2">
      <c r="B836" s="36"/>
      <c r="C836" s="36"/>
      <c r="D836" s="36"/>
    </row>
    <row r="837" spans="2:4" x14ac:dyDescent="0.2">
      <c r="B837" s="36"/>
      <c r="C837" s="36"/>
      <c r="D837" s="36"/>
    </row>
    <row r="838" spans="2:4" x14ac:dyDescent="0.2">
      <c r="B838" s="36"/>
      <c r="C838" s="36"/>
      <c r="D838" s="36"/>
    </row>
    <row r="839" spans="2:4" x14ac:dyDescent="0.2">
      <c r="B839" s="36"/>
      <c r="C839" s="36"/>
      <c r="D839" s="36"/>
    </row>
    <row r="840" spans="2:4" x14ac:dyDescent="0.2">
      <c r="B840" s="36"/>
      <c r="C840" s="36"/>
      <c r="D840" s="36"/>
    </row>
    <row r="841" spans="2:4" x14ac:dyDescent="0.2">
      <c r="B841" s="36"/>
      <c r="C841" s="36"/>
      <c r="D841" s="36"/>
    </row>
    <row r="842" spans="2:4" x14ac:dyDescent="0.2">
      <c r="B842" s="36"/>
      <c r="C842" s="36"/>
      <c r="D842" s="36"/>
    </row>
    <row r="843" spans="2:4" x14ac:dyDescent="0.2">
      <c r="B843" s="36"/>
      <c r="C843" s="36"/>
      <c r="D843" s="36"/>
    </row>
    <row r="844" spans="2:4" x14ac:dyDescent="0.2">
      <c r="B844" s="36"/>
      <c r="C844" s="36"/>
      <c r="D844" s="36"/>
    </row>
    <row r="845" spans="2:4" x14ac:dyDescent="0.2">
      <c r="B845" s="36"/>
      <c r="C845" s="36"/>
      <c r="D845" s="36"/>
    </row>
    <row r="846" spans="2:4" x14ac:dyDescent="0.2">
      <c r="B846" s="36"/>
      <c r="C846" s="36"/>
      <c r="D846" s="36"/>
    </row>
    <row r="847" spans="2:4" x14ac:dyDescent="0.2">
      <c r="B847" s="36"/>
      <c r="C847" s="36"/>
      <c r="D847" s="36"/>
    </row>
    <row r="848" spans="2:4" x14ac:dyDescent="0.2">
      <c r="B848" s="36"/>
      <c r="C848" s="36"/>
      <c r="D848" s="36"/>
    </row>
    <row r="849" spans="2:4" x14ac:dyDescent="0.2">
      <c r="B849" s="36"/>
      <c r="C849" s="36"/>
      <c r="D849" s="36"/>
    </row>
    <row r="850" spans="2:4" x14ac:dyDescent="0.2">
      <c r="B850" s="36"/>
      <c r="C850" s="36"/>
      <c r="D850" s="36"/>
    </row>
    <row r="851" spans="2:4" x14ac:dyDescent="0.2">
      <c r="B851" s="36"/>
      <c r="C851" s="36"/>
      <c r="D851" s="36"/>
    </row>
    <row r="852" spans="2:4" x14ac:dyDescent="0.2">
      <c r="B852" s="36"/>
      <c r="C852" s="36"/>
      <c r="D852" s="36"/>
    </row>
    <row r="853" spans="2:4" x14ac:dyDescent="0.2">
      <c r="B853" s="36"/>
      <c r="C853" s="36"/>
      <c r="D853" s="36"/>
    </row>
    <row r="854" spans="2:4" x14ac:dyDescent="0.2">
      <c r="B854" s="36"/>
      <c r="C854" s="36"/>
      <c r="D854" s="36"/>
    </row>
    <row r="855" spans="2:4" x14ac:dyDescent="0.2">
      <c r="B855" s="36"/>
      <c r="C855" s="36"/>
      <c r="D855" s="36"/>
    </row>
    <row r="856" spans="2:4" x14ac:dyDescent="0.2">
      <c r="B856" s="36"/>
      <c r="C856" s="36"/>
      <c r="D856" s="36"/>
    </row>
    <row r="857" spans="2:4" x14ac:dyDescent="0.2">
      <c r="B857" s="36"/>
      <c r="C857" s="36"/>
      <c r="D857" s="36"/>
    </row>
    <row r="858" spans="2:4" x14ac:dyDescent="0.2">
      <c r="B858" s="36"/>
      <c r="C858" s="36"/>
      <c r="D858" s="36"/>
    </row>
    <row r="859" spans="2:4" x14ac:dyDescent="0.2">
      <c r="B859" s="36"/>
      <c r="C859" s="36"/>
      <c r="D859" s="36"/>
    </row>
    <row r="860" spans="2:4" x14ac:dyDescent="0.2">
      <c r="B860" s="36"/>
      <c r="C860" s="36"/>
      <c r="D860" s="36"/>
    </row>
    <row r="861" spans="2:4" x14ac:dyDescent="0.2">
      <c r="B861" s="36"/>
      <c r="C861" s="36"/>
      <c r="D861" s="36"/>
    </row>
    <row r="862" spans="2:4" x14ac:dyDescent="0.2">
      <c r="B862" s="36"/>
      <c r="C862" s="36"/>
      <c r="D862" s="36"/>
    </row>
    <row r="863" spans="2:4" x14ac:dyDescent="0.2">
      <c r="B863" s="36"/>
      <c r="C863" s="36"/>
      <c r="D863" s="36"/>
    </row>
    <row r="864" spans="2:4" x14ac:dyDescent="0.2">
      <c r="B864" s="36"/>
      <c r="C864" s="36"/>
      <c r="D864" s="36"/>
    </row>
    <row r="865" spans="2:4" x14ac:dyDescent="0.2">
      <c r="B865" s="36"/>
      <c r="C865" s="36"/>
      <c r="D865" s="36"/>
    </row>
    <row r="866" spans="2:4" x14ac:dyDescent="0.2">
      <c r="B866" s="36"/>
      <c r="C866" s="36"/>
      <c r="D866" s="36"/>
    </row>
    <row r="867" spans="2:4" x14ac:dyDescent="0.2">
      <c r="B867" s="36"/>
      <c r="C867" s="36"/>
      <c r="D867" s="36"/>
    </row>
    <row r="868" spans="2:4" x14ac:dyDescent="0.2">
      <c r="B868" s="36"/>
      <c r="C868" s="36"/>
      <c r="D868" s="36"/>
    </row>
    <row r="869" spans="2:4" x14ac:dyDescent="0.2">
      <c r="B869" s="36"/>
      <c r="C869" s="36"/>
      <c r="D869" s="36"/>
    </row>
    <row r="870" spans="2:4" x14ac:dyDescent="0.2">
      <c r="B870" s="36"/>
      <c r="C870" s="36"/>
      <c r="D870" s="36"/>
    </row>
    <row r="871" spans="2:4" x14ac:dyDescent="0.2">
      <c r="B871" s="36"/>
      <c r="C871" s="36"/>
      <c r="D871" s="36"/>
    </row>
    <row r="872" spans="2:4" x14ac:dyDescent="0.2">
      <c r="B872" s="36"/>
      <c r="C872" s="36"/>
      <c r="D872" s="36"/>
    </row>
    <row r="873" spans="2:4" x14ac:dyDescent="0.2">
      <c r="B873" s="36"/>
      <c r="C873" s="36"/>
      <c r="D873" s="36"/>
    </row>
    <row r="874" spans="2:4" x14ac:dyDescent="0.2">
      <c r="B874" s="36"/>
      <c r="C874" s="36"/>
      <c r="D874" s="36"/>
    </row>
    <row r="875" spans="2:4" x14ac:dyDescent="0.2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abSelected="1" zoomScaleNormal="100" workbookViewId="0">
      <selection activeCell="A6" sqref="A6"/>
    </sheetView>
  </sheetViews>
  <sheetFormatPr defaultRowHeight="12.75" x14ac:dyDescent="0.2"/>
  <cols>
    <col min="7" max="7" width="11" customWidth="1"/>
  </cols>
  <sheetData>
    <row r="2" spans="2:22" x14ac:dyDescent="0.2">
      <c r="B2" t="s">
        <v>331</v>
      </c>
    </row>
    <row r="4" spans="2:22" x14ac:dyDescent="0.2">
      <c r="F4" t="s">
        <v>332</v>
      </c>
      <c r="J4" t="s">
        <v>333</v>
      </c>
    </row>
    <row r="5" spans="2:22" x14ac:dyDescent="0.2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>21282+U12</f>
        <v>8786</v>
      </c>
    </row>
    <row r="13" spans="2:22" x14ac:dyDescent="0.2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>21282+U13</f>
        <v>15093</v>
      </c>
    </row>
    <row r="14" spans="2:22" x14ac:dyDescent="0.2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110966</v>
      </c>
      <c r="H14" s="61">
        <v>26731</v>
      </c>
      <c r="I14" s="61">
        <f t="shared" si="1"/>
        <v>12032</v>
      </c>
      <c r="J14" s="60">
        <v>21282</v>
      </c>
      <c r="K14" s="61">
        <f t="shared" si="2"/>
        <v>5449</v>
      </c>
      <c r="M14" s="62">
        <f>H14+G14</f>
        <v>137697</v>
      </c>
      <c r="Q14">
        <v>7</v>
      </c>
      <c r="R14">
        <f>SUBTOTAL(9,'Total Reqs'!AC$11:AC$325)</f>
        <v>110966</v>
      </c>
      <c r="T14">
        <f t="shared" si="3"/>
        <v>132248</v>
      </c>
      <c r="U14">
        <f>MAX(137697-T14,0)</f>
        <v>5449</v>
      </c>
      <c r="V14">
        <f>21282+U14</f>
        <v>26731</v>
      </c>
    </row>
    <row r="15" spans="2:22" x14ac:dyDescent="0.2">
      <c r="B15" s="63">
        <v>36624</v>
      </c>
      <c r="C15">
        <v>61215</v>
      </c>
      <c r="D15">
        <v>56527</v>
      </c>
      <c r="E15">
        <f t="shared" si="5"/>
        <v>31987</v>
      </c>
      <c r="F15">
        <f t="shared" si="0"/>
        <v>149729</v>
      </c>
      <c r="G15">
        <v>111301</v>
      </c>
      <c r="H15" s="62">
        <f>H40</f>
        <v>23043.217391304348</v>
      </c>
      <c r="I15" s="62">
        <f t="shared" si="1"/>
        <v>15384.782608695652</v>
      </c>
      <c r="J15">
        <v>21282</v>
      </c>
      <c r="K15" s="62">
        <f t="shared" si="2"/>
        <v>1761.217391304348</v>
      </c>
      <c r="Q15">
        <v>8</v>
      </c>
      <c r="R15">
        <f>SUBTOTAL(9,'Total Reqs'!AF$11:AF$325)</f>
        <v>111301</v>
      </c>
      <c r="T15">
        <f t="shared" si="3"/>
        <v>132583</v>
      </c>
      <c r="U15">
        <f>MIN(137697-T15,0)</f>
        <v>0</v>
      </c>
      <c r="V15">
        <f>21282+U15</f>
        <v>21282</v>
      </c>
    </row>
    <row r="16" spans="2:22" x14ac:dyDescent="0.2">
      <c r="B16" s="63">
        <v>36625</v>
      </c>
      <c r="C16">
        <v>61215</v>
      </c>
      <c r="D16">
        <v>56527</v>
      </c>
      <c r="E16">
        <f t="shared" si="5"/>
        <v>31987</v>
      </c>
      <c r="F16">
        <f t="shared" si="0"/>
        <v>149729</v>
      </c>
      <c r="G16">
        <v>111603</v>
      </c>
      <c r="H16" s="62">
        <f t="shared" ref="H16:H37" si="6">H15</f>
        <v>23043.217391304348</v>
      </c>
      <c r="I16" s="62">
        <f t="shared" si="1"/>
        <v>15082.782608695652</v>
      </c>
      <c r="J16">
        <v>21282</v>
      </c>
      <c r="K16" s="62">
        <f t="shared" si="2"/>
        <v>1761.217391304348</v>
      </c>
      <c r="Q16">
        <v>9</v>
      </c>
      <c r="R16">
        <f>SUBTOTAL(9,'Total Reqs'!AI$11:AI$325)</f>
        <v>111603</v>
      </c>
      <c r="T16">
        <f t="shared" si="3"/>
        <v>132885</v>
      </c>
      <c r="U16">
        <f>MIN(137697-T16,0)</f>
        <v>0</v>
      </c>
    </row>
    <row r="17" spans="2:21" x14ac:dyDescent="0.2">
      <c r="B17" s="63">
        <v>36626</v>
      </c>
      <c r="C17">
        <v>61215</v>
      </c>
      <c r="D17">
        <v>56527</v>
      </c>
      <c r="E17">
        <f t="shared" si="5"/>
        <v>31987</v>
      </c>
      <c r="F17">
        <f t="shared" si="0"/>
        <v>149729</v>
      </c>
      <c r="G17">
        <v>111641</v>
      </c>
      <c r="H17" s="62">
        <f t="shared" si="6"/>
        <v>23043.217391304348</v>
      </c>
      <c r="I17" s="62">
        <f t="shared" si="1"/>
        <v>15044.782608695652</v>
      </c>
      <c r="J17">
        <v>21282</v>
      </c>
      <c r="K17" s="62">
        <f t="shared" si="2"/>
        <v>1761.217391304348</v>
      </c>
      <c r="Q17">
        <v>10</v>
      </c>
      <c r="R17">
        <f>SUBTOTAL(9,'Total Reqs'!AL$11:AL$325)</f>
        <v>111641</v>
      </c>
      <c r="T17">
        <f t="shared" si="3"/>
        <v>132923</v>
      </c>
      <c r="U17">
        <f>MIN(137697-T17,0)</f>
        <v>0</v>
      </c>
    </row>
    <row r="18" spans="2:21" x14ac:dyDescent="0.2">
      <c r="B18" s="63">
        <v>36627</v>
      </c>
      <c r="C18">
        <v>61215</v>
      </c>
      <c r="D18">
        <v>56527</v>
      </c>
      <c r="E18">
        <f t="shared" si="5"/>
        <v>31987</v>
      </c>
      <c r="F18">
        <f t="shared" si="0"/>
        <v>149729</v>
      </c>
      <c r="G18">
        <v>111639</v>
      </c>
      <c r="H18" s="62">
        <f t="shared" si="6"/>
        <v>23043.217391304348</v>
      </c>
      <c r="I18" s="62">
        <f t="shared" si="1"/>
        <v>15046.782608695652</v>
      </c>
      <c r="J18">
        <v>21282</v>
      </c>
      <c r="K18" s="62">
        <f t="shared" si="2"/>
        <v>1761.217391304348</v>
      </c>
      <c r="Q18">
        <v>11</v>
      </c>
      <c r="R18">
        <f>SUBTOTAL(9,'Total Reqs'!AO$11:AO$325)</f>
        <v>111639</v>
      </c>
      <c r="T18">
        <f t="shared" si="3"/>
        <v>132921</v>
      </c>
      <c r="U18">
        <f>MIN(137697-T18,0)</f>
        <v>0</v>
      </c>
    </row>
    <row r="19" spans="2:21" x14ac:dyDescent="0.2">
      <c r="B19" s="63">
        <v>36628</v>
      </c>
      <c r="C19">
        <v>61215</v>
      </c>
      <c r="D19">
        <v>56527</v>
      </c>
      <c r="E19">
        <f t="shared" si="5"/>
        <v>31987</v>
      </c>
      <c r="F19">
        <f t="shared" si="0"/>
        <v>149729</v>
      </c>
      <c r="G19">
        <v>111641</v>
      </c>
      <c r="H19" s="62">
        <f t="shared" si="6"/>
        <v>23043.217391304348</v>
      </c>
      <c r="I19" s="62">
        <f t="shared" si="1"/>
        <v>15044.782608695652</v>
      </c>
      <c r="J19">
        <v>21282</v>
      </c>
      <c r="K19" s="62">
        <f t="shared" si="2"/>
        <v>1761.217391304348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1" x14ac:dyDescent="0.2">
      <c r="B20" s="63">
        <v>36629</v>
      </c>
      <c r="C20">
        <v>61215</v>
      </c>
      <c r="D20">
        <v>56527</v>
      </c>
      <c r="E20">
        <f t="shared" si="5"/>
        <v>31987</v>
      </c>
      <c r="F20">
        <f t="shared" si="0"/>
        <v>149729</v>
      </c>
      <c r="G20">
        <v>111641</v>
      </c>
      <c r="H20" s="62">
        <f t="shared" si="6"/>
        <v>23043.217391304348</v>
      </c>
      <c r="I20" s="62">
        <f t="shared" si="1"/>
        <v>15044.782608695652</v>
      </c>
      <c r="J20">
        <v>21282</v>
      </c>
      <c r="K20" s="62">
        <f t="shared" si="2"/>
        <v>1761.217391304348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1" x14ac:dyDescent="0.2">
      <c r="B21" s="63">
        <v>36630</v>
      </c>
      <c r="C21">
        <v>61215</v>
      </c>
      <c r="D21">
        <v>56527</v>
      </c>
      <c r="E21">
        <f t="shared" si="5"/>
        <v>31987</v>
      </c>
      <c r="F21">
        <f t="shared" si="0"/>
        <v>149729</v>
      </c>
      <c r="G21">
        <v>111639</v>
      </c>
      <c r="H21" s="62">
        <f t="shared" si="6"/>
        <v>23043.217391304348</v>
      </c>
      <c r="I21" s="62">
        <f t="shared" si="1"/>
        <v>15046.782608695652</v>
      </c>
      <c r="J21">
        <v>21282</v>
      </c>
      <c r="K21" s="62">
        <f t="shared" si="2"/>
        <v>1761.217391304348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1" x14ac:dyDescent="0.2">
      <c r="B22" s="63">
        <v>36631</v>
      </c>
      <c r="C22">
        <v>61215</v>
      </c>
      <c r="D22">
        <v>56527</v>
      </c>
      <c r="E22">
        <f t="shared" si="5"/>
        <v>31987</v>
      </c>
      <c r="F22">
        <f t="shared" si="0"/>
        <v>149729</v>
      </c>
      <c r="G22">
        <v>111626</v>
      </c>
      <c r="H22" s="62">
        <f t="shared" si="6"/>
        <v>23043.217391304348</v>
      </c>
      <c r="I22" s="62">
        <f t="shared" si="1"/>
        <v>15059.782608695652</v>
      </c>
      <c r="J22">
        <v>21282</v>
      </c>
      <c r="K22" s="62">
        <f t="shared" si="2"/>
        <v>1761.217391304348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1" x14ac:dyDescent="0.2">
      <c r="B23" s="63">
        <v>36632</v>
      </c>
      <c r="C23">
        <v>61215</v>
      </c>
      <c r="D23">
        <v>56527</v>
      </c>
      <c r="E23">
        <f t="shared" si="5"/>
        <v>31987</v>
      </c>
      <c r="F23">
        <f t="shared" si="0"/>
        <v>149729</v>
      </c>
      <c r="G23">
        <v>111604</v>
      </c>
      <c r="H23" s="62">
        <f t="shared" si="6"/>
        <v>23043.217391304348</v>
      </c>
      <c r="I23" s="62">
        <f t="shared" si="1"/>
        <v>15081.782608695652</v>
      </c>
      <c r="J23">
        <v>21282</v>
      </c>
      <c r="K23" s="62">
        <f t="shared" si="2"/>
        <v>1761.217391304348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1" x14ac:dyDescent="0.2">
      <c r="B24" s="63">
        <v>36633</v>
      </c>
      <c r="C24">
        <v>61215</v>
      </c>
      <c r="D24">
        <v>56527</v>
      </c>
      <c r="E24">
        <f t="shared" si="5"/>
        <v>31987</v>
      </c>
      <c r="F24">
        <f t="shared" si="0"/>
        <v>149729</v>
      </c>
      <c r="G24">
        <v>111639</v>
      </c>
      <c r="H24" s="62">
        <f t="shared" si="6"/>
        <v>23043.217391304348</v>
      </c>
      <c r="I24" s="62">
        <f t="shared" si="1"/>
        <v>15046.782608695652</v>
      </c>
      <c r="J24">
        <v>21282</v>
      </c>
      <c r="K24" s="62">
        <f t="shared" si="2"/>
        <v>1761.217391304348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1" x14ac:dyDescent="0.2">
      <c r="B25" s="63">
        <v>36634</v>
      </c>
      <c r="C25">
        <v>61215</v>
      </c>
      <c r="D25">
        <v>56527</v>
      </c>
      <c r="E25">
        <f t="shared" si="5"/>
        <v>31987</v>
      </c>
      <c r="F25">
        <f t="shared" si="0"/>
        <v>149729</v>
      </c>
      <c r="G25">
        <v>111639</v>
      </c>
      <c r="H25" s="62">
        <f t="shared" si="6"/>
        <v>23043.217391304348</v>
      </c>
      <c r="I25" s="62">
        <f t="shared" si="1"/>
        <v>15046.782608695652</v>
      </c>
      <c r="J25">
        <v>21282</v>
      </c>
      <c r="K25" s="62">
        <f t="shared" si="2"/>
        <v>1761.217391304348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1" x14ac:dyDescent="0.2">
      <c r="B26" s="63">
        <v>36635</v>
      </c>
      <c r="C26">
        <v>61215</v>
      </c>
      <c r="D26">
        <v>56527</v>
      </c>
      <c r="E26">
        <f t="shared" si="5"/>
        <v>31987</v>
      </c>
      <c r="F26">
        <f t="shared" si="0"/>
        <v>149729</v>
      </c>
      <c r="G26">
        <v>111639</v>
      </c>
      <c r="H26" s="62">
        <f t="shared" si="6"/>
        <v>23043.217391304348</v>
      </c>
      <c r="I26" s="62">
        <f t="shared" si="1"/>
        <v>15046.782608695652</v>
      </c>
      <c r="J26">
        <v>21282</v>
      </c>
      <c r="K26" s="62">
        <f t="shared" si="2"/>
        <v>1761.217391304348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1" x14ac:dyDescent="0.2">
      <c r="B27" s="63">
        <v>36636</v>
      </c>
      <c r="C27">
        <v>61215</v>
      </c>
      <c r="D27">
        <v>56527</v>
      </c>
      <c r="E27">
        <f t="shared" si="5"/>
        <v>31987</v>
      </c>
      <c r="F27">
        <f t="shared" si="0"/>
        <v>149729</v>
      </c>
      <c r="G27">
        <v>111639</v>
      </c>
      <c r="H27" s="62">
        <f t="shared" si="6"/>
        <v>23043.217391304348</v>
      </c>
      <c r="I27" s="62">
        <f t="shared" si="1"/>
        <v>15046.782608695652</v>
      </c>
      <c r="J27">
        <v>21282</v>
      </c>
      <c r="K27" s="62">
        <f t="shared" si="2"/>
        <v>1761.217391304348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1" x14ac:dyDescent="0.2">
      <c r="B28" s="63">
        <v>36637</v>
      </c>
      <c r="C28">
        <v>61215</v>
      </c>
      <c r="D28">
        <v>56527</v>
      </c>
      <c r="E28">
        <f t="shared" si="5"/>
        <v>31987</v>
      </c>
      <c r="F28">
        <f t="shared" si="0"/>
        <v>149729</v>
      </c>
      <c r="G28">
        <v>111639</v>
      </c>
      <c r="H28" s="62">
        <f t="shared" si="6"/>
        <v>23043.217391304348</v>
      </c>
      <c r="I28" s="62">
        <f t="shared" si="1"/>
        <v>15046.782608695652</v>
      </c>
      <c r="J28">
        <v>21282</v>
      </c>
      <c r="K28" s="62">
        <f t="shared" si="2"/>
        <v>1761.217391304348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1" x14ac:dyDescent="0.2">
      <c r="B29" s="63">
        <v>36638</v>
      </c>
      <c r="C29">
        <v>61215</v>
      </c>
      <c r="D29">
        <v>56527</v>
      </c>
      <c r="E29">
        <f t="shared" si="5"/>
        <v>31987</v>
      </c>
      <c r="F29">
        <f t="shared" si="0"/>
        <v>149729</v>
      </c>
      <c r="G29">
        <v>111626</v>
      </c>
      <c r="H29" s="62">
        <f t="shared" si="6"/>
        <v>23043.217391304348</v>
      </c>
      <c r="I29" s="62">
        <f t="shared" si="1"/>
        <v>15059.782608695652</v>
      </c>
      <c r="J29">
        <v>21282</v>
      </c>
      <c r="K29" s="62">
        <f t="shared" si="2"/>
        <v>1761.217391304348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1" x14ac:dyDescent="0.2">
      <c r="B30" s="63">
        <v>36639</v>
      </c>
      <c r="C30">
        <v>61215</v>
      </c>
      <c r="D30">
        <v>56527</v>
      </c>
      <c r="E30">
        <f t="shared" si="5"/>
        <v>31987</v>
      </c>
      <c r="F30">
        <f t="shared" si="0"/>
        <v>149729</v>
      </c>
      <c r="G30">
        <v>111604</v>
      </c>
      <c r="H30" s="62">
        <f t="shared" si="6"/>
        <v>23043.217391304348</v>
      </c>
      <c r="I30" s="62">
        <f t="shared" si="1"/>
        <v>15081.782608695652</v>
      </c>
      <c r="J30">
        <v>21282</v>
      </c>
      <c r="K30" s="62">
        <f t="shared" si="2"/>
        <v>1761.217391304348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1" x14ac:dyDescent="0.2">
      <c r="B31" s="63">
        <v>36640</v>
      </c>
      <c r="C31">
        <v>61215</v>
      </c>
      <c r="D31">
        <v>56527</v>
      </c>
      <c r="E31">
        <f t="shared" si="5"/>
        <v>31987</v>
      </c>
      <c r="F31">
        <f t="shared" si="0"/>
        <v>149729</v>
      </c>
      <c r="G31">
        <v>111639</v>
      </c>
      <c r="H31" s="62">
        <f t="shared" si="6"/>
        <v>23043.217391304348</v>
      </c>
      <c r="I31" s="62">
        <f t="shared" si="1"/>
        <v>15046.782608695652</v>
      </c>
      <c r="J31">
        <v>21282</v>
      </c>
      <c r="K31" s="62">
        <f t="shared" si="2"/>
        <v>1761.217391304348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1" x14ac:dyDescent="0.2">
      <c r="B32" s="63">
        <v>36641</v>
      </c>
      <c r="C32">
        <v>61215</v>
      </c>
      <c r="D32">
        <v>56527</v>
      </c>
      <c r="E32">
        <f t="shared" si="5"/>
        <v>31987</v>
      </c>
      <c r="F32">
        <f t="shared" si="0"/>
        <v>149729</v>
      </c>
      <c r="G32">
        <v>111639</v>
      </c>
      <c r="H32" s="62">
        <f t="shared" si="6"/>
        <v>23043.217391304348</v>
      </c>
      <c r="I32" s="62">
        <f t="shared" si="1"/>
        <v>15046.782608695652</v>
      </c>
      <c r="J32">
        <v>21282</v>
      </c>
      <c r="K32" s="62">
        <f t="shared" si="2"/>
        <v>1761.217391304348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">
      <c r="B33" s="63">
        <v>36642</v>
      </c>
      <c r="C33">
        <v>61215</v>
      </c>
      <c r="D33">
        <v>56527</v>
      </c>
      <c r="E33">
        <f t="shared" si="5"/>
        <v>31987</v>
      </c>
      <c r="F33">
        <f t="shared" si="0"/>
        <v>149729</v>
      </c>
      <c r="G33">
        <v>111639</v>
      </c>
      <c r="H33" s="62">
        <f t="shared" si="6"/>
        <v>23043.217391304348</v>
      </c>
      <c r="I33" s="62">
        <f t="shared" si="1"/>
        <v>15046.782608695652</v>
      </c>
      <c r="J33">
        <v>21282</v>
      </c>
      <c r="K33" s="62">
        <f t="shared" si="2"/>
        <v>1761.217391304348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">
      <c r="B34" s="63">
        <v>36643</v>
      </c>
      <c r="C34">
        <v>61215</v>
      </c>
      <c r="D34">
        <v>56527</v>
      </c>
      <c r="E34">
        <f t="shared" si="5"/>
        <v>31987</v>
      </c>
      <c r="F34">
        <f t="shared" si="0"/>
        <v>149729</v>
      </c>
      <c r="G34">
        <v>111639</v>
      </c>
      <c r="H34" s="62">
        <f t="shared" si="6"/>
        <v>23043.217391304348</v>
      </c>
      <c r="I34" s="62">
        <f t="shared" si="1"/>
        <v>15046.782608695652</v>
      </c>
      <c r="J34">
        <v>21282</v>
      </c>
      <c r="K34" s="62">
        <f t="shared" si="2"/>
        <v>1761.217391304348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">
      <c r="B35" s="63">
        <v>36644</v>
      </c>
      <c r="C35">
        <v>61215</v>
      </c>
      <c r="D35">
        <v>56527</v>
      </c>
      <c r="E35">
        <f t="shared" si="5"/>
        <v>31987</v>
      </c>
      <c r="F35">
        <f t="shared" si="0"/>
        <v>149729</v>
      </c>
      <c r="G35">
        <v>111639</v>
      </c>
      <c r="H35" s="62">
        <f t="shared" si="6"/>
        <v>23043.217391304348</v>
      </c>
      <c r="I35" s="62">
        <f t="shared" si="1"/>
        <v>15046.782608695652</v>
      </c>
      <c r="J35">
        <v>21282</v>
      </c>
      <c r="K35" s="62">
        <f t="shared" si="2"/>
        <v>1761.217391304348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">
      <c r="B36" s="63">
        <v>36645</v>
      </c>
      <c r="C36">
        <v>61215</v>
      </c>
      <c r="D36">
        <v>56527</v>
      </c>
      <c r="E36">
        <f t="shared" si="5"/>
        <v>31987</v>
      </c>
      <c r="F36">
        <f t="shared" si="0"/>
        <v>149729</v>
      </c>
      <c r="G36">
        <v>111626</v>
      </c>
      <c r="H36" s="62">
        <f t="shared" si="6"/>
        <v>23043.217391304348</v>
      </c>
      <c r="I36" s="62">
        <f t="shared" si="1"/>
        <v>15059.782608695652</v>
      </c>
      <c r="J36">
        <v>21282</v>
      </c>
      <c r="K36" s="62">
        <f t="shared" si="2"/>
        <v>1761.217391304348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">
      <c r="B37" s="64">
        <v>36646</v>
      </c>
      <c r="C37">
        <v>61215</v>
      </c>
      <c r="D37" s="58">
        <v>56527</v>
      </c>
      <c r="E37" s="58">
        <f t="shared" si="5"/>
        <v>31987</v>
      </c>
      <c r="F37" s="58">
        <f t="shared" si="0"/>
        <v>149729</v>
      </c>
      <c r="G37" s="58">
        <v>111604</v>
      </c>
      <c r="H37" s="65">
        <f t="shared" si="6"/>
        <v>23043.217391304348</v>
      </c>
      <c r="I37" s="65">
        <f t="shared" si="1"/>
        <v>15081.782608695652</v>
      </c>
      <c r="J37" s="58">
        <v>21282</v>
      </c>
      <c r="K37" s="65">
        <f t="shared" si="2"/>
        <v>1761.217391304348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">
      <c r="B38" t="s">
        <v>332</v>
      </c>
      <c r="H38">
        <f>SUM(H8:H37)</f>
        <v>638459.99999999965</v>
      </c>
      <c r="K38">
        <f>SUM(K8:K37)</f>
        <v>1.8189894035458565E-11</v>
      </c>
    </row>
    <row r="39" spans="2:20" x14ac:dyDescent="0.2">
      <c r="G39" t="s">
        <v>355</v>
      </c>
      <c r="H39">
        <f>638460-SUM(H8:H14)</f>
        <v>529994</v>
      </c>
      <c r="M39">
        <f>21282*30</f>
        <v>638460</v>
      </c>
    </row>
    <row r="40" spans="2:20" x14ac:dyDescent="0.2">
      <c r="G40" t="s">
        <v>356</v>
      </c>
      <c r="H40">
        <f>H39/23</f>
        <v>23043.217391304348</v>
      </c>
    </row>
    <row r="291" spans="22:22" x14ac:dyDescent="0.2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2000-04-07T13:53:28Z</dcterms:created>
  <dcterms:modified xsi:type="dcterms:W3CDTF">2023-09-16T23:58:07Z</dcterms:modified>
</cp:coreProperties>
</file>