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2.xml" ContentType="application/vnd.openxmlformats-officedocument.drawing+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D2104C3-D794-4EE6-8CE8-7429483E4223}" xr6:coauthVersionLast="47" xr6:coauthVersionMax="47" xr10:uidLastSave="{00000000-0000-0000-0000-000000000000}"/>
  <bookViews>
    <workbookView showHorizontalScroll="0" showSheetTabs="0" xWindow="-120" yWindow="-120" windowWidth="38640" windowHeight="15720"/>
  </bookViews>
  <sheets>
    <sheet name="Sheet1" sheetId="2" r:id="rId1"/>
    <sheet name="Enron Europe 1" sheetId="1" r:id="rId2"/>
  </sheets>
  <definedNames>
    <definedName name="_xlnm._FilterDatabase" localSheetId="1" hidden="1">'Enron Europe 1'!$A$1:$Z$1</definedName>
    <definedName name="_xlnm.Print_Area" localSheetId="1">'Enron Europe 1'!$A$2:$Q$82</definedName>
    <definedName name="_xlnm.Print_Titles" localSheetId="1">'Enron Europe 1'!$1:$1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S2" i="1" l="1"/>
  <c r="T2" i="1"/>
  <c r="U2" i="1"/>
  <c r="V2" i="1"/>
  <c r="W2" i="1"/>
  <c r="X2" i="1"/>
  <c r="Y2" i="1"/>
  <c r="AA2" i="1"/>
  <c r="AB2" i="1"/>
  <c r="AC2" i="1"/>
  <c r="AD2" i="1"/>
  <c r="AE2" i="1"/>
  <c r="AF2" i="1"/>
  <c r="AG2" i="1"/>
  <c r="AH2" i="1"/>
  <c r="AI2" i="1"/>
  <c r="AJ2" i="1"/>
  <c r="AK2" i="1"/>
  <c r="AL2" i="1"/>
  <c r="S3" i="1"/>
  <c r="T3" i="1"/>
  <c r="U3" i="1"/>
  <c r="V3" i="1"/>
  <c r="W3" i="1"/>
  <c r="X3" i="1"/>
  <c r="Y3" i="1"/>
  <c r="AA3" i="1"/>
  <c r="AB3" i="1"/>
  <c r="AC3" i="1"/>
  <c r="AD3" i="1"/>
  <c r="AE3" i="1"/>
  <c r="AF3" i="1"/>
  <c r="AG3" i="1"/>
  <c r="AH3" i="1"/>
  <c r="AI3" i="1"/>
  <c r="AJ3" i="1"/>
  <c r="AK3" i="1"/>
  <c r="AL3" i="1"/>
  <c r="S4" i="1"/>
  <c r="T4" i="1"/>
  <c r="U4" i="1"/>
  <c r="V4" i="1"/>
  <c r="W4" i="1"/>
  <c r="X4" i="1"/>
  <c r="Y4" i="1"/>
  <c r="AA4" i="1"/>
  <c r="AB4" i="1"/>
  <c r="AC4" i="1"/>
  <c r="AD4" i="1"/>
  <c r="AE4" i="1"/>
  <c r="AF4" i="1"/>
  <c r="AG4" i="1"/>
  <c r="AH4" i="1"/>
  <c r="AI4" i="1"/>
  <c r="AJ4" i="1"/>
  <c r="AK4" i="1"/>
  <c r="AL4" i="1"/>
  <c r="S5" i="1"/>
  <c r="T5" i="1"/>
  <c r="U5" i="1"/>
  <c r="V5" i="1"/>
  <c r="W5" i="1"/>
  <c r="X5" i="1"/>
  <c r="Y5" i="1"/>
  <c r="AA5" i="1"/>
  <c r="AB5" i="1"/>
  <c r="AC5" i="1"/>
  <c r="AD5" i="1"/>
  <c r="AE5" i="1"/>
  <c r="AF5" i="1"/>
  <c r="AG5" i="1"/>
  <c r="AH5" i="1"/>
  <c r="AI5" i="1"/>
  <c r="AJ5" i="1"/>
  <c r="AK5" i="1"/>
  <c r="AL5" i="1"/>
  <c r="S6" i="1"/>
  <c r="T6" i="1"/>
  <c r="U6" i="1"/>
  <c r="V6" i="1"/>
  <c r="W6" i="1"/>
  <c r="X6" i="1"/>
  <c r="Y6" i="1"/>
  <c r="AA6" i="1"/>
  <c r="AB6" i="1"/>
  <c r="AC6" i="1"/>
  <c r="AD6" i="1"/>
  <c r="AE6" i="1"/>
  <c r="AF6" i="1"/>
  <c r="AG6" i="1"/>
  <c r="AH6" i="1"/>
  <c r="AI6" i="1"/>
  <c r="AJ6" i="1"/>
  <c r="AK6" i="1"/>
  <c r="AL6" i="1"/>
  <c r="S7" i="1"/>
  <c r="T7" i="1"/>
  <c r="U7" i="1"/>
  <c r="V7" i="1"/>
  <c r="W7" i="1"/>
  <c r="X7" i="1"/>
  <c r="Y7" i="1"/>
  <c r="AA7" i="1"/>
  <c r="AB7" i="1"/>
  <c r="AC7" i="1"/>
  <c r="AD7" i="1"/>
  <c r="AE7" i="1"/>
  <c r="AF7" i="1"/>
  <c r="AG7" i="1"/>
  <c r="AH7" i="1"/>
  <c r="AI7" i="1"/>
  <c r="AJ7" i="1"/>
  <c r="AK7" i="1"/>
  <c r="AL7" i="1"/>
  <c r="S8" i="1"/>
  <c r="T8" i="1"/>
  <c r="U8" i="1"/>
  <c r="V8" i="1"/>
  <c r="W8" i="1"/>
  <c r="X8" i="1"/>
  <c r="Y8" i="1"/>
  <c r="AA8" i="1"/>
  <c r="AB8" i="1"/>
  <c r="AC8" i="1"/>
  <c r="AD8" i="1"/>
  <c r="AE8" i="1"/>
  <c r="AF8" i="1"/>
  <c r="AG8" i="1"/>
  <c r="AH8" i="1"/>
  <c r="AI8" i="1"/>
  <c r="AJ8" i="1"/>
  <c r="AK8" i="1"/>
  <c r="AL8" i="1"/>
  <c r="S9" i="1"/>
  <c r="T9" i="1"/>
  <c r="U9" i="1"/>
  <c r="V9" i="1"/>
  <c r="W9" i="1"/>
  <c r="X9" i="1"/>
  <c r="Y9" i="1"/>
  <c r="AA9" i="1"/>
  <c r="AB9" i="1"/>
  <c r="AC9" i="1"/>
  <c r="AD9" i="1"/>
  <c r="AE9" i="1"/>
  <c r="AF9" i="1"/>
  <c r="AG9" i="1"/>
  <c r="AH9" i="1"/>
  <c r="AI9" i="1"/>
  <c r="AJ9" i="1"/>
  <c r="AK9" i="1"/>
  <c r="AL9" i="1"/>
  <c r="S10" i="1"/>
  <c r="T10" i="1"/>
  <c r="U10" i="1"/>
  <c r="V10" i="1"/>
  <c r="W10" i="1"/>
  <c r="X10" i="1"/>
  <c r="Y10" i="1"/>
  <c r="AA10" i="1"/>
  <c r="AB10" i="1"/>
  <c r="AC10" i="1"/>
  <c r="AD10" i="1"/>
  <c r="AE10" i="1"/>
  <c r="AF10" i="1"/>
  <c r="AG10" i="1"/>
  <c r="AH10" i="1"/>
  <c r="AI10" i="1"/>
  <c r="AJ10" i="1"/>
  <c r="AK10" i="1"/>
  <c r="AL10" i="1"/>
  <c r="S11" i="1"/>
  <c r="T11" i="1"/>
  <c r="U11" i="1"/>
  <c r="V11" i="1"/>
  <c r="W11" i="1"/>
  <c r="X11" i="1"/>
  <c r="Y11" i="1"/>
  <c r="AA11" i="1"/>
  <c r="AB11" i="1"/>
  <c r="AC11" i="1"/>
  <c r="AD11" i="1"/>
  <c r="AE11" i="1"/>
  <c r="AF11" i="1"/>
  <c r="AG11" i="1"/>
  <c r="AH11" i="1"/>
  <c r="AI11" i="1"/>
  <c r="AJ11" i="1"/>
  <c r="AK11" i="1"/>
  <c r="AL11" i="1"/>
  <c r="S12" i="1"/>
  <c r="T12" i="1"/>
  <c r="U12" i="1"/>
  <c r="V12" i="1"/>
  <c r="W12" i="1"/>
  <c r="X12" i="1"/>
  <c r="Y12" i="1"/>
  <c r="AA12" i="1"/>
  <c r="AB12" i="1"/>
  <c r="AC12" i="1"/>
  <c r="AD12" i="1"/>
  <c r="AE12" i="1"/>
  <c r="AF12" i="1"/>
  <c r="AG12" i="1"/>
  <c r="AH12" i="1"/>
  <c r="AI12" i="1"/>
  <c r="AJ12" i="1"/>
  <c r="AK12" i="1"/>
  <c r="AL12" i="1"/>
  <c r="S13" i="1"/>
  <c r="T13" i="1"/>
  <c r="U13" i="1"/>
  <c r="V13" i="1"/>
  <c r="W13" i="1"/>
  <c r="X13" i="1"/>
  <c r="Y13" i="1"/>
  <c r="AA13" i="1"/>
  <c r="AB13" i="1"/>
  <c r="AC13" i="1"/>
  <c r="AD13" i="1"/>
  <c r="AE13" i="1"/>
  <c r="AF13" i="1"/>
  <c r="AG13" i="1"/>
  <c r="AH13" i="1"/>
  <c r="AI13" i="1"/>
  <c r="AJ13" i="1"/>
  <c r="AK13" i="1"/>
  <c r="AL13" i="1"/>
  <c r="S14" i="1"/>
  <c r="T14" i="1"/>
  <c r="U14" i="1"/>
  <c r="V14" i="1"/>
  <c r="W14" i="1"/>
  <c r="X14" i="1"/>
  <c r="Y14" i="1"/>
  <c r="AA14" i="1"/>
  <c r="AB14" i="1"/>
  <c r="AC14" i="1"/>
  <c r="AD14" i="1"/>
  <c r="AE14" i="1"/>
  <c r="AF14" i="1"/>
  <c r="AG14" i="1"/>
  <c r="AH14" i="1"/>
  <c r="AI14" i="1"/>
  <c r="AJ14" i="1"/>
  <c r="AK14" i="1"/>
  <c r="AL14" i="1"/>
  <c r="S15" i="1"/>
  <c r="T15" i="1"/>
  <c r="U15" i="1"/>
  <c r="V15" i="1"/>
  <c r="W15" i="1"/>
  <c r="X15" i="1"/>
  <c r="Y15" i="1"/>
  <c r="AA15" i="1"/>
  <c r="AB15" i="1"/>
  <c r="AC15" i="1"/>
  <c r="AD15" i="1"/>
  <c r="AE15" i="1"/>
  <c r="AF15" i="1"/>
  <c r="AG15" i="1"/>
  <c r="AH15" i="1"/>
  <c r="AI15" i="1"/>
  <c r="AJ15" i="1"/>
  <c r="AK15" i="1"/>
  <c r="AL15" i="1"/>
  <c r="S16" i="1"/>
  <c r="T16" i="1"/>
  <c r="U16" i="1"/>
  <c r="V16" i="1"/>
  <c r="W16" i="1"/>
  <c r="X16" i="1"/>
  <c r="Y16" i="1"/>
  <c r="AA16" i="1"/>
  <c r="AB16" i="1"/>
  <c r="AC16" i="1"/>
  <c r="AD16" i="1"/>
  <c r="AE16" i="1"/>
  <c r="AF16" i="1"/>
  <c r="AG16" i="1"/>
  <c r="AH16" i="1"/>
  <c r="AI16" i="1"/>
  <c r="AJ16" i="1"/>
  <c r="AK16" i="1"/>
  <c r="AL16" i="1"/>
  <c r="S17" i="1"/>
  <c r="T17" i="1"/>
  <c r="U17" i="1"/>
  <c r="V17" i="1"/>
  <c r="W17" i="1"/>
  <c r="X17" i="1"/>
  <c r="Y17" i="1"/>
  <c r="AA17" i="1"/>
  <c r="AB17" i="1"/>
  <c r="AC17" i="1"/>
  <c r="AD17" i="1"/>
  <c r="AE17" i="1"/>
  <c r="AF17" i="1"/>
  <c r="AG17" i="1"/>
  <c r="AH17" i="1"/>
  <c r="AI17" i="1"/>
  <c r="AJ17" i="1"/>
  <c r="AK17" i="1"/>
  <c r="AL17" i="1"/>
  <c r="S18" i="1"/>
  <c r="T18" i="1"/>
  <c r="U18" i="1"/>
  <c r="V18" i="1"/>
  <c r="W18" i="1"/>
  <c r="X18" i="1"/>
  <c r="Y18" i="1"/>
  <c r="AA18" i="1"/>
  <c r="AB18" i="1"/>
  <c r="AC18" i="1"/>
  <c r="AD18" i="1"/>
  <c r="AE18" i="1"/>
  <c r="AF18" i="1"/>
  <c r="AG18" i="1"/>
  <c r="AH18" i="1"/>
  <c r="AI18" i="1"/>
  <c r="AJ18" i="1"/>
  <c r="AK18" i="1"/>
  <c r="AL18" i="1"/>
  <c r="S19" i="1"/>
  <c r="T19" i="1"/>
  <c r="U19" i="1"/>
  <c r="V19" i="1"/>
  <c r="W19" i="1"/>
  <c r="X19" i="1"/>
  <c r="Y19" i="1"/>
  <c r="AA19" i="1"/>
  <c r="AB19" i="1"/>
  <c r="AC19" i="1"/>
  <c r="AD19" i="1"/>
  <c r="AE19" i="1"/>
  <c r="AF19" i="1"/>
  <c r="AG19" i="1"/>
  <c r="AH19" i="1"/>
  <c r="AI19" i="1"/>
  <c r="AJ19" i="1"/>
  <c r="AK19" i="1"/>
  <c r="AL19" i="1"/>
  <c r="S20" i="1"/>
  <c r="T20" i="1"/>
  <c r="U20" i="1"/>
  <c r="V20" i="1"/>
  <c r="W20" i="1"/>
  <c r="X20" i="1"/>
  <c r="Y20" i="1"/>
  <c r="AA20" i="1"/>
  <c r="AB20" i="1"/>
  <c r="AC20" i="1"/>
  <c r="AD20" i="1"/>
  <c r="AE20" i="1"/>
  <c r="AF20" i="1"/>
  <c r="AG20" i="1"/>
  <c r="AH20" i="1"/>
  <c r="AI20" i="1"/>
  <c r="AJ20" i="1"/>
  <c r="AK20" i="1"/>
  <c r="AL20" i="1"/>
  <c r="S21" i="1"/>
  <c r="T21" i="1"/>
  <c r="U21" i="1"/>
  <c r="V21" i="1"/>
  <c r="W21" i="1"/>
  <c r="X21" i="1"/>
  <c r="Y21" i="1"/>
  <c r="AA21" i="1"/>
  <c r="AB21" i="1"/>
  <c r="AC21" i="1"/>
  <c r="AD21" i="1"/>
  <c r="AE21" i="1"/>
  <c r="AF21" i="1"/>
  <c r="AG21" i="1"/>
  <c r="AH21" i="1"/>
  <c r="AI21" i="1"/>
  <c r="AJ21" i="1"/>
  <c r="AK21" i="1"/>
  <c r="AL21" i="1"/>
  <c r="S22" i="1"/>
  <c r="T22" i="1"/>
  <c r="U22" i="1"/>
  <c r="V22" i="1"/>
  <c r="W22" i="1"/>
  <c r="X22" i="1"/>
  <c r="Y22" i="1"/>
  <c r="AA22" i="1"/>
  <c r="AB22" i="1"/>
  <c r="AC22" i="1"/>
  <c r="AD22" i="1"/>
  <c r="AE22" i="1"/>
  <c r="AF22" i="1"/>
  <c r="AG22" i="1"/>
  <c r="AH22" i="1"/>
  <c r="AI22" i="1"/>
  <c r="AJ22" i="1"/>
  <c r="AK22" i="1"/>
  <c r="AL22" i="1"/>
  <c r="S23" i="1"/>
  <c r="T23" i="1"/>
  <c r="U23" i="1"/>
  <c r="V23" i="1"/>
  <c r="W23" i="1"/>
  <c r="X23" i="1"/>
  <c r="Y23" i="1"/>
  <c r="AA23" i="1"/>
  <c r="AB23" i="1"/>
  <c r="AC23" i="1"/>
  <c r="AD23" i="1"/>
  <c r="AE23" i="1"/>
  <c r="AF23" i="1"/>
  <c r="AG23" i="1"/>
  <c r="AH23" i="1"/>
  <c r="AI23" i="1"/>
  <c r="AJ23" i="1"/>
  <c r="AK23" i="1"/>
  <c r="AL23" i="1"/>
  <c r="S24" i="1"/>
  <c r="T24" i="1"/>
  <c r="U24" i="1"/>
  <c r="V24" i="1"/>
  <c r="W24" i="1"/>
  <c r="X24" i="1"/>
  <c r="Y24" i="1"/>
  <c r="AA24" i="1"/>
  <c r="AB24" i="1"/>
  <c r="AC24" i="1"/>
  <c r="AD24" i="1"/>
  <c r="AE24" i="1"/>
  <c r="AF24" i="1"/>
  <c r="AG24" i="1"/>
  <c r="AH24" i="1"/>
  <c r="AI24" i="1"/>
  <c r="AJ24" i="1"/>
  <c r="AK24" i="1"/>
  <c r="AL24" i="1"/>
  <c r="S25" i="1"/>
  <c r="T25" i="1"/>
  <c r="U25" i="1"/>
  <c r="V25" i="1"/>
  <c r="W25" i="1"/>
  <c r="X25" i="1"/>
  <c r="Y25" i="1"/>
  <c r="AA25" i="1"/>
  <c r="AB25" i="1"/>
  <c r="AC25" i="1"/>
  <c r="AD25" i="1"/>
  <c r="AE25" i="1"/>
  <c r="AF25" i="1"/>
  <c r="AG25" i="1"/>
  <c r="AH25" i="1"/>
  <c r="AI25" i="1"/>
  <c r="AJ25" i="1"/>
  <c r="AK25" i="1"/>
  <c r="AL25" i="1"/>
  <c r="S26" i="1"/>
  <c r="T26" i="1"/>
  <c r="U26" i="1"/>
  <c r="V26" i="1"/>
  <c r="W26" i="1"/>
  <c r="X26" i="1"/>
  <c r="Y26" i="1"/>
  <c r="AA26" i="1"/>
  <c r="AB26" i="1"/>
  <c r="AC26" i="1"/>
  <c r="AD26" i="1"/>
  <c r="AE26" i="1"/>
  <c r="AF26" i="1"/>
  <c r="AG26" i="1"/>
  <c r="AH26" i="1"/>
  <c r="AI26" i="1"/>
  <c r="AJ26" i="1"/>
  <c r="AK26" i="1"/>
  <c r="AL26" i="1"/>
  <c r="S27" i="1"/>
  <c r="T27" i="1"/>
  <c r="U27" i="1"/>
  <c r="V27" i="1"/>
  <c r="W27" i="1"/>
  <c r="X27" i="1"/>
  <c r="Y27" i="1"/>
  <c r="AA27" i="1"/>
  <c r="AB27" i="1"/>
  <c r="AC27" i="1"/>
  <c r="AD27" i="1"/>
  <c r="AE27" i="1"/>
  <c r="AF27" i="1"/>
  <c r="AG27" i="1"/>
  <c r="AH27" i="1"/>
  <c r="AI27" i="1"/>
  <c r="AJ27" i="1"/>
  <c r="AK27" i="1"/>
  <c r="AL27" i="1"/>
  <c r="S28" i="1"/>
  <c r="T28" i="1"/>
  <c r="U28" i="1"/>
  <c r="V28" i="1"/>
  <c r="W28" i="1"/>
  <c r="X28" i="1"/>
  <c r="Y28" i="1"/>
  <c r="AA28" i="1"/>
  <c r="AB28" i="1"/>
  <c r="AC28" i="1"/>
  <c r="AD28" i="1"/>
  <c r="AE28" i="1"/>
  <c r="AF28" i="1"/>
  <c r="AG28" i="1"/>
  <c r="AH28" i="1"/>
  <c r="AI28" i="1"/>
  <c r="AJ28" i="1"/>
  <c r="AK28" i="1"/>
  <c r="AL28" i="1"/>
  <c r="S29" i="1"/>
  <c r="T29" i="1"/>
  <c r="U29" i="1"/>
  <c r="V29" i="1"/>
  <c r="W29" i="1"/>
  <c r="X29" i="1"/>
  <c r="Y29" i="1"/>
  <c r="AA29" i="1"/>
  <c r="AB29" i="1"/>
  <c r="AC29" i="1"/>
  <c r="AD29" i="1"/>
  <c r="AE29" i="1"/>
  <c r="AF29" i="1"/>
  <c r="AG29" i="1"/>
  <c r="AH29" i="1"/>
  <c r="AI29" i="1"/>
  <c r="AJ29" i="1"/>
  <c r="AK29" i="1"/>
  <c r="AL29" i="1"/>
  <c r="S30" i="1"/>
  <c r="T30" i="1"/>
  <c r="U30" i="1"/>
  <c r="V30" i="1"/>
  <c r="W30" i="1"/>
  <c r="X30" i="1"/>
  <c r="Y30" i="1"/>
  <c r="AA30" i="1"/>
  <c r="AB30" i="1"/>
  <c r="AC30" i="1"/>
  <c r="AD30" i="1"/>
  <c r="AE30" i="1"/>
  <c r="AF30" i="1"/>
  <c r="AG30" i="1"/>
  <c r="AH30" i="1"/>
  <c r="AI30" i="1"/>
  <c r="AJ30" i="1"/>
  <c r="AK30" i="1"/>
  <c r="AL30" i="1"/>
  <c r="S31" i="1"/>
  <c r="T31" i="1"/>
  <c r="U31" i="1"/>
  <c r="V31" i="1"/>
  <c r="W31" i="1"/>
  <c r="X31" i="1"/>
  <c r="Y31" i="1"/>
  <c r="AA31" i="1"/>
  <c r="AB31" i="1"/>
  <c r="AC31" i="1"/>
  <c r="AD31" i="1"/>
  <c r="AE31" i="1"/>
  <c r="AF31" i="1"/>
  <c r="AG31" i="1"/>
  <c r="AH31" i="1"/>
  <c r="AI31" i="1"/>
  <c r="AJ31" i="1"/>
  <c r="AK31" i="1"/>
  <c r="AL31" i="1"/>
  <c r="S32" i="1"/>
  <c r="T32" i="1"/>
  <c r="U32" i="1"/>
  <c r="V32" i="1"/>
  <c r="W32" i="1"/>
  <c r="X32" i="1"/>
  <c r="Y32" i="1"/>
  <c r="AA32" i="1"/>
  <c r="AB32" i="1"/>
  <c r="AC32" i="1"/>
  <c r="AD32" i="1"/>
  <c r="AE32" i="1"/>
  <c r="AF32" i="1"/>
  <c r="AG32" i="1"/>
  <c r="AH32" i="1"/>
  <c r="AI32" i="1"/>
  <c r="AJ32" i="1"/>
  <c r="AK32" i="1"/>
  <c r="AL32" i="1"/>
  <c r="S33" i="1"/>
  <c r="T33" i="1"/>
  <c r="U33" i="1"/>
  <c r="V33" i="1"/>
  <c r="W33" i="1"/>
  <c r="X33" i="1"/>
  <c r="Y33" i="1"/>
  <c r="AA33" i="1"/>
  <c r="AB33" i="1"/>
  <c r="AC33" i="1"/>
  <c r="AD33" i="1"/>
  <c r="AE33" i="1"/>
  <c r="AF33" i="1"/>
  <c r="AG33" i="1"/>
  <c r="AH33" i="1"/>
  <c r="AI33" i="1"/>
  <c r="AJ33" i="1"/>
  <c r="AK33" i="1"/>
  <c r="AL33" i="1"/>
  <c r="S34" i="1"/>
  <c r="T34" i="1"/>
  <c r="U34" i="1"/>
  <c r="V34" i="1"/>
  <c r="W34" i="1"/>
  <c r="X34" i="1"/>
  <c r="Y34" i="1"/>
  <c r="AA34" i="1"/>
  <c r="AB34" i="1"/>
  <c r="AC34" i="1"/>
  <c r="AD34" i="1"/>
  <c r="AE34" i="1"/>
  <c r="AF34" i="1"/>
  <c r="AG34" i="1"/>
  <c r="AH34" i="1"/>
  <c r="AI34" i="1"/>
  <c r="AJ34" i="1"/>
  <c r="AK34" i="1"/>
  <c r="AL34" i="1"/>
  <c r="S35" i="1"/>
  <c r="T35" i="1"/>
  <c r="U35" i="1"/>
  <c r="V35" i="1"/>
  <c r="W35" i="1"/>
  <c r="X35" i="1"/>
  <c r="Y35" i="1"/>
  <c r="AA35" i="1"/>
  <c r="AB35" i="1"/>
  <c r="AC35" i="1"/>
  <c r="AD35" i="1"/>
  <c r="AE35" i="1"/>
  <c r="AF35" i="1"/>
  <c r="AG35" i="1"/>
  <c r="AH35" i="1"/>
  <c r="AI35" i="1"/>
  <c r="AJ35" i="1"/>
  <c r="AK35" i="1"/>
  <c r="AL35" i="1"/>
  <c r="S36" i="1"/>
  <c r="T36" i="1"/>
  <c r="U36" i="1"/>
  <c r="V36" i="1"/>
  <c r="W36" i="1"/>
  <c r="X36" i="1"/>
  <c r="Y36" i="1"/>
  <c r="AA36" i="1"/>
  <c r="AB36" i="1"/>
  <c r="AC36" i="1"/>
  <c r="AD36" i="1"/>
  <c r="AE36" i="1"/>
  <c r="AF36" i="1"/>
  <c r="AG36" i="1"/>
  <c r="AH36" i="1"/>
  <c r="AI36" i="1"/>
  <c r="AJ36" i="1"/>
  <c r="AK36" i="1"/>
  <c r="AL36" i="1"/>
  <c r="S37" i="1"/>
  <c r="T37" i="1"/>
  <c r="U37" i="1"/>
  <c r="V37" i="1"/>
  <c r="W37" i="1"/>
  <c r="X37" i="1"/>
  <c r="Y37" i="1"/>
  <c r="AA37" i="1"/>
  <c r="AB37" i="1"/>
  <c r="AC37" i="1"/>
  <c r="AD37" i="1"/>
  <c r="AE37" i="1"/>
  <c r="AF37" i="1"/>
  <c r="AG37" i="1"/>
  <c r="AH37" i="1"/>
  <c r="AI37" i="1"/>
  <c r="AJ37" i="1"/>
  <c r="AK37" i="1"/>
  <c r="AL37" i="1"/>
  <c r="S38" i="1"/>
  <c r="T38" i="1"/>
  <c r="U38" i="1"/>
  <c r="V38" i="1"/>
  <c r="W38" i="1"/>
  <c r="X38" i="1"/>
  <c r="Y38" i="1"/>
  <c r="AA38" i="1"/>
  <c r="AB38" i="1"/>
  <c r="AC38" i="1"/>
  <c r="AD38" i="1"/>
  <c r="AE38" i="1"/>
  <c r="AF38" i="1"/>
  <c r="AG38" i="1"/>
  <c r="AH38" i="1"/>
  <c r="AI38" i="1"/>
  <c r="AJ38" i="1"/>
  <c r="AK38" i="1"/>
  <c r="AL38" i="1"/>
  <c r="S39" i="1"/>
  <c r="T39" i="1"/>
  <c r="U39" i="1"/>
  <c r="V39" i="1"/>
  <c r="W39" i="1"/>
  <c r="X39" i="1"/>
  <c r="Y39" i="1"/>
  <c r="AA39" i="1"/>
  <c r="AB39" i="1"/>
  <c r="AC39" i="1"/>
  <c r="AD39" i="1"/>
  <c r="AE39" i="1"/>
  <c r="AF39" i="1"/>
  <c r="AG39" i="1"/>
  <c r="AH39" i="1"/>
  <c r="AI39" i="1"/>
  <c r="AJ39" i="1"/>
  <c r="AK39" i="1"/>
  <c r="AL39" i="1"/>
  <c r="S40" i="1"/>
  <c r="T40" i="1"/>
  <c r="U40" i="1"/>
  <c r="V40" i="1"/>
  <c r="W40" i="1"/>
  <c r="X40" i="1"/>
  <c r="Y40" i="1"/>
  <c r="AA40" i="1"/>
  <c r="AB40" i="1"/>
  <c r="AC40" i="1"/>
  <c r="AD40" i="1"/>
  <c r="AE40" i="1"/>
  <c r="AF40" i="1"/>
  <c r="AG40" i="1"/>
  <c r="AH40" i="1"/>
  <c r="AI40" i="1"/>
  <c r="AJ40" i="1"/>
  <c r="AK40" i="1"/>
  <c r="AL40" i="1"/>
  <c r="S41" i="1"/>
  <c r="T41" i="1"/>
  <c r="U41" i="1"/>
  <c r="V41" i="1"/>
  <c r="W41" i="1"/>
  <c r="X41" i="1"/>
  <c r="Y41" i="1"/>
  <c r="AA41" i="1"/>
  <c r="AB41" i="1"/>
  <c r="AC41" i="1"/>
  <c r="AD41" i="1"/>
  <c r="AE41" i="1"/>
  <c r="AF41" i="1"/>
  <c r="AG41" i="1"/>
  <c r="AH41" i="1"/>
  <c r="AI41" i="1"/>
  <c r="AJ41" i="1"/>
  <c r="AK41" i="1"/>
  <c r="AL41" i="1"/>
  <c r="S42" i="1"/>
  <c r="T42" i="1"/>
  <c r="U42" i="1"/>
  <c r="V42" i="1"/>
  <c r="W42" i="1"/>
  <c r="X42" i="1"/>
  <c r="Y42" i="1"/>
  <c r="AA42" i="1"/>
  <c r="AB42" i="1"/>
  <c r="AC42" i="1"/>
  <c r="AD42" i="1"/>
  <c r="AE42" i="1"/>
  <c r="AF42" i="1"/>
  <c r="AG42" i="1"/>
  <c r="AH42" i="1"/>
  <c r="AI42" i="1"/>
  <c r="AJ42" i="1"/>
  <c r="AK42" i="1"/>
  <c r="AL42" i="1"/>
  <c r="S43" i="1"/>
  <c r="T43" i="1"/>
  <c r="U43" i="1"/>
  <c r="V43" i="1"/>
  <c r="W43" i="1"/>
  <c r="X43" i="1"/>
  <c r="Y43" i="1"/>
  <c r="AA43" i="1"/>
  <c r="AB43" i="1"/>
  <c r="AC43" i="1"/>
  <c r="AD43" i="1"/>
  <c r="AE43" i="1"/>
  <c r="AF43" i="1"/>
  <c r="AG43" i="1"/>
  <c r="AH43" i="1"/>
  <c r="AI43" i="1"/>
  <c r="AJ43" i="1"/>
  <c r="AK43" i="1"/>
  <c r="AL43" i="1"/>
  <c r="S44" i="1"/>
  <c r="T44" i="1"/>
  <c r="U44" i="1"/>
  <c r="V44" i="1"/>
  <c r="W44" i="1"/>
  <c r="X44" i="1"/>
  <c r="Y44" i="1"/>
  <c r="AA44" i="1"/>
  <c r="AB44" i="1"/>
  <c r="AC44" i="1"/>
  <c r="AD44" i="1"/>
  <c r="AE44" i="1"/>
  <c r="AF44" i="1"/>
  <c r="AG44" i="1"/>
  <c r="AH44" i="1"/>
  <c r="AI44" i="1"/>
  <c r="AJ44" i="1"/>
  <c r="AK44" i="1"/>
  <c r="AL44" i="1"/>
  <c r="S45" i="1"/>
  <c r="T45" i="1"/>
  <c r="U45" i="1"/>
  <c r="V45" i="1"/>
  <c r="W45" i="1"/>
  <c r="X45" i="1"/>
  <c r="Y45" i="1"/>
  <c r="AA45" i="1"/>
  <c r="AB45" i="1"/>
  <c r="AC45" i="1"/>
  <c r="AD45" i="1"/>
  <c r="AE45" i="1"/>
  <c r="AF45" i="1"/>
  <c r="AG45" i="1"/>
  <c r="AH45" i="1"/>
  <c r="AI45" i="1"/>
  <c r="AJ45" i="1"/>
  <c r="AK45" i="1"/>
  <c r="AL45" i="1"/>
  <c r="S46" i="1"/>
  <c r="T46" i="1"/>
  <c r="U46" i="1"/>
  <c r="V46" i="1"/>
  <c r="W46" i="1"/>
  <c r="X46" i="1"/>
  <c r="Y46" i="1"/>
  <c r="AA46" i="1"/>
  <c r="AB46" i="1"/>
  <c r="AC46" i="1"/>
  <c r="AD46" i="1"/>
  <c r="AE46" i="1"/>
  <c r="AF46" i="1"/>
  <c r="AG46" i="1"/>
  <c r="AH46" i="1"/>
  <c r="AI46" i="1"/>
  <c r="AJ46" i="1"/>
  <c r="AK46" i="1"/>
  <c r="AL46" i="1"/>
  <c r="S47" i="1"/>
  <c r="T47" i="1"/>
  <c r="U47" i="1"/>
  <c r="V47" i="1"/>
  <c r="W47" i="1"/>
  <c r="X47" i="1"/>
  <c r="Y47" i="1"/>
  <c r="AA47" i="1"/>
  <c r="AB47" i="1"/>
  <c r="AC47" i="1"/>
  <c r="AD47" i="1"/>
  <c r="AE47" i="1"/>
  <c r="AF47" i="1"/>
  <c r="AG47" i="1"/>
  <c r="AH47" i="1"/>
  <c r="AI47" i="1"/>
  <c r="AJ47" i="1"/>
  <c r="AK47" i="1"/>
  <c r="AL47" i="1"/>
  <c r="S48" i="1"/>
  <c r="T48" i="1"/>
  <c r="U48" i="1"/>
  <c r="V48" i="1"/>
  <c r="W48" i="1"/>
  <c r="X48" i="1"/>
  <c r="Y48" i="1"/>
  <c r="AA48" i="1"/>
  <c r="AB48" i="1"/>
  <c r="AC48" i="1"/>
  <c r="AD48" i="1"/>
  <c r="AE48" i="1"/>
  <c r="AF48" i="1"/>
  <c r="AG48" i="1"/>
  <c r="AH48" i="1"/>
  <c r="AI48" i="1"/>
  <c r="AJ48" i="1"/>
  <c r="AK48" i="1"/>
  <c r="AL48" i="1"/>
  <c r="S49" i="1"/>
  <c r="T49" i="1"/>
  <c r="U49" i="1"/>
  <c r="V49" i="1"/>
  <c r="W49" i="1"/>
  <c r="X49" i="1"/>
  <c r="Y49" i="1"/>
  <c r="AA49" i="1"/>
  <c r="AB49" i="1"/>
  <c r="AC49" i="1"/>
  <c r="AD49" i="1"/>
  <c r="AE49" i="1"/>
  <c r="AF49" i="1"/>
  <c r="AG49" i="1"/>
  <c r="AH49" i="1"/>
  <c r="AI49" i="1"/>
  <c r="AJ49" i="1"/>
  <c r="AK49" i="1"/>
  <c r="AL49" i="1"/>
  <c r="S50" i="1"/>
  <c r="T50" i="1"/>
  <c r="U50" i="1"/>
  <c r="V50" i="1"/>
  <c r="W50" i="1"/>
  <c r="X50" i="1"/>
  <c r="Y50" i="1"/>
  <c r="AA50" i="1"/>
  <c r="AB50" i="1"/>
  <c r="AC50" i="1"/>
  <c r="AD50" i="1"/>
  <c r="AE50" i="1"/>
  <c r="AF50" i="1"/>
  <c r="AG50" i="1"/>
  <c r="AH50" i="1"/>
  <c r="AI50" i="1"/>
  <c r="AJ50" i="1"/>
  <c r="AK50" i="1"/>
  <c r="AL50" i="1"/>
  <c r="S51" i="1"/>
  <c r="T51" i="1"/>
  <c r="U51" i="1"/>
  <c r="V51" i="1"/>
  <c r="W51" i="1"/>
  <c r="X51" i="1"/>
  <c r="Y51" i="1"/>
  <c r="AA51" i="1"/>
  <c r="AB51" i="1"/>
  <c r="AC51" i="1"/>
  <c r="AD51" i="1"/>
  <c r="AE51" i="1"/>
  <c r="AF51" i="1"/>
  <c r="AG51" i="1"/>
  <c r="AH51" i="1"/>
  <c r="AI51" i="1"/>
  <c r="AJ51" i="1"/>
  <c r="AK51" i="1"/>
  <c r="AL51" i="1"/>
  <c r="S52" i="1"/>
  <c r="T52" i="1"/>
  <c r="U52" i="1"/>
  <c r="V52" i="1"/>
  <c r="W52" i="1"/>
  <c r="X52" i="1"/>
  <c r="Y52" i="1"/>
  <c r="AA52" i="1"/>
  <c r="AB52" i="1"/>
  <c r="AC52" i="1"/>
  <c r="AD52" i="1"/>
  <c r="AE52" i="1"/>
  <c r="AF52" i="1"/>
  <c r="AG52" i="1"/>
  <c r="AH52" i="1"/>
  <c r="AI52" i="1"/>
  <c r="AJ52" i="1"/>
  <c r="AK52" i="1"/>
  <c r="AL52" i="1"/>
  <c r="S53" i="1"/>
  <c r="T53" i="1"/>
  <c r="U53" i="1"/>
  <c r="V53" i="1"/>
  <c r="W53" i="1"/>
  <c r="X53" i="1"/>
  <c r="Y53" i="1"/>
  <c r="AA53" i="1"/>
  <c r="AB53" i="1"/>
  <c r="AC53" i="1"/>
  <c r="AD53" i="1"/>
  <c r="AE53" i="1"/>
  <c r="AF53" i="1"/>
  <c r="AG53" i="1"/>
  <c r="AH53" i="1"/>
  <c r="AI53" i="1"/>
  <c r="AJ53" i="1"/>
  <c r="AK53" i="1"/>
  <c r="AL53" i="1"/>
  <c r="S54" i="1"/>
  <c r="T54" i="1"/>
  <c r="U54" i="1"/>
  <c r="V54" i="1"/>
  <c r="W54" i="1"/>
  <c r="X54" i="1"/>
  <c r="Y54" i="1"/>
  <c r="AA54" i="1"/>
  <c r="AB54" i="1"/>
  <c r="AC54" i="1"/>
  <c r="AD54" i="1"/>
  <c r="AE54" i="1"/>
  <c r="AF54" i="1"/>
  <c r="AG54" i="1"/>
  <c r="AH54" i="1"/>
  <c r="AI54" i="1"/>
  <c r="AJ54" i="1"/>
  <c r="AK54" i="1"/>
  <c r="AL54" i="1"/>
  <c r="S55" i="1"/>
  <c r="T55" i="1"/>
  <c r="U55" i="1"/>
  <c r="V55" i="1"/>
  <c r="W55" i="1"/>
  <c r="X55" i="1"/>
  <c r="Y55" i="1"/>
  <c r="AA55" i="1"/>
  <c r="AB55" i="1"/>
  <c r="AC55" i="1"/>
  <c r="AD55" i="1"/>
  <c r="AE55" i="1"/>
  <c r="AF55" i="1"/>
  <c r="AG55" i="1"/>
  <c r="AH55" i="1"/>
  <c r="AI55" i="1"/>
  <c r="AJ55" i="1"/>
  <c r="AK55" i="1"/>
  <c r="AL55" i="1"/>
  <c r="S56" i="1"/>
  <c r="T56" i="1"/>
  <c r="U56" i="1"/>
  <c r="V56" i="1"/>
  <c r="W56" i="1"/>
  <c r="X56" i="1"/>
  <c r="Y56" i="1"/>
  <c r="AA56" i="1"/>
  <c r="AB56" i="1"/>
  <c r="AC56" i="1"/>
  <c r="AD56" i="1"/>
  <c r="AE56" i="1"/>
  <c r="AF56" i="1"/>
  <c r="AG56" i="1"/>
  <c r="AH56" i="1"/>
  <c r="AI56" i="1"/>
  <c r="AJ56" i="1"/>
  <c r="AK56" i="1"/>
  <c r="AL56" i="1"/>
  <c r="S57" i="1"/>
  <c r="T57" i="1"/>
  <c r="U57" i="1"/>
  <c r="V57" i="1"/>
  <c r="W57" i="1"/>
  <c r="X57" i="1"/>
  <c r="Y57" i="1"/>
  <c r="AA57" i="1"/>
  <c r="AB57" i="1"/>
  <c r="AC57" i="1"/>
  <c r="AD57" i="1"/>
  <c r="AE57" i="1"/>
  <c r="AF57" i="1"/>
  <c r="AG57" i="1"/>
  <c r="AH57" i="1"/>
  <c r="AI57" i="1"/>
  <c r="AJ57" i="1"/>
  <c r="AK57" i="1"/>
  <c r="AL57" i="1"/>
  <c r="S58" i="1"/>
  <c r="T58" i="1"/>
  <c r="U58" i="1"/>
  <c r="V58" i="1"/>
  <c r="W58" i="1"/>
  <c r="X58" i="1"/>
  <c r="Y58" i="1"/>
  <c r="AA58" i="1"/>
  <c r="AB58" i="1"/>
  <c r="AC58" i="1"/>
  <c r="AD58" i="1"/>
  <c r="AE58" i="1"/>
  <c r="AF58" i="1"/>
  <c r="AG58" i="1"/>
  <c r="AH58" i="1"/>
  <c r="AI58" i="1"/>
  <c r="AJ58" i="1"/>
  <c r="AK58" i="1"/>
  <c r="AL58" i="1"/>
  <c r="S59" i="1"/>
  <c r="T59" i="1"/>
  <c r="U59" i="1"/>
  <c r="V59" i="1"/>
  <c r="W59" i="1"/>
  <c r="X59" i="1"/>
  <c r="Y59" i="1"/>
  <c r="AA59" i="1"/>
  <c r="AB59" i="1"/>
  <c r="AC59" i="1"/>
  <c r="AD59" i="1"/>
  <c r="AE59" i="1"/>
  <c r="AF59" i="1"/>
  <c r="AG59" i="1"/>
  <c r="AH59" i="1"/>
  <c r="AI59" i="1"/>
  <c r="AJ59" i="1"/>
  <c r="AK59" i="1"/>
  <c r="AL59" i="1"/>
  <c r="S60" i="1"/>
  <c r="T60" i="1"/>
  <c r="U60" i="1"/>
  <c r="V60" i="1"/>
  <c r="W60" i="1"/>
  <c r="X60" i="1"/>
  <c r="Y60" i="1"/>
  <c r="AA60" i="1"/>
  <c r="AB60" i="1"/>
  <c r="AC60" i="1"/>
  <c r="AD60" i="1"/>
  <c r="AE60" i="1"/>
  <c r="AF60" i="1"/>
  <c r="AG60" i="1"/>
  <c r="AH60" i="1"/>
  <c r="AI60" i="1"/>
  <c r="AJ60" i="1"/>
  <c r="AK60" i="1"/>
  <c r="AL60" i="1"/>
  <c r="S61" i="1"/>
  <c r="T61" i="1"/>
  <c r="U61" i="1"/>
  <c r="V61" i="1"/>
  <c r="W61" i="1"/>
  <c r="X61" i="1"/>
  <c r="Y61" i="1"/>
  <c r="AA61" i="1"/>
  <c r="AB61" i="1"/>
  <c r="AC61" i="1"/>
  <c r="AD61" i="1"/>
  <c r="AE61" i="1"/>
  <c r="AF61" i="1"/>
  <c r="AG61" i="1"/>
  <c r="AH61" i="1"/>
  <c r="AI61" i="1"/>
  <c r="AJ61" i="1"/>
  <c r="AK61" i="1"/>
  <c r="AL61" i="1"/>
  <c r="S62" i="1"/>
  <c r="T62" i="1"/>
  <c r="U62" i="1"/>
  <c r="V62" i="1"/>
  <c r="W62" i="1"/>
  <c r="X62" i="1"/>
  <c r="Y62" i="1"/>
  <c r="AA62" i="1"/>
  <c r="AB62" i="1"/>
  <c r="AC62" i="1"/>
  <c r="AD62" i="1"/>
  <c r="AE62" i="1"/>
  <c r="AF62" i="1"/>
  <c r="AG62" i="1"/>
  <c r="AH62" i="1"/>
  <c r="AI62" i="1"/>
  <c r="AJ62" i="1"/>
  <c r="AK62" i="1"/>
  <c r="AL62" i="1"/>
  <c r="S63" i="1"/>
  <c r="T63" i="1"/>
  <c r="U63" i="1"/>
  <c r="V63" i="1"/>
  <c r="W63" i="1"/>
  <c r="X63" i="1"/>
  <c r="Y63" i="1"/>
  <c r="AA63" i="1"/>
  <c r="AB63" i="1"/>
  <c r="AC63" i="1"/>
  <c r="AD63" i="1"/>
  <c r="AE63" i="1"/>
  <c r="AF63" i="1"/>
  <c r="AG63" i="1"/>
  <c r="AH63" i="1"/>
  <c r="AI63" i="1"/>
  <c r="AJ63" i="1"/>
  <c r="AK63" i="1"/>
  <c r="AL63" i="1"/>
  <c r="S64" i="1"/>
  <c r="T64" i="1"/>
  <c r="U64" i="1"/>
  <c r="V64" i="1"/>
  <c r="W64" i="1"/>
  <c r="X64" i="1"/>
  <c r="Y64" i="1"/>
  <c r="AA64" i="1"/>
  <c r="AB64" i="1"/>
  <c r="AC64" i="1"/>
  <c r="AD64" i="1"/>
  <c r="AE64" i="1"/>
  <c r="AF64" i="1"/>
  <c r="AG64" i="1"/>
  <c r="AH64" i="1"/>
  <c r="AI64" i="1"/>
  <c r="AJ64" i="1"/>
  <c r="AK64" i="1"/>
  <c r="AL64" i="1"/>
  <c r="S65" i="1"/>
  <c r="T65" i="1"/>
  <c r="U65" i="1"/>
  <c r="V65" i="1"/>
  <c r="W65" i="1"/>
  <c r="X65" i="1"/>
  <c r="Y65" i="1"/>
  <c r="AA65" i="1"/>
  <c r="AB65" i="1"/>
  <c r="AC65" i="1"/>
  <c r="AD65" i="1"/>
  <c r="AE65" i="1"/>
  <c r="AF65" i="1"/>
  <c r="AG65" i="1"/>
  <c r="AH65" i="1"/>
  <c r="AI65" i="1"/>
  <c r="AJ65" i="1"/>
  <c r="AK65" i="1"/>
  <c r="AL65" i="1"/>
  <c r="S66" i="1"/>
  <c r="T66" i="1"/>
  <c r="U66" i="1"/>
  <c r="V66" i="1"/>
  <c r="W66" i="1"/>
  <c r="X66" i="1"/>
  <c r="Y66" i="1"/>
  <c r="AA66" i="1"/>
  <c r="AB66" i="1"/>
  <c r="AC66" i="1"/>
  <c r="AD66" i="1"/>
  <c r="AE66" i="1"/>
  <c r="AF66" i="1"/>
  <c r="AG66" i="1"/>
  <c r="AH66" i="1"/>
  <c r="AI66" i="1"/>
  <c r="AJ66" i="1"/>
  <c r="AK66" i="1"/>
  <c r="AL66" i="1"/>
  <c r="S67" i="1"/>
  <c r="T67" i="1"/>
  <c r="U67" i="1"/>
  <c r="V67" i="1"/>
  <c r="W67" i="1"/>
  <c r="X67" i="1"/>
  <c r="Y67" i="1"/>
  <c r="AA67" i="1"/>
  <c r="AB67" i="1"/>
  <c r="AC67" i="1"/>
  <c r="AD67" i="1"/>
  <c r="AE67" i="1"/>
  <c r="AF67" i="1"/>
  <c r="AG67" i="1"/>
  <c r="AH67" i="1"/>
  <c r="AI67" i="1"/>
  <c r="AJ67" i="1"/>
  <c r="AK67" i="1"/>
  <c r="AL67" i="1"/>
  <c r="S68" i="1"/>
  <c r="T68" i="1"/>
  <c r="U68" i="1"/>
  <c r="V68" i="1"/>
  <c r="W68" i="1"/>
  <c r="X68" i="1"/>
  <c r="Y68" i="1"/>
  <c r="AA68" i="1"/>
  <c r="AB68" i="1"/>
  <c r="AC68" i="1"/>
  <c r="AD68" i="1"/>
  <c r="AE68" i="1"/>
  <c r="AF68" i="1"/>
  <c r="AG68" i="1"/>
  <c r="AH68" i="1"/>
  <c r="AI68" i="1"/>
  <c r="AJ68" i="1"/>
  <c r="AK68" i="1"/>
  <c r="AL68" i="1"/>
  <c r="S69" i="1"/>
  <c r="T69" i="1"/>
  <c r="U69" i="1"/>
  <c r="V69" i="1"/>
  <c r="W69" i="1"/>
  <c r="X69" i="1"/>
  <c r="Y69" i="1"/>
  <c r="AA69" i="1"/>
  <c r="AB69" i="1"/>
  <c r="AC69" i="1"/>
  <c r="AD69" i="1"/>
  <c r="AE69" i="1"/>
  <c r="AF69" i="1"/>
  <c r="AG69" i="1"/>
  <c r="AH69" i="1"/>
  <c r="AI69" i="1"/>
  <c r="AJ69" i="1"/>
  <c r="AK69" i="1"/>
  <c r="AL69" i="1"/>
  <c r="S70" i="1"/>
  <c r="T70" i="1"/>
  <c r="U70" i="1"/>
  <c r="V70" i="1"/>
  <c r="W70" i="1"/>
  <c r="X70" i="1"/>
  <c r="Y70" i="1"/>
  <c r="AA70" i="1"/>
  <c r="AB70" i="1"/>
  <c r="AC70" i="1"/>
  <c r="AD70" i="1"/>
  <c r="AE70" i="1"/>
  <c r="AF70" i="1"/>
  <c r="AG70" i="1"/>
  <c r="AH70" i="1"/>
  <c r="AI70" i="1"/>
  <c r="AJ70" i="1"/>
  <c r="AK70" i="1"/>
  <c r="AL70" i="1"/>
  <c r="S71" i="1"/>
  <c r="T71" i="1"/>
  <c r="U71" i="1"/>
  <c r="V71" i="1"/>
  <c r="W71" i="1"/>
  <c r="X71" i="1"/>
  <c r="Y71" i="1"/>
  <c r="AA71" i="1"/>
  <c r="AB71" i="1"/>
  <c r="AC71" i="1"/>
  <c r="AD71" i="1"/>
  <c r="AE71" i="1"/>
  <c r="AF71" i="1"/>
  <c r="AG71" i="1"/>
  <c r="AH71" i="1"/>
  <c r="AI71" i="1"/>
  <c r="AJ71" i="1"/>
  <c r="AK71" i="1"/>
  <c r="AL71" i="1"/>
  <c r="S72" i="1"/>
  <c r="T72" i="1"/>
  <c r="U72" i="1"/>
  <c r="V72" i="1"/>
  <c r="W72" i="1"/>
  <c r="X72" i="1"/>
  <c r="Y72" i="1"/>
  <c r="AA72" i="1"/>
  <c r="AB72" i="1"/>
  <c r="AC72" i="1"/>
  <c r="AD72" i="1"/>
  <c r="AE72" i="1"/>
  <c r="AF72" i="1"/>
  <c r="AG72" i="1"/>
  <c r="AH72" i="1"/>
  <c r="AI72" i="1"/>
  <c r="AJ72" i="1"/>
  <c r="AK72" i="1"/>
  <c r="AL72" i="1"/>
  <c r="S73" i="1"/>
  <c r="T73" i="1"/>
  <c r="U73" i="1"/>
  <c r="V73" i="1"/>
  <c r="W73" i="1"/>
  <c r="X73" i="1"/>
  <c r="Y73" i="1"/>
  <c r="AA73" i="1"/>
  <c r="AB73" i="1"/>
  <c r="AC73" i="1"/>
  <c r="AD73" i="1"/>
  <c r="AE73" i="1"/>
  <c r="AF73" i="1"/>
  <c r="AG73" i="1"/>
  <c r="AH73" i="1"/>
  <c r="AI73" i="1"/>
  <c r="AJ73" i="1"/>
  <c r="AK73" i="1"/>
  <c r="AL73" i="1"/>
  <c r="S74" i="1"/>
  <c r="T74" i="1"/>
  <c r="U74" i="1"/>
  <c r="V74" i="1"/>
  <c r="W74" i="1"/>
  <c r="X74" i="1"/>
  <c r="Y74" i="1"/>
  <c r="AA74" i="1"/>
  <c r="AB74" i="1"/>
  <c r="AC74" i="1"/>
  <c r="AD74" i="1"/>
  <c r="AE74" i="1"/>
  <c r="AF74" i="1"/>
  <c r="AG74" i="1"/>
  <c r="AH74" i="1"/>
  <c r="AI74" i="1"/>
  <c r="AJ74" i="1"/>
  <c r="AK74" i="1"/>
  <c r="AL74" i="1"/>
  <c r="S75" i="1"/>
  <c r="T75" i="1"/>
  <c r="U75" i="1"/>
  <c r="V75" i="1"/>
  <c r="W75" i="1"/>
  <c r="X75" i="1"/>
  <c r="Y75" i="1"/>
  <c r="AA75" i="1"/>
  <c r="AB75" i="1"/>
  <c r="AC75" i="1"/>
  <c r="AD75" i="1"/>
  <c r="AE75" i="1"/>
  <c r="AF75" i="1"/>
  <c r="AG75" i="1"/>
  <c r="AH75" i="1"/>
  <c r="AI75" i="1"/>
  <c r="AJ75" i="1"/>
  <c r="AK75" i="1"/>
  <c r="AL75" i="1"/>
  <c r="S76" i="1"/>
  <c r="T76" i="1"/>
  <c r="U76" i="1"/>
  <c r="V76" i="1"/>
  <c r="W76" i="1"/>
  <c r="X76" i="1"/>
  <c r="Y76" i="1"/>
  <c r="AA76" i="1"/>
  <c r="AB76" i="1"/>
  <c r="AC76" i="1"/>
  <c r="AD76" i="1"/>
  <c r="AE76" i="1"/>
  <c r="AF76" i="1"/>
  <c r="AG76" i="1"/>
  <c r="AH76" i="1"/>
  <c r="AI76" i="1"/>
  <c r="AJ76" i="1"/>
  <c r="AK76" i="1"/>
  <c r="AL76" i="1"/>
  <c r="S77" i="1"/>
  <c r="T77" i="1"/>
  <c r="U77" i="1"/>
  <c r="V77" i="1"/>
  <c r="W77" i="1"/>
  <c r="X77" i="1"/>
  <c r="Y77" i="1"/>
  <c r="AA77" i="1"/>
  <c r="AB77" i="1"/>
  <c r="AC77" i="1"/>
  <c r="AD77" i="1"/>
  <c r="AE77" i="1"/>
  <c r="AF77" i="1"/>
  <c r="AG77" i="1"/>
  <c r="AH77" i="1"/>
  <c r="AI77" i="1"/>
  <c r="AJ77" i="1"/>
  <c r="AK77" i="1"/>
  <c r="AL77" i="1"/>
  <c r="S78" i="1"/>
  <c r="T78" i="1"/>
  <c r="U78" i="1"/>
  <c r="V78" i="1"/>
  <c r="W78" i="1"/>
  <c r="X78" i="1"/>
  <c r="Y78" i="1"/>
  <c r="AA78" i="1"/>
  <c r="AB78" i="1"/>
  <c r="AC78" i="1"/>
  <c r="AD78" i="1"/>
  <c r="AE78" i="1"/>
  <c r="AF78" i="1"/>
  <c r="AG78" i="1"/>
  <c r="AH78" i="1"/>
  <c r="AI78" i="1"/>
  <c r="AJ78" i="1"/>
  <c r="AK78" i="1"/>
  <c r="AL78" i="1"/>
</calcChain>
</file>

<file path=xl/sharedStrings.xml><?xml version="1.0" encoding="utf-8"?>
<sst xmlns="http://schemas.openxmlformats.org/spreadsheetml/2006/main" count="578" uniqueCount="213">
  <si>
    <t>Region</t>
  </si>
  <si>
    <t>Nordic</t>
  </si>
  <si>
    <t>Iberia</t>
  </si>
  <si>
    <t>Oslo, Norway</t>
  </si>
  <si>
    <t>Helsinki, Finland</t>
  </si>
  <si>
    <t>Stockholm, Sweden</t>
  </si>
  <si>
    <t>Trading office for Nordic Power.  Centre of support in the Nordic region for various Enron business lines.  EES are establishing a legal entity.  Moved into new offices at end of July 2000.</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</si>
  <si>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</si>
  <si>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</si>
  <si>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</si>
  <si>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</si>
  <si>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</si>
  <si>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</si>
  <si>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</si>
  <si>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</si>
  <si>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</si>
  <si>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</si>
  <si>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</si>
  <si>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</si>
  <si>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</si>
  <si>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</si>
  <si>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</si>
  <si>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</si>
  <si>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</si>
  <si>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</si>
  <si>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</si>
  <si>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</si>
  <si>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</si>
  <si>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</si>
  <si>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</si>
  <si>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No physical presence.  EES contract run from London.</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</si>
  <si>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</si>
  <si>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</si>
  <si>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</si>
  <si>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</si>
  <si>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</si>
  <si>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</si>
  <si>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</si>
  <si>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Sardinia, Italy</t>
  </si>
  <si>
    <t>Bucharest, Romania</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</si>
  <si>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</si>
  <si>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</si>
  <si>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</si>
  <si>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</si>
  <si>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</si>
  <si>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</si>
  <si>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</si>
  <si>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</si>
  <si>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</si>
  <si>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</si>
  <si>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</si>
  <si>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</si>
  <si>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Some of the people to move into Enron New Delhi office and change status to employees.</t>
  </si>
  <si>
    <t>Henry Bath &amp; Associates temp agency.</t>
  </si>
  <si>
    <t>Henry Bath &amp; Associates temp agency</t>
  </si>
  <si>
    <t>Profit sharing agreement on metals warehouse</t>
  </si>
  <si>
    <t>Warehouse included in the Halley Metals profit share agreement.</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</si>
  <si>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</si>
  <si>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</si>
  <si>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</si>
  <si>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</si>
  <si>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</si>
  <si>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</si>
  <si>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</si>
  <si>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</si>
  <si>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</si>
  <si>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</si>
  <si>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</si>
  <si>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</si>
  <si>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</si>
  <si>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</si>
  <si>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</si>
  <si>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</si>
  <si>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</si>
  <si>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</si>
  <si>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</si>
  <si>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</si>
  <si>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</si>
  <si>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</si>
  <si>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</si>
  <si>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</si>
  <si>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</si>
  <si>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</si>
  <si>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</si>
  <si>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</si>
  <si>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New Delhi, India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</si>
  <si>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</si>
  <si>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</si>
  <si>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</si>
  <si>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</si>
  <si>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</si>
  <si>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</si>
  <si>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</si>
  <si>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</si>
  <si>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</si>
  <si>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</si>
  <si>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</si>
  <si>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</si>
  <si>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</si>
  <si>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Mexico City, Mexico</t>
  </si>
  <si>
    <t>Americas</t>
  </si>
  <si>
    <t>Hamburg RW, Germany</t>
  </si>
  <si>
    <t>Weather</t>
  </si>
  <si>
    <t>Credit</t>
  </si>
  <si>
    <t>Barcelona (warehouse), Spain</t>
  </si>
  <si>
    <t>Singapore (office)</t>
  </si>
  <si>
    <t>Singapore (warehouse)</t>
  </si>
  <si>
    <t>Enron origination/other non-trading business</t>
  </si>
  <si>
    <t>Enron trading</t>
  </si>
  <si>
    <r>
      <t>General Goods and metals warehouses – small HB presence but warehouses operated by 3</t>
    </r>
    <r>
      <rPr>
        <vertAlign val="superscript"/>
        <sz val="10"/>
        <rFont val="Times New Roman"/>
        <family val="1"/>
      </rPr>
      <t>rd</t>
    </r>
    <r>
      <rPr>
        <sz val="10"/>
        <rFont val="Times New Roman"/>
        <family val="1"/>
      </rPr>
      <t xml:space="preserve"> party.</t>
    </r>
  </si>
  <si>
    <t>Nowa Sarzyna, Poland</t>
  </si>
  <si>
    <t>Central and Eastern Europe</t>
  </si>
  <si>
    <t>Warsaw, Poland</t>
  </si>
  <si>
    <t>Predominantly an origination office for Enron MCC.  Options re office locations being considered due to the existence of two other Enron offices in Beijing.</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</si>
  <si>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</si>
  <si>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</si>
  <si>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</si>
  <si>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</si>
  <si>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</si>
  <si>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</si>
  <si>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</si>
  <si>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</si>
  <si>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</si>
  <si>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</si>
  <si>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</si>
  <si>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</si>
  <si>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</si>
  <si>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</si>
  <si>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t>EBS is establishing a pop site in Sweden.  Metals originator being relocated into the existing Enron office.  Other activities represents Energydesk.com.</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</si>
  <si>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</si>
  <si>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</si>
  <si>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</si>
  <si>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</si>
  <si>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</si>
  <si>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</si>
  <si>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Agent - soon to be employed.</t>
  </si>
  <si>
    <t>Belo Horizonte, Brazil</t>
  </si>
  <si>
    <t>Team deals with the purchase side of the copper and zinc trades, structured finance origination and one supervises the financial originators in South America.  All deals are submitted to London for approval.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</si>
  <si>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</si>
  <si>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</si>
  <si>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</si>
  <si>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Metals broker</t>
  </si>
  <si>
    <t>The European head office for wind is to be set up in Rheine.  The German operation houses mainly an Enron Wind factory.</t>
  </si>
  <si>
    <t>Barcelona (JV), Spain</t>
  </si>
  <si>
    <t>Sarlux – 550 MW CCGT oil fired plant – JV 45% Enron , 55% SARAS.  In commissioning phase.  Refinance being planned for Q1 2001 so that the contingent equity can be used.</t>
  </si>
  <si>
    <t>Office in the process of being closed – due for March 2001.  Origination team based in London.  One metals originator based in Hungary.</t>
  </si>
  <si>
    <t>(4)</t>
  </si>
  <si>
    <t>One person in the trade finance team, originating deals in Brazil and other Latin American countries under direct reporting to Houston and London.</t>
  </si>
  <si>
    <t>Asia and other</t>
  </si>
  <si>
    <t>(3)</t>
  </si>
  <si>
    <t>(2)</t>
  </si>
  <si>
    <t>(18)</t>
  </si>
  <si>
    <t>(1)</t>
  </si>
  <si>
    <t>Regional Co-ordinator</t>
  </si>
  <si>
    <t>Jaeger</t>
  </si>
  <si>
    <t>Hue</t>
  </si>
  <si>
    <t>Key</t>
  </si>
  <si>
    <t>Martinez</t>
  </si>
  <si>
    <t>Rafalska</t>
  </si>
  <si>
    <t>Diaconu</t>
  </si>
  <si>
    <t>Sexton</t>
  </si>
  <si>
    <t>Connell</t>
  </si>
  <si>
    <t>Agdesteen</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</si>
  <si>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</si>
  <si>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</si>
  <si>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</si>
  <si>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</si>
  <si>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</si>
  <si>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</si>
  <si>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</si>
  <si>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</si>
  <si>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</si>
  <si>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</si>
  <si>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</si>
  <si>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 xml:space="preserve">EBS has one employee in Germany in EEG in Frankfurt.  They have a POP site in a third party location.  EES have five commercial staff in Frankfurt who are managed from London.  </t>
  </si>
  <si>
    <t>JV to manage the settlements and credit control for Petrom gas contracts.  The JV can market gas for Enron and Petrom, but has limited risk as the credit risk remains with the Principal (Petrom).  Restrictions over most customers have been temporarily imposed by Romanian regulators.  Enron Romania Srl was incorporated in July 00 to serve as Principal for imported gas to be marketed by the JV.  No operations to date.</t>
  </si>
  <si>
    <t>Office opened end of October 2000.  Enron Metals staff have been moved into the Enron Japan office and their full integration into the Enron Japan corporation is nearing completion.</t>
  </si>
  <si>
    <t>Power and gas trading company which also provides financing and risk management products.  Tokyo back office being run from Sydney.  3 metals staff have moved from Melbourne to Sydney as from 1 Nov 2000.</t>
  </si>
  <si>
    <t>New origination office opened in May 2000.  Moving into a new Regus office space at the end of December 2000.</t>
  </si>
  <si>
    <t>Origination office for Enron MCC and Enron Metals.  New office location being considered for 25 people as from 28 February 2001.</t>
  </si>
  <si>
    <t>Moving in to a new office as at 1/1/01 which will be shared with EBS and Enroncredit.com.  Accounting function to be moved to Singapore at the same time.</t>
  </si>
  <si>
    <t>Liquids trading office including 2 metals originators, one doing structured finance.  Plans for EBS to have operations in Singapore.</t>
  </si>
  <si>
    <t>The Seoul operation was a MG/Gerald Metals joint venture.  The termination of the JV has completed and the staff have been moved into the Enron office - tax and legal structure to be completed.  EBS considering options in Seoul.</t>
  </si>
  <si>
    <t>Prime metals broker. Current office lease terminated, due to vacate by Nov 2001.</t>
  </si>
  <si>
    <t>Arcos and Nova power plant projects managed from here. Arcos construction due to start Q1, Nova still in approval seeking stage. EES operate a retail sales business, operational since Jul00. There is one metals broker. Wind admin for Noblegas plant is based in the office but due to move to a new office in Jan01. EBS plan to have operation next year.</t>
  </si>
  <si>
    <t>Stokesley (NEPCO)</t>
  </si>
  <si>
    <t>Power Plant construction operation, part of EE&amp;CC</t>
  </si>
  <si>
    <t>Enron Direct purchased in 1997 (EES) is a retail energy operation.  The growth in the operations has been so significant that the company moved to bigger offices in September 2000.</t>
  </si>
  <si>
    <t>Agency warehouse – employees leased from Worldtec. Key employees to be offered Enron contracts from 1/1/01</t>
  </si>
  <si>
    <t>Investment in gas field development for 55% of licences.  JV with TBNG which is managed by an operating committee.  No Enron employees.</t>
  </si>
  <si>
    <t>Essen, Germany</t>
  </si>
  <si>
    <t>Nuremberg, Germany</t>
  </si>
  <si>
    <t>Since the economic down trend in 1998, this office has not been particularly active.  Richard Creitzman for metals joined in October.</t>
  </si>
  <si>
    <t>all</t>
  </si>
  <si>
    <t xml:space="preserve">London </t>
  </si>
  <si>
    <t>Acquired as part of Bergmann acquisition. Trading office for recycling. Head office for all recycling middle and back office</t>
  </si>
  <si>
    <t>'Agency' office, Enron operation generating trades within strict position limits issued from Essen, middle and back office functions carried out in Essen</t>
  </si>
  <si>
    <t>MGMR company. Trading operation</t>
  </si>
  <si>
    <t>3 people are working on the partnership with local municipalities in a Regus office.  Only one is really present full time. Plans for EBS to have operations in Zurich. Plans to move from Regus office to Enron office during Feb 2001</t>
  </si>
  <si>
    <t>Metals &amp; Cocoa Warehouse – transfered to Henry Bath BV since the purchase of the Dutch operation.</t>
  </si>
  <si>
    <t>Profit sharing agreement with Halley Metals – accounting done in Liverpool and warehouses managed by Halley from Bilbao.  No Spanish HB staff.</t>
  </si>
  <si>
    <t xml:space="preserve">Office in the process of being set up for 15 staff.  Lease has been signed on a property.  Office to be ready in April - June 2001.  EBS are in the process of setting up some business. </t>
  </si>
  <si>
    <t xml:space="preserve">TPL Power station and Gas plant.  Support run from Stockton office.  </t>
  </si>
  <si>
    <t>ETOL site purchased from ICI in 1998.  This industrial site is managed by ETOL and all energy is supplied by ETOL or through Watershed book. Some Caxios and other EE&amp;CC engineers already present at Teesside.</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</si>
  <si>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</si>
  <si>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</si>
  <si>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</si>
  <si>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</si>
  <si>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</si>
  <si>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</si>
  <si>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Office with 3 employees. Purchase side of the deals as Chile is a big copper producer within the world market. All deals are submitted to London for approval.</t>
  </si>
  <si>
    <t>Office being relocated to smaller premises.  Most of the global liquids function has relocated to London.  Remaining personnel in Helsinki office represent liquids origination and Energydesk.com.</t>
  </si>
  <si>
    <t>Administrative centre for the UK warehousing operation and Man &amp; Machinery temp agencies.  Four general goods warehouses – new one operational June 2000.  Five metals/cocoa storage sites (one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</si>
</sst>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0"/>
      <name val="Arial"/>
    </font>
    <font>
      <sz val="10"/>
      <name val="Times New Roman"/>
      <family val="1"/>
    </font>
    <font>
      <vertAlign val="superscript"/>
      <sz val="10"/>
      <name val="Times New Roman"/>
      <family val="1"/>
    </font>
    <font>
      <sz val="10"/>
      <name val="Arial"/>
    </font>
    <font>
      <sz val="1"/>
      <name val="Times New Roman"/>
      <family val="1"/>
    </font>
    <font>
      <sz val="1"/>
      <color indexed="57"/>
      <name val="Times New Roman"/>
      <family val="1"/>
    </font>
    <font>
      <sz val="1"/>
      <color indexed="10"/>
      <name val="Times New Roman"/>
      <family val="1"/>
    </font>
    <font>
      <sz val="1"/>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sz val="10"/>
      <color indexed="9"/>
      <name val="Arial"/>
      <family val="2"/>
    </font>
    <font>
      <b/>
      <sz val="10"/>
      <name val="Arial"/>
      <family val="2"/>
    </font>
    <font>
      <sz val="10"/>
      <name val="Arial"/>
      <family val="2"/>
    </font>
    <font>
      <sz val="10"/>
      <color indexed="8"/>
      <name val="Arial"/>
      <family val="2"/>
    </font>
    <font>
      <sz val="1"/>
      <name val="Arial"/>
      <family val="2"/>
    </font>
    <font>
      <sz val="1"/>
      <color indexed="10"/>
      <name val="Arial"/>
      <family val="2"/>
    </font>
    <font>
      <sz val="1"/>
      <color indexed="14"/>
      <name val="Arial"/>
      <family val="2"/>
    </font>
    <font>
      <sz val="1"/>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15"/>
        <bgColor indexed="64"/>
      </patternFill>
    </fill>
    <fill>
      <patternFill patternType="solid">
        <fgColor indexed="52"/>
        <bgColor indexed="64"/>
      </patternFill>
    </fill>
    <fill>
      <patternFill patternType="solid">
        <fgColor indexed="13"/>
        <bgColor indexed="64"/>
      </patternFill>
    </fill>
    <fill>
      <patternFill patternType="solid">
        <fgColor indexed="14"/>
        <bgColor indexed="64"/>
      </patternFill>
    </fill>
    <fill>
      <patternFill patternType="solid">
        <fgColor indexed="40"/>
        <bgColor indexed="64"/>
      </patternFill>
    </fill>
    <fill>
      <patternFill patternType="solid">
        <fgColor indexed="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2" fillId="0" borderId="1" xfId="0" applyFont="1" applyBorder="1" applyAlignment="1">
      <alignment wrapText="1"/>
    </xf>
    <xf numFmtId="0" fontId="4" fillId="0" borderId="0" xfId="0" applyFont="1"/>
    <xf numFmtId="0" fontId="0" fillId="0" borderId="1" xfId="0" applyBorder="1" applyAlignment="1">
      <alignment horizontal="center" vertical="top"/>
    </xf>
    <xf numFmtId="0" fontId="5" fillId="3" borderId="1" xfId="0" applyFont="1" applyFill="1" applyBorder="1" applyAlignment="1">
      <alignment vertical="top" wrapText="1"/>
    </xf>
    <xf numFmtId="0" fontId="7" fillId="4" borderId="1" xfId="0" applyFont="1" applyFill="1" applyBorder="1" applyAlignment="1">
      <alignment vertical="top" wrapText="1"/>
    </xf>
    <xf numFmtId="0" fontId="5" fillId="0" borderId="1" xfId="0" applyFont="1" applyFill="1" applyBorder="1" applyAlignment="1">
      <alignment vertical="top"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8" fillId="4" borderId="1" xfId="0" applyFont="1" applyFill="1" applyBorder="1"/>
    <xf numFmtId="0" fontId="5" fillId="7" borderId="1" xfId="0" applyFont="1" applyFill="1" applyBorder="1" applyAlignment="1">
      <alignment vertical="top" wrapText="1"/>
    </xf>
    <xf numFmtId="0" fontId="8" fillId="3" borderId="1" xfId="0" applyFont="1" applyFill="1" applyBorder="1"/>
    <xf numFmtId="0" fontId="8" fillId="0" borderId="1" xfId="0" applyFont="1" applyFill="1" applyBorder="1"/>
    <xf numFmtId="0" fontId="5" fillId="8" borderId="1" xfId="0" applyFont="1" applyFill="1" applyBorder="1" applyAlignment="1">
      <alignment vertical="top" wrapText="1"/>
    </xf>
    <xf numFmtId="0" fontId="5" fillId="0" borderId="1" xfId="0" applyFont="1" applyFill="1" applyBorder="1" applyAlignment="1">
      <alignment horizontal="left" vertical="top" wrapText="1"/>
    </xf>
    <xf numFmtId="0" fontId="11" fillId="9" borderId="0" xfId="0" applyFont="1" applyFill="1" applyAlignment="1">
      <alignment horizontal="centerContinuous"/>
    </xf>
    <xf numFmtId="0" fontId="0" fillId="9" borderId="0" xfId="0" applyFill="1" applyAlignment="1">
      <alignment horizontal="centerContinuous"/>
    </xf>
    <xf numFmtId="0" fontId="0" fillId="9" borderId="0" xfId="0" applyFill="1"/>
    <xf numFmtId="0" fontId="10" fillId="9" borderId="0" xfId="0" applyFont="1" applyFill="1" applyAlignment="1">
      <alignment horizontal="centerContinuous"/>
    </xf>
    <xf numFmtId="0" fontId="9" fillId="9" borderId="0" xfId="0" applyFont="1" applyFill="1" applyAlignment="1">
      <alignment horizontal="centerContinuous" vertical="center"/>
    </xf>
    <xf numFmtId="0" fontId="9" fillId="9" borderId="0" xfId="0" applyFont="1" applyFill="1"/>
    <xf numFmtId="0" fontId="9" fillId="9" borderId="0" xfId="0" applyFont="1" applyFill="1" applyAlignment="1">
      <alignment horizontal="centerContinuous"/>
    </xf>
    <xf numFmtId="0" fontId="15" fillId="0" borderId="0" xfId="0" applyFont="1"/>
    <xf numFmtId="0" fontId="0" fillId="10" borderId="1" xfId="0" applyFill="1" applyBorder="1" applyAlignment="1">
      <alignment horizontal="center" vertical="center"/>
    </xf>
    <xf numFmtId="0" fontId="0" fillId="10" borderId="1" xfId="0" applyFill="1" applyBorder="1" applyAlignment="1">
      <alignment vertical="center" textRotation="90"/>
    </xf>
    <xf numFmtId="0" fontId="0" fillId="10" borderId="1" xfId="0" applyFill="1" applyBorder="1" applyAlignment="1">
      <alignment horizontal="center" vertical="center" textRotation="90"/>
    </xf>
    <xf numFmtId="0" fontId="5" fillId="0" borderId="1" xfId="0" applyFont="1" applyFill="1" applyBorder="1" applyAlignment="1">
      <alignment horizontal="center" vertical="top" wrapText="1"/>
    </xf>
    <xf numFmtId="3" fontId="2" fillId="0" borderId="1" xfId="0" applyNumberFormat="1" applyFont="1" applyBorder="1" applyAlignment="1">
      <alignment horizontal="center" vertical="top" wrapText="1"/>
    </xf>
    <xf numFmtId="0" fontId="1" fillId="10" borderId="1" xfId="0" applyFont="1" applyFill="1" applyBorder="1" applyAlignment="1">
      <alignment horizontal="center"/>
    </xf>
    <xf numFmtId="0" fontId="6" fillId="0" borderId="1" xfId="0" applyFont="1" applyFill="1" applyBorder="1" applyAlignment="1">
      <alignment vertical="top" wrapText="1"/>
    </xf>
    <xf numFmtId="0" fontId="8" fillId="7" borderId="1" xfId="0" applyFont="1" applyFill="1" applyBorder="1"/>
    <xf numFmtId="0" fontId="2" fillId="0" borderId="1" xfId="0" quotePrefix="1" applyFont="1" applyBorder="1" applyAlignment="1">
      <alignment horizontal="center" vertical="top" wrapText="1"/>
    </xf>
    <xf numFmtId="0" fontId="8" fillId="5" borderId="1" xfId="0" applyFont="1" applyFill="1" applyBorder="1"/>
    <xf numFmtId="0" fontId="2" fillId="0" borderId="2" xfId="0" applyFont="1" applyFill="1" applyBorder="1" applyAlignment="1">
      <alignment vertical="top" wrapText="1"/>
    </xf>
    <xf numFmtId="0" fontId="2" fillId="0" borderId="2" xfId="0" applyFont="1" applyBorder="1" applyAlignment="1">
      <alignment vertical="top" wrapText="1"/>
    </xf>
    <xf numFmtId="0" fontId="17" fillId="0" borderId="0" xfId="0" applyFont="1"/>
    <xf numFmtId="0" fontId="17" fillId="0" borderId="1" xfId="0" applyFont="1" applyBorder="1" applyAlignment="1">
      <alignment horizontal="center" vertical="top"/>
    </xf>
    <xf numFmtId="0" fontId="0" fillId="10" borderId="1" xfId="0" applyFill="1" applyBorder="1" applyAlignment="1">
      <alignment horizontal="center" vertical="center" wrapText="1"/>
    </xf>
    <xf numFmtId="0" fontId="0" fillId="0" borderId="3" xfId="0" applyBorder="1" applyAlignment="1">
      <alignment vertical="top" wrapText="1"/>
    </xf>
    <xf numFmtId="0" fontId="18" fillId="0" borderId="0" xfId="0" applyFont="1"/>
    <xf numFmtId="0" fontId="2" fillId="0" borderId="2" xfId="0" applyFont="1" applyBorder="1" applyAlignment="1">
      <alignment horizontal="left" vertical="top" wrapText="1"/>
    </xf>
    <xf numFmtId="0" fontId="0" fillId="0" borderId="0" xfId="0" applyBorder="1" applyAlignment="1">
      <alignment vertical="top" wrapText="1"/>
    </xf>
    <xf numFmtId="0" fontId="2" fillId="0" borderId="1" xfId="0" quotePrefix="1" applyFont="1" applyBorder="1" applyAlignment="1">
      <alignment vertical="top" wrapText="1"/>
    </xf>
    <xf numFmtId="0" fontId="19" fillId="3" borderId="1" xfId="0" applyFont="1" applyFill="1" applyBorder="1"/>
    <xf numFmtId="0" fontId="19" fillId="6" borderId="1" xfId="0" applyFont="1" applyFill="1" applyBorder="1"/>
    <xf numFmtId="0" fontId="20" fillId="4" borderId="1" xfId="0" applyFont="1" applyFill="1" applyBorder="1"/>
    <xf numFmtId="0" fontId="19" fillId="7" borderId="1" xfId="0" applyFont="1" applyFill="1" applyBorder="1"/>
    <xf numFmtId="0" fontId="21" fillId="8" borderId="1" xfId="0" applyFont="1" applyFill="1" applyBorder="1"/>
    <xf numFmtId="0" fontId="19" fillId="5" borderId="1" xfId="0" applyFont="1" applyFill="1" applyBorder="1"/>
    <xf numFmtId="0" fontId="0" fillId="0" borderId="0" xfId="0" applyAlignment="1">
      <alignment horizontal="right"/>
    </xf>
    <xf numFmtId="0" fontId="22" fillId="0" borderId="0" xfId="0" applyFont="1"/>
    <xf numFmtId="0" fontId="2" fillId="0" borderId="4" xfId="0" applyFont="1"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2" fillId="0" borderId="4" xfId="0" applyFont="1" applyBorder="1" applyAlignment="1">
      <alignment vertical="top" wrapText="1"/>
    </xf>
    <xf numFmtId="0" fontId="0" fillId="0" borderId="5" xfId="0" applyBorder="1" applyAlignment="1">
      <alignment vertical="top"/>
    </xf>
    <xf numFmtId="0" fontId="0" fillId="0" borderId="3" xfId="0" applyBorder="1" applyAlignment="1">
      <alignmen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600075</xdr:colOff>
          <xdr:row>6</xdr:row>
          <xdr:rowOff>0</xdr:rowOff>
        </xdr:from>
        <xdr:to>
          <xdr:col>3</xdr:col>
          <xdr:colOff>0</xdr:colOff>
          <xdr:row>7</xdr:row>
          <xdr:rowOff>114300</xdr:rowOff>
        </xdr:to>
        <xdr:sp macro="" textlink="">
          <xdr:nvSpPr>
            <xdr:cNvPr id="2051" name="Button 3" hidden="1">
              <a:extLst>
                <a:ext uri="{63B3BB69-23CF-44E3-9099-C40C66FF867C}">
                  <a14:compatExt spid="_x0000_s2051"/>
                </a:ext>
                <a:ext uri="{FF2B5EF4-FFF2-40B4-BE49-F238E27FC236}">
                  <a16:creationId xmlns:a16="http://schemas.microsoft.com/office/drawing/2014/main" id="{1F9A8376-0CD4-808F-D4D9-69DBC7DA110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7</xdr:row>
          <xdr:rowOff>123825</xdr:rowOff>
        </xdr:from>
        <xdr:to>
          <xdr:col>3</xdr:col>
          <xdr:colOff>0</xdr:colOff>
          <xdr:row>9</xdr:row>
          <xdr:rowOff>95250</xdr:rowOff>
        </xdr:to>
        <xdr:sp macro="" textlink="">
          <xdr:nvSpPr>
            <xdr:cNvPr id="2052" name="Button 4" hidden="1">
              <a:extLst>
                <a:ext uri="{63B3BB69-23CF-44E3-9099-C40C66FF867C}">
                  <a14:compatExt spid="_x0000_s2052"/>
                </a:ext>
                <a:ext uri="{FF2B5EF4-FFF2-40B4-BE49-F238E27FC236}">
                  <a16:creationId xmlns:a16="http://schemas.microsoft.com/office/drawing/2014/main" id="{890A4DB1-EBD0-0DD2-E11D-EE8BFF48F41A}"/>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9</xdr:row>
          <xdr:rowOff>114300</xdr:rowOff>
        </xdr:from>
        <xdr:to>
          <xdr:col>3</xdr:col>
          <xdr:colOff>0</xdr:colOff>
          <xdr:row>11</xdr:row>
          <xdr:rowOff>85725</xdr:rowOff>
        </xdr:to>
        <xdr:sp macro="" textlink="">
          <xdr:nvSpPr>
            <xdr:cNvPr id="2053" name="Button 5" hidden="1">
              <a:extLst>
                <a:ext uri="{63B3BB69-23CF-44E3-9099-C40C66FF867C}">
                  <a14:compatExt spid="_x0000_s2053"/>
                </a:ext>
                <a:ext uri="{FF2B5EF4-FFF2-40B4-BE49-F238E27FC236}">
                  <a16:creationId xmlns:a16="http://schemas.microsoft.com/office/drawing/2014/main" id="{CDC1B885-9C06-5CD8-460A-11ADFD6273D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11</xdr:row>
          <xdr:rowOff>104775</xdr:rowOff>
        </xdr:from>
        <xdr:to>
          <xdr:col>3</xdr:col>
          <xdr:colOff>0</xdr:colOff>
          <xdr:row>13</xdr:row>
          <xdr:rowOff>95250</xdr:rowOff>
        </xdr:to>
        <xdr:sp macro="" textlink="">
          <xdr:nvSpPr>
            <xdr:cNvPr id="2054" name="Button 6" hidden="1">
              <a:extLst>
                <a:ext uri="{63B3BB69-23CF-44E3-9099-C40C66FF867C}">
                  <a14:compatExt spid="_x0000_s2054"/>
                </a:ext>
                <a:ext uri="{FF2B5EF4-FFF2-40B4-BE49-F238E27FC236}">
                  <a16:creationId xmlns:a16="http://schemas.microsoft.com/office/drawing/2014/main" id="{47953C91-262E-8FC1-AB15-DD9F8E93B5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13</xdr:row>
          <xdr:rowOff>114300</xdr:rowOff>
        </xdr:from>
        <xdr:to>
          <xdr:col>3</xdr:col>
          <xdr:colOff>0</xdr:colOff>
          <xdr:row>15</xdr:row>
          <xdr:rowOff>104775</xdr:rowOff>
        </xdr:to>
        <xdr:sp macro="" textlink="">
          <xdr:nvSpPr>
            <xdr:cNvPr id="2055" name="Button 7" hidden="1">
              <a:extLst>
                <a:ext uri="{63B3BB69-23CF-44E3-9099-C40C66FF867C}">
                  <a14:compatExt spid="_x0000_s2055"/>
                </a:ext>
                <a:ext uri="{FF2B5EF4-FFF2-40B4-BE49-F238E27FC236}">
                  <a16:creationId xmlns:a16="http://schemas.microsoft.com/office/drawing/2014/main" id="{7CD0A140-492B-0078-470F-D96F63EBDBF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15</xdr:row>
          <xdr:rowOff>123825</xdr:rowOff>
        </xdr:from>
        <xdr:to>
          <xdr:col>3</xdr:col>
          <xdr:colOff>0</xdr:colOff>
          <xdr:row>17</xdr:row>
          <xdr:rowOff>133350</xdr:rowOff>
        </xdr:to>
        <xdr:sp macro="" textlink="">
          <xdr:nvSpPr>
            <xdr:cNvPr id="2056" name="Button 8" hidden="1">
              <a:extLst>
                <a:ext uri="{63B3BB69-23CF-44E3-9099-C40C66FF867C}">
                  <a14:compatExt spid="_x0000_s2056"/>
                </a:ext>
                <a:ext uri="{FF2B5EF4-FFF2-40B4-BE49-F238E27FC236}">
                  <a16:creationId xmlns:a16="http://schemas.microsoft.com/office/drawing/2014/main" id="{AEED4DF1-F39B-2238-B594-D92B9088883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6</xdr:row>
          <xdr:rowOff>0</xdr:rowOff>
        </xdr:from>
        <xdr:to>
          <xdr:col>6</xdr:col>
          <xdr:colOff>0</xdr:colOff>
          <xdr:row>7</xdr:row>
          <xdr:rowOff>123825</xdr:rowOff>
        </xdr:to>
        <xdr:sp macro="" textlink="">
          <xdr:nvSpPr>
            <xdr:cNvPr id="2057" name="Button 9" hidden="1">
              <a:extLst>
                <a:ext uri="{63B3BB69-23CF-44E3-9099-C40C66FF867C}">
                  <a14:compatExt spid="_x0000_s2057"/>
                </a:ext>
                <a:ext uri="{FF2B5EF4-FFF2-40B4-BE49-F238E27FC236}">
                  <a16:creationId xmlns:a16="http://schemas.microsoft.com/office/drawing/2014/main" id="{65354293-D9A0-48B1-5AC0-9CDF78E6171C}"/>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7</xdr:row>
          <xdr:rowOff>142875</xdr:rowOff>
        </xdr:from>
        <xdr:to>
          <xdr:col>6</xdr:col>
          <xdr:colOff>0</xdr:colOff>
          <xdr:row>9</xdr:row>
          <xdr:rowOff>95250</xdr:rowOff>
        </xdr:to>
        <xdr:sp macro="" textlink="">
          <xdr:nvSpPr>
            <xdr:cNvPr id="2058" name="Button 10" hidden="1">
              <a:extLst>
                <a:ext uri="{63B3BB69-23CF-44E3-9099-C40C66FF867C}">
                  <a14:compatExt spid="_x0000_s2058"/>
                </a:ext>
                <a:ext uri="{FF2B5EF4-FFF2-40B4-BE49-F238E27FC236}">
                  <a16:creationId xmlns:a16="http://schemas.microsoft.com/office/drawing/2014/main" id="{FEE75B6B-BB76-D1B3-744D-1DCAA9A4576C}"/>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9</xdr:row>
          <xdr:rowOff>114300</xdr:rowOff>
        </xdr:from>
        <xdr:to>
          <xdr:col>6</xdr:col>
          <xdr:colOff>0</xdr:colOff>
          <xdr:row>11</xdr:row>
          <xdr:rowOff>76200</xdr:rowOff>
        </xdr:to>
        <xdr:sp macro="" textlink="">
          <xdr:nvSpPr>
            <xdr:cNvPr id="2059" name="Button 11" hidden="1">
              <a:extLst>
                <a:ext uri="{63B3BB69-23CF-44E3-9099-C40C66FF867C}">
                  <a14:compatExt spid="_x0000_s2059"/>
                </a:ext>
                <a:ext uri="{FF2B5EF4-FFF2-40B4-BE49-F238E27FC236}">
                  <a16:creationId xmlns:a16="http://schemas.microsoft.com/office/drawing/2014/main" id="{FF782EDD-50F7-F374-5997-CF12716163B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CREDIT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6</xdr:col>
          <xdr:colOff>0</xdr:colOff>
          <xdr:row>13</xdr:row>
          <xdr:rowOff>95250</xdr:rowOff>
        </xdr:to>
        <xdr:sp macro="" textlink="">
          <xdr:nvSpPr>
            <xdr:cNvPr id="2060" name="Button 12" hidden="1">
              <a:extLst>
                <a:ext uri="{63B3BB69-23CF-44E3-9099-C40C66FF867C}">
                  <a14:compatExt spid="_x0000_s2060"/>
                </a:ext>
                <a:ext uri="{FF2B5EF4-FFF2-40B4-BE49-F238E27FC236}">
                  <a16:creationId xmlns:a16="http://schemas.microsoft.com/office/drawing/2014/main" id="{233A3C91-D35F-60CA-C3C0-C9D21268E4DF}"/>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13</xdr:row>
          <xdr:rowOff>114300</xdr:rowOff>
        </xdr:from>
        <xdr:to>
          <xdr:col>6</xdr:col>
          <xdr:colOff>0</xdr:colOff>
          <xdr:row>15</xdr:row>
          <xdr:rowOff>114300</xdr:rowOff>
        </xdr:to>
        <xdr:sp macro="" textlink="">
          <xdr:nvSpPr>
            <xdr:cNvPr id="2061" name="Button 13" hidden="1">
              <a:extLst>
                <a:ext uri="{63B3BB69-23CF-44E3-9099-C40C66FF867C}">
                  <a14:compatExt spid="_x0000_s2061"/>
                </a:ext>
                <a:ext uri="{FF2B5EF4-FFF2-40B4-BE49-F238E27FC236}">
                  <a16:creationId xmlns:a16="http://schemas.microsoft.com/office/drawing/2014/main" id="{C0CB17A5-0D3C-3C1E-FC13-F0D3E3E5053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133350</xdr:rowOff>
        </xdr:from>
        <xdr:to>
          <xdr:col>6</xdr:col>
          <xdr:colOff>0</xdr:colOff>
          <xdr:row>17</xdr:row>
          <xdr:rowOff>114300</xdr:rowOff>
        </xdr:to>
        <xdr:sp macro="" textlink="">
          <xdr:nvSpPr>
            <xdr:cNvPr id="2062" name="Button 14" hidden="1">
              <a:extLst>
                <a:ext uri="{63B3BB69-23CF-44E3-9099-C40C66FF867C}">
                  <a14:compatExt spid="_x0000_s2062"/>
                </a:ext>
                <a:ext uri="{FF2B5EF4-FFF2-40B4-BE49-F238E27FC236}">
                  <a16:creationId xmlns:a16="http://schemas.microsoft.com/office/drawing/2014/main" id="{1ADEA184-7CBB-B3EF-8CDF-D86DFAEC56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133350</xdr:rowOff>
        </xdr:from>
        <xdr:to>
          <xdr:col>6</xdr:col>
          <xdr:colOff>0</xdr:colOff>
          <xdr:row>19</xdr:row>
          <xdr:rowOff>95250</xdr:rowOff>
        </xdr:to>
        <xdr:sp macro="" textlink="">
          <xdr:nvSpPr>
            <xdr:cNvPr id="2063" name="Button 15" hidden="1">
              <a:extLst>
                <a:ext uri="{63B3BB69-23CF-44E3-9099-C40C66FF867C}">
                  <a14:compatExt spid="_x0000_s2063"/>
                </a:ext>
                <a:ext uri="{FF2B5EF4-FFF2-40B4-BE49-F238E27FC236}">
                  <a16:creationId xmlns:a16="http://schemas.microsoft.com/office/drawing/2014/main" id="{AC923754-6F9A-4BD7-B9B6-2B9A27CC440B}"/>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114300</xdr:rowOff>
        </xdr:from>
        <xdr:to>
          <xdr:col>6</xdr:col>
          <xdr:colOff>0</xdr:colOff>
          <xdr:row>21</xdr:row>
          <xdr:rowOff>57150</xdr:rowOff>
        </xdr:to>
        <xdr:sp macro="" textlink="">
          <xdr:nvSpPr>
            <xdr:cNvPr id="2064" name="Button 16" hidden="1">
              <a:extLst>
                <a:ext uri="{63B3BB69-23CF-44E3-9099-C40C66FF867C}">
                  <a14:compatExt spid="_x0000_s2064"/>
                </a:ext>
                <a:ext uri="{FF2B5EF4-FFF2-40B4-BE49-F238E27FC236}">
                  <a16:creationId xmlns:a16="http://schemas.microsoft.com/office/drawing/2014/main" id="{3A261B57-9FAA-E8A6-B2C4-D7BCC3674C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 uri="{FF2B5EF4-FFF2-40B4-BE49-F238E27FC236}">
                  <a16:creationId xmlns:a16="http://schemas.microsoft.com/office/drawing/2014/main" id="{2AD5087D-DCDE-C1EC-543F-2DE3114128AC}"/>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57150</xdr:rowOff>
        </xdr:from>
        <xdr:to>
          <xdr:col>6</xdr:col>
          <xdr:colOff>0</xdr:colOff>
          <xdr:row>24</xdr:row>
          <xdr:rowOff>152400</xdr:rowOff>
        </xdr:to>
        <xdr:sp macro="" textlink="">
          <xdr:nvSpPr>
            <xdr:cNvPr id="2067" name="Button 19" hidden="1">
              <a:extLst>
                <a:ext uri="{63B3BB69-23CF-44E3-9099-C40C66FF867C}">
                  <a14:compatExt spid="_x0000_s2067"/>
                </a:ext>
                <a:ext uri="{FF2B5EF4-FFF2-40B4-BE49-F238E27FC236}">
                  <a16:creationId xmlns:a16="http://schemas.microsoft.com/office/drawing/2014/main" id="{28FE3532-3A6D-C9F1-A083-9305BAA473FF}"/>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9525</xdr:rowOff>
        </xdr:from>
        <xdr:to>
          <xdr:col>6</xdr:col>
          <xdr:colOff>0</xdr:colOff>
          <xdr:row>26</xdr:row>
          <xdr:rowOff>104775</xdr:rowOff>
        </xdr:to>
        <xdr:sp macro="" textlink="">
          <xdr:nvSpPr>
            <xdr:cNvPr id="2068" name="Button 20" hidden="1">
              <a:extLst>
                <a:ext uri="{63B3BB69-23CF-44E3-9099-C40C66FF867C}">
                  <a14:compatExt spid="_x0000_s2068"/>
                </a:ext>
                <a:ext uri="{FF2B5EF4-FFF2-40B4-BE49-F238E27FC236}">
                  <a16:creationId xmlns:a16="http://schemas.microsoft.com/office/drawing/2014/main" id="{2E38D3CB-8B5A-C2B2-BE06-4FC018FAA1A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123825</xdr:rowOff>
        </xdr:from>
        <xdr:to>
          <xdr:col>6</xdr:col>
          <xdr:colOff>0</xdr:colOff>
          <xdr:row>28</xdr:row>
          <xdr:rowOff>57150</xdr:rowOff>
        </xdr:to>
        <xdr:sp macro="" textlink="">
          <xdr:nvSpPr>
            <xdr:cNvPr id="2069" name="Button 21" hidden="1">
              <a:extLst>
                <a:ext uri="{63B3BB69-23CF-44E3-9099-C40C66FF867C}">
                  <a14:compatExt spid="_x0000_s2069"/>
                </a:ext>
                <a:ext uri="{FF2B5EF4-FFF2-40B4-BE49-F238E27FC236}">
                  <a16:creationId xmlns:a16="http://schemas.microsoft.com/office/drawing/2014/main" id="{A202E7D5-A43B-26C7-1B9D-8D1F6F9A7BF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85725</xdr:rowOff>
        </xdr:from>
        <xdr:to>
          <xdr:col>6</xdr:col>
          <xdr:colOff>0</xdr:colOff>
          <xdr:row>30</xdr:row>
          <xdr:rowOff>38100</xdr:rowOff>
        </xdr:to>
        <xdr:sp macro="" textlink="">
          <xdr:nvSpPr>
            <xdr:cNvPr id="2070" name="Button 22" hidden="1">
              <a:extLst>
                <a:ext uri="{63B3BB69-23CF-44E3-9099-C40C66FF867C}">
                  <a14:compatExt spid="_x0000_s2070"/>
                </a:ext>
                <a:ext uri="{FF2B5EF4-FFF2-40B4-BE49-F238E27FC236}">
                  <a16:creationId xmlns:a16="http://schemas.microsoft.com/office/drawing/2014/main" id="{89C955FA-43CB-8C74-9F51-9C51D1CD11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9525</xdr:rowOff>
        </xdr:from>
        <xdr:to>
          <xdr:col>9</xdr:col>
          <xdr:colOff>57150</xdr:colOff>
          <xdr:row>7</xdr:row>
          <xdr:rowOff>123825</xdr:rowOff>
        </xdr:to>
        <xdr:sp macro="" textlink="">
          <xdr:nvSpPr>
            <xdr:cNvPr id="2071" name="Button 23" hidden="1">
              <a:extLst>
                <a:ext uri="{63B3BB69-23CF-44E3-9099-C40C66FF867C}">
                  <a14:compatExt spid="_x0000_s2071"/>
                </a:ext>
                <a:ext uri="{FF2B5EF4-FFF2-40B4-BE49-F238E27FC236}">
                  <a16:creationId xmlns:a16="http://schemas.microsoft.com/office/drawing/2014/main" id="{A1FF5338-AD0E-8AEF-32EA-C35C81924DD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142875</xdr:rowOff>
        </xdr:from>
        <xdr:to>
          <xdr:col>9</xdr:col>
          <xdr:colOff>57150</xdr:colOff>
          <xdr:row>9</xdr:row>
          <xdr:rowOff>85725</xdr:rowOff>
        </xdr:to>
        <xdr:sp macro="" textlink="">
          <xdr:nvSpPr>
            <xdr:cNvPr id="2073" name="Button 25" hidden="1">
              <a:extLst>
                <a:ext uri="{63B3BB69-23CF-44E3-9099-C40C66FF867C}">
                  <a14:compatExt spid="_x0000_s2073"/>
                </a:ext>
                <a:ext uri="{FF2B5EF4-FFF2-40B4-BE49-F238E27FC236}">
                  <a16:creationId xmlns:a16="http://schemas.microsoft.com/office/drawing/2014/main" id="{55BA24DE-2C44-B7CB-F16F-B1763E517EFB}"/>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104775</xdr:rowOff>
        </xdr:from>
        <xdr:to>
          <xdr:col>9</xdr:col>
          <xdr:colOff>57150</xdr:colOff>
          <xdr:row>11</xdr:row>
          <xdr:rowOff>66675</xdr:rowOff>
        </xdr:to>
        <xdr:sp macro="" textlink="">
          <xdr:nvSpPr>
            <xdr:cNvPr id="2074" name="Button 26" hidden="1">
              <a:extLst>
                <a:ext uri="{63B3BB69-23CF-44E3-9099-C40C66FF867C}">
                  <a14:compatExt spid="_x0000_s2074"/>
                </a:ext>
                <a:ext uri="{FF2B5EF4-FFF2-40B4-BE49-F238E27FC236}">
                  <a16:creationId xmlns:a16="http://schemas.microsoft.com/office/drawing/2014/main" id="{B1D678FD-F3F4-DDFF-4047-C45B96CE4D1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85725</xdr:rowOff>
        </xdr:from>
        <xdr:to>
          <xdr:col>9</xdr:col>
          <xdr:colOff>57150</xdr:colOff>
          <xdr:row>13</xdr:row>
          <xdr:rowOff>85725</xdr:rowOff>
        </xdr:to>
        <xdr:sp macro="" textlink="">
          <xdr:nvSpPr>
            <xdr:cNvPr id="2075" name="Button 27" hidden="1">
              <a:extLst>
                <a:ext uri="{63B3BB69-23CF-44E3-9099-C40C66FF867C}">
                  <a14:compatExt spid="_x0000_s2075"/>
                </a:ext>
                <a:ext uri="{FF2B5EF4-FFF2-40B4-BE49-F238E27FC236}">
                  <a16:creationId xmlns:a16="http://schemas.microsoft.com/office/drawing/2014/main" id="{65B7D714-5406-3AD2-640A-9F28EDFE87BC}"/>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114300</xdr:rowOff>
        </xdr:from>
        <xdr:to>
          <xdr:col>9</xdr:col>
          <xdr:colOff>57150</xdr:colOff>
          <xdr:row>15</xdr:row>
          <xdr:rowOff>104775</xdr:rowOff>
        </xdr:to>
        <xdr:sp macro="" textlink="">
          <xdr:nvSpPr>
            <xdr:cNvPr id="2076" name="Button 28" hidden="1">
              <a:extLst>
                <a:ext uri="{63B3BB69-23CF-44E3-9099-C40C66FF867C}">
                  <a14:compatExt spid="_x0000_s2076"/>
                </a:ext>
                <a:ext uri="{FF2B5EF4-FFF2-40B4-BE49-F238E27FC236}">
                  <a16:creationId xmlns:a16="http://schemas.microsoft.com/office/drawing/2014/main" id="{ECD208CE-E318-F75A-0442-7ADF73B0763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123825</xdr:rowOff>
        </xdr:from>
        <xdr:to>
          <xdr:col>9</xdr:col>
          <xdr:colOff>57150</xdr:colOff>
          <xdr:row>17</xdr:row>
          <xdr:rowOff>85725</xdr:rowOff>
        </xdr:to>
        <xdr:sp macro="" textlink="">
          <xdr:nvSpPr>
            <xdr:cNvPr id="2077" name="Button 29" hidden="1">
              <a:extLst>
                <a:ext uri="{63B3BB69-23CF-44E3-9099-C40C66FF867C}">
                  <a14:compatExt spid="_x0000_s2077"/>
                </a:ext>
                <a:ext uri="{FF2B5EF4-FFF2-40B4-BE49-F238E27FC236}">
                  <a16:creationId xmlns:a16="http://schemas.microsoft.com/office/drawing/2014/main" id="{3FC523FF-3FAA-59F6-6DC0-78383FF3D4FE}"/>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114300</xdr:rowOff>
        </xdr:from>
        <xdr:to>
          <xdr:col>9</xdr:col>
          <xdr:colOff>57150</xdr:colOff>
          <xdr:row>19</xdr:row>
          <xdr:rowOff>95250</xdr:rowOff>
        </xdr:to>
        <xdr:sp macro="" textlink="">
          <xdr:nvSpPr>
            <xdr:cNvPr id="2078" name="Button 30" hidden="1">
              <a:extLst>
                <a:ext uri="{63B3BB69-23CF-44E3-9099-C40C66FF867C}">
                  <a14:compatExt spid="_x0000_s2078"/>
                </a:ext>
                <a:ext uri="{FF2B5EF4-FFF2-40B4-BE49-F238E27FC236}">
                  <a16:creationId xmlns:a16="http://schemas.microsoft.com/office/drawing/2014/main" id="{D4A31A14-E2CC-F92C-C94C-0533D9B2B5D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114300</xdr:rowOff>
        </xdr:from>
        <xdr:to>
          <xdr:col>9</xdr:col>
          <xdr:colOff>57150</xdr:colOff>
          <xdr:row>21</xdr:row>
          <xdr:rowOff>57150</xdr:rowOff>
        </xdr:to>
        <xdr:sp macro="" textlink="">
          <xdr:nvSpPr>
            <xdr:cNvPr id="2079" name="Button 31" hidden="1">
              <a:extLst>
                <a:ext uri="{63B3BB69-23CF-44E3-9099-C40C66FF867C}">
                  <a14:compatExt spid="_x0000_s2079"/>
                </a:ext>
                <a:ext uri="{FF2B5EF4-FFF2-40B4-BE49-F238E27FC236}">
                  <a16:creationId xmlns:a16="http://schemas.microsoft.com/office/drawing/2014/main" id="{C9FB9F96-E55E-404C-E4FE-4F1BFA77FC8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57150</xdr:colOff>
          <xdr:row>23</xdr:row>
          <xdr:rowOff>28575</xdr:rowOff>
        </xdr:to>
        <xdr:sp macro="" textlink="">
          <xdr:nvSpPr>
            <xdr:cNvPr id="2080" name="Button 32" hidden="1">
              <a:extLst>
                <a:ext uri="{63B3BB69-23CF-44E3-9099-C40C66FF867C}">
                  <a14:compatExt spid="_x0000_s2080"/>
                </a:ext>
                <a:ext uri="{FF2B5EF4-FFF2-40B4-BE49-F238E27FC236}">
                  <a16:creationId xmlns:a16="http://schemas.microsoft.com/office/drawing/2014/main" id="{F9A4EEEF-5CE3-2BD5-4457-C6E0AF45D74A}"/>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47625</xdr:rowOff>
        </xdr:from>
        <xdr:to>
          <xdr:col>9</xdr:col>
          <xdr:colOff>57150</xdr:colOff>
          <xdr:row>25</xdr:row>
          <xdr:rowOff>9525</xdr:rowOff>
        </xdr:to>
        <xdr:sp macro="" textlink="">
          <xdr:nvSpPr>
            <xdr:cNvPr id="2081" name="Button 33" hidden="1">
              <a:extLst>
                <a:ext uri="{63B3BB69-23CF-44E3-9099-C40C66FF867C}">
                  <a14:compatExt spid="_x0000_s2081"/>
                </a:ext>
                <a:ext uri="{FF2B5EF4-FFF2-40B4-BE49-F238E27FC236}">
                  <a16:creationId xmlns:a16="http://schemas.microsoft.com/office/drawing/2014/main" id="{DC805F8A-3BB3-C8F8-8280-CFEBB81D4BFE}"/>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600075</xdr:colOff>
          <xdr:row>6</xdr:row>
          <xdr:rowOff>9525</xdr:rowOff>
        </xdr:from>
        <xdr:to>
          <xdr:col>13</xdr:col>
          <xdr:colOff>9525</xdr:colOff>
          <xdr:row>10</xdr:row>
          <xdr:rowOff>0</xdr:rowOff>
        </xdr:to>
        <xdr:sp macro="" textlink="">
          <xdr:nvSpPr>
            <xdr:cNvPr id="2082" name="Button 34" hidden="1">
              <a:extLst>
                <a:ext uri="{63B3BB69-23CF-44E3-9099-C40C66FF867C}">
                  <a14:compatExt spid="_x0000_s2082"/>
                </a:ext>
                <a:ext uri="{FF2B5EF4-FFF2-40B4-BE49-F238E27FC236}">
                  <a16:creationId xmlns:a16="http://schemas.microsoft.com/office/drawing/2014/main" id="{0C7CD34D-7284-7194-1871-4D1D9DDCA53C}"/>
                </a:ext>
              </a:extLst>
            </xdr:cNvPr>
            <xdr:cNvSpPr/>
          </xdr:nvSpPr>
          <xdr:spPr bwMode="auto">
            <a:xfrm>
              <a:off x="0" y="0"/>
              <a:ext cx="0" cy="0"/>
            </a:xfrm>
            <a:prstGeom prst="rect">
              <a:avLst/>
            </a:prstGeom>
            <a:noFill/>
            <a:ln w="9525">
              <a:miter lim="800000"/>
              <a:headEnd/>
              <a:tailEnd/>
            </a:ln>
          </xdr:spPr>
          <xdr:txBody>
            <a:bodyPr vertOverflow="clip" wrap="square" lIns="27432" tIns="36576" rIns="27432" bIns="36576"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371475</xdr:colOff>
          <xdr:row>0</xdr:row>
          <xdr:rowOff>47625</xdr:rowOff>
        </xdr:from>
        <xdr:to>
          <xdr:col>16</xdr:col>
          <xdr:colOff>4838700</xdr:colOff>
          <xdr:row>0</xdr:row>
          <xdr:rowOff>295275</xdr:rowOff>
        </xdr:to>
        <xdr:sp macro="" textlink="">
          <xdr:nvSpPr>
            <xdr:cNvPr id="4300" name="Button 2252" hidden="1">
              <a:extLst>
                <a:ext uri="{63B3BB69-23CF-44E3-9099-C40C66FF867C}">
                  <a14:compatExt spid="_x0000_s4300"/>
                </a:ext>
                <a:ext uri="{FF2B5EF4-FFF2-40B4-BE49-F238E27FC236}">
                  <a16:creationId xmlns:a16="http://schemas.microsoft.com/office/drawing/2014/main" id="{4244ABA5-B1B8-A2BD-6002-1BA17CF99E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371475</xdr:colOff>
          <xdr:row>0</xdr:row>
          <xdr:rowOff>400050</xdr:rowOff>
        </xdr:from>
        <xdr:to>
          <xdr:col>16</xdr:col>
          <xdr:colOff>4848225</xdr:colOff>
          <xdr:row>0</xdr:row>
          <xdr:rowOff>809625</xdr:rowOff>
        </xdr:to>
        <xdr:sp macro="" textlink="">
          <xdr:nvSpPr>
            <xdr:cNvPr id="5877" name="Button 3829" hidden="1">
              <a:extLst>
                <a:ext uri="{63B3BB69-23CF-44E3-9099-C40C66FF867C}">
                  <a14:compatExt spid="_x0000_s5877"/>
                </a:ext>
                <a:ext uri="{FF2B5EF4-FFF2-40B4-BE49-F238E27FC236}">
                  <a16:creationId xmlns:a16="http://schemas.microsoft.com/office/drawing/2014/main" id="{D1221B44-377A-9E1E-41D8-22A07AA14B4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RowHeight="12.75" x14ac:dyDescent="0.2"/>
  <cols>
    <col min="1" max="16384" width="9.140625" style="23"/>
  </cols>
  <sheetData>
    <row r="1" spans="1:14" ht="26.25" customHeight="1" x14ac:dyDescent="0.3">
      <c r="A1" s="21" t="s">
        <v>127</v>
      </c>
      <c r="B1" s="22"/>
      <c r="C1" s="22"/>
      <c r="D1" s="22"/>
      <c r="E1" s="22"/>
      <c r="F1" s="22"/>
      <c r="G1" s="22"/>
      <c r="H1" s="22"/>
      <c r="I1" s="22"/>
      <c r="J1" s="22"/>
      <c r="K1" s="22"/>
      <c r="L1" s="22"/>
      <c r="M1" s="22"/>
      <c r="N1" s="22"/>
    </row>
    <row r="3" spans="1:14" ht="25.5" x14ac:dyDescent="0.35">
      <c r="B3" s="24" t="s">
        <v>122</v>
      </c>
      <c r="C3" s="24"/>
      <c r="D3" s="24"/>
      <c r="E3" s="24"/>
      <c r="F3" s="24"/>
      <c r="G3" s="24"/>
      <c r="H3" s="24"/>
      <c r="I3" s="24"/>
      <c r="J3" s="24"/>
      <c r="K3" s="24"/>
      <c r="L3" s="24"/>
      <c r="M3" s="24"/>
    </row>
    <row r="5" spans="1:14" x14ac:dyDescent="0.2">
      <c r="B5" s="25" t="s">
        <v>126</v>
      </c>
      <c r="C5" s="25"/>
      <c r="D5" s="26"/>
      <c r="E5" s="27" t="s">
        <v>124</v>
      </c>
      <c r="F5" s="27"/>
      <c r="G5" s="26"/>
      <c r="H5" s="27" t="s">
        <v>125</v>
      </c>
      <c r="I5" s="27"/>
      <c r="K5" s="27" t="s">
        <v>123</v>
      </c>
      <c r="L5" s="22"/>
      <c r="M5" s="22"/>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600075</xdr:colOff>
                    <xdr:row>6</xdr:row>
                    <xdr:rowOff>0</xdr:rowOff>
                  </from>
                  <to>
                    <xdr:col>3</xdr:col>
                    <xdr:colOff>0</xdr:colOff>
                    <xdr:row>7</xdr:row>
                    <xdr:rowOff>114300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600075</xdr:colOff>
                    <xdr:row>7</xdr:row>
                    <xdr:rowOff>123825</xdr:rowOff>
                  </from>
                  <to>
                    <xdr:col>3</xdr:col>
                    <xdr:colOff>0</xdr:colOff>
                    <xdr:row>9</xdr:row>
                    <xdr:rowOff>95250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600075</xdr:colOff>
                    <xdr:row>9</xdr:row>
                    <xdr:rowOff>114300</xdr:rowOff>
                  </from>
                  <to>
                    <xdr:col>3</xdr:col>
                    <xdr:colOff>0</xdr:colOff>
                    <xdr:row>11</xdr:row>
                    <xdr:rowOff>85725</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600075</xdr:colOff>
                    <xdr:row>11</xdr:row>
                    <xdr:rowOff>104775</xdr:rowOff>
                  </from>
                  <to>
                    <xdr:col>3</xdr:col>
                    <xdr:colOff>0</xdr:colOff>
                    <xdr:row>13</xdr:row>
                    <xdr:rowOff>95250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600075</xdr:colOff>
                    <xdr:row>13</xdr:row>
                    <xdr:rowOff>114300</xdr:rowOff>
                  </from>
                  <to>
                    <xdr:col>3</xdr:col>
                    <xdr:colOff>0</xdr:colOff>
                    <xdr:row>15</xdr:row>
                    <xdr:rowOff>104775</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600075</xdr:colOff>
                    <xdr:row>15</xdr:row>
                    <xdr:rowOff>123825</xdr:rowOff>
                  </from>
                  <to>
                    <xdr:col>3</xdr:col>
                    <xdr:colOff>0</xdr:colOff>
                    <xdr:row>17</xdr:row>
                    <xdr:rowOff>133350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9525</xdr:colOff>
                    <xdr:row>6</xdr:row>
                    <xdr:rowOff>0</xdr:rowOff>
                  </from>
                  <to>
                    <xdr:col>6</xdr:col>
                    <xdr:colOff>0</xdr:colOff>
                    <xdr:row>7</xdr:row>
                    <xdr:rowOff>123825</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9525</xdr:colOff>
                    <xdr:row>7</xdr:row>
                    <xdr:rowOff>142875</xdr:rowOff>
                  </from>
                  <to>
                    <xdr:col>6</xdr:col>
                    <xdr:colOff>0</xdr:colOff>
                    <xdr:row>9</xdr:row>
                    <xdr:rowOff>95250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9525</xdr:colOff>
                    <xdr:row>9</xdr:row>
                    <xdr:rowOff>114300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9525</xdr:colOff>
                    <xdr:row>11</xdr:row>
                    <xdr:rowOff>95250</xdr:rowOff>
                  </from>
                  <to>
                    <xdr:col>6</xdr:col>
                    <xdr:colOff>0</xdr:colOff>
                    <xdr:row>13</xdr:row>
                    <xdr:rowOff>95250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9525</xdr:colOff>
                    <xdr:row>13</xdr:row>
                    <xdr:rowOff>114300</xdr:rowOff>
                  </from>
                  <to>
                    <xdr:col>6</xdr:col>
                    <xdr:colOff>0</xdr:colOff>
                    <xdr:row>15</xdr:row>
                    <xdr:rowOff>114300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133350</xdr:rowOff>
                  </from>
                  <to>
                    <xdr:col>6</xdr:col>
                    <xdr:colOff>0</xdr:colOff>
                    <xdr:row>17</xdr:row>
                    <xdr:rowOff>114300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133350</xdr:rowOff>
                  </from>
                  <to>
                    <xdr:col>6</xdr:col>
                    <xdr:colOff>0</xdr:colOff>
                    <xdr:row>19</xdr:row>
                    <xdr:rowOff>95250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114300</xdr:rowOff>
                  </from>
                  <to>
                    <xdr:col>6</xdr:col>
                    <xdr:colOff>0</xdr:colOff>
                    <xdr:row>21</xdr:row>
                    <xdr:rowOff>57150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4</xdr:col>
                    <xdr:colOff>0</xdr:colOff>
                    <xdr:row>23</xdr:row>
                    <xdr:rowOff>57150</xdr:rowOff>
                  </from>
                  <to>
                    <xdr:col>6</xdr:col>
                    <xdr:colOff>0</xdr:colOff>
                    <xdr:row>24</xdr:row>
                    <xdr:rowOff>152400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4</xdr:col>
                    <xdr:colOff>0</xdr:colOff>
                    <xdr:row>25</xdr:row>
                    <xdr:rowOff>9525</xdr:rowOff>
                  </from>
                  <to>
                    <xdr:col>6</xdr:col>
                    <xdr:colOff>0</xdr:colOff>
                    <xdr:row>26</xdr:row>
                    <xdr:rowOff>104775</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4</xdr:col>
                    <xdr:colOff>0</xdr:colOff>
                    <xdr:row>26</xdr:row>
                    <xdr:rowOff>123825</xdr:rowOff>
                  </from>
                  <to>
                    <xdr:col>6</xdr:col>
                    <xdr:colOff>0</xdr:colOff>
                    <xdr:row>28</xdr:row>
                    <xdr:rowOff>57150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4</xdr:col>
                    <xdr:colOff>0</xdr:colOff>
                    <xdr:row>28</xdr:row>
                    <xdr:rowOff>85725</xdr:rowOff>
                  </from>
                  <to>
                    <xdr:col>6</xdr:col>
                    <xdr:colOff>0</xdr:colOff>
                    <xdr:row>30</xdr:row>
                    <xdr:rowOff>38100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9525</xdr:rowOff>
                  </from>
                  <to>
                    <xdr:col>9</xdr:col>
                    <xdr:colOff>57150</xdr:colOff>
                    <xdr:row>7</xdr:row>
                    <xdr:rowOff>123825</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142875</xdr:rowOff>
                  </from>
                  <to>
                    <xdr:col>9</xdr:col>
                    <xdr:colOff>57150</xdr:colOff>
                    <xdr:row>9</xdr:row>
                    <xdr:rowOff>85725</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104775</xdr:rowOff>
                  </from>
                  <to>
                    <xdr:col>9</xdr:col>
                    <xdr:colOff>57150</xdr:colOff>
                    <xdr:row>11</xdr:row>
                    <xdr:rowOff>66675</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85725</xdr:rowOff>
                  </from>
                  <to>
                    <xdr:col>9</xdr:col>
                    <xdr:colOff>57150</xdr:colOff>
                    <xdr:row>13</xdr:row>
                    <xdr:rowOff>85725</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114300</xdr:rowOff>
                  </from>
                  <to>
                    <xdr:col>9</xdr:col>
                    <xdr:colOff>57150</xdr:colOff>
                    <xdr:row>15</xdr:row>
                    <xdr:rowOff>104775</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123825</xdr:rowOff>
                  </from>
                  <to>
                    <xdr:col>9</xdr:col>
                    <xdr:colOff>57150</xdr:colOff>
                    <xdr:row>17</xdr:row>
                    <xdr:rowOff>85725</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114300</xdr:rowOff>
                  </from>
                  <to>
                    <xdr:col>9</xdr:col>
                    <xdr:colOff>57150</xdr:colOff>
                    <xdr:row>19</xdr:row>
                    <xdr:rowOff>95250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114300</xdr:rowOff>
                  </from>
                  <to>
                    <xdr:col>9</xdr:col>
                    <xdr:colOff>57150</xdr:colOff>
                    <xdr:row>21</xdr:row>
                    <xdr:rowOff>57150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57150</xdr:colOff>
                    <xdr:row>23</xdr:row>
                    <xdr:rowOff>28575</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47625</xdr:rowOff>
                  </from>
                  <to>
                    <xdr:col>9</xdr:col>
                    <xdr:colOff>57150</xdr:colOff>
                    <xdr:row>25</xdr:row>
                    <xdr:rowOff>9525</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600075</xdr:colOff>
                    <xdr:row>6</xdr:row>
                    <xdr:rowOff>9525</xdr:rowOff>
                  </from>
                  <to>
                    <xdr:col>13</xdr:col>
                    <xdr:colOff>9525</xdr:colOff>
                    <xdr:row>10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Q88"/>
  <sheetViews>
    <sheetView showGridLines="0" showRowColHeaders="0" showOutlineSymbols="0" zoomScale="85" zoomScaleNormal="100" workbookViewId="0">
      <pane ySplit="1" topLeftCell="A2" activePane="bottomLeft" state="frozen"/>
      <selection pane="bottomLeft"/>
    </sheetView>
  </sheetViews>
  <sheetFormatPr defaultRowHeight="12" customHeight="1" x14ac:dyDescent="0.2"/>
  <cols>
    <col min="1" max="1" width="13.140625" customWidth="1"/>
    <col min="2" max="2" width="24" customWidth="1"/>
    <col min="3" max="15" width="3.28515625" customWidth="1"/>
    <col min="16" max="16" width="5.7109375" bestFit="1" customWidth="1"/>
    <col min="17" max="17" width="82.7109375" style="7" customWidth="1"/>
    <col min="18" max="18" width="6.5703125" style="41" hidden="1" customWidth="1"/>
    <col min="19" max="19" width="2.140625" style="28" customWidth="1"/>
    <col min="20" max="24" width="2.7109375" style="28" customWidth="1"/>
    <col min="25" max="25" width="2" style="28" customWidth="1"/>
    <col min="26" max="38" width="2.5703125" style="28" customWidth="1"/>
    <col min="39" max="39" width="9.140625" style="41"/>
    <col min="40" max="40" width="9.140625" style="45"/>
    <col min="41" max="43" width="9.140625" style="41"/>
  </cols>
  <sheetData>
    <row r="1" spans="1:38" ht="133.5" customHeight="1" x14ac:dyDescent="0.2">
      <c r="A1" s="29" t="s">
        <v>0</v>
      </c>
      <c r="B1" s="29" t="s">
        <v>22</v>
      </c>
      <c r="C1" s="30" t="s">
        <v>67</v>
      </c>
      <c r="D1" s="30" t="s">
        <v>102</v>
      </c>
      <c r="E1" s="30" t="s">
        <v>103</v>
      </c>
      <c r="F1" s="30" t="s">
        <v>68</v>
      </c>
      <c r="G1" s="30" t="s">
        <v>69</v>
      </c>
      <c r="H1" s="30" t="s">
        <v>70</v>
      </c>
      <c r="I1" s="30" t="s">
        <v>71</v>
      </c>
      <c r="J1" s="30" t="s">
        <v>59</v>
      </c>
      <c r="K1" s="30" t="s">
        <v>23</v>
      </c>
      <c r="L1" s="30" t="s">
        <v>24</v>
      </c>
      <c r="M1" s="30" t="s">
        <v>25</v>
      </c>
      <c r="N1" s="30" t="s">
        <v>26</v>
      </c>
      <c r="O1" s="30" t="s">
        <v>27</v>
      </c>
      <c r="P1" s="31" t="s">
        <v>140</v>
      </c>
      <c r="Q1" s="34" t="s">
        <v>28</v>
      </c>
      <c r="R1" s="43" t="s">
        <v>153</v>
      </c>
      <c r="S1" s="28" t="s">
        <v>116</v>
      </c>
      <c r="T1" s="28" t="s">
        <v>117</v>
      </c>
      <c r="U1" s="28" t="s">
        <v>119</v>
      </c>
      <c r="V1" s="28" t="s">
        <v>120</v>
      </c>
      <c r="W1" s="28" t="s">
        <v>118</v>
      </c>
      <c r="X1" s="28" t="s">
        <v>121</v>
      </c>
      <c r="Y1" s="28" t="s">
        <v>115</v>
      </c>
      <c r="AA1" s="28" t="s">
        <v>116</v>
      </c>
      <c r="AB1" s="28" t="s">
        <v>116</v>
      </c>
      <c r="AC1" s="28" t="s">
        <v>117</v>
      </c>
      <c r="AD1" s="28" t="s">
        <v>117</v>
      </c>
      <c r="AE1" s="28" t="s">
        <v>119</v>
      </c>
      <c r="AF1" s="28" t="s">
        <v>119</v>
      </c>
      <c r="AG1" s="28" t="s">
        <v>120</v>
      </c>
      <c r="AH1" s="28" t="s">
        <v>120</v>
      </c>
      <c r="AI1" s="28" t="s">
        <v>118</v>
      </c>
      <c r="AJ1" s="28" t="s">
        <v>118</v>
      </c>
      <c r="AK1" s="28" t="s">
        <v>121</v>
      </c>
      <c r="AL1" s="28" t="s">
        <v>121</v>
      </c>
    </row>
    <row r="2" spans="1:38" ht="25.5" x14ac:dyDescent="0.2">
      <c r="A2" s="60" t="s">
        <v>1</v>
      </c>
      <c r="B2" s="1" t="s">
        <v>3</v>
      </c>
      <c r="C2" s="9" t="s">
        <v>116</v>
      </c>
      <c r="D2" s="9" t="s">
        <v>116</v>
      </c>
      <c r="E2" s="13" t="s">
        <v>121</v>
      </c>
      <c r="F2" s="11"/>
      <c r="G2" s="11"/>
      <c r="H2" s="11"/>
      <c r="I2" s="11"/>
      <c r="J2" s="11"/>
      <c r="K2" s="11"/>
      <c r="L2" s="12" t="s">
        <v>117</v>
      </c>
      <c r="M2" s="11"/>
      <c r="N2" s="11"/>
      <c r="O2" s="35"/>
      <c r="P2" s="2">
        <v>55</v>
      </c>
      <c r="Q2" s="6" t="s">
        <v>6</v>
      </c>
      <c r="R2" s="42" t="s">
        <v>162</v>
      </c>
      <c r="S2" s="28" t="str">
        <f>IF(AA2="t","t",IF(AB2="t","t",""))</f>
        <v>t</v>
      </c>
      <c r="T2" s="28" t="str">
        <f>IF(AC2="o","o",IF(AD2="o","o",""))</f>
        <v>o</v>
      </c>
      <c r="U2" s="28" t="str">
        <f>IF(AE2="u","u",IF(AF2="u","u",""))</f>
        <v/>
      </c>
      <c r="V2" s="28" t="str">
        <f>IF(AG2="j","j",IF(AH2="j","j",""))</f>
        <v/>
      </c>
      <c r="W2" s="28" t="str">
        <f>IF(AI2="a","a",IF(AJ2="a","a",""))</f>
        <v/>
      </c>
      <c r="X2" s="28" t="str">
        <f>IF(AK2="d","d",IF(AL2="d","d",""))</f>
        <v>d</v>
      </c>
      <c r="Y2" s="28" t="str">
        <f>IF(A2="",Y1,A2)</f>
        <v>Nordic</v>
      </c>
      <c r="AA2" s="28" t="str">
        <f>IF($C2="t","t",IF($D2="t","t",IF($E2="t","t",IF($F2="t","t",IF($G2="t","t",IF($H2="t","t",IF($I2="t","t",IF($J2="t","t"," "))))))))</f>
        <v>t</v>
      </c>
      <c r="AB2" s="28" t="str">
        <f>IF($K2="t","t",IF($L2="t","t",IF($M2="t","t",IF($N2="t","t",IF($O2="t","t","")))))</f>
        <v/>
      </c>
      <c r="AC2" s="28" t="str">
        <f>IF($C2="o","o",IF($D2="o","o",IF($E2="o","o",IF($F2="o","o",IF($G2="o","o",IF($H2="o","o",IF($I2="o","o",IF($J2="o","o"," "))))))))</f>
        <v xml:space="preserve"> </v>
      </c>
      <c r="AD2" s="28" t="str">
        <f>IF($K2="o","o",IF($L2="o","o",IF($M2="o","o",IF($N2="o","o",IF($O2="o","o","")))))</f>
        <v>o</v>
      </c>
      <c r="AE2" s="28" t="str">
        <f>IF($C2="u","u",IF($D2="u","u",IF($E2="u","u",IF($F2="u","u",IF($G2="u","u",IF($H2="u","u",IF($I2="u","u",IF($J2="u","u"," "))))))))</f>
        <v xml:space="preserve"> </v>
      </c>
      <c r="AF2" s="28" t="str">
        <f>IF($K2="u","u",IF($L2="u","u",IF($M2="u","u",IF($N2="u","u",IF($O2="u","u","")))))</f>
        <v/>
      </c>
      <c r="AG2" s="28" t="str">
        <f>IF($C2="j","j",IF($D2="j","j",IF($E2="j","j",IF($F2="j","j",IF($G2="j","j",IF($H2="j","j",IF($I2="j","j",IF($J2="j","j"," "))))))))</f>
        <v xml:space="preserve"> </v>
      </c>
      <c r="AH2" s="28" t="str">
        <f>IF($K2="j","j",IF($L2="j","j",IF($M2="j","j",IF($N2="j","j",IF($O2="j","j","")))))</f>
        <v/>
      </c>
      <c r="AI2" s="28" t="str">
        <f>IF($C2="a","a",IF($D2="a","a",IF($E2="a","a",IF($F2="a","a",IF($G2="a","a",IF($H2="a","a",IF($I2="a","a",IF($J2="a","a"," "))))))))</f>
        <v xml:space="preserve"> </v>
      </c>
      <c r="AJ2" s="28" t="str">
        <f>IF($K2="j","j",IF($L2="j","j",IF($M2="j","j",IF($N2="j","j",IF($O2="j","j","")))))</f>
        <v/>
      </c>
      <c r="AK2" s="28" t="str">
        <f>IF($C2="d","d",IF($D2="d","d",IF($E2="d","d",IF($F2="d","d",IF($G2="d","d",IF($H2="d","d",IF($I2="d","d",IF($J2="d","d"," "))))))))</f>
        <v>d</v>
      </c>
      <c r="AL2" s="28" t="str">
        <f>IF($K2="d","d",IF($L2="d","d",IF($M2="d","d",IF($N2="d","d",IF($O2="d","d","")))))</f>
        <v/>
      </c>
    </row>
    <row r="3" spans="1:38" ht="25.5" x14ac:dyDescent="0.2">
      <c r="A3" s="61"/>
      <c r="B3" s="1" t="s">
        <v>4</v>
      </c>
      <c r="C3" s="12" t="s">
        <v>117</v>
      </c>
      <c r="D3" s="11"/>
      <c r="E3" s="11"/>
      <c r="F3" s="11"/>
      <c r="G3" s="11"/>
      <c r="H3" s="11"/>
      <c r="I3" s="11"/>
      <c r="J3" s="11"/>
      <c r="K3" s="12" t="s">
        <v>117</v>
      </c>
      <c r="L3" s="11"/>
      <c r="M3" s="11"/>
      <c r="N3" s="11"/>
      <c r="O3" s="12" t="s">
        <v>117</v>
      </c>
      <c r="P3" s="2">
        <v>10</v>
      </c>
      <c r="Q3" s="1" t="s">
        <v>211</v>
      </c>
      <c r="R3" s="42" t="s">
        <v>162</v>
      </c>
      <c r="S3" s="28" t="str">
        <f t="shared" ref="S3:S68" si="0">IF(AA3="t","t",IF(AB3="t","t",""))</f>
        <v/>
      </c>
      <c r="T3" s="28" t="str">
        <f t="shared" ref="T3:T68" si="1">IF(AC3="o","o",IF(AD3="o","o",""))</f>
        <v>o</v>
      </c>
      <c r="U3" s="28" t="str">
        <f t="shared" ref="U3:U68" si="2">IF(AE3="u","u",IF(AF3="u","u",""))</f>
        <v/>
      </c>
      <c r="V3" s="28" t="str">
        <f t="shared" ref="V3:V68" si="3">IF(AG3="j","j",IF(AH3="j","j",""))</f>
        <v/>
      </c>
      <c r="W3" s="28" t="str">
        <f t="shared" ref="W3:W68" si="4">IF(AI3="a","a",IF(AJ3="a","a",""))</f>
        <v/>
      </c>
      <c r="X3" s="28" t="str">
        <f t="shared" ref="X3:X68" si="5">IF(AK3="d","d",IF(AL3="d","d",""))</f>
        <v/>
      </c>
      <c r="Y3" s="28" t="str">
        <f t="shared" ref="Y3:Y66" si="6">IF(A3="",Y2,A3)</f>
        <v>Nordic</v>
      </c>
      <c r="AA3" s="28" t="str">
        <f t="shared" ref="AA3:AA68" si="7">IF($C3="t","t",IF($D3="t","t",IF($E3="t","t",IF($F3="t","t",IF($G3="t","t",IF($H3="t","t",IF($I3="t","t",IF($J3="t","t"," "))))))))</f>
        <v xml:space="preserve"> </v>
      </c>
      <c r="AB3" s="28" t="str">
        <f t="shared" ref="AB3:AB68" si="8">IF($K3="t","t",IF($L3="t","t",IF($M3="t","t",IF($N3="t","t",IF($O3="t","t","")))))</f>
        <v/>
      </c>
      <c r="AC3" s="28" t="str">
        <f t="shared" ref="AC3:AC68" si="9">IF($C3="o","o",IF($D3="o","o",IF($E3="o","o",IF($F3="o","o",IF($G3="o","o",IF($H3="o","o",IF($I3="o","o",IF($J3="o","o"," "))))))))</f>
        <v>o</v>
      </c>
      <c r="AD3" s="28" t="str">
        <f t="shared" ref="AD3:AD68" si="10">IF($K3="o","o",IF($L3="o","o",IF($M3="o","o",IF($N3="o","o",IF($O3="o","o","")))))</f>
        <v>o</v>
      </c>
      <c r="AE3" s="28" t="str">
        <f t="shared" ref="AE3:AE68" si="11">IF($C3="u","u",IF($D3="u","u",IF($E3="u","u",IF($F3="u","u",IF($G3="u","u",IF($H3="u","u",IF($I3="u","u",IF($J3="u","u"," "))))))))</f>
        <v xml:space="preserve"> </v>
      </c>
      <c r="AF3" s="28" t="str">
        <f t="shared" ref="AF3:AF68" si="12">IF($K3="u","u",IF($L3="u","u",IF($M3="u","u",IF($N3="u","u",IF($O3="u","u","")))))</f>
        <v/>
      </c>
      <c r="AG3" s="28" t="str">
        <f t="shared" ref="AG3:AG68" si="13">IF($C3="j","j",IF($D3="j","j",IF($E3="j","j",IF($F3="j","j",IF($G3="j","j",IF($H3="j","j",IF($I3="j","j",IF($J3="j","j"," "))))))))</f>
        <v xml:space="preserve"> </v>
      </c>
      <c r="AH3" s="28" t="str">
        <f t="shared" ref="AH3:AH68" si="14">IF($K3="j","j",IF($L3="j","j",IF($M3="j","j",IF($N3="j","j",IF($O3="j","j","")))))</f>
        <v/>
      </c>
      <c r="AI3" s="28" t="str">
        <f t="shared" ref="AI3:AI68" si="15">IF($C3="a","a",IF($D3="a","a",IF($E3="a","a",IF($F3="a","a",IF($G3="a","a",IF($H3="a","a",IF($I3="a","a",IF($J3="a","a"," "))))))))</f>
        <v xml:space="preserve"> </v>
      </c>
      <c r="AJ3" s="28" t="str">
        <f t="shared" ref="AJ3:AJ68" si="16">IF($K3="j","j",IF($L3="j","j",IF($M3="j","j",IF($N3="j","j",IF($O3="j","j","")))))</f>
        <v/>
      </c>
      <c r="AK3" s="28" t="str">
        <f t="shared" ref="AK3:AK68" si="17">IF($C3="d","d",IF($D3="d","d",IF($E3="d","d",IF($F3="d","d",IF($G3="d","d",IF($H3="d","d",IF($I3="d","d",IF($J3="d","d"," "))))))))</f>
        <v xml:space="preserve"> </v>
      </c>
      <c r="AL3" s="28" t="str">
        <f t="shared" ref="AL3:AL68" si="18">IF($K3="d","d",IF($L3="d","d",IF($M3="d","d",IF($N3="d","d",IF($O3="d","d","")))))</f>
        <v/>
      </c>
    </row>
    <row r="4" spans="1:38" ht="25.5" x14ac:dyDescent="0.2">
      <c r="A4" s="61"/>
      <c r="B4" s="1" t="s">
        <v>5</v>
      </c>
      <c r="C4" s="12" t="s">
        <v>117</v>
      </c>
      <c r="D4" s="11"/>
      <c r="E4" s="11"/>
      <c r="F4" s="11"/>
      <c r="G4" s="12" t="s">
        <v>117</v>
      </c>
      <c r="H4" s="11"/>
      <c r="I4" s="11"/>
      <c r="J4" s="11"/>
      <c r="K4" s="11"/>
      <c r="L4" s="12" t="s">
        <v>117</v>
      </c>
      <c r="M4" s="13" t="s">
        <v>121</v>
      </c>
      <c r="N4" s="10" t="s">
        <v>117</v>
      </c>
      <c r="O4" s="12" t="s">
        <v>117</v>
      </c>
      <c r="P4" s="2">
        <v>15</v>
      </c>
      <c r="Q4" s="1" t="s">
        <v>128</v>
      </c>
      <c r="R4" s="42" t="s">
        <v>162</v>
      </c>
      <c r="S4" s="28" t="str">
        <f t="shared" si="0"/>
        <v/>
      </c>
      <c r="T4" s="28" t="str">
        <f t="shared" si="1"/>
        <v>o</v>
      </c>
      <c r="U4" s="28" t="str">
        <f t="shared" si="2"/>
        <v/>
      </c>
      <c r="V4" s="28" t="str">
        <f t="shared" si="3"/>
        <v/>
      </c>
      <c r="W4" s="28" t="str">
        <f t="shared" si="4"/>
        <v/>
      </c>
      <c r="X4" s="28" t="str">
        <f t="shared" si="5"/>
        <v>d</v>
      </c>
      <c r="Y4" s="28" t="str">
        <f t="shared" si="6"/>
        <v>Nordic</v>
      </c>
      <c r="AA4" s="28" t="str">
        <f t="shared" si="7"/>
        <v xml:space="preserve"> </v>
      </c>
      <c r="AB4" s="28" t="str">
        <f t="shared" si="8"/>
        <v/>
      </c>
      <c r="AC4" s="28" t="str">
        <f t="shared" si="9"/>
        <v>o</v>
      </c>
      <c r="AD4" s="28" t="str">
        <f t="shared" si="10"/>
        <v>o</v>
      </c>
      <c r="AE4" s="28" t="str">
        <f t="shared" si="11"/>
        <v xml:space="preserve"> </v>
      </c>
      <c r="AF4" s="28" t="str">
        <f t="shared" si="12"/>
        <v/>
      </c>
      <c r="AG4" s="28" t="str">
        <f t="shared" si="13"/>
        <v xml:space="preserve"> </v>
      </c>
      <c r="AH4" s="28" t="str">
        <f t="shared" si="14"/>
        <v/>
      </c>
      <c r="AI4" s="28" t="str">
        <f t="shared" si="15"/>
        <v xml:space="preserve"> </v>
      </c>
      <c r="AJ4" s="28" t="str">
        <f t="shared" si="16"/>
        <v/>
      </c>
      <c r="AK4" s="28" t="str">
        <f t="shared" si="17"/>
        <v xml:space="preserve"> </v>
      </c>
      <c r="AL4" s="28" t="str">
        <f t="shared" si="18"/>
        <v>d</v>
      </c>
    </row>
    <row r="5" spans="1:38" ht="12.75" x14ac:dyDescent="0.2">
      <c r="A5" s="61"/>
      <c r="B5" s="1" t="s">
        <v>11</v>
      </c>
      <c r="C5" s="11"/>
      <c r="D5" s="11"/>
      <c r="E5" s="11"/>
      <c r="F5" s="11"/>
      <c r="G5" s="11"/>
      <c r="H5" s="11"/>
      <c r="I5" s="11"/>
      <c r="J5" s="11"/>
      <c r="K5" s="11"/>
      <c r="L5" s="11"/>
      <c r="M5" s="13" t="s">
        <v>121</v>
      </c>
      <c r="N5" s="11"/>
      <c r="O5" s="11"/>
      <c r="P5" s="2" t="s">
        <v>10</v>
      </c>
      <c r="Q5" s="1" t="s">
        <v>7</v>
      </c>
      <c r="R5" s="42" t="s">
        <v>162</v>
      </c>
      <c r="S5" s="28" t="str">
        <f t="shared" si="0"/>
        <v/>
      </c>
      <c r="T5" s="28" t="str">
        <f t="shared" si="1"/>
        <v/>
      </c>
      <c r="U5" s="28" t="str">
        <f t="shared" si="2"/>
        <v/>
      </c>
      <c r="V5" s="28" t="str">
        <f t="shared" si="3"/>
        <v/>
      </c>
      <c r="W5" s="28" t="str">
        <f t="shared" si="4"/>
        <v/>
      </c>
      <c r="X5" s="28" t="str">
        <f t="shared" si="5"/>
        <v>d</v>
      </c>
      <c r="Y5" s="28" t="str">
        <f t="shared" si="6"/>
        <v>Nordic</v>
      </c>
      <c r="AA5" s="28" t="str">
        <f t="shared" si="7"/>
        <v xml:space="preserve"> </v>
      </c>
      <c r="AB5" s="28" t="str">
        <f t="shared" si="8"/>
        <v/>
      </c>
      <c r="AC5" s="28" t="str">
        <f t="shared" si="9"/>
        <v xml:space="preserve"> </v>
      </c>
      <c r="AD5" s="28" t="str">
        <f t="shared" si="10"/>
        <v/>
      </c>
      <c r="AE5" s="28" t="str">
        <f t="shared" si="11"/>
        <v xml:space="preserve"> </v>
      </c>
      <c r="AF5" s="28" t="str">
        <f t="shared" si="12"/>
        <v/>
      </c>
      <c r="AG5" s="28" t="str">
        <f t="shared" si="13"/>
        <v xml:space="preserve"> </v>
      </c>
      <c r="AH5" s="28" t="str">
        <f t="shared" si="14"/>
        <v/>
      </c>
      <c r="AI5" s="28" t="str">
        <f t="shared" si="15"/>
        <v xml:space="preserve"> </v>
      </c>
      <c r="AJ5" s="28" t="str">
        <f t="shared" si="16"/>
        <v/>
      </c>
      <c r="AK5" s="28" t="str">
        <f t="shared" si="17"/>
        <v xml:space="preserve"> </v>
      </c>
      <c r="AL5" s="28" t="str">
        <f t="shared" si="18"/>
        <v>d</v>
      </c>
    </row>
    <row r="6" spans="1:38" ht="12.75" x14ac:dyDescent="0.2">
      <c r="A6" s="62"/>
      <c r="B6" s="1" t="s">
        <v>12</v>
      </c>
      <c r="C6" s="11"/>
      <c r="D6" s="11"/>
      <c r="E6" s="11"/>
      <c r="F6" s="11"/>
      <c r="G6" s="11"/>
      <c r="H6" s="11"/>
      <c r="I6" s="11"/>
      <c r="J6" s="11"/>
      <c r="K6" s="11"/>
      <c r="L6" s="11"/>
      <c r="M6" s="11"/>
      <c r="N6" s="12" t="s">
        <v>117</v>
      </c>
      <c r="O6" s="11"/>
      <c r="P6" s="2">
        <v>5</v>
      </c>
      <c r="Q6" s="1" t="s">
        <v>8</v>
      </c>
      <c r="R6" s="42" t="s">
        <v>162</v>
      </c>
      <c r="S6" s="28" t="str">
        <f t="shared" si="0"/>
        <v/>
      </c>
      <c r="T6" s="28" t="str">
        <f t="shared" si="1"/>
        <v>o</v>
      </c>
      <c r="U6" s="28" t="str">
        <f t="shared" si="2"/>
        <v/>
      </c>
      <c r="V6" s="28" t="str">
        <f t="shared" si="3"/>
        <v/>
      </c>
      <c r="W6" s="28" t="str">
        <f t="shared" si="4"/>
        <v/>
      </c>
      <c r="X6" s="28" t="str">
        <f t="shared" si="5"/>
        <v/>
      </c>
      <c r="Y6" s="28" t="str">
        <f t="shared" si="6"/>
        <v>Nordic</v>
      </c>
      <c r="AA6" s="28" t="str">
        <f t="shared" si="7"/>
        <v xml:space="preserve"> </v>
      </c>
      <c r="AB6" s="28" t="str">
        <f t="shared" si="8"/>
        <v/>
      </c>
      <c r="AC6" s="28" t="str">
        <f t="shared" si="9"/>
        <v xml:space="preserve"> </v>
      </c>
      <c r="AD6" s="28" t="str">
        <f t="shared" si="10"/>
        <v>o</v>
      </c>
      <c r="AE6" s="28" t="str">
        <f t="shared" si="11"/>
        <v xml:space="preserve"> </v>
      </c>
      <c r="AF6" s="28" t="str">
        <f t="shared" si="12"/>
        <v/>
      </c>
      <c r="AG6" s="28" t="str">
        <f t="shared" si="13"/>
        <v xml:space="preserve"> </v>
      </c>
      <c r="AH6" s="28" t="str">
        <f t="shared" si="14"/>
        <v/>
      </c>
      <c r="AI6" s="28" t="str">
        <f t="shared" si="15"/>
        <v xml:space="preserve"> </v>
      </c>
      <c r="AJ6" s="28" t="str">
        <f t="shared" si="16"/>
        <v/>
      </c>
      <c r="AK6" s="28" t="str">
        <f t="shared" si="17"/>
        <v xml:space="preserve"> </v>
      </c>
      <c r="AL6" s="28" t="str">
        <f t="shared" si="18"/>
        <v/>
      </c>
    </row>
    <row r="7" spans="1:38" ht="25.5" x14ac:dyDescent="0.2">
      <c r="A7" s="60" t="s">
        <v>21</v>
      </c>
      <c r="B7" s="1" t="s">
        <v>13</v>
      </c>
      <c r="C7" s="12" t="s">
        <v>117</v>
      </c>
      <c r="D7" s="11"/>
      <c r="E7" s="11"/>
      <c r="F7" s="11"/>
      <c r="G7" s="11"/>
      <c r="H7" s="11"/>
      <c r="I7" s="11"/>
      <c r="J7" s="11"/>
      <c r="K7" s="12" t="s">
        <v>117</v>
      </c>
      <c r="L7" s="12" t="s">
        <v>117</v>
      </c>
      <c r="M7" s="12" t="s">
        <v>117</v>
      </c>
      <c r="N7" s="11"/>
      <c r="O7" s="11"/>
      <c r="P7" s="2">
        <v>37</v>
      </c>
      <c r="Q7" s="1" t="s">
        <v>174</v>
      </c>
      <c r="R7" s="42" t="s">
        <v>154</v>
      </c>
      <c r="S7" s="28" t="str">
        <f t="shared" si="0"/>
        <v/>
      </c>
      <c r="T7" s="28" t="str">
        <f t="shared" si="1"/>
        <v>o</v>
      </c>
      <c r="U7" s="28" t="str">
        <f t="shared" si="2"/>
        <v/>
      </c>
      <c r="V7" s="28" t="str">
        <f t="shared" si="3"/>
        <v/>
      </c>
      <c r="W7" s="28" t="str">
        <f t="shared" si="4"/>
        <v/>
      </c>
      <c r="X7" s="28" t="str">
        <f t="shared" si="5"/>
        <v/>
      </c>
      <c r="Y7" s="28" t="str">
        <f t="shared" si="6"/>
        <v>German Speaking</v>
      </c>
      <c r="AA7" s="28" t="str">
        <f t="shared" si="7"/>
        <v xml:space="preserve"> </v>
      </c>
      <c r="AB7" s="28" t="str">
        <f t="shared" si="8"/>
        <v/>
      </c>
      <c r="AC7" s="28" t="str">
        <f t="shared" si="9"/>
        <v>o</v>
      </c>
      <c r="AD7" s="28" t="str">
        <f t="shared" si="10"/>
        <v>o</v>
      </c>
      <c r="AE7" s="28" t="str">
        <f t="shared" si="11"/>
        <v xml:space="preserve"> </v>
      </c>
      <c r="AF7" s="28" t="str">
        <f t="shared" si="12"/>
        <v/>
      </c>
      <c r="AG7" s="28" t="str">
        <f t="shared" si="13"/>
        <v xml:space="preserve"> </v>
      </c>
      <c r="AH7" s="28" t="str">
        <f t="shared" si="14"/>
        <v/>
      </c>
      <c r="AI7" s="28" t="str">
        <f t="shared" si="15"/>
        <v xml:space="preserve"> </v>
      </c>
      <c r="AJ7" s="28" t="str">
        <f t="shared" si="16"/>
        <v/>
      </c>
      <c r="AK7" s="28" t="str">
        <f t="shared" si="17"/>
        <v xml:space="preserve"> </v>
      </c>
      <c r="AL7" s="28" t="str">
        <f t="shared" si="18"/>
        <v/>
      </c>
    </row>
    <row r="8" spans="1:38" ht="39" customHeight="1" x14ac:dyDescent="0.2">
      <c r="A8" s="61"/>
      <c r="B8" s="1" t="s">
        <v>78</v>
      </c>
      <c r="C8" s="11"/>
      <c r="D8" s="11"/>
      <c r="E8" s="11"/>
      <c r="F8" s="11"/>
      <c r="G8" s="11"/>
      <c r="H8" s="14" t="s">
        <v>119</v>
      </c>
      <c r="I8" s="11"/>
      <c r="J8" s="11"/>
      <c r="K8" s="11"/>
      <c r="L8" s="11"/>
      <c r="M8" s="11"/>
      <c r="N8" s="11"/>
      <c r="O8" s="11"/>
      <c r="P8" s="2">
        <v>24</v>
      </c>
      <c r="Q8" s="48" t="s">
        <v>196</v>
      </c>
      <c r="R8" s="42" t="s">
        <v>154</v>
      </c>
      <c r="S8" s="28" t="str">
        <f t="shared" si="0"/>
        <v/>
      </c>
      <c r="T8" s="28" t="str">
        <f t="shared" si="1"/>
        <v/>
      </c>
      <c r="U8" s="28" t="str">
        <f t="shared" si="2"/>
        <v>u</v>
      </c>
      <c r="V8" s="28" t="str">
        <f t="shared" si="3"/>
        <v/>
      </c>
      <c r="W8" s="28" t="str">
        <f t="shared" si="4"/>
        <v/>
      </c>
      <c r="X8" s="28" t="str">
        <f t="shared" si="5"/>
        <v/>
      </c>
      <c r="Y8" s="28" t="str">
        <f t="shared" si="6"/>
        <v>German Speaking</v>
      </c>
      <c r="AA8" s="28" t="str">
        <f t="shared" si="7"/>
        <v xml:space="preserve"> </v>
      </c>
      <c r="AB8" s="28" t="str">
        <f t="shared" si="8"/>
        <v/>
      </c>
      <c r="AC8" s="28" t="str">
        <f t="shared" si="9"/>
        <v xml:space="preserve"> </v>
      </c>
      <c r="AD8" s="28" t="str">
        <f t="shared" si="10"/>
        <v/>
      </c>
      <c r="AE8" s="28" t="str">
        <f t="shared" si="11"/>
        <v>u</v>
      </c>
      <c r="AF8" s="28" t="str">
        <f t="shared" si="12"/>
        <v/>
      </c>
      <c r="AG8" s="28" t="str">
        <f t="shared" si="13"/>
        <v xml:space="preserve"> </v>
      </c>
      <c r="AH8" s="28" t="str">
        <f t="shared" si="14"/>
        <v/>
      </c>
      <c r="AI8" s="28" t="str">
        <f t="shared" si="15"/>
        <v xml:space="preserve"> </v>
      </c>
      <c r="AJ8" s="28" t="str">
        <f t="shared" si="16"/>
        <v/>
      </c>
      <c r="AK8" s="28" t="str">
        <f t="shared" si="17"/>
        <v xml:space="preserve"> </v>
      </c>
      <c r="AL8" s="28" t="str">
        <f t="shared" si="18"/>
        <v/>
      </c>
    </row>
    <row r="9" spans="1:38" ht="39" customHeight="1" x14ac:dyDescent="0.2">
      <c r="A9" s="61"/>
      <c r="B9" s="1" t="s">
        <v>190</v>
      </c>
      <c r="C9" s="11"/>
      <c r="D9" s="11"/>
      <c r="E9" s="11"/>
      <c r="F9" s="11"/>
      <c r="G9" s="11"/>
      <c r="H9" s="9" t="s">
        <v>116</v>
      </c>
      <c r="I9" s="11"/>
      <c r="J9" s="11"/>
      <c r="K9" s="11"/>
      <c r="L9" s="11"/>
      <c r="M9" s="11"/>
      <c r="N9" s="11"/>
      <c r="O9" s="11"/>
      <c r="P9" s="2">
        <v>57</v>
      </c>
      <c r="Q9" s="1" t="s">
        <v>195</v>
      </c>
      <c r="R9" s="42" t="s">
        <v>154</v>
      </c>
      <c r="S9" s="28" t="str">
        <f>IF(AA9="t","t",IF(AB9="t","t",""))</f>
        <v>t</v>
      </c>
      <c r="T9" s="28" t="str">
        <f>IF(AC9="o","o",IF(AD9="o","o",""))</f>
        <v/>
      </c>
      <c r="U9" s="28" t="str">
        <f>IF(AE9="u","u",IF(AF9="u","u",""))</f>
        <v/>
      </c>
      <c r="V9" s="28" t="str">
        <f>IF(AG9="j","j",IF(AH9="j","j",""))</f>
        <v/>
      </c>
      <c r="W9" s="28" t="str">
        <f>IF(AI9="a","a",IF(AJ9="a","a",""))</f>
        <v/>
      </c>
      <c r="X9" s="28" t="str">
        <f>IF(AK9="d","d",IF(AL9="d","d",""))</f>
        <v/>
      </c>
      <c r="Y9" s="28" t="str">
        <f t="shared" si="6"/>
        <v>German Speaking</v>
      </c>
      <c r="AA9" s="28" t="str">
        <f t="shared" si="7"/>
        <v>t</v>
      </c>
      <c r="AB9" s="28" t="str">
        <f t="shared" si="8"/>
        <v/>
      </c>
      <c r="AC9" s="28" t="str">
        <f t="shared" si="9"/>
        <v xml:space="preserve"> </v>
      </c>
      <c r="AD9" s="28" t="str">
        <f t="shared" si="10"/>
        <v/>
      </c>
      <c r="AE9" s="28" t="str">
        <f t="shared" si="11"/>
        <v xml:space="preserve"> </v>
      </c>
      <c r="AF9" s="28" t="str">
        <f t="shared" si="12"/>
        <v/>
      </c>
      <c r="AG9" s="28" t="str">
        <f t="shared" si="13"/>
        <v xml:space="preserve"> </v>
      </c>
      <c r="AH9" s="28" t="str">
        <f t="shared" si="14"/>
        <v/>
      </c>
      <c r="AI9" s="28" t="str">
        <f t="shared" si="15"/>
        <v xml:space="preserve"> </v>
      </c>
      <c r="AJ9" s="28" t="str">
        <f t="shared" si="16"/>
        <v/>
      </c>
      <c r="AK9" s="28" t="str">
        <f t="shared" si="17"/>
        <v xml:space="preserve"> </v>
      </c>
      <c r="AL9" s="28" t="str">
        <f t="shared" si="18"/>
        <v/>
      </c>
    </row>
    <row r="10" spans="1:38" ht="39" customHeight="1" x14ac:dyDescent="0.2">
      <c r="A10" s="61"/>
      <c r="B10" s="1" t="s">
        <v>191</v>
      </c>
      <c r="C10" s="11"/>
      <c r="D10" s="11"/>
      <c r="E10" s="11"/>
      <c r="F10" s="11"/>
      <c r="G10" s="11"/>
      <c r="H10" s="14" t="s">
        <v>119</v>
      </c>
      <c r="I10" s="11"/>
      <c r="J10" s="11"/>
      <c r="K10" s="11"/>
      <c r="L10" s="11"/>
      <c r="M10" s="11"/>
      <c r="N10" s="11"/>
      <c r="O10" s="11"/>
      <c r="P10" s="2">
        <v>17</v>
      </c>
      <c r="Q10" s="48" t="s">
        <v>196</v>
      </c>
      <c r="R10" s="42" t="s">
        <v>154</v>
      </c>
      <c r="S10" s="28" t="str">
        <f>IF(AA10="t","t",IF(AB10="t","t",""))</f>
        <v/>
      </c>
      <c r="T10" s="28" t="str">
        <f>IF(AC10="o","o",IF(AD10="o","o",""))</f>
        <v/>
      </c>
      <c r="U10" s="28" t="str">
        <f>IF(AE10="u","u",IF(AF10="u","u",""))</f>
        <v>u</v>
      </c>
      <c r="V10" s="28" t="str">
        <f>IF(AG10="j","j",IF(AH10="j","j",""))</f>
        <v/>
      </c>
      <c r="W10" s="28" t="str">
        <f>IF(AI10="a","a",IF(AJ10="a","a",""))</f>
        <v/>
      </c>
      <c r="X10" s="28" t="str">
        <f>IF(AK10="d","d",IF(AL10="d","d",""))</f>
        <v/>
      </c>
      <c r="Y10" s="28" t="str">
        <f t="shared" si="6"/>
        <v>German Speaking</v>
      </c>
      <c r="AA10" s="28" t="str">
        <f t="shared" si="7"/>
        <v xml:space="preserve"> </v>
      </c>
      <c r="AB10" s="28" t="str">
        <f t="shared" si="8"/>
        <v/>
      </c>
      <c r="AC10" s="28" t="str">
        <f t="shared" si="9"/>
        <v xml:space="preserve"> </v>
      </c>
      <c r="AD10" s="28" t="str">
        <f t="shared" si="10"/>
        <v/>
      </c>
      <c r="AE10" s="28" t="str">
        <f t="shared" si="11"/>
        <v>u</v>
      </c>
      <c r="AF10" s="28" t="str">
        <f t="shared" si="12"/>
        <v/>
      </c>
      <c r="AG10" s="28" t="str">
        <f t="shared" si="13"/>
        <v xml:space="preserve"> </v>
      </c>
      <c r="AH10" s="28" t="str">
        <f t="shared" si="14"/>
        <v/>
      </c>
      <c r="AI10" s="28" t="str">
        <f t="shared" si="15"/>
        <v xml:space="preserve"> </v>
      </c>
      <c r="AJ10" s="28" t="str">
        <f t="shared" si="16"/>
        <v/>
      </c>
      <c r="AK10" s="28" t="str">
        <f t="shared" si="17"/>
        <v xml:space="preserve"> </v>
      </c>
      <c r="AL10" s="28" t="str">
        <f t="shared" si="18"/>
        <v/>
      </c>
    </row>
    <row r="11" spans="1:38" ht="24" customHeight="1" x14ac:dyDescent="0.2">
      <c r="A11" s="61"/>
      <c r="B11" s="1" t="s">
        <v>101</v>
      </c>
      <c r="C11" s="11"/>
      <c r="D11" s="11"/>
      <c r="E11" s="11"/>
      <c r="F11" s="11"/>
      <c r="G11" s="12" t="s">
        <v>117</v>
      </c>
      <c r="H11" s="11"/>
      <c r="I11" s="11"/>
      <c r="J11" s="11"/>
      <c r="K11" s="11"/>
      <c r="L11" s="11"/>
      <c r="M11" s="11"/>
      <c r="N11" s="11"/>
      <c r="O11" s="11"/>
      <c r="P11" s="2">
        <v>10</v>
      </c>
      <c r="Q11" s="1" t="s">
        <v>183</v>
      </c>
      <c r="R11" s="42" t="s">
        <v>154</v>
      </c>
      <c r="S11" s="28" t="str">
        <f t="shared" si="0"/>
        <v/>
      </c>
      <c r="T11" s="28" t="str">
        <f t="shared" si="1"/>
        <v>o</v>
      </c>
      <c r="U11" s="28" t="str">
        <f t="shared" si="2"/>
        <v/>
      </c>
      <c r="V11" s="28" t="str">
        <f t="shared" si="3"/>
        <v/>
      </c>
      <c r="W11" s="28" t="str">
        <f t="shared" si="4"/>
        <v/>
      </c>
      <c r="X11" s="28" t="str">
        <f t="shared" si="5"/>
        <v/>
      </c>
      <c r="Y11" s="28" t="str">
        <f t="shared" si="6"/>
        <v>German Speaking</v>
      </c>
      <c r="AA11" s="28" t="str">
        <f t="shared" si="7"/>
        <v xml:space="preserve"> </v>
      </c>
      <c r="AB11" s="28" t="str">
        <f t="shared" si="8"/>
        <v/>
      </c>
      <c r="AC11" s="28" t="str">
        <f t="shared" si="9"/>
        <v>o</v>
      </c>
      <c r="AD11" s="28" t="str">
        <f t="shared" si="10"/>
        <v/>
      </c>
      <c r="AE11" s="28" t="str">
        <f t="shared" si="11"/>
        <v xml:space="preserve"> </v>
      </c>
      <c r="AF11" s="28" t="str">
        <f t="shared" si="12"/>
        <v/>
      </c>
      <c r="AG11" s="28" t="str">
        <f t="shared" si="13"/>
        <v xml:space="preserve"> </v>
      </c>
      <c r="AH11" s="28" t="str">
        <f t="shared" si="14"/>
        <v/>
      </c>
      <c r="AI11" s="28" t="str">
        <f t="shared" si="15"/>
        <v xml:space="preserve"> </v>
      </c>
      <c r="AJ11" s="28" t="str">
        <f t="shared" si="16"/>
        <v/>
      </c>
      <c r="AK11" s="28" t="str">
        <f t="shared" si="17"/>
        <v xml:space="preserve"> </v>
      </c>
      <c r="AL11" s="28" t="str">
        <f t="shared" si="18"/>
        <v/>
      </c>
    </row>
    <row r="12" spans="1:38" ht="24" customHeight="1" x14ac:dyDescent="0.2">
      <c r="A12" s="61"/>
      <c r="B12" s="1" t="s">
        <v>79</v>
      </c>
      <c r="C12" s="11"/>
      <c r="D12" s="11"/>
      <c r="E12" s="11"/>
      <c r="F12" s="11"/>
      <c r="G12" s="11"/>
      <c r="H12" s="9" t="s">
        <v>116</v>
      </c>
      <c r="I12" s="11"/>
      <c r="J12" s="11"/>
      <c r="K12" s="11"/>
      <c r="L12" s="32"/>
      <c r="M12" s="11"/>
      <c r="N12" s="11"/>
      <c r="O12" s="11"/>
      <c r="P12" s="2">
        <v>37</v>
      </c>
      <c r="Q12" s="1" t="s">
        <v>197</v>
      </c>
      <c r="R12" s="42" t="s">
        <v>154</v>
      </c>
      <c r="S12" s="28" t="str">
        <f t="shared" si="0"/>
        <v>t</v>
      </c>
      <c r="T12" s="28" t="str">
        <f t="shared" si="1"/>
        <v/>
      </c>
      <c r="U12" s="28" t="str">
        <f t="shared" si="2"/>
        <v/>
      </c>
      <c r="V12" s="28" t="str">
        <f t="shared" si="3"/>
        <v/>
      </c>
      <c r="W12" s="28" t="str">
        <f t="shared" si="4"/>
        <v/>
      </c>
      <c r="X12" s="28" t="str">
        <f t="shared" si="5"/>
        <v/>
      </c>
      <c r="Y12" s="28" t="str">
        <f t="shared" si="6"/>
        <v>German Speaking</v>
      </c>
      <c r="AA12" s="28" t="str">
        <f t="shared" si="7"/>
        <v>t</v>
      </c>
      <c r="AB12" s="28" t="str">
        <f t="shared" si="8"/>
        <v/>
      </c>
      <c r="AC12" s="28" t="str">
        <f t="shared" si="9"/>
        <v xml:space="preserve"> </v>
      </c>
      <c r="AD12" s="28" t="str">
        <f t="shared" si="10"/>
        <v/>
      </c>
      <c r="AE12" s="28" t="str">
        <f t="shared" si="11"/>
        <v xml:space="preserve"> </v>
      </c>
      <c r="AF12" s="28" t="str">
        <f t="shared" si="12"/>
        <v/>
      </c>
      <c r="AG12" s="28" t="str">
        <f t="shared" si="13"/>
        <v xml:space="preserve"> </v>
      </c>
      <c r="AH12" s="28" t="str">
        <f t="shared" si="14"/>
        <v/>
      </c>
      <c r="AI12" s="28" t="str">
        <f t="shared" si="15"/>
        <v xml:space="preserve"> </v>
      </c>
      <c r="AJ12" s="28" t="str">
        <f t="shared" si="16"/>
        <v/>
      </c>
      <c r="AK12" s="28" t="str">
        <f t="shared" si="17"/>
        <v xml:space="preserve"> </v>
      </c>
      <c r="AL12" s="28" t="str">
        <f t="shared" si="18"/>
        <v/>
      </c>
    </row>
    <row r="13" spans="1:38" ht="24" customHeight="1" x14ac:dyDescent="0.2">
      <c r="A13" s="61"/>
      <c r="B13" s="1" t="s">
        <v>76</v>
      </c>
      <c r="C13" s="11"/>
      <c r="D13" s="11"/>
      <c r="E13" s="11"/>
      <c r="F13" s="12" t="s">
        <v>117</v>
      </c>
      <c r="G13" s="11"/>
      <c r="H13" s="11"/>
      <c r="I13" s="11"/>
      <c r="J13" s="11"/>
      <c r="K13" s="11"/>
      <c r="L13" s="11"/>
      <c r="M13" s="11"/>
      <c r="N13" s="11"/>
      <c r="O13" s="11"/>
      <c r="P13" s="2">
        <v>1</v>
      </c>
      <c r="Q13" s="1" t="s">
        <v>141</v>
      </c>
      <c r="R13" s="42" t="s">
        <v>154</v>
      </c>
      <c r="S13" s="28" t="str">
        <f t="shared" si="0"/>
        <v/>
      </c>
      <c r="T13" s="28" t="str">
        <f t="shared" si="1"/>
        <v>o</v>
      </c>
      <c r="U13" s="28" t="str">
        <f t="shared" si="2"/>
        <v/>
      </c>
      <c r="V13" s="28" t="str">
        <f t="shared" si="3"/>
        <v/>
      </c>
      <c r="W13" s="28" t="str">
        <f t="shared" si="4"/>
        <v/>
      </c>
      <c r="X13" s="28" t="str">
        <f t="shared" si="5"/>
        <v/>
      </c>
      <c r="Y13" s="28" t="str">
        <f t="shared" si="6"/>
        <v>German Speaking</v>
      </c>
      <c r="AA13" s="28" t="str">
        <f t="shared" si="7"/>
        <v xml:space="preserve"> </v>
      </c>
      <c r="AB13" s="28" t="str">
        <f t="shared" si="8"/>
        <v/>
      </c>
      <c r="AC13" s="28" t="str">
        <f t="shared" si="9"/>
        <v>o</v>
      </c>
      <c r="AD13" s="28" t="str">
        <f t="shared" si="10"/>
        <v/>
      </c>
      <c r="AE13" s="28" t="str">
        <f t="shared" si="11"/>
        <v xml:space="preserve"> </v>
      </c>
      <c r="AF13" s="28" t="str">
        <f t="shared" si="12"/>
        <v/>
      </c>
      <c r="AG13" s="28" t="str">
        <f t="shared" si="13"/>
        <v xml:space="preserve"> </v>
      </c>
      <c r="AH13" s="28" t="str">
        <f t="shared" si="14"/>
        <v/>
      </c>
      <c r="AI13" s="28" t="str">
        <f t="shared" si="15"/>
        <v xml:space="preserve"> </v>
      </c>
      <c r="AJ13" s="28" t="str">
        <f t="shared" si="16"/>
        <v/>
      </c>
      <c r="AK13" s="28" t="str">
        <f t="shared" si="17"/>
        <v xml:space="preserve"> </v>
      </c>
      <c r="AL13" s="28" t="str">
        <f t="shared" si="18"/>
        <v/>
      </c>
    </row>
    <row r="14" spans="1:38" ht="24" customHeight="1" x14ac:dyDescent="0.2">
      <c r="A14" s="61"/>
      <c r="B14" s="1" t="s">
        <v>77</v>
      </c>
      <c r="C14" s="11"/>
      <c r="D14" s="11"/>
      <c r="E14" s="11"/>
      <c r="F14" s="11"/>
      <c r="G14" s="11"/>
      <c r="H14" s="11"/>
      <c r="I14" s="11"/>
      <c r="J14" s="36" t="s">
        <v>120</v>
      </c>
      <c r="K14" s="11"/>
      <c r="L14" s="11"/>
      <c r="M14" s="11"/>
      <c r="N14" s="11"/>
      <c r="O14" s="11"/>
      <c r="P14" s="2" t="s">
        <v>10</v>
      </c>
      <c r="Q14" s="1" t="s">
        <v>55</v>
      </c>
      <c r="R14" s="42" t="s">
        <v>154</v>
      </c>
      <c r="S14" s="28" t="str">
        <f t="shared" si="0"/>
        <v/>
      </c>
      <c r="T14" s="28" t="str">
        <f t="shared" si="1"/>
        <v/>
      </c>
      <c r="U14" s="28" t="str">
        <f t="shared" si="2"/>
        <v/>
      </c>
      <c r="V14" s="28" t="str">
        <f t="shared" si="3"/>
        <v>j</v>
      </c>
      <c r="W14" s="28" t="str">
        <f t="shared" si="4"/>
        <v/>
      </c>
      <c r="X14" s="28" t="str">
        <f t="shared" si="5"/>
        <v/>
      </c>
      <c r="Y14" s="28" t="str">
        <f t="shared" si="6"/>
        <v>German Speaking</v>
      </c>
      <c r="AA14" s="28" t="str">
        <f t="shared" si="7"/>
        <v xml:space="preserve"> </v>
      </c>
      <c r="AB14" s="28" t="str">
        <f t="shared" si="8"/>
        <v/>
      </c>
      <c r="AC14" s="28" t="str">
        <f t="shared" si="9"/>
        <v xml:space="preserve"> </v>
      </c>
      <c r="AD14" s="28" t="str">
        <f t="shared" si="10"/>
        <v/>
      </c>
      <c r="AE14" s="28" t="str">
        <f t="shared" si="11"/>
        <v xml:space="preserve"> </v>
      </c>
      <c r="AF14" s="28" t="str">
        <f t="shared" si="12"/>
        <v/>
      </c>
      <c r="AG14" s="28" t="str">
        <f t="shared" si="13"/>
        <v>j</v>
      </c>
      <c r="AH14" s="28" t="str">
        <f t="shared" si="14"/>
        <v/>
      </c>
      <c r="AI14" s="28" t="str">
        <f t="shared" si="15"/>
        <v xml:space="preserve"> </v>
      </c>
      <c r="AJ14" s="28" t="str">
        <f t="shared" si="16"/>
        <v/>
      </c>
      <c r="AK14" s="28" t="str">
        <f t="shared" si="17"/>
        <v xml:space="preserve"> </v>
      </c>
      <c r="AL14" s="28" t="str">
        <f t="shared" si="18"/>
        <v/>
      </c>
    </row>
    <row r="15" spans="1:38" ht="25.5" x14ac:dyDescent="0.2">
      <c r="A15" s="61"/>
      <c r="B15" s="1" t="s">
        <v>14</v>
      </c>
      <c r="C15" s="11"/>
      <c r="D15" s="11"/>
      <c r="E15" s="11"/>
      <c r="F15" s="11"/>
      <c r="G15" s="11"/>
      <c r="H15" s="11"/>
      <c r="I15" s="11"/>
      <c r="J15" s="11"/>
      <c r="K15" s="11"/>
      <c r="L15" s="11"/>
      <c r="M15" s="11"/>
      <c r="N15" s="12" t="s">
        <v>117</v>
      </c>
      <c r="O15" s="11"/>
      <c r="P15" s="2">
        <v>314</v>
      </c>
      <c r="Q15" s="1" t="s">
        <v>142</v>
      </c>
      <c r="R15" s="42" t="s">
        <v>154</v>
      </c>
      <c r="S15" s="28" t="str">
        <f t="shared" si="0"/>
        <v/>
      </c>
      <c r="T15" s="28" t="str">
        <f t="shared" si="1"/>
        <v>o</v>
      </c>
      <c r="U15" s="28" t="str">
        <f t="shared" si="2"/>
        <v/>
      </c>
      <c r="V15" s="28" t="str">
        <f t="shared" si="3"/>
        <v/>
      </c>
      <c r="W15" s="28" t="str">
        <f t="shared" si="4"/>
        <v/>
      </c>
      <c r="X15" s="28" t="str">
        <f t="shared" si="5"/>
        <v/>
      </c>
      <c r="Y15" s="28" t="str">
        <f t="shared" si="6"/>
        <v>German Speaking</v>
      </c>
      <c r="AA15" s="28" t="str">
        <f t="shared" si="7"/>
        <v xml:space="preserve"> </v>
      </c>
      <c r="AB15" s="28" t="str">
        <f t="shared" si="8"/>
        <v/>
      </c>
      <c r="AC15" s="28" t="str">
        <f t="shared" si="9"/>
        <v xml:space="preserve"> </v>
      </c>
      <c r="AD15" s="28" t="str">
        <f t="shared" si="10"/>
        <v>o</v>
      </c>
      <c r="AE15" s="28" t="str">
        <f t="shared" si="11"/>
        <v xml:space="preserve"> </v>
      </c>
      <c r="AF15" s="28" t="str">
        <f t="shared" si="12"/>
        <v/>
      </c>
      <c r="AG15" s="28" t="str">
        <f t="shared" si="13"/>
        <v xml:space="preserve"> </v>
      </c>
      <c r="AH15" s="28" t="str">
        <f t="shared" si="14"/>
        <v/>
      </c>
      <c r="AI15" s="28" t="str">
        <f t="shared" si="15"/>
        <v xml:space="preserve"> </v>
      </c>
      <c r="AJ15" s="28" t="str">
        <f t="shared" si="16"/>
        <v/>
      </c>
      <c r="AK15" s="28" t="str">
        <f t="shared" si="17"/>
        <v xml:space="preserve"> </v>
      </c>
      <c r="AL15" s="28" t="str">
        <f t="shared" si="18"/>
        <v/>
      </c>
    </row>
    <row r="16" spans="1:38" ht="38.25" x14ac:dyDescent="0.2">
      <c r="A16" s="61"/>
      <c r="B16" s="1" t="s">
        <v>15</v>
      </c>
      <c r="C16" s="12" t="s">
        <v>117</v>
      </c>
      <c r="D16" s="11"/>
      <c r="E16" s="11"/>
      <c r="F16" s="11"/>
      <c r="G16" s="11"/>
      <c r="H16" s="11"/>
      <c r="I16" s="11"/>
      <c r="J16" s="11"/>
      <c r="K16" s="11"/>
      <c r="L16" s="13" t="s">
        <v>121</v>
      </c>
      <c r="M16" s="13" t="s">
        <v>121</v>
      </c>
      <c r="N16" s="11"/>
      <c r="O16" s="11"/>
      <c r="P16" s="2">
        <v>1</v>
      </c>
      <c r="Q16" s="1" t="s">
        <v>198</v>
      </c>
      <c r="R16" s="42" t="s">
        <v>154</v>
      </c>
      <c r="S16" s="28" t="str">
        <f t="shared" si="0"/>
        <v/>
      </c>
      <c r="T16" s="28" t="str">
        <f t="shared" si="1"/>
        <v>o</v>
      </c>
      <c r="U16" s="28" t="str">
        <f t="shared" si="2"/>
        <v/>
      </c>
      <c r="V16" s="28" t="str">
        <f t="shared" si="3"/>
        <v/>
      </c>
      <c r="W16" s="28" t="str">
        <f t="shared" si="4"/>
        <v/>
      </c>
      <c r="X16" s="28" t="str">
        <f t="shared" si="5"/>
        <v>d</v>
      </c>
      <c r="Y16" s="28" t="str">
        <f t="shared" si="6"/>
        <v>German Speaking</v>
      </c>
      <c r="AA16" s="28" t="str">
        <f t="shared" si="7"/>
        <v xml:space="preserve"> </v>
      </c>
      <c r="AB16" s="28" t="str">
        <f t="shared" si="8"/>
        <v/>
      </c>
      <c r="AC16" s="28" t="str">
        <f t="shared" si="9"/>
        <v>o</v>
      </c>
      <c r="AD16" s="28" t="str">
        <f t="shared" si="10"/>
        <v/>
      </c>
      <c r="AE16" s="28" t="str">
        <f t="shared" si="11"/>
        <v xml:space="preserve"> </v>
      </c>
      <c r="AF16" s="28" t="str">
        <f t="shared" si="12"/>
        <v/>
      </c>
      <c r="AG16" s="28" t="str">
        <f t="shared" si="13"/>
        <v xml:space="preserve"> </v>
      </c>
      <c r="AH16" s="28" t="str">
        <f t="shared" si="14"/>
        <v/>
      </c>
      <c r="AI16" s="28" t="str">
        <f t="shared" si="15"/>
        <v xml:space="preserve"> </v>
      </c>
      <c r="AJ16" s="28" t="str">
        <f t="shared" si="16"/>
        <v/>
      </c>
      <c r="AK16" s="28" t="str">
        <f t="shared" si="17"/>
        <v xml:space="preserve"> </v>
      </c>
      <c r="AL16" s="28" t="str">
        <f t="shared" si="18"/>
        <v>d</v>
      </c>
    </row>
    <row r="17" spans="1:38" ht="25.5" x14ac:dyDescent="0.2">
      <c r="A17" s="62"/>
      <c r="B17" s="1" t="s">
        <v>16</v>
      </c>
      <c r="C17" s="11"/>
      <c r="D17" s="11"/>
      <c r="E17" s="11"/>
      <c r="F17" s="11"/>
      <c r="G17" s="11"/>
      <c r="H17" s="11"/>
      <c r="I17" s="11"/>
      <c r="J17" s="11"/>
      <c r="K17" s="11"/>
      <c r="L17" s="12" t="s">
        <v>117</v>
      </c>
      <c r="M17" s="11"/>
      <c r="N17" s="11"/>
      <c r="O17" s="11"/>
      <c r="P17" s="3">
        <v>25</v>
      </c>
      <c r="Q17" s="1" t="s">
        <v>132</v>
      </c>
      <c r="R17" s="42" t="s">
        <v>154</v>
      </c>
      <c r="S17" s="28" t="str">
        <f t="shared" si="0"/>
        <v/>
      </c>
      <c r="T17" s="28" t="str">
        <f t="shared" si="1"/>
        <v>o</v>
      </c>
      <c r="U17" s="28" t="str">
        <f t="shared" si="2"/>
        <v/>
      </c>
      <c r="V17" s="28" t="str">
        <f t="shared" si="3"/>
        <v/>
      </c>
      <c r="W17" s="28" t="str">
        <f t="shared" si="4"/>
        <v/>
      </c>
      <c r="X17" s="28" t="str">
        <f t="shared" si="5"/>
        <v/>
      </c>
      <c r="Y17" s="28" t="str">
        <f t="shared" si="6"/>
        <v>German Speaking</v>
      </c>
      <c r="AA17" s="28" t="str">
        <f t="shared" si="7"/>
        <v xml:space="preserve"> </v>
      </c>
      <c r="AB17" s="28" t="str">
        <f t="shared" si="8"/>
        <v/>
      </c>
      <c r="AC17" s="28" t="str">
        <f t="shared" si="9"/>
        <v xml:space="preserve"> </v>
      </c>
      <c r="AD17" s="28" t="str">
        <f t="shared" si="10"/>
        <v>o</v>
      </c>
      <c r="AE17" s="28" t="str">
        <f t="shared" si="11"/>
        <v xml:space="preserve"> </v>
      </c>
      <c r="AF17" s="28" t="str">
        <f t="shared" si="12"/>
        <v/>
      </c>
      <c r="AG17" s="28" t="str">
        <f t="shared" si="13"/>
        <v xml:space="preserve"> </v>
      </c>
      <c r="AH17" s="28" t="str">
        <f t="shared" si="14"/>
        <v/>
      </c>
      <c r="AI17" s="28" t="str">
        <f t="shared" si="15"/>
        <v xml:space="preserve"> </v>
      </c>
      <c r="AJ17" s="28" t="str">
        <f t="shared" si="16"/>
        <v/>
      </c>
      <c r="AK17" s="28" t="str">
        <f t="shared" si="17"/>
        <v xml:space="preserve"> </v>
      </c>
      <c r="AL17" s="28" t="str">
        <f t="shared" si="18"/>
        <v/>
      </c>
    </row>
    <row r="18" spans="1:38" ht="25.5" x14ac:dyDescent="0.2">
      <c r="A18" s="60" t="s">
        <v>163</v>
      </c>
      <c r="B18" s="1" t="s">
        <v>17</v>
      </c>
      <c r="C18" s="11"/>
      <c r="D18" s="11"/>
      <c r="E18" s="11"/>
      <c r="F18" s="11"/>
      <c r="G18" s="11"/>
      <c r="H18" s="11"/>
      <c r="I18" s="11"/>
      <c r="J18" s="11"/>
      <c r="K18" s="11"/>
      <c r="L18" s="13" t="s">
        <v>121</v>
      </c>
      <c r="M18" s="13" t="s">
        <v>121</v>
      </c>
      <c r="N18" s="11"/>
      <c r="O18" s="15" t="s">
        <v>117</v>
      </c>
      <c r="P18" s="2">
        <v>2</v>
      </c>
      <c r="Q18" s="1" t="s">
        <v>165</v>
      </c>
      <c r="R18" s="42" t="s">
        <v>155</v>
      </c>
      <c r="S18" s="28" t="str">
        <f t="shared" si="0"/>
        <v/>
      </c>
      <c r="T18" s="28" t="str">
        <f t="shared" si="1"/>
        <v>o</v>
      </c>
      <c r="U18" s="28" t="str">
        <f t="shared" si="2"/>
        <v/>
      </c>
      <c r="V18" s="28" t="str">
        <f t="shared" si="3"/>
        <v/>
      </c>
      <c r="W18" s="28" t="str">
        <f t="shared" si="4"/>
        <v/>
      </c>
      <c r="X18" s="28" t="str">
        <f t="shared" si="5"/>
        <v>d</v>
      </c>
      <c r="Y18" s="28" t="str">
        <f t="shared" si="6"/>
        <v>Benelux</v>
      </c>
      <c r="AA18" s="28" t="str">
        <f t="shared" si="7"/>
        <v xml:space="preserve"> </v>
      </c>
      <c r="AB18" s="28" t="str">
        <f t="shared" si="8"/>
        <v/>
      </c>
      <c r="AC18" s="28" t="str">
        <f t="shared" si="9"/>
        <v xml:space="preserve"> </v>
      </c>
      <c r="AD18" s="28" t="str">
        <f t="shared" si="10"/>
        <v>o</v>
      </c>
      <c r="AE18" s="28" t="str">
        <f t="shared" si="11"/>
        <v xml:space="preserve"> </v>
      </c>
      <c r="AF18" s="28" t="str">
        <f t="shared" si="12"/>
        <v/>
      </c>
      <c r="AG18" s="28" t="str">
        <f t="shared" si="13"/>
        <v xml:space="preserve"> </v>
      </c>
      <c r="AH18" s="28" t="str">
        <f t="shared" si="14"/>
        <v/>
      </c>
      <c r="AI18" s="28" t="str">
        <f t="shared" si="15"/>
        <v xml:space="preserve"> </v>
      </c>
      <c r="AJ18" s="28" t="str">
        <f t="shared" si="16"/>
        <v/>
      </c>
      <c r="AK18" s="28" t="str">
        <f t="shared" si="17"/>
        <v xml:space="preserve"> </v>
      </c>
      <c r="AL18" s="28" t="str">
        <f t="shared" si="18"/>
        <v>d</v>
      </c>
    </row>
    <row r="19" spans="1:38" ht="25.5" x14ac:dyDescent="0.2">
      <c r="A19" s="61"/>
      <c r="B19" s="1" t="s">
        <v>18</v>
      </c>
      <c r="C19" s="12" t="s">
        <v>117</v>
      </c>
      <c r="D19" s="11"/>
      <c r="E19" s="11"/>
      <c r="F19" s="11"/>
      <c r="G19" s="11"/>
      <c r="H19" s="11"/>
      <c r="I19" s="11"/>
      <c r="J19" s="11"/>
      <c r="K19" s="11"/>
      <c r="L19" s="12" t="s">
        <v>117</v>
      </c>
      <c r="M19" s="13" t="s">
        <v>121</v>
      </c>
      <c r="N19" s="11"/>
      <c r="O19" s="11"/>
      <c r="P19" s="2">
        <v>7</v>
      </c>
      <c r="Q19" s="1" t="s">
        <v>133</v>
      </c>
      <c r="R19" s="42" t="s">
        <v>155</v>
      </c>
      <c r="S19" s="28" t="str">
        <f t="shared" si="0"/>
        <v/>
      </c>
      <c r="T19" s="28" t="str">
        <f t="shared" si="1"/>
        <v>o</v>
      </c>
      <c r="U19" s="28" t="str">
        <f t="shared" si="2"/>
        <v/>
      </c>
      <c r="V19" s="28" t="str">
        <f t="shared" si="3"/>
        <v/>
      </c>
      <c r="W19" s="28" t="str">
        <f t="shared" si="4"/>
        <v/>
      </c>
      <c r="X19" s="28" t="str">
        <f t="shared" si="5"/>
        <v>d</v>
      </c>
      <c r="Y19" s="28" t="str">
        <f t="shared" si="6"/>
        <v>Benelux</v>
      </c>
      <c r="AA19" s="28" t="str">
        <f t="shared" si="7"/>
        <v xml:space="preserve"> </v>
      </c>
      <c r="AB19" s="28" t="str">
        <f t="shared" si="8"/>
        <v/>
      </c>
      <c r="AC19" s="28" t="str">
        <f t="shared" si="9"/>
        <v>o</v>
      </c>
      <c r="AD19" s="28" t="str">
        <f t="shared" si="10"/>
        <v>o</v>
      </c>
      <c r="AE19" s="28" t="str">
        <f t="shared" si="11"/>
        <v xml:space="preserve"> </v>
      </c>
      <c r="AF19" s="28" t="str">
        <f t="shared" si="12"/>
        <v/>
      </c>
      <c r="AG19" s="28" t="str">
        <f t="shared" si="13"/>
        <v xml:space="preserve"> </v>
      </c>
      <c r="AH19" s="28" t="str">
        <f t="shared" si="14"/>
        <v/>
      </c>
      <c r="AI19" s="28" t="str">
        <f t="shared" si="15"/>
        <v xml:space="preserve"> </v>
      </c>
      <c r="AJ19" s="28" t="str">
        <f t="shared" si="16"/>
        <v/>
      </c>
      <c r="AK19" s="28" t="str">
        <f t="shared" si="17"/>
        <v xml:space="preserve"> </v>
      </c>
      <c r="AL19" s="28" t="str">
        <f t="shared" si="18"/>
        <v>d</v>
      </c>
    </row>
    <row r="20" spans="1:38" ht="12.75" x14ac:dyDescent="0.2">
      <c r="A20" s="62"/>
      <c r="B20" s="1" t="s">
        <v>80</v>
      </c>
      <c r="C20" s="11"/>
      <c r="D20" s="11"/>
      <c r="E20" s="11"/>
      <c r="F20" s="11"/>
      <c r="G20" s="11"/>
      <c r="H20" s="11"/>
      <c r="I20" s="11"/>
      <c r="J20" s="15" t="s">
        <v>117</v>
      </c>
      <c r="K20" s="11"/>
      <c r="L20" s="11"/>
      <c r="M20" s="11"/>
      <c r="N20" s="11"/>
      <c r="O20" s="11"/>
      <c r="P20" s="2">
        <v>29</v>
      </c>
      <c r="Q20" s="1" t="s">
        <v>199</v>
      </c>
      <c r="R20" s="42" t="s">
        <v>156</v>
      </c>
      <c r="S20" s="28" t="str">
        <f t="shared" si="0"/>
        <v/>
      </c>
      <c r="T20" s="28" t="str">
        <f t="shared" si="1"/>
        <v>o</v>
      </c>
      <c r="U20" s="28" t="str">
        <f t="shared" si="2"/>
        <v/>
      </c>
      <c r="V20" s="28" t="str">
        <f t="shared" si="3"/>
        <v/>
      </c>
      <c r="W20" s="28" t="str">
        <f t="shared" si="4"/>
        <v/>
      </c>
      <c r="X20" s="28" t="str">
        <f t="shared" si="5"/>
        <v/>
      </c>
      <c r="Y20" s="28" t="str">
        <f t="shared" si="6"/>
        <v>Benelux</v>
      </c>
      <c r="AA20" s="28" t="str">
        <f t="shared" si="7"/>
        <v xml:space="preserve"> </v>
      </c>
      <c r="AB20" s="28" t="str">
        <f t="shared" si="8"/>
        <v/>
      </c>
      <c r="AC20" s="28" t="str">
        <f t="shared" si="9"/>
        <v>o</v>
      </c>
      <c r="AD20" s="28" t="str">
        <f t="shared" si="10"/>
        <v/>
      </c>
      <c r="AE20" s="28" t="str">
        <f t="shared" si="11"/>
        <v xml:space="preserve"> </v>
      </c>
      <c r="AF20" s="28" t="str">
        <f t="shared" si="12"/>
        <v/>
      </c>
      <c r="AG20" s="28" t="str">
        <f t="shared" si="13"/>
        <v xml:space="preserve"> </v>
      </c>
      <c r="AH20" s="28" t="str">
        <f t="shared" si="14"/>
        <v/>
      </c>
      <c r="AI20" s="28" t="str">
        <f t="shared" si="15"/>
        <v xml:space="preserve"> </v>
      </c>
      <c r="AJ20" s="28" t="str">
        <f t="shared" si="16"/>
        <v/>
      </c>
      <c r="AK20" s="28" t="str">
        <f t="shared" si="17"/>
        <v xml:space="preserve"> </v>
      </c>
      <c r="AL20" s="28" t="str">
        <f t="shared" si="18"/>
        <v/>
      </c>
    </row>
    <row r="21" spans="1:38" ht="25.5" x14ac:dyDescent="0.2">
      <c r="A21" s="44" t="s">
        <v>164</v>
      </c>
      <c r="B21" s="1" t="s">
        <v>19</v>
      </c>
      <c r="C21" s="11"/>
      <c r="D21" s="11"/>
      <c r="E21" s="11"/>
      <c r="F21" s="11"/>
      <c r="G21" s="11"/>
      <c r="H21" s="11"/>
      <c r="I21" s="11"/>
      <c r="J21" s="11"/>
      <c r="K21" s="11"/>
      <c r="L21" s="13" t="s">
        <v>121</v>
      </c>
      <c r="M21" s="13" t="s">
        <v>121</v>
      </c>
      <c r="N21" s="11"/>
      <c r="O21" s="11"/>
      <c r="P21" s="2" t="s">
        <v>10</v>
      </c>
      <c r="Q21" s="1" t="s">
        <v>9</v>
      </c>
      <c r="R21" s="42" t="s">
        <v>155</v>
      </c>
      <c r="S21" s="28" t="str">
        <f t="shared" si="0"/>
        <v/>
      </c>
      <c r="T21" s="28" t="str">
        <f t="shared" si="1"/>
        <v/>
      </c>
      <c r="U21" s="28" t="str">
        <f t="shared" si="2"/>
        <v/>
      </c>
      <c r="V21" s="28" t="str">
        <f t="shared" si="3"/>
        <v/>
      </c>
      <c r="W21" s="28" t="str">
        <f t="shared" si="4"/>
        <v/>
      </c>
      <c r="X21" s="28" t="str">
        <f t="shared" si="5"/>
        <v>d</v>
      </c>
      <c r="Y21" s="28" t="str">
        <f t="shared" si="6"/>
        <v>France</v>
      </c>
      <c r="AA21" s="28" t="str">
        <f t="shared" si="7"/>
        <v xml:space="preserve"> </v>
      </c>
      <c r="AB21" s="28" t="str">
        <f t="shared" si="8"/>
        <v/>
      </c>
      <c r="AC21" s="28" t="str">
        <f t="shared" si="9"/>
        <v xml:space="preserve"> </v>
      </c>
      <c r="AD21" s="28" t="str">
        <f t="shared" si="10"/>
        <v/>
      </c>
      <c r="AE21" s="28" t="str">
        <f t="shared" si="11"/>
        <v xml:space="preserve"> </v>
      </c>
      <c r="AF21" s="28" t="str">
        <f t="shared" si="12"/>
        <v/>
      </c>
      <c r="AG21" s="28" t="str">
        <f t="shared" si="13"/>
        <v xml:space="preserve"> </v>
      </c>
      <c r="AH21" s="28" t="str">
        <f t="shared" si="14"/>
        <v/>
      </c>
      <c r="AI21" s="28" t="str">
        <f t="shared" si="15"/>
        <v xml:space="preserve"> </v>
      </c>
      <c r="AJ21" s="28" t="str">
        <f t="shared" si="16"/>
        <v/>
      </c>
      <c r="AK21" s="28" t="str">
        <f t="shared" si="17"/>
        <v xml:space="preserve"> </v>
      </c>
      <c r="AL21" s="28" t="str">
        <f t="shared" si="18"/>
        <v>d</v>
      </c>
    </row>
    <row r="22" spans="1:38" ht="51" x14ac:dyDescent="0.2">
      <c r="A22" s="60" t="s">
        <v>2</v>
      </c>
      <c r="B22" s="4" t="s">
        <v>20</v>
      </c>
      <c r="C22" s="12" t="s">
        <v>117</v>
      </c>
      <c r="D22" s="11"/>
      <c r="E22" s="11"/>
      <c r="F22" s="11"/>
      <c r="G22" s="12" t="s">
        <v>117</v>
      </c>
      <c r="H22" s="11"/>
      <c r="I22" s="13" t="s">
        <v>121</v>
      </c>
      <c r="J22" s="11"/>
      <c r="K22" s="11"/>
      <c r="L22" s="12" t="s">
        <v>117</v>
      </c>
      <c r="M22" s="11"/>
      <c r="N22" s="12" t="s">
        <v>117</v>
      </c>
      <c r="O22" s="11"/>
      <c r="P22" s="2">
        <v>36</v>
      </c>
      <c r="Q22" s="1" t="s">
        <v>184</v>
      </c>
      <c r="R22" s="42" t="s">
        <v>157</v>
      </c>
      <c r="S22" s="28" t="str">
        <f t="shared" si="0"/>
        <v/>
      </c>
      <c r="T22" s="28" t="str">
        <f t="shared" si="1"/>
        <v>o</v>
      </c>
      <c r="U22" s="28" t="str">
        <f t="shared" si="2"/>
        <v/>
      </c>
      <c r="V22" s="28" t="str">
        <f t="shared" si="3"/>
        <v/>
      </c>
      <c r="W22" s="28" t="str">
        <f t="shared" si="4"/>
        <v/>
      </c>
      <c r="X22" s="28" t="str">
        <f t="shared" si="5"/>
        <v>d</v>
      </c>
      <c r="Y22" s="28" t="str">
        <f t="shared" si="6"/>
        <v>Iberia</v>
      </c>
      <c r="AA22" s="28" t="str">
        <f t="shared" si="7"/>
        <v xml:space="preserve"> </v>
      </c>
      <c r="AB22" s="28" t="str">
        <f t="shared" si="8"/>
        <v/>
      </c>
      <c r="AC22" s="28" t="str">
        <f t="shared" si="9"/>
        <v>o</v>
      </c>
      <c r="AD22" s="28" t="str">
        <f t="shared" si="10"/>
        <v>o</v>
      </c>
      <c r="AE22" s="28" t="str">
        <f t="shared" si="11"/>
        <v xml:space="preserve"> </v>
      </c>
      <c r="AF22" s="28" t="str">
        <f t="shared" si="12"/>
        <v/>
      </c>
      <c r="AG22" s="28" t="str">
        <f t="shared" si="13"/>
        <v xml:space="preserve"> </v>
      </c>
      <c r="AH22" s="28" t="str">
        <f t="shared" si="14"/>
        <v/>
      </c>
      <c r="AI22" s="28" t="str">
        <f t="shared" si="15"/>
        <v xml:space="preserve"> </v>
      </c>
      <c r="AJ22" s="28" t="str">
        <f t="shared" si="16"/>
        <v/>
      </c>
      <c r="AK22" s="28" t="str">
        <f t="shared" si="17"/>
        <v>d</v>
      </c>
      <c r="AL22" s="28" t="str">
        <f t="shared" si="18"/>
        <v/>
      </c>
    </row>
    <row r="23" spans="1:38" ht="25.5" x14ac:dyDescent="0.2">
      <c r="A23" s="67"/>
      <c r="B23" s="1" t="s">
        <v>143</v>
      </c>
      <c r="C23" s="11"/>
      <c r="D23" s="11"/>
      <c r="E23" s="11"/>
      <c r="F23" s="11"/>
      <c r="G23" s="11"/>
      <c r="H23" s="11"/>
      <c r="I23" s="11"/>
      <c r="J23" s="11"/>
      <c r="K23" s="16" t="s">
        <v>120</v>
      </c>
      <c r="L23" s="11"/>
      <c r="M23" s="11"/>
      <c r="N23" s="11"/>
      <c r="O23" s="11"/>
      <c r="P23" s="2" t="s">
        <v>10</v>
      </c>
      <c r="Q23" s="1" t="s">
        <v>29</v>
      </c>
      <c r="R23" s="42" t="s">
        <v>157</v>
      </c>
      <c r="S23" s="28" t="str">
        <f t="shared" si="0"/>
        <v/>
      </c>
      <c r="T23" s="28" t="str">
        <f t="shared" si="1"/>
        <v/>
      </c>
      <c r="U23" s="28" t="str">
        <f t="shared" si="2"/>
        <v/>
      </c>
      <c r="V23" s="28" t="str">
        <f t="shared" si="3"/>
        <v>j</v>
      </c>
      <c r="W23" s="28" t="str">
        <f t="shared" si="4"/>
        <v/>
      </c>
      <c r="X23" s="28" t="str">
        <f t="shared" si="5"/>
        <v/>
      </c>
      <c r="Y23" s="28" t="str">
        <f t="shared" si="6"/>
        <v>Iberia</v>
      </c>
      <c r="AA23" s="28" t="str">
        <f t="shared" si="7"/>
        <v xml:space="preserve"> </v>
      </c>
      <c r="AB23" s="28" t="str">
        <f t="shared" si="8"/>
        <v/>
      </c>
      <c r="AC23" s="28" t="str">
        <f t="shared" si="9"/>
        <v xml:space="preserve"> </v>
      </c>
      <c r="AD23" s="28" t="str">
        <f t="shared" si="10"/>
        <v/>
      </c>
      <c r="AE23" s="28" t="str">
        <f t="shared" si="11"/>
        <v xml:space="preserve"> </v>
      </c>
      <c r="AF23" s="28" t="str">
        <f t="shared" si="12"/>
        <v/>
      </c>
      <c r="AG23" s="28" t="str">
        <f t="shared" si="13"/>
        <v xml:space="preserve"> </v>
      </c>
      <c r="AH23" s="28" t="str">
        <f t="shared" si="14"/>
        <v>j</v>
      </c>
      <c r="AI23" s="28" t="str">
        <f t="shared" si="15"/>
        <v xml:space="preserve"> </v>
      </c>
      <c r="AJ23" s="28" t="str">
        <f t="shared" si="16"/>
        <v>j</v>
      </c>
      <c r="AK23" s="28" t="str">
        <f t="shared" si="17"/>
        <v xml:space="preserve"> </v>
      </c>
      <c r="AL23" s="28" t="str">
        <f t="shared" si="18"/>
        <v/>
      </c>
    </row>
    <row r="24" spans="1:38" ht="25.5" x14ac:dyDescent="0.2">
      <c r="A24" s="67"/>
      <c r="B24" s="1" t="s">
        <v>104</v>
      </c>
      <c r="C24" s="11"/>
      <c r="D24" s="11"/>
      <c r="E24" s="11"/>
      <c r="F24" s="11"/>
      <c r="G24" s="11"/>
      <c r="H24" s="11"/>
      <c r="I24" s="11"/>
      <c r="J24" s="16" t="s">
        <v>120</v>
      </c>
      <c r="K24" s="11"/>
      <c r="L24" s="11"/>
      <c r="M24" s="11"/>
      <c r="N24" s="11"/>
      <c r="O24" s="11"/>
      <c r="P24" s="2" t="s">
        <v>10</v>
      </c>
      <c r="Q24" s="1" t="s">
        <v>200</v>
      </c>
      <c r="R24" s="42" t="s">
        <v>156</v>
      </c>
      <c r="S24" s="28" t="str">
        <f t="shared" si="0"/>
        <v/>
      </c>
      <c r="T24" s="28" t="str">
        <f t="shared" si="1"/>
        <v/>
      </c>
      <c r="U24" s="28" t="str">
        <f t="shared" si="2"/>
        <v/>
      </c>
      <c r="V24" s="28" t="str">
        <f t="shared" si="3"/>
        <v>j</v>
      </c>
      <c r="W24" s="28" t="str">
        <f t="shared" si="4"/>
        <v/>
      </c>
      <c r="X24" s="28" t="str">
        <f t="shared" si="5"/>
        <v/>
      </c>
      <c r="Y24" s="28" t="str">
        <f t="shared" si="6"/>
        <v>Iberia</v>
      </c>
      <c r="AA24" s="28" t="str">
        <f t="shared" si="7"/>
        <v xml:space="preserve"> </v>
      </c>
      <c r="AB24" s="28" t="str">
        <f t="shared" si="8"/>
        <v/>
      </c>
      <c r="AC24" s="28" t="str">
        <f t="shared" si="9"/>
        <v xml:space="preserve"> </v>
      </c>
      <c r="AD24" s="28" t="str">
        <f t="shared" si="10"/>
        <v/>
      </c>
      <c r="AE24" s="28" t="str">
        <f t="shared" si="11"/>
        <v xml:space="preserve"> </v>
      </c>
      <c r="AF24" s="28" t="str">
        <f t="shared" si="12"/>
        <v/>
      </c>
      <c r="AG24" s="28" t="str">
        <f t="shared" si="13"/>
        <v>j</v>
      </c>
      <c r="AH24" s="28" t="str">
        <f t="shared" si="14"/>
        <v/>
      </c>
      <c r="AI24" s="28" t="str">
        <f t="shared" si="15"/>
        <v xml:space="preserve"> </v>
      </c>
      <c r="AJ24" s="28" t="str">
        <f t="shared" si="16"/>
        <v/>
      </c>
      <c r="AK24" s="28" t="str">
        <f t="shared" si="17"/>
        <v xml:space="preserve"> </v>
      </c>
      <c r="AL24" s="28" t="str">
        <f t="shared" si="18"/>
        <v/>
      </c>
    </row>
    <row r="25" spans="1:38" ht="21" customHeight="1" x14ac:dyDescent="0.2">
      <c r="A25" s="67"/>
      <c r="B25" s="1" t="s">
        <v>81</v>
      </c>
      <c r="C25" s="11"/>
      <c r="D25" s="11"/>
      <c r="E25" s="11"/>
      <c r="F25" s="11"/>
      <c r="G25" s="11"/>
      <c r="H25" s="11"/>
      <c r="I25" s="11"/>
      <c r="J25" s="16" t="s">
        <v>120</v>
      </c>
      <c r="K25" s="11"/>
      <c r="L25" s="11"/>
      <c r="M25" s="11"/>
      <c r="N25" s="11"/>
      <c r="O25" s="11"/>
      <c r="P25" s="37" t="s">
        <v>146</v>
      </c>
      <c r="Q25" s="1" t="s">
        <v>56</v>
      </c>
      <c r="R25" s="42" t="s">
        <v>156</v>
      </c>
      <c r="S25" s="28" t="str">
        <f t="shared" si="0"/>
        <v/>
      </c>
      <c r="T25" s="28" t="str">
        <f t="shared" si="1"/>
        <v/>
      </c>
      <c r="U25" s="28" t="str">
        <f t="shared" si="2"/>
        <v/>
      </c>
      <c r="V25" s="28" t="str">
        <f t="shared" si="3"/>
        <v>j</v>
      </c>
      <c r="W25" s="28" t="str">
        <f t="shared" si="4"/>
        <v/>
      </c>
      <c r="X25" s="28" t="str">
        <f t="shared" si="5"/>
        <v/>
      </c>
      <c r="Y25" s="28" t="str">
        <f t="shared" si="6"/>
        <v>Iberia</v>
      </c>
      <c r="AA25" s="28" t="str">
        <f t="shared" si="7"/>
        <v xml:space="preserve"> </v>
      </c>
      <c r="AB25" s="28" t="str">
        <f t="shared" si="8"/>
        <v/>
      </c>
      <c r="AC25" s="28" t="str">
        <f t="shared" si="9"/>
        <v xml:space="preserve"> </v>
      </c>
      <c r="AD25" s="28" t="str">
        <f t="shared" si="10"/>
        <v/>
      </c>
      <c r="AE25" s="28" t="str">
        <f t="shared" si="11"/>
        <v xml:space="preserve"> </v>
      </c>
      <c r="AF25" s="28" t="str">
        <f t="shared" si="12"/>
        <v/>
      </c>
      <c r="AG25" s="28" t="str">
        <f t="shared" si="13"/>
        <v>j</v>
      </c>
      <c r="AH25" s="28" t="str">
        <f t="shared" si="14"/>
        <v/>
      </c>
      <c r="AI25" s="28" t="str">
        <f t="shared" si="15"/>
        <v xml:space="preserve"> </v>
      </c>
      <c r="AJ25" s="28" t="str">
        <f t="shared" si="16"/>
        <v/>
      </c>
      <c r="AK25" s="28" t="str">
        <f t="shared" si="17"/>
        <v xml:space="preserve"> </v>
      </c>
      <c r="AL25" s="28" t="str">
        <f t="shared" si="18"/>
        <v/>
      </c>
    </row>
    <row r="26" spans="1:38" ht="25.5" x14ac:dyDescent="0.2">
      <c r="A26" s="67"/>
      <c r="B26" s="1" t="s">
        <v>34</v>
      </c>
      <c r="C26" s="11"/>
      <c r="D26" s="11"/>
      <c r="E26" s="11"/>
      <c r="F26" s="11"/>
      <c r="G26" s="11"/>
      <c r="H26" s="11"/>
      <c r="I26" s="11"/>
      <c r="J26" s="11"/>
      <c r="K26" s="11"/>
      <c r="L26" s="11"/>
      <c r="M26" s="11"/>
      <c r="N26" s="10" t="s">
        <v>117</v>
      </c>
      <c r="O26" s="11"/>
      <c r="P26" s="2">
        <v>120</v>
      </c>
      <c r="Q26" s="1" t="s">
        <v>173</v>
      </c>
      <c r="R26" s="42" t="s">
        <v>157</v>
      </c>
      <c r="S26" s="28" t="str">
        <f t="shared" si="0"/>
        <v/>
      </c>
      <c r="T26" s="28" t="str">
        <f t="shared" si="1"/>
        <v>o</v>
      </c>
      <c r="U26" s="28" t="str">
        <f t="shared" si="2"/>
        <v/>
      </c>
      <c r="V26" s="28" t="str">
        <f t="shared" si="3"/>
        <v/>
      </c>
      <c r="W26" s="28" t="str">
        <f t="shared" si="4"/>
        <v/>
      </c>
      <c r="X26" s="28" t="str">
        <f t="shared" si="5"/>
        <v/>
      </c>
      <c r="Y26" s="28" t="str">
        <f t="shared" si="6"/>
        <v>Iberia</v>
      </c>
      <c r="AA26" s="28" t="str">
        <f t="shared" si="7"/>
        <v xml:space="preserve"> </v>
      </c>
      <c r="AB26" s="28" t="str">
        <f t="shared" si="8"/>
        <v/>
      </c>
      <c r="AC26" s="28" t="str">
        <f t="shared" si="9"/>
        <v xml:space="preserve"> </v>
      </c>
      <c r="AD26" s="28" t="str">
        <f t="shared" si="10"/>
        <v>o</v>
      </c>
      <c r="AE26" s="28" t="str">
        <f t="shared" si="11"/>
        <v xml:space="preserve"> </v>
      </c>
      <c r="AF26" s="28" t="str">
        <f t="shared" si="12"/>
        <v/>
      </c>
      <c r="AG26" s="28" t="str">
        <f t="shared" si="13"/>
        <v xml:space="preserve"> </v>
      </c>
      <c r="AH26" s="28" t="str">
        <f t="shared" si="14"/>
        <v/>
      </c>
      <c r="AI26" s="28" t="str">
        <f t="shared" si="15"/>
        <v xml:space="preserve"> </v>
      </c>
      <c r="AJ26" s="28" t="str">
        <f t="shared" si="16"/>
        <v/>
      </c>
      <c r="AK26" s="28" t="str">
        <f t="shared" si="17"/>
        <v xml:space="preserve"> </v>
      </c>
      <c r="AL26" s="28" t="str">
        <f t="shared" si="18"/>
        <v/>
      </c>
    </row>
    <row r="27" spans="1:38" ht="12.75" x14ac:dyDescent="0.2">
      <c r="A27" s="68"/>
      <c r="B27" s="1" t="s">
        <v>35</v>
      </c>
      <c r="C27" s="11"/>
      <c r="D27" s="11"/>
      <c r="E27" s="11"/>
      <c r="F27" s="11"/>
      <c r="G27" s="11"/>
      <c r="H27" s="11"/>
      <c r="I27" s="11"/>
      <c r="J27" s="11"/>
      <c r="K27" s="11"/>
      <c r="L27" s="15" t="s">
        <v>117</v>
      </c>
      <c r="M27" s="11"/>
      <c r="N27" s="11"/>
      <c r="O27" s="11"/>
      <c r="P27" s="2" t="s">
        <v>10</v>
      </c>
      <c r="Q27" s="1" t="s">
        <v>30</v>
      </c>
      <c r="R27" s="42" t="s">
        <v>157</v>
      </c>
      <c r="S27" s="28" t="str">
        <f t="shared" si="0"/>
        <v/>
      </c>
      <c r="T27" s="28" t="str">
        <f t="shared" si="1"/>
        <v>o</v>
      </c>
      <c r="U27" s="28" t="str">
        <f t="shared" si="2"/>
        <v/>
      </c>
      <c r="V27" s="28" t="str">
        <f t="shared" si="3"/>
        <v/>
      </c>
      <c r="W27" s="28" t="str">
        <f t="shared" si="4"/>
        <v/>
      </c>
      <c r="X27" s="28" t="str">
        <f t="shared" si="5"/>
        <v/>
      </c>
      <c r="Y27" s="28" t="str">
        <f t="shared" si="6"/>
        <v>Iberia</v>
      </c>
      <c r="AA27" s="28" t="str">
        <f t="shared" si="7"/>
        <v xml:space="preserve"> </v>
      </c>
      <c r="AB27" s="28" t="str">
        <f t="shared" si="8"/>
        <v/>
      </c>
      <c r="AC27" s="28" t="str">
        <f t="shared" si="9"/>
        <v xml:space="preserve"> </v>
      </c>
      <c r="AD27" s="28" t="str">
        <f t="shared" si="10"/>
        <v>o</v>
      </c>
      <c r="AE27" s="28" t="str">
        <f t="shared" si="11"/>
        <v xml:space="preserve"> </v>
      </c>
      <c r="AF27" s="28" t="str">
        <f t="shared" si="12"/>
        <v/>
      </c>
      <c r="AG27" s="28" t="str">
        <f t="shared" si="13"/>
        <v xml:space="preserve"> </v>
      </c>
      <c r="AH27" s="28" t="str">
        <f t="shared" si="14"/>
        <v/>
      </c>
      <c r="AI27" s="28" t="str">
        <f t="shared" si="15"/>
        <v xml:space="preserve"> </v>
      </c>
      <c r="AJ27" s="28" t="str">
        <f t="shared" si="16"/>
        <v/>
      </c>
      <c r="AK27" s="28" t="str">
        <f t="shared" si="17"/>
        <v xml:space="preserve"> </v>
      </c>
      <c r="AL27" s="28" t="str">
        <f t="shared" si="18"/>
        <v/>
      </c>
    </row>
    <row r="28" spans="1:38" ht="25.5" x14ac:dyDescent="0.2">
      <c r="A28" s="63" t="s">
        <v>43</v>
      </c>
      <c r="B28" s="1" t="s">
        <v>36</v>
      </c>
      <c r="C28" s="12" t="s">
        <v>117</v>
      </c>
      <c r="D28" s="11"/>
      <c r="E28" s="11"/>
      <c r="F28" s="11"/>
      <c r="G28" s="11"/>
      <c r="H28" s="11"/>
      <c r="I28" s="11"/>
      <c r="J28" s="11"/>
      <c r="K28" s="11"/>
      <c r="L28" s="13" t="s">
        <v>121</v>
      </c>
      <c r="M28" s="13" t="s">
        <v>121</v>
      </c>
      <c r="N28" s="11"/>
      <c r="O28" s="11"/>
      <c r="P28" s="2" t="s">
        <v>10</v>
      </c>
      <c r="Q28" s="1" t="s">
        <v>201</v>
      </c>
      <c r="R28" s="42" t="s">
        <v>155</v>
      </c>
      <c r="S28" s="28" t="str">
        <f t="shared" si="0"/>
        <v/>
      </c>
      <c r="T28" s="28" t="str">
        <f t="shared" si="1"/>
        <v>o</v>
      </c>
      <c r="U28" s="28" t="str">
        <f t="shared" si="2"/>
        <v/>
      </c>
      <c r="V28" s="28" t="str">
        <f t="shared" si="3"/>
        <v/>
      </c>
      <c r="W28" s="28" t="str">
        <f t="shared" si="4"/>
        <v/>
      </c>
      <c r="X28" s="28" t="str">
        <f t="shared" si="5"/>
        <v>d</v>
      </c>
      <c r="Y28" s="28" t="str">
        <f t="shared" si="6"/>
        <v>Italy</v>
      </c>
      <c r="AA28" s="28" t="str">
        <f t="shared" si="7"/>
        <v xml:space="preserve"> </v>
      </c>
      <c r="AB28" s="28" t="str">
        <f t="shared" si="8"/>
        <v/>
      </c>
      <c r="AC28" s="28" t="str">
        <f t="shared" si="9"/>
        <v>o</v>
      </c>
      <c r="AD28" s="28" t="str">
        <f t="shared" si="10"/>
        <v/>
      </c>
      <c r="AE28" s="28" t="str">
        <f t="shared" si="11"/>
        <v xml:space="preserve"> </v>
      </c>
      <c r="AF28" s="28" t="str">
        <f t="shared" si="12"/>
        <v/>
      </c>
      <c r="AG28" s="28" t="str">
        <f t="shared" si="13"/>
        <v xml:space="preserve"> </v>
      </c>
      <c r="AH28" s="28" t="str">
        <f t="shared" si="14"/>
        <v/>
      </c>
      <c r="AI28" s="28" t="str">
        <f t="shared" si="15"/>
        <v xml:space="preserve"> </v>
      </c>
      <c r="AJ28" s="28" t="str">
        <f t="shared" si="16"/>
        <v/>
      </c>
      <c r="AK28" s="28" t="str">
        <f t="shared" si="17"/>
        <v xml:space="preserve"> </v>
      </c>
      <c r="AL28" s="28" t="str">
        <f t="shared" si="18"/>
        <v>d</v>
      </c>
    </row>
    <row r="29" spans="1:38" ht="29.25" customHeight="1" x14ac:dyDescent="0.2">
      <c r="A29" s="64"/>
      <c r="B29" s="1" t="s">
        <v>37</v>
      </c>
      <c r="C29" s="11"/>
      <c r="D29" s="11"/>
      <c r="E29" s="11"/>
      <c r="F29" s="11"/>
      <c r="G29" s="11"/>
      <c r="H29" s="11"/>
      <c r="I29" s="11"/>
      <c r="J29" s="11"/>
      <c r="K29" s="16" t="s">
        <v>120</v>
      </c>
      <c r="L29" s="11"/>
      <c r="M29" s="11"/>
      <c r="N29" s="11"/>
      <c r="O29" s="11"/>
      <c r="P29" s="2">
        <v>1</v>
      </c>
      <c r="Q29" s="1" t="s">
        <v>31</v>
      </c>
      <c r="R29" s="42" t="s">
        <v>155</v>
      </c>
      <c r="S29" s="28" t="str">
        <f t="shared" si="0"/>
        <v/>
      </c>
      <c r="T29" s="28" t="str">
        <f t="shared" si="1"/>
        <v/>
      </c>
      <c r="U29" s="28" t="str">
        <f t="shared" si="2"/>
        <v/>
      </c>
      <c r="V29" s="28" t="str">
        <f t="shared" si="3"/>
        <v>j</v>
      </c>
      <c r="W29" s="28" t="str">
        <f t="shared" si="4"/>
        <v/>
      </c>
      <c r="X29" s="28" t="str">
        <f t="shared" si="5"/>
        <v/>
      </c>
      <c r="Y29" s="28" t="str">
        <f t="shared" si="6"/>
        <v>Italy</v>
      </c>
      <c r="AA29" s="28" t="str">
        <f t="shared" si="7"/>
        <v xml:space="preserve"> </v>
      </c>
      <c r="AB29" s="28" t="str">
        <f t="shared" si="8"/>
        <v/>
      </c>
      <c r="AC29" s="28" t="str">
        <f t="shared" si="9"/>
        <v xml:space="preserve"> </v>
      </c>
      <c r="AD29" s="28" t="str">
        <f t="shared" si="10"/>
        <v/>
      </c>
      <c r="AE29" s="28" t="str">
        <f t="shared" si="11"/>
        <v xml:space="preserve"> </v>
      </c>
      <c r="AF29" s="28" t="str">
        <f t="shared" si="12"/>
        <v/>
      </c>
      <c r="AG29" s="28" t="str">
        <f t="shared" si="13"/>
        <v xml:space="preserve"> </v>
      </c>
      <c r="AH29" s="28" t="str">
        <f t="shared" si="14"/>
        <v>j</v>
      </c>
      <c r="AI29" s="28" t="str">
        <f t="shared" si="15"/>
        <v xml:space="preserve"> </v>
      </c>
      <c r="AJ29" s="28" t="str">
        <f t="shared" si="16"/>
        <v>j</v>
      </c>
      <c r="AK29" s="28" t="str">
        <f t="shared" si="17"/>
        <v xml:space="preserve"> </v>
      </c>
      <c r="AL29" s="28" t="str">
        <f t="shared" si="18"/>
        <v/>
      </c>
    </row>
    <row r="30" spans="1:38" ht="29.25" customHeight="1" x14ac:dyDescent="0.2">
      <c r="A30" s="64"/>
      <c r="B30" s="1" t="s">
        <v>38</v>
      </c>
      <c r="C30" s="11"/>
      <c r="D30" s="11"/>
      <c r="E30" s="11"/>
      <c r="F30" s="11"/>
      <c r="G30" s="11"/>
      <c r="H30" s="11"/>
      <c r="I30" s="16" t="s">
        <v>120</v>
      </c>
      <c r="J30" s="11"/>
      <c r="K30" s="11"/>
      <c r="L30" s="11"/>
      <c r="M30" s="11"/>
      <c r="N30" s="11"/>
      <c r="O30" s="11"/>
      <c r="P30" s="2">
        <v>1</v>
      </c>
      <c r="Q30" s="1" t="s">
        <v>144</v>
      </c>
      <c r="R30" s="42" t="s">
        <v>156</v>
      </c>
      <c r="S30" s="28" t="str">
        <f t="shared" si="0"/>
        <v/>
      </c>
      <c r="T30" s="28" t="str">
        <f t="shared" si="1"/>
        <v/>
      </c>
      <c r="U30" s="28" t="str">
        <f t="shared" si="2"/>
        <v/>
      </c>
      <c r="V30" s="28" t="str">
        <f t="shared" si="3"/>
        <v>j</v>
      </c>
      <c r="W30" s="28" t="str">
        <f t="shared" si="4"/>
        <v/>
      </c>
      <c r="X30" s="28" t="str">
        <f t="shared" si="5"/>
        <v/>
      </c>
      <c r="Y30" s="28" t="str">
        <f t="shared" si="6"/>
        <v>Italy</v>
      </c>
      <c r="AA30" s="28" t="str">
        <f t="shared" si="7"/>
        <v xml:space="preserve"> </v>
      </c>
      <c r="AB30" s="28" t="str">
        <f t="shared" si="8"/>
        <v/>
      </c>
      <c r="AC30" s="28" t="str">
        <f t="shared" si="9"/>
        <v xml:space="preserve"> </v>
      </c>
      <c r="AD30" s="28" t="str">
        <f t="shared" si="10"/>
        <v/>
      </c>
      <c r="AE30" s="28" t="str">
        <f t="shared" si="11"/>
        <v xml:space="preserve"> </v>
      </c>
      <c r="AF30" s="28" t="str">
        <f t="shared" si="12"/>
        <v/>
      </c>
      <c r="AG30" s="28" t="str">
        <f t="shared" si="13"/>
        <v>j</v>
      </c>
      <c r="AH30" s="28" t="str">
        <f t="shared" si="14"/>
        <v/>
      </c>
      <c r="AI30" s="28" t="str">
        <f t="shared" si="15"/>
        <v xml:space="preserve"> </v>
      </c>
      <c r="AJ30" s="28" t="str">
        <f t="shared" si="16"/>
        <v/>
      </c>
      <c r="AK30" s="28" t="str">
        <f t="shared" si="17"/>
        <v xml:space="preserve"> </v>
      </c>
      <c r="AL30" s="28" t="str">
        <f t="shared" si="18"/>
        <v/>
      </c>
    </row>
    <row r="31" spans="1:38" ht="25.5" x14ac:dyDescent="0.2">
      <c r="A31" s="66" t="s">
        <v>111</v>
      </c>
      <c r="B31" s="40" t="s">
        <v>134</v>
      </c>
      <c r="C31" s="12" t="s">
        <v>117</v>
      </c>
      <c r="D31" s="11"/>
      <c r="E31" s="11"/>
      <c r="F31" s="12" t="s">
        <v>117</v>
      </c>
      <c r="G31" s="11"/>
      <c r="H31" s="19" t="s">
        <v>118</v>
      </c>
      <c r="I31" s="11"/>
      <c r="J31" s="11"/>
      <c r="K31" s="11"/>
      <c r="L31" s="11"/>
      <c r="M31" s="11"/>
      <c r="N31" s="11"/>
      <c r="O31" s="11"/>
      <c r="P31" s="2">
        <v>6</v>
      </c>
      <c r="Q31" s="1" t="s">
        <v>192</v>
      </c>
      <c r="R31" s="42" t="s">
        <v>158</v>
      </c>
      <c r="S31" s="28" t="str">
        <f t="shared" si="0"/>
        <v/>
      </c>
      <c r="T31" s="28" t="str">
        <f t="shared" si="1"/>
        <v>o</v>
      </c>
      <c r="U31" s="28" t="str">
        <f t="shared" si="2"/>
        <v/>
      </c>
      <c r="V31" s="28" t="str">
        <f t="shared" si="3"/>
        <v/>
      </c>
      <c r="W31" s="28" t="str">
        <f t="shared" si="4"/>
        <v>a</v>
      </c>
      <c r="X31" s="28" t="str">
        <f t="shared" si="5"/>
        <v/>
      </c>
      <c r="Y31" s="28" t="str">
        <f t="shared" si="6"/>
        <v>Central and Eastern Europe</v>
      </c>
      <c r="AA31" s="28" t="str">
        <f t="shared" si="7"/>
        <v xml:space="preserve"> </v>
      </c>
      <c r="AB31" s="28" t="str">
        <f t="shared" si="8"/>
        <v/>
      </c>
      <c r="AC31" s="28" t="str">
        <f t="shared" si="9"/>
        <v>o</v>
      </c>
      <c r="AD31" s="28" t="str">
        <f t="shared" si="10"/>
        <v/>
      </c>
      <c r="AE31" s="28" t="str">
        <f t="shared" si="11"/>
        <v xml:space="preserve"> </v>
      </c>
      <c r="AF31" s="28" t="str">
        <f t="shared" si="12"/>
        <v/>
      </c>
      <c r="AG31" s="28" t="str">
        <f t="shared" si="13"/>
        <v xml:space="preserve"> </v>
      </c>
      <c r="AH31" s="28" t="str">
        <f t="shared" si="14"/>
        <v/>
      </c>
      <c r="AI31" s="28" t="str">
        <f t="shared" si="15"/>
        <v>a</v>
      </c>
      <c r="AJ31" s="28" t="str">
        <f t="shared" si="16"/>
        <v/>
      </c>
      <c r="AK31" s="28" t="str">
        <f t="shared" si="17"/>
        <v xml:space="preserve"> </v>
      </c>
      <c r="AL31" s="28" t="str">
        <f t="shared" si="18"/>
        <v/>
      </c>
    </row>
    <row r="32" spans="1:38" ht="51" x14ac:dyDescent="0.2">
      <c r="A32" s="67"/>
      <c r="B32" s="40" t="s">
        <v>112</v>
      </c>
      <c r="C32" s="12" t="s">
        <v>117</v>
      </c>
      <c r="D32" s="11"/>
      <c r="E32" s="11"/>
      <c r="F32" s="11"/>
      <c r="G32" s="11"/>
      <c r="H32" s="11"/>
      <c r="I32" s="11"/>
      <c r="J32" s="11"/>
      <c r="K32" s="12" t="s">
        <v>117</v>
      </c>
      <c r="L32" s="11"/>
      <c r="M32" s="11"/>
      <c r="N32" s="11"/>
      <c r="O32" s="11"/>
      <c r="P32" s="2">
        <v>12</v>
      </c>
      <c r="Q32" s="1" t="s">
        <v>130</v>
      </c>
      <c r="R32" s="42" t="s">
        <v>158</v>
      </c>
      <c r="S32" s="28" t="str">
        <f t="shared" si="0"/>
        <v/>
      </c>
      <c r="T32" s="28" t="str">
        <f t="shared" si="1"/>
        <v>o</v>
      </c>
      <c r="U32" s="28" t="str">
        <f t="shared" si="2"/>
        <v/>
      </c>
      <c r="V32" s="28" t="str">
        <f t="shared" si="3"/>
        <v/>
      </c>
      <c r="W32" s="28" t="str">
        <f t="shared" si="4"/>
        <v/>
      </c>
      <c r="X32" s="28" t="str">
        <f t="shared" si="5"/>
        <v/>
      </c>
      <c r="Y32" s="28" t="str">
        <f t="shared" si="6"/>
        <v>Central and Eastern Europe</v>
      </c>
      <c r="AA32" s="28" t="str">
        <f t="shared" si="7"/>
        <v xml:space="preserve"> </v>
      </c>
      <c r="AB32" s="28" t="str">
        <f t="shared" si="8"/>
        <v/>
      </c>
      <c r="AC32" s="28" t="str">
        <f t="shared" si="9"/>
        <v>o</v>
      </c>
      <c r="AD32" s="28" t="str">
        <f t="shared" si="10"/>
        <v>o</v>
      </c>
      <c r="AE32" s="28" t="str">
        <f t="shared" si="11"/>
        <v xml:space="preserve"> </v>
      </c>
      <c r="AF32" s="28" t="str">
        <f t="shared" si="12"/>
        <v/>
      </c>
      <c r="AG32" s="28" t="str">
        <f t="shared" si="13"/>
        <v xml:space="preserve"> </v>
      </c>
      <c r="AH32" s="28" t="str">
        <f t="shared" si="14"/>
        <v/>
      </c>
      <c r="AI32" s="28" t="str">
        <f t="shared" si="15"/>
        <v xml:space="preserve"> </v>
      </c>
      <c r="AJ32" s="28" t="str">
        <f t="shared" si="16"/>
        <v/>
      </c>
      <c r="AK32" s="28" t="str">
        <f t="shared" si="17"/>
        <v xml:space="preserve"> </v>
      </c>
      <c r="AL32" s="28" t="str">
        <f t="shared" si="18"/>
        <v/>
      </c>
    </row>
    <row r="33" spans="1:38" ht="28.5" x14ac:dyDescent="0.2">
      <c r="A33" s="67"/>
      <c r="B33" s="40" t="s">
        <v>110</v>
      </c>
      <c r="C33" s="11"/>
      <c r="D33" s="11"/>
      <c r="E33" s="11"/>
      <c r="F33" s="11"/>
      <c r="G33" s="11"/>
      <c r="H33" s="11"/>
      <c r="I33" s="16" t="s">
        <v>120</v>
      </c>
      <c r="J33" s="11"/>
      <c r="K33" s="11"/>
      <c r="L33" s="11"/>
      <c r="M33" s="11"/>
      <c r="N33" s="11"/>
      <c r="O33" s="11"/>
      <c r="P33" s="2">
        <v>44</v>
      </c>
      <c r="Q33" s="1" t="s">
        <v>129</v>
      </c>
      <c r="R33" s="42" t="s">
        <v>158</v>
      </c>
      <c r="S33" s="28" t="str">
        <f t="shared" si="0"/>
        <v/>
      </c>
      <c r="T33" s="28" t="str">
        <f t="shared" si="1"/>
        <v/>
      </c>
      <c r="U33" s="28" t="str">
        <f t="shared" si="2"/>
        <v/>
      </c>
      <c r="V33" s="28" t="str">
        <f t="shared" si="3"/>
        <v>j</v>
      </c>
      <c r="W33" s="28" t="str">
        <f t="shared" si="4"/>
        <v/>
      </c>
      <c r="X33" s="28" t="str">
        <f t="shared" si="5"/>
        <v/>
      </c>
      <c r="Y33" s="28" t="str">
        <f t="shared" si="6"/>
        <v>Central and Eastern Europe</v>
      </c>
      <c r="AA33" s="28" t="str">
        <f t="shared" si="7"/>
        <v xml:space="preserve"> </v>
      </c>
      <c r="AB33" s="28" t="str">
        <f t="shared" si="8"/>
        <v/>
      </c>
      <c r="AC33" s="28" t="str">
        <f t="shared" si="9"/>
        <v xml:space="preserve"> </v>
      </c>
      <c r="AD33" s="28" t="str">
        <f t="shared" si="10"/>
        <v/>
      </c>
      <c r="AE33" s="28" t="str">
        <f t="shared" si="11"/>
        <v xml:space="preserve"> </v>
      </c>
      <c r="AF33" s="28" t="str">
        <f t="shared" si="12"/>
        <v/>
      </c>
      <c r="AG33" s="28" t="str">
        <f t="shared" si="13"/>
        <v>j</v>
      </c>
      <c r="AH33" s="28" t="str">
        <f t="shared" si="14"/>
        <v/>
      </c>
      <c r="AI33" s="28" t="str">
        <f t="shared" si="15"/>
        <v xml:space="preserve"> </v>
      </c>
      <c r="AJ33" s="28" t="str">
        <f t="shared" si="16"/>
        <v/>
      </c>
      <c r="AK33" s="28" t="str">
        <f t="shared" si="17"/>
        <v xml:space="preserve"> </v>
      </c>
      <c r="AL33" s="28" t="str">
        <f t="shared" si="18"/>
        <v/>
      </c>
    </row>
    <row r="34" spans="1:38" ht="63.75" x14ac:dyDescent="0.2">
      <c r="A34" s="67"/>
      <c r="B34" s="40" t="s">
        <v>39</v>
      </c>
      <c r="C34" s="12" t="s">
        <v>117</v>
      </c>
      <c r="D34" s="11"/>
      <c r="E34" s="11"/>
      <c r="F34" s="11"/>
      <c r="G34" s="11"/>
      <c r="H34" s="11"/>
      <c r="I34" s="11"/>
      <c r="J34" s="11"/>
      <c r="K34" s="11"/>
      <c r="L34" s="11"/>
      <c r="M34" s="11"/>
      <c r="N34" s="11"/>
      <c r="O34" s="16" t="s">
        <v>120</v>
      </c>
      <c r="P34" s="2">
        <v>6</v>
      </c>
      <c r="Q34" s="1" t="s">
        <v>175</v>
      </c>
      <c r="R34" s="42" t="s">
        <v>159</v>
      </c>
      <c r="S34" s="28" t="str">
        <f t="shared" si="0"/>
        <v/>
      </c>
      <c r="T34" s="28" t="str">
        <f t="shared" si="1"/>
        <v>o</v>
      </c>
      <c r="U34" s="28" t="str">
        <f t="shared" si="2"/>
        <v/>
      </c>
      <c r="V34" s="28" t="str">
        <f t="shared" si="3"/>
        <v>j</v>
      </c>
      <c r="W34" s="28" t="str">
        <f t="shared" si="4"/>
        <v/>
      </c>
      <c r="X34" s="28" t="str">
        <f t="shared" si="5"/>
        <v/>
      </c>
      <c r="Y34" s="28" t="str">
        <f t="shared" si="6"/>
        <v>Central and Eastern Europe</v>
      </c>
      <c r="AA34" s="28" t="str">
        <f t="shared" si="7"/>
        <v xml:space="preserve"> </v>
      </c>
      <c r="AB34" s="28" t="str">
        <f t="shared" si="8"/>
        <v/>
      </c>
      <c r="AC34" s="28" t="str">
        <f t="shared" si="9"/>
        <v>o</v>
      </c>
      <c r="AD34" s="28" t="str">
        <f t="shared" si="10"/>
        <v/>
      </c>
      <c r="AE34" s="28" t="str">
        <f t="shared" si="11"/>
        <v xml:space="preserve"> </v>
      </c>
      <c r="AF34" s="28" t="str">
        <f t="shared" si="12"/>
        <v/>
      </c>
      <c r="AG34" s="28" t="str">
        <f t="shared" si="13"/>
        <v xml:space="preserve"> </v>
      </c>
      <c r="AH34" s="28" t="str">
        <f t="shared" si="14"/>
        <v>j</v>
      </c>
      <c r="AI34" s="28" t="str">
        <f t="shared" si="15"/>
        <v xml:space="preserve"> </v>
      </c>
      <c r="AJ34" s="28" t="str">
        <f t="shared" si="16"/>
        <v>j</v>
      </c>
      <c r="AK34" s="28" t="str">
        <f t="shared" si="17"/>
        <v xml:space="preserve"> </v>
      </c>
      <c r="AL34" s="28" t="str">
        <f t="shared" si="18"/>
        <v/>
      </c>
    </row>
    <row r="35" spans="1:38" ht="25.5" x14ac:dyDescent="0.2">
      <c r="A35" s="68"/>
      <c r="B35" s="40" t="s">
        <v>40</v>
      </c>
      <c r="C35" s="12" t="s">
        <v>117</v>
      </c>
      <c r="D35" s="11"/>
      <c r="E35" s="11"/>
      <c r="F35" s="11"/>
      <c r="G35" s="12" t="s">
        <v>117</v>
      </c>
      <c r="H35" s="11"/>
      <c r="I35" s="11"/>
      <c r="J35" s="11"/>
      <c r="K35" s="11"/>
      <c r="L35" s="11"/>
      <c r="M35" s="11"/>
      <c r="N35" s="11"/>
      <c r="O35" s="11"/>
      <c r="P35" s="2">
        <v>8</v>
      </c>
      <c r="Q35" s="1" t="s">
        <v>145</v>
      </c>
      <c r="R35" s="42" t="s">
        <v>155</v>
      </c>
      <c r="S35" s="28" t="str">
        <f t="shared" si="0"/>
        <v/>
      </c>
      <c r="T35" s="28" t="str">
        <f t="shared" si="1"/>
        <v>o</v>
      </c>
      <c r="U35" s="28" t="str">
        <f t="shared" si="2"/>
        <v/>
      </c>
      <c r="V35" s="28" t="str">
        <f t="shared" si="3"/>
        <v/>
      </c>
      <c r="W35" s="28" t="str">
        <f t="shared" si="4"/>
        <v/>
      </c>
      <c r="X35" s="28" t="str">
        <f t="shared" si="5"/>
        <v/>
      </c>
      <c r="Y35" s="28" t="str">
        <f t="shared" si="6"/>
        <v>Central and Eastern Europe</v>
      </c>
      <c r="AA35" s="28" t="str">
        <f t="shared" si="7"/>
        <v xml:space="preserve"> </v>
      </c>
      <c r="AB35" s="28" t="str">
        <f t="shared" si="8"/>
        <v/>
      </c>
      <c r="AC35" s="28" t="str">
        <f t="shared" si="9"/>
        <v>o</v>
      </c>
      <c r="AD35" s="28" t="str">
        <f t="shared" si="10"/>
        <v/>
      </c>
      <c r="AE35" s="28" t="str">
        <f t="shared" si="11"/>
        <v xml:space="preserve"> </v>
      </c>
      <c r="AF35" s="28" t="str">
        <f t="shared" si="12"/>
        <v/>
      </c>
      <c r="AG35" s="28" t="str">
        <f t="shared" si="13"/>
        <v xml:space="preserve"> </v>
      </c>
      <c r="AH35" s="28" t="str">
        <f t="shared" si="14"/>
        <v/>
      </c>
      <c r="AI35" s="28" t="str">
        <f t="shared" si="15"/>
        <v xml:space="preserve"> </v>
      </c>
      <c r="AJ35" s="28" t="str">
        <f t="shared" si="16"/>
        <v/>
      </c>
      <c r="AK35" s="28" t="str">
        <f t="shared" si="17"/>
        <v xml:space="preserve"> </v>
      </c>
      <c r="AL35" s="28" t="str">
        <f t="shared" si="18"/>
        <v/>
      </c>
    </row>
    <row r="36" spans="1:38" ht="25.5" x14ac:dyDescent="0.2">
      <c r="A36" s="69" t="s">
        <v>44</v>
      </c>
      <c r="B36" s="40" t="s">
        <v>41</v>
      </c>
      <c r="C36" s="11"/>
      <c r="D36" s="11"/>
      <c r="E36" s="11"/>
      <c r="F36" s="11"/>
      <c r="G36" s="11"/>
      <c r="H36" s="11"/>
      <c r="I36" s="16" t="s">
        <v>120</v>
      </c>
      <c r="J36" s="11"/>
      <c r="K36" s="11"/>
      <c r="L36" s="11"/>
      <c r="M36" s="11"/>
      <c r="N36" s="11"/>
      <c r="O36" s="11"/>
      <c r="P36" s="2">
        <v>66</v>
      </c>
      <c r="Q36" s="1" t="s">
        <v>32</v>
      </c>
      <c r="R36" s="42" t="s">
        <v>156</v>
      </c>
      <c r="S36" s="28" t="str">
        <f t="shared" si="0"/>
        <v/>
      </c>
      <c r="T36" s="28" t="str">
        <f t="shared" si="1"/>
        <v/>
      </c>
      <c r="U36" s="28" t="str">
        <f t="shared" si="2"/>
        <v/>
      </c>
      <c r="V36" s="28" t="str">
        <f t="shared" si="3"/>
        <v>j</v>
      </c>
      <c r="W36" s="28" t="str">
        <f t="shared" si="4"/>
        <v/>
      </c>
      <c r="X36" s="28" t="str">
        <f t="shared" si="5"/>
        <v/>
      </c>
      <c r="Y36" s="28" t="str">
        <f t="shared" si="6"/>
        <v>Southern Europe</v>
      </c>
      <c r="AA36" s="28" t="str">
        <f t="shared" si="7"/>
        <v xml:space="preserve"> </v>
      </c>
      <c r="AB36" s="28" t="str">
        <f t="shared" si="8"/>
        <v/>
      </c>
      <c r="AC36" s="28" t="str">
        <f t="shared" si="9"/>
        <v xml:space="preserve"> </v>
      </c>
      <c r="AD36" s="28" t="str">
        <f t="shared" si="10"/>
        <v/>
      </c>
      <c r="AE36" s="28" t="str">
        <f t="shared" si="11"/>
        <v xml:space="preserve"> </v>
      </c>
      <c r="AF36" s="28" t="str">
        <f t="shared" si="12"/>
        <v/>
      </c>
      <c r="AG36" s="28" t="str">
        <f t="shared" si="13"/>
        <v>j</v>
      </c>
      <c r="AH36" s="28" t="str">
        <f t="shared" si="14"/>
        <v/>
      </c>
      <c r="AI36" s="28" t="str">
        <f t="shared" si="15"/>
        <v xml:space="preserve"> </v>
      </c>
      <c r="AJ36" s="28" t="str">
        <f t="shared" si="16"/>
        <v/>
      </c>
      <c r="AK36" s="28" t="str">
        <f t="shared" si="17"/>
        <v xml:space="preserve"> </v>
      </c>
      <c r="AL36" s="28" t="str">
        <f t="shared" si="18"/>
        <v/>
      </c>
    </row>
    <row r="37" spans="1:38" ht="25.5" x14ac:dyDescent="0.2">
      <c r="A37" s="70"/>
      <c r="B37" s="40" t="s">
        <v>131</v>
      </c>
      <c r="C37" s="11"/>
      <c r="D37" s="11"/>
      <c r="E37" s="11"/>
      <c r="F37" s="11"/>
      <c r="G37" s="11"/>
      <c r="H37" s="11"/>
      <c r="I37" s="16" t="s">
        <v>120</v>
      </c>
      <c r="J37" s="11"/>
      <c r="K37" s="11"/>
      <c r="L37" s="11"/>
      <c r="M37" s="11"/>
      <c r="N37" s="11"/>
      <c r="O37" s="11"/>
      <c r="P37" s="2" t="s">
        <v>10</v>
      </c>
      <c r="Q37" s="1" t="s">
        <v>189</v>
      </c>
      <c r="R37" s="42" t="s">
        <v>156</v>
      </c>
      <c r="S37" s="28" t="str">
        <f t="shared" si="0"/>
        <v/>
      </c>
      <c r="T37" s="28" t="str">
        <f t="shared" si="1"/>
        <v/>
      </c>
      <c r="U37" s="28" t="str">
        <f t="shared" si="2"/>
        <v/>
      </c>
      <c r="V37" s="28" t="str">
        <f t="shared" si="3"/>
        <v>j</v>
      </c>
      <c r="W37" s="28" t="str">
        <f t="shared" si="4"/>
        <v/>
      </c>
      <c r="X37" s="28" t="str">
        <f t="shared" si="5"/>
        <v/>
      </c>
      <c r="Y37" s="28" t="str">
        <f t="shared" si="6"/>
        <v>Southern Europe</v>
      </c>
      <c r="AA37" s="28" t="str">
        <f t="shared" si="7"/>
        <v xml:space="preserve"> </v>
      </c>
      <c r="AB37" s="28" t="str">
        <f t="shared" si="8"/>
        <v/>
      </c>
      <c r="AC37" s="28" t="str">
        <f t="shared" si="9"/>
        <v xml:space="preserve"> </v>
      </c>
      <c r="AD37" s="28" t="str">
        <f t="shared" si="10"/>
        <v/>
      </c>
      <c r="AE37" s="28" t="str">
        <f t="shared" si="11"/>
        <v xml:space="preserve"> </v>
      </c>
      <c r="AF37" s="28" t="str">
        <f t="shared" si="12"/>
        <v/>
      </c>
      <c r="AG37" s="28" t="str">
        <f t="shared" si="13"/>
        <v>j</v>
      </c>
      <c r="AH37" s="28" t="str">
        <f t="shared" si="14"/>
        <v/>
      </c>
      <c r="AI37" s="28" t="str">
        <f t="shared" si="15"/>
        <v xml:space="preserve"> </v>
      </c>
      <c r="AJ37" s="28" t="str">
        <f t="shared" si="16"/>
        <v/>
      </c>
      <c r="AK37" s="28" t="str">
        <f t="shared" si="17"/>
        <v xml:space="preserve"> </v>
      </c>
      <c r="AL37" s="28" t="str">
        <f t="shared" si="18"/>
        <v/>
      </c>
    </row>
    <row r="38" spans="1:38" ht="21.75" customHeight="1" x14ac:dyDescent="0.2">
      <c r="A38" s="71"/>
      <c r="B38" s="40" t="s">
        <v>42</v>
      </c>
      <c r="C38" s="11"/>
      <c r="D38" s="11"/>
      <c r="E38" s="11"/>
      <c r="F38" s="11"/>
      <c r="G38" s="11"/>
      <c r="H38" s="11"/>
      <c r="I38" s="11"/>
      <c r="J38" s="11"/>
      <c r="K38" s="11"/>
      <c r="L38" s="11"/>
      <c r="M38" s="11"/>
      <c r="N38" s="12" t="s">
        <v>117</v>
      </c>
      <c r="O38" s="11"/>
      <c r="P38" s="2">
        <v>23</v>
      </c>
      <c r="Q38" s="1" t="s">
        <v>33</v>
      </c>
      <c r="R38" s="42" t="s">
        <v>156</v>
      </c>
      <c r="S38" s="28" t="str">
        <f t="shared" si="0"/>
        <v/>
      </c>
      <c r="T38" s="28" t="str">
        <f t="shared" si="1"/>
        <v>o</v>
      </c>
      <c r="U38" s="28" t="str">
        <f t="shared" si="2"/>
        <v/>
      </c>
      <c r="V38" s="28" t="str">
        <f t="shared" si="3"/>
        <v/>
      </c>
      <c r="W38" s="28" t="str">
        <f t="shared" si="4"/>
        <v/>
      </c>
      <c r="X38" s="28" t="str">
        <f t="shared" si="5"/>
        <v/>
      </c>
      <c r="Y38" s="28" t="str">
        <f t="shared" si="6"/>
        <v>Southern Europe</v>
      </c>
      <c r="AA38" s="28" t="str">
        <f t="shared" si="7"/>
        <v xml:space="preserve"> </v>
      </c>
      <c r="AB38" s="28" t="str">
        <f t="shared" si="8"/>
        <v/>
      </c>
      <c r="AC38" s="28" t="str">
        <f t="shared" si="9"/>
        <v xml:space="preserve"> </v>
      </c>
      <c r="AD38" s="28" t="str">
        <f t="shared" si="10"/>
        <v>o</v>
      </c>
      <c r="AE38" s="28" t="str">
        <f t="shared" si="11"/>
        <v xml:space="preserve"> </v>
      </c>
      <c r="AF38" s="28" t="str">
        <f t="shared" si="12"/>
        <v/>
      </c>
      <c r="AG38" s="28" t="str">
        <f t="shared" si="13"/>
        <v xml:space="preserve"> </v>
      </c>
      <c r="AH38" s="28" t="str">
        <f t="shared" si="14"/>
        <v/>
      </c>
      <c r="AI38" s="28" t="str">
        <f t="shared" si="15"/>
        <v xml:space="preserve"> </v>
      </c>
      <c r="AJ38" s="28" t="str">
        <f t="shared" si="16"/>
        <v/>
      </c>
      <c r="AK38" s="28" t="str">
        <f t="shared" si="17"/>
        <v xml:space="preserve"> </v>
      </c>
      <c r="AL38" s="28" t="str">
        <f t="shared" si="18"/>
        <v/>
      </c>
    </row>
    <row r="39" spans="1:38" ht="20.25" customHeight="1" x14ac:dyDescent="0.2">
      <c r="A39" s="63" t="s">
        <v>45</v>
      </c>
      <c r="B39" s="40" t="s">
        <v>194</v>
      </c>
      <c r="C39" s="9" t="s">
        <v>116</v>
      </c>
      <c r="D39" s="12" t="s">
        <v>117</v>
      </c>
      <c r="E39" s="9" t="s">
        <v>116</v>
      </c>
      <c r="F39" s="9" t="s">
        <v>116</v>
      </c>
      <c r="G39" s="9" t="s">
        <v>116</v>
      </c>
      <c r="H39" s="11"/>
      <c r="I39" s="9" t="s">
        <v>116</v>
      </c>
      <c r="J39" s="9" t="s">
        <v>116</v>
      </c>
      <c r="K39" s="9" t="s">
        <v>116</v>
      </c>
      <c r="L39" s="9" t="s">
        <v>116</v>
      </c>
      <c r="M39" s="9" t="s">
        <v>116</v>
      </c>
      <c r="N39" s="9" t="s">
        <v>116</v>
      </c>
      <c r="O39" s="9" t="s">
        <v>116</v>
      </c>
      <c r="P39" s="33">
        <v>1362</v>
      </c>
      <c r="Q39" s="1" t="s">
        <v>75</v>
      </c>
      <c r="R39" s="42" t="s">
        <v>160</v>
      </c>
      <c r="S39" s="28" t="str">
        <f t="shared" si="0"/>
        <v>t</v>
      </c>
      <c r="T39" s="28" t="str">
        <f t="shared" si="1"/>
        <v>o</v>
      </c>
      <c r="U39" s="28" t="str">
        <f t="shared" si="2"/>
        <v/>
      </c>
      <c r="V39" s="28" t="str">
        <f t="shared" si="3"/>
        <v/>
      </c>
      <c r="W39" s="28" t="str">
        <f t="shared" si="4"/>
        <v/>
      </c>
      <c r="X39" s="28" t="str">
        <f t="shared" si="5"/>
        <v/>
      </c>
      <c r="Y39" s="28" t="str">
        <f t="shared" si="6"/>
        <v>UK</v>
      </c>
      <c r="AA39" s="28" t="str">
        <f t="shared" si="7"/>
        <v>t</v>
      </c>
      <c r="AB39" s="28" t="str">
        <f t="shared" si="8"/>
        <v>t</v>
      </c>
      <c r="AC39" s="28" t="str">
        <f t="shared" si="9"/>
        <v>o</v>
      </c>
      <c r="AD39" s="28" t="str">
        <f t="shared" si="10"/>
        <v/>
      </c>
      <c r="AE39" s="28" t="str">
        <f t="shared" si="11"/>
        <v xml:space="preserve"> </v>
      </c>
      <c r="AF39" s="28" t="str">
        <f t="shared" si="12"/>
        <v/>
      </c>
      <c r="AG39" s="28" t="str">
        <f t="shared" si="13"/>
        <v xml:space="preserve"> </v>
      </c>
      <c r="AH39" s="28" t="str">
        <f t="shared" si="14"/>
        <v/>
      </c>
      <c r="AI39" s="28" t="str">
        <f t="shared" si="15"/>
        <v xml:space="preserve"> </v>
      </c>
      <c r="AJ39" s="28" t="str">
        <f t="shared" si="16"/>
        <v/>
      </c>
      <c r="AK39" s="28" t="str">
        <f t="shared" si="17"/>
        <v xml:space="preserve"> </v>
      </c>
      <c r="AL39" s="28" t="str">
        <f t="shared" si="18"/>
        <v/>
      </c>
    </row>
    <row r="40" spans="1:38" ht="25.5" customHeight="1" x14ac:dyDescent="0.2">
      <c r="A40" s="64"/>
      <c r="B40" s="40" t="s">
        <v>48</v>
      </c>
      <c r="C40" s="11"/>
      <c r="D40" s="11"/>
      <c r="E40" s="11"/>
      <c r="F40" s="11"/>
      <c r="G40" s="11"/>
      <c r="H40" s="11"/>
      <c r="I40" s="16" t="s">
        <v>120</v>
      </c>
      <c r="J40" s="32"/>
      <c r="K40" s="11"/>
      <c r="L40" s="11"/>
      <c r="M40" s="11"/>
      <c r="N40" s="11"/>
      <c r="O40" s="11"/>
      <c r="P40" s="2">
        <v>227</v>
      </c>
      <c r="Q40" s="1" t="s">
        <v>202</v>
      </c>
      <c r="R40" s="42" t="s">
        <v>156</v>
      </c>
      <c r="S40" s="28" t="str">
        <f t="shared" si="0"/>
        <v/>
      </c>
      <c r="T40" s="28" t="str">
        <f t="shared" si="1"/>
        <v/>
      </c>
      <c r="U40" s="28" t="str">
        <f t="shared" si="2"/>
        <v/>
      </c>
      <c r="V40" s="28" t="str">
        <f t="shared" si="3"/>
        <v>j</v>
      </c>
      <c r="W40" s="28" t="str">
        <f t="shared" si="4"/>
        <v/>
      </c>
      <c r="X40" s="28" t="str">
        <f t="shared" si="5"/>
        <v/>
      </c>
      <c r="Y40" s="28" t="str">
        <f t="shared" si="6"/>
        <v>UK</v>
      </c>
      <c r="AA40" s="28" t="str">
        <f t="shared" si="7"/>
        <v xml:space="preserve"> </v>
      </c>
      <c r="AB40" s="28" t="str">
        <f t="shared" si="8"/>
        <v/>
      </c>
      <c r="AC40" s="28" t="str">
        <f t="shared" si="9"/>
        <v xml:space="preserve"> </v>
      </c>
      <c r="AD40" s="28" t="str">
        <f t="shared" si="10"/>
        <v/>
      </c>
      <c r="AE40" s="28" t="str">
        <f t="shared" si="11"/>
        <v xml:space="preserve"> </v>
      </c>
      <c r="AF40" s="28" t="str">
        <f t="shared" si="12"/>
        <v/>
      </c>
      <c r="AG40" s="28" t="str">
        <f t="shared" si="13"/>
        <v>j</v>
      </c>
      <c r="AH40" s="28" t="str">
        <f t="shared" si="14"/>
        <v/>
      </c>
      <c r="AI40" s="28" t="str">
        <f t="shared" si="15"/>
        <v xml:space="preserve"> </v>
      </c>
      <c r="AJ40" s="28" t="str">
        <f t="shared" si="16"/>
        <v/>
      </c>
      <c r="AK40" s="28" t="str">
        <f t="shared" si="17"/>
        <v xml:space="preserve"> </v>
      </c>
      <c r="AL40" s="28" t="str">
        <f t="shared" si="18"/>
        <v/>
      </c>
    </row>
    <row r="41" spans="1:38" ht="38.25" x14ac:dyDescent="0.2">
      <c r="A41" s="64"/>
      <c r="B41" s="40" t="s">
        <v>49</v>
      </c>
      <c r="C41" s="11"/>
      <c r="D41" s="11"/>
      <c r="E41" s="11"/>
      <c r="F41" s="11"/>
      <c r="G41" s="11"/>
      <c r="H41" s="11"/>
      <c r="I41" s="12" t="s">
        <v>117</v>
      </c>
      <c r="J41" s="11"/>
      <c r="K41" s="11"/>
      <c r="L41" s="12" t="s">
        <v>117</v>
      </c>
      <c r="M41" s="11"/>
      <c r="N41" s="11"/>
      <c r="O41" s="11"/>
      <c r="P41" s="2">
        <v>543</v>
      </c>
      <c r="Q41" s="1" t="s">
        <v>203</v>
      </c>
      <c r="R41" s="42" t="s">
        <v>156</v>
      </c>
      <c r="S41" s="28" t="str">
        <f t="shared" si="0"/>
        <v/>
      </c>
      <c r="T41" s="28" t="str">
        <f t="shared" si="1"/>
        <v>o</v>
      </c>
      <c r="U41" s="28" t="str">
        <f t="shared" si="2"/>
        <v/>
      </c>
      <c r="V41" s="28" t="str">
        <f t="shared" si="3"/>
        <v/>
      </c>
      <c r="W41" s="28" t="str">
        <f t="shared" si="4"/>
        <v/>
      </c>
      <c r="X41" s="28" t="str">
        <f t="shared" si="5"/>
        <v/>
      </c>
      <c r="Y41" s="28" t="str">
        <f t="shared" si="6"/>
        <v>UK</v>
      </c>
      <c r="AA41" s="28" t="str">
        <f t="shared" si="7"/>
        <v xml:space="preserve"> </v>
      </c>
      <c r="AB41" s="28" t="str">
        <f t="shared" si="8"/>
        <v/>
      </c>
      <c r="AC41" s="28" t="str">
        <f t="shared" si="9"/>
        <v>o</v>
      </c>
      <c r="AD41" s="28" t="str">
        <f t="shared" si="10"/>
        <v>o</v>
      </c>
      <c r="AE41" s="28" t="str">
        <f t="shared" si="11"/>
        <v xml:space="preserve"> </v>
      </c>
      <c r="AF41" s="28" t="str">
        <f t="shared" si="12"/>
        <v/>
      </c>
      <c r="AG41" s="28" t="str">
        <f t="shared" si="13"/>
        <v xml:space="preserve"> </v>
      </c>
      <c r="AH41" s="28" t="str">
        <f t="shared" si="14"/>
        <v/>
      </c>
      <c r="AI41" s="28" t="str">
        <f t="shared" si="15"/>
        <v xml:space="preserve"> </v>
      </c>
      <c r="AJ41" s="28" t="str">
        <f t="shared" si="16"/>
        <v/>
      </c>
      <c r="AK41" s="28" t="str">
        <f t="shared" si="17"/>
        <v xml:space="preserve"> </v>
      </c>
      <c r="AL41" s="28" t="str">
        <f t="shared" si="18"/>
        <v/>
      </c>
    </row>
    <row r="42" spans="1:38" ht="21" customHeight="1" x14ac:dyDescent="0.2">
      <c r="A42" s="64"/>
      <c r="B42" s="40" t="s">
        <v>185</v>
      </c>
      <c r="C42" s="11"/>
      <c r="D42" s="11"/>
      <c r="E42" s="11"/>
      <c r="F42" s="11"/>
      <c r="G42" s="11"/>
      <c r="H42" s="11"/>
      <c r="I42" s="12" t="s">
        <v>117</v>
      </c>
      <c r="J42" s="11"/>
      <c r="K42" s="11"/>
      <c r="L42" s="11"/>
      <c r="M42" s="11"/>
      <c r="N42" s="11"/>
      <c r="O42" s="11"/>
      <c r="P42" s="2">
        <v>24</v>
      </c>
      <c r="Q42" s="1" t="s">
        <v>186</v>
      </c>
      <c r="R42" s="42" t="s">
        <v>156</v>
      </c>
      <c r="S42" s="28" t="str">
        <f>IF(AA42="t","t",IF(AB42="t","t",""))</f>
        <v/>
      </c>
      <c r="T42" s="28" t="str">
        <f>IF(AC42="o","o",IF(AD42="o","o",""))</f>
        <v>o</v>
      </c>
      <c r="U42" s="28" t="str">
        <f>IF(AE42="u","u",IF(AF42="u","u",""))</f>
        <v/>
      </c>
      <c r="V42" s="28" t="str">
        <f>IF(AG42="j","j",IF(AH42="j","j",""))</f>
        <v/>
      </c>
      <c r="W42" s="28" t="str">
        <f>IF(AI42="a","a",IF(AJ42="a","a",""))</f>
        <v/>
      </c>
      <c r="X42" s="28" t="str">
        <f>IF(AK42="d","d",IF(AL42="d","d",""))</f>
        <v/>
      </c>
      <c r="Y42" s="28" t="str">
        <f t="shared" si="6"/>
        <v>UK</v>
      </c>
      <c r="AA42" s="28" t="str">
        <f t="shared" si="7"/>
        <v xml:space="preserve"> </v>
      </c>
      <c r="AB42" s="28" t="str">
        <f t="shared" si="8"/>
        <v/>
      </c>
      <c r="AC42" s="28" t="str">
        <f t="shared" si="9"/>
        <v>o</v>
      </c>
      <c r="AD42" s="28" t="str">
        <f t="shared" si="10"/>
        <v/>
      </c>
      <c r="AE42" s="28" t="str">
        <f t="shared" si="11"/>
        <v xml:space="preserve"> </v>
      </c>
      <c r="AF42" s="28" t="str">
        <f t="shared" si="12"/>
        <v/>
      </c>
      <c r="AG42" s="28" t="str">
        <f t="shared" si="13"/>
        <v xml:space="preserve"> </v>
      </c>
      <c r="AH42" s="28" t="str">
        <f t="shared" si="14"/>
        <v/>
      </c>
      <c r="AI42" s="28" t="str">
        <f t="shared" si="15"/>
        <v xml:space="preserve"> </v>
      </c>
      <c r="AJ42" s="28" t="str">
        <f t="shared" si="16"/>
        <v/>
      </c>
      <c r="AK42" s="28" t="str">
        <f t="shared" si="17"/>
        <v xml:space="preserve"> </v>
      </c>
      <c r="AL42" s="28" t="str">
        <f t="shared" si="18"/>
        <v/>
      </c>
    </row>
    <row r="43" spans="1:38" ht="20.25" customHeight="1" x14ac:dyDescent="0.2">
      <c r="A43" s="64"/>
      <c r="B43" s="40" t="s">
        <v>50</v>
      </c>
      <c r="C43" s="11"/>
      <c r="D43" s="11"/>
      <c r="E43" s="11"/>
      <c r="F43" s="11"/>
      <c r="G43" s="11"/>
      <c r="H43" s="11"/>
      <c r="I43" s="12" t="s">
        <v>117</v>
      </c>
      <c r="J43" s="11"/>
      <c r="K43" s="11"/>
      <c r="L43" s="11"/>
      <c r="M43" s="11"/>
      <c r="N43" s="11"/>
      <c r="O43" s="11"/>
      <c r="P43" s="2">
        <v>91</v>
      </c>
      <c r="Q43" s="1" t="s">
        <v>46</v>
      </c>
      <c r="R43" s="42" t="s">
        <v>156</v>
      </c>
      <c r="S43" s="28" t="str">
        <f t="shared" si="0"/>
        <v/>
      </c>
      <c r="T43" s="28" t="str">
        <f t="shared" si="1"/>
        <v>o</v>
      </c>
      <c r="U43" s="28" t="str">
        <f t="shared" si="2"/>
        <v/>
      </c>
      <c r="V43" s="28" t="str">
        <f t="shared" si="3"/>
        <v/>
      </c>
      <c r="W43" s="28" t="str">
        <f t="shared" si="4"/>
        <v/>
      </c>
      <c r="X43" s="28" t="str">
        <f t="shared" si="5"/>
        <v/>
      </c>
      <c r="Y43" s="28" t="str">
        <f t="shared" si="6"/>
        <v>UK</v>
      </c>
      <c r="AA43" s="28" t="str">
        <f t="shared" si="7"/>
        <v xml:space="preserve"> </v>
      </c>
      <c r="AB43" s="28" t="str">
        <f t="shared" si="8"/>
        <v/>
      </c>
      <c r="AC43" s="28" t="str">
        <f t="shared" si="9"/>
        <v>o</v>
      </c>
      <c r="AD43" s="28" t="str">
        <f t="shared" si="10"/>
        <v/>
      </c>
      <c r="AE43" s="28" t="str">
        <f t="shared" si="11"/>
        <v xml:space="preserve"> </v>
      </c>
      <c r="AF43" s="28" t="str">
        <f t="shared" si="12"/>
        <v/>
      </c>
      <c r="AG43" s="28" t="str">
        <f t="shared" si="13"/>
        <v xml:space="preserve"> </v>
      </c>
      <c r="AH43" s="28" t="str">
        <f t="shared" si="14"/>
        <v/>
      </c>
      <c r="AI43" s="28" t="str">
        <f t="shared" si="15"/>
        <v xml:space="preserve"> </v>
      </c>
      <c r="AJ43" s="28" t="str">
        <f t="shared" si="16"/>
        <v/>
      </c>
      <c r="AK43" s="28" t="str">
        <f t="shared" si="17"/>
        <v xml:space="preserve"> </v>
      </c>
      <c r="AL43" s="28" t="str">
        <f t="shared" si="18"/>
        <v/>
      </c>
    </row>
    <row r="44" spans="1:38" ht="25.5" customHeight="1" x14ac:dyDescent="0.2">
      <c r="A44" s="64"/>
      <c r="B44" s="40" t="s">
        <v>51</v>
      </c>
      <c r="C44" s="11"/>
      <c r="D44" s="11"/>
      <c r="E44" s="11"/>
      <c r="F44" s="11"/>
      <c r="G44" s="11"/>
      <c r="H44" s="11"/>
      <c r="I44" s="11"/>
      <c r="J44" s="11"/>
      <c r="K44" s="11"/>
      <c r="L44" s="12" t="s">
        <v>117</v>
      </c>
      <c r="M44" s="11"/>
      <c r="N44" s="11"/>
      <c r="O44" s="11"/>
      <c r="P44" s="2">
        <v>149</v>
      </c>
      <c r="Q44" s="1" t="s">
        <v>187</v>
      </c>
      <c r="R44" s="42" t="s">
        <v>156</v>
      </c>
      <c r="S44" s="28" t="str">
        <f t="shared" si="0"/>
        <v/>
      </c>
      <c r="T44" s="28" t="str">
        <f t="shared" si="1"/>
        <v>o</v>
      </c>
      <c r="U44" s="28" t="str">
        <f t="shared" si="2"/>
        <v/>
      </c>
      <c r="V44" s="28" t="str">
        <f t="shared" si="3"/>
        <v/>
      </c>
      <c r="W44" s="28" t="str">
        <f t="shared" si="4"/>
        <v/>
      </c>
      <c r="X44" s="28" t="str">
        <f t="shared" si="5"/>
        <v/>
      </c>
      <c r="Y44" s="28" t="str">
        <f t="shared" si="6"/>
        <v>UK</v>
      </c>
      <c r="AA44" s="28" t="str">
        <f t="shared" si="7"/>
        <v xml:space="preserve"> </v>
      </c>
      <c r="AB44" s="28" t="str">
        <f t="shared" si="8"/>
        <v/>
      </c>
      <c r="AC44" s="28" t="str">
        <f t="shared" si="9"/>
        <v xml:space="preserve"> </v>
      </c>
      <c r="AD44" s="28" t="str">
        <f t="shared" si="10"/>
        <v>o</v>
      </c>
      <c r="AE44" s="28" t="str">
        <f t="shared" si="11"/>
        <v xml:space="preserve"> </v>
      </c>
      <c r="AF44" s="28" t="str">
        <f t="shared" si="12"/>
        <v/>
      </c>
      <c r="AG44" s="28" t="str">
        <f t="shared" si="13"/>
        <v xml:space="preserve"> </v>
      </c>
      <c r="AH44" s="28" t="str">
        <f t="shared" si="14"/>
        <v/>
      </c>
      <c r="AI44" s="28" t="str">
        <f t="shared" si="15"/>
        <v xml:space="preserve"> </v>
      </c>
      <c r="AJ44" s="28" t="str">
        <f t="shared" si="16"/>
        <v/>
      </c>
      <c r="AK44" s="28" t="str">
        <f t="shared" si="17"/>
        <v xml:space="preserve"> </v>
      </c>
      <c r="AL44" s="28" t="str">
        <f t="shared" si="18"/>
        <v/>
      </c>
    </row>
    <row r="45" spans="1:38" ht="22.5" customHeight="1" x14ac:dyDescent="0.2">
      <c r="A45" s="64"/>
      <c r="B45" s="40" t="s">
        <v>167</v>
      </c>
      <c r="C45" s="11"/>
      <c r="D45" s="11"/>
      <c r="E45" s="11"/>
      <c r="F45" s="11"/>
      <c r="G45" s="11"/>
      <c r="H45" s="11"/>
      <c r="I45" s="11"/>
      <c r="J45" s="11"/>
      <c r="K45" s="11"/>
      <c r="L45" s="12" t="s">
        <v>117</v>
      </c>
      <c r="M45" s="11"/>
      <c r="N45" s="11"/>
      <c r="O45" s="11"/>
      <c r="P45" s="57">
        <v>137</v>
      </c>
      <c r="Q45" s="1" t="s">
        <v>47</v>
      </c>
      <c r="R45" s="42" t="s">
        <v>156</v>
      </c>
      <c r="S45" s="28" t="str">
        <f t="shared" si="0"/>
        <v/>
      </c>
      <c r="T45" s="28" t="str">
        <f t="shared" si="1"/>
        <v>o</v>
      </c>
      <c r="U45" s="28" t="str">
        <f t="shared" si="2"/>
        <v/>
      </c>
      <c r="V45" s="28" t="str">
        <f t="shared" si="3"/>
        <v/>
      </c>
      <c r="W45" s="28" t="str">
        <f t="shared" si="4"/>
        <v/>
      </c>
      <c r="X45" s="28" t="str">
        <f t="shared" si="5"/>
        <v/>
      </c>
      <c r="Y45" s="28" t="str">
        <f t="shared" si="6"/>
        <v>UK</v>
      </c>
      <c r="AA45" s="28" t="str">
        <f t="shared" si="7"/>
        <v xml:space="preserve"> </v>
      </c>
      <c r="AB45" s="28" t="str">
        <f t="shared" si="8"/>
        <v/>
      </c>
      <c r="AC45" s="28" t="str">
        <f t="shared" si="9"/>
        <v xml:space="preserve"> </v>
      </c>
      <c r="AD45" s="28" t="str">
        <f t="shared" si="10"/>
        <v>o</v>
      </c>
      <c r="AE45" s="28" t="str">
        <f t="shared" si="11"/>
        <v xml:space="preserve"> </v>
      </c>
      <c r="AF45" s="28" t="str">
        <f t="shared" si="12"/>
        <v/>
      </c>
      <c r="AG45" s="28" t="str">
        <f t="shared" si="13"/>
        <v xml:space="preserve"> </v>
      </c>
      <c r="AH45" s="28" t="str">
        <f t="shared" si="14"/>
        <v/>
      </c>
      <c r="AI45" s="28" t="str">
        <f t="shared" si="15"/>
        <v xml:space="preserve"> </v>
      </c>
      <c r="AJ45" s="28" t="str">
        <f t="shared" si="16"/>
        <v/>
      </c>
      <c r="AK45" s="28" t="str">
        <f t="shared" si="17"/>
        <v xml:space="preserve"> </v>
      </c>
      <c r="AL45" s="28" t="str">
        <f t="shared" si="18"/>
        <v/>
      </c>
    </row>
    <row r="46" spans="1:38" ht="22.5" customHeight="1" x14ac:dyDescent="0.2">
      <c r="A46" s="64"/>
      <c r="B46" s="40" t="s">
        <v>168</v>
      </c>
      <c r="C46" s="11"/>
      <c r="D46" s="11"/>
      <c r="E46" s="11"/>
      <c r="F46" s="11"/>
      <c r="G46" s="11"/>
      <c r="H46" s="11"/>
      <c r="I46" s="11"/>
      <c r="J46" s="11"/>
      <c r="K46" s="11"/>
      <c r="L46" s="12" t="s">
        <v>117</v>
      </c>
      <c r="M46" s="11"/>
      <c r="N46" s="11"/>
      <c r="O46" s="11"/>
      <c r="P46" s="58"/>
      <c r="Q46" s="1" t="s">
        <v>172</v>
      </c>
      <c r="R46" s="42" t="s">
        <v>156</v>
      </c>
      <c r="S46" s="28" t="str">
        <f t="shared" si="0"/>
        <v/>
      </c>
      <c r="T46" s="28" t="str">
        <f t="shared" si="1"/>
        <v>o</v>
      </c>
      <c r="U46" s="28" t="str">
        <f t="shared" si="2"/>
        <v/>
      </c>
      <c r="V46" s="28" t="str">
        <f t="shared" si="3"/>
        <v/>
      </c>
      <c r="W46" s="28" t="str">
        <f t="shared" si="4"/>
        <v/>
      </c>
      <c r="X46" s="28" t="str">
        <f t="shared" si="5"/>
        <v/>
      </c>
      <c r="Y46" s="28" t="str">
        <f t="shared" si="6"/>
        <v>UK</v>
      </c>
      <c r="AA46" s="28" t="str">
        <f t="shared" si="7"/>
        <v xml:space="preserve"> </v>
      </c>
      <c r="AB46" s="28" t="str">
        <f t="shared" si="8"/>
        <v/>
      </c>
      <c r="AC46" s="28" t="str">
        <f t="shared" si="9"/>
        <v xml:space="preserve"> </v>
      </c>
      <c r="AD46" s="28" t="str">
        <f t="shared" si="10"/>
        <v>o</v>
      </c>
      <c r="AE46" s="28" t="str">
        <f t="shared" si="11"/>
        <v xml:space="preserve"> </v>
      </c>
      <c r="AF46" s="28" t="str">
        <f t="shared" si="12"/>
        <v/>
      </c>
      <c r="AG46" s="28" t="str">
        <f t="shared" si="13"/>
        <v xml:space="preserve"> </v>
      </c>
      <c r="AH46" s="28" t="str">
        <f t="shared" si="14"/>
        <v/>
      </c>
      <c r="AI46" s="28" t="str">
        <f t="shared" si="15"/>
        <v xml:space="preserve"> </v>
      </c>
      <c r="AJ46" s="28" t="str">
        <f t="shared" si="16"/>
        <v/>
      </c>
      <c r="AK46" s="28" t="str">
        <f t="shared" si="17"/>
        <v xml:space="preserve"> </v>
      </c>
      <c r="AL46" s="28" t="str">
        <f t="shared" si="18"/>
        <v/>
      </c>
    </row>
    <row r="47" spans="1:38" ht="22.5" customHeight="1" x14ac:dyDescent="0.2">
      <c r="A47" s="64"/>
      <c r="B47" s="40" t="s">
        <v>169</v>
      </c>
      <c r="C47" s="11"/>
      <c r="D47" s="11"/>
      <c r="E47" s="11"/>
      <c r="F47" s="11"/>
      <c r="G47" s="11"/>
      <c r="H47" s="11"/>
      <c r="I47" s="11"/>
      <c r="J47" s="11"/>
      <c r="K47" s="11"/>
      <c r="L47" s="12" t="s">
        <v>117</v>
      </c>
      <c r="M47" s="11"/>
      <c r="N47" s="11"/>
      <c r="O47" s="11"/>
      <c r="P47" s="58"/>
      <c r="Q47" s="1" t="s">
        <v>172</v>
      </c>
      <c r="R47" s="42" t="s">
        <v>156</v>
      </c>
      <c r="S47" s="28" t="str">
        <f t="shared" si="0"/>
        <v/>
      </c>
      <c r="T47" s="28" t="str">
        <f t="shared" si="1"/>
        <v>o</v>
      </c>
      <c r="U47" s="28" t="str">
        <f t="shared" si="2"/>
        <v/>
      </c>
      <c r="V47" s="28" t="str">
        <f t="shared" si="3"/>
        <v/>
      </c>
      <c r="W47" s="28" t="str">
        <f t="shared" si="4"/>
        <v/>
      </c>
      <c r="X47" s="28" t="str">
        <f t="shared" si="5"/>
        <v/>
      </c>
      <c r="Y47" s="28" t="str">
        <f t="shared" si="6"/>
        <v>UK</v>
      </c>
      <c r="AA47" s="28" t="str">
        <f t="shared" si="7"/>
        <v xml:space="preserve"> </v>
      </c>
      <c r="AB47" s="28" t="str">
        <f t="shared" si="8"/>
        <v/>
      </c>
      <c r="AC47" s="28" t="str">
        <f t="shared" si="9"/>
        <v xml:space="preserve"> </v>
      </c>
      <c r="AD47" s="28" t="str">
        <f t="shared" si="10"/>
        <v>o</v>
      </c>
      <c r="AE47" s="28" t="str">
        <f t="shared" si="11"/>
        <v xml:space="preserve"> </v>
      </c>
      <c r="AF47" s="28" t="str">
        <f t="shared" si="12"/>
        <v/>
      </c>
      <c r="AG47" s="28" t="str">
        <f t="shared" si="13"/>
        <v xml:space="preserve"> </v>
      </c>
      <c r="AH47" s="28" t="str">
        <f t="shared" si="14"/>
        <v/>
      </c>
      <c r="AI47" s="28" t="str">
        <f t="shared" si="15"/>
        <v xml:space="preserve"> </v>
      </c>
      <c r="AJ47" s="28" t="str">
        <f t="shared" si="16"/>
        <v/>
      </c>
      <c r="AK47" s="28" t="str">
        <f t="shared" si="17"/>
        <v xml:space="preserve"> </v>
      </c>
      <c r="AL47" s="28" t="str">
        <f t="shared" si="18"/>
        <v/>
      </c>
    </row>
    <row r="48" spans="1:38" ht="22.5" customHeight="1" x14ac:dyDescent="0.2">
      <c r="A48" s="64"/>
      <c r="B48" s="40" t="s">
        <v>170</v>
      </c>
      <c r="C48" s="11"/>
      <c r="D48" s="11"/>
      <c r="E48" s="11"/>
      <c r="F48" s="11"/>
      <c r="G48" s="11"/>
      <c r="H48" s="11"/>
      <c r="I48" s="11"/>
      <c r="J48" s="11"/>
      <c r="K48" s="11"/>
      <c r="L48" s="12" t="s">
        <v>117</v>
      </c>
      <c r="M48" s="11"/>
      <c r="N48" s="11"/>
      <c r="O48" s="11"/>
      <c r="P48" s="58"/>
      <c r="Q48" s="1" t="s">
        <v>172</v>
      </c>
      <c r="R48" s="42" t="s">
        <v>156</v>
      </c>
      <c r="S48" s="28" t="str">
        <f t="shared" si="0"/>
        <v/>
      </c>
      <c r="T48" s="28" t="str">
        <f t="shared" si="1"/>
        <v>o</v>
      </c>
      <c r="U48" s="28" t="str">
        <f t="shared" si="2"/>
        <v/>
      </c>
      <c r="V48" s="28" t="str">
        <f t="shared" si="3"/>
        <v/>
      </c>
      <c r="W48" s="28" t="str">
        <f t="shared" si="4"/>
        <v/>
      </c>
      <c r="X48" s="28" t="str">
        <f t="shared" si="5"/>
        <v/>
      </c>
      <c r="Y48" s="28" t="str">
        <f t="shared" si="6"/>
        <v>UK</v>
      </c>
      <c r="AA48" s="28" t="str">
        <f t="shared" si="7"/>
        <v xml:space="preserve"> </v>
      </c>
      <c r="AB48" s="28" t="str">
        <f t="shared" si="8"/>
        <v/>
      </c>
      <c r="AC48" s="28" t="str">
        <f t="shared" si="9"/>
        <v xml:space="preserve"> </v>
      </c>
      <c r="AD48" s="28" t="str">
        <f t="shared" si="10"/>
        <v>o</v>
      </c>
      <c r="AE48" s="28" t="str">
        <f t="shared" si="11"/>
        <v xml:space="preserve"> </v>
      </c>
      <c r="AF48" s="28" t="str">
        <f t="shared" si="12"/>
        <v/>
      </c>
      <c r="AG48" s="28" t="str">
        <f t="shared" si="13"/>
        <v xml:space="preserve"> </v>
      </c>
      <c r="AH48" s="28" t="str">
        <f t="shared" si="14"/>
        <v/>
      </c>
      <c r="AI48" s="28" t="str">
        <f t="shared" si="15"/>
        <v xml:space="preserve"> </v>
      </c>
      <c r="AJ48" s="28" t="str">
        <f t="shared" si="16"/>
        <v/>
      </c>
      <c r="AK48" s="28" t="str">
        <f t="shared" si="17"/>
        <v xml:space="preserve"> </v>
      </c>
      <c r="AL48" s="28" t="str">
        <f t="shared" si="18"/>
        <v/>
      </c>
    </row>
    <row r="49" spans="1:38" ht="22.5" customHeight="1" x14ac:dyDescent="0.2">
      <c r="A49" s="64"/>
      <c r="B49" s="40" t="s">
        <v>171</v>
      </c>
      <c r="C49" s="11"/>
      <c r="D49" s="11"/>
      <c r="E49" s="11"/>
      <c r="F49" s="11"/>
      <c r="G49" s="11"/>
      <c r="H49" s="11"/>
      <c r="I49" s="11"/>
      <c r="J49" s="11"/>
      <c r="K49" s="11"/>
      <c r="L49" s="12" t="s">
        <v>117</v>
      </c>
      <c r="M49" s="11"/>
      <c r="N49" s="11"/>
      <c r="O49" s="11"/>
      <c r="P49" s="58"/>
      <c r="Q49" s="1" t="s">
        <v>172</v>
      </c>
      <c r="R49" s="42" t="s">
        <v>156</v>
      </c>
      <c r="S49" s="28" t="str">
        <f t="shared" si="0"/>
        <v/>
      </c>
      <c r="T49" s="28" t="str">
        <f t="shared" si="1"/>
        <v>o</v>
      </c>
      <c r="U49" s="28" t="str">
        <f t="shared" si="2"/>
        <v/>
      </c>
      <c r="V49" s="28" t="str">
        <f t="shared" si="3"/>
        <v/>
      </c>
      <c r="W49" s="28" t="str">
        <f t="shared" si="4"/>
        <v/>
      </c>
      <c r="X49" s="28" t="str">
        <f t="shared" si="5"/>
        <v/>
      </c>
      <c r="Y49" s="28" t="str">
        <f t="shared" si="6"/>
        <v>UK</v>
      </c>
      <c r="AA49" s="28" t="str">
        <f t="shared" si="7"/>
        <v xml:space="preserve"> </v>
      </c>
      <c r="AB49" s="28" t="str">
        <f t="shared" si="8"/>
        <v/>
      </c>
      <c r="AC49" s="28" t="str">
        <f t="shared" si="9"/>
        <v xml:space="preserve"> </v>
      </c>
      <c r="AD49" s="28" t="str">
        <f t="shared" si="10"/>
        <v>o</v>
      </c>
      <c r="AE49" s="28" t="str">
        <f t="shared" si="11"/>
        <v xml:space="preserve"> </v>
      </c>
      <c r="AF49" s="28" t="str">
        <f t="shared" si="12"/>
        <v/>
      </c>
      <c r="AG49" s="28" t="str">
        <f t="shared" si="13"/>
        <v xml:space="preserve"> </v>
      </c>
      <c r="AH49" s="28" t="str">
        <f t="shared" si="14"/>
        <v/>
      </c>
      <c r="AI49" s="28" t="str">
        <f t="shared" si="15"/>
        <v xml:space="preserve"> </v>
      </c>
      <c r="AJ49" s="28" t="str">
        <f t="shared" si="16"/>
        <v/>
      </c>
      <c r="AK49" s="28" t="str">
        <f t="shared" si="17"/>
        <v xml:space="preserve"> </v>
      </c>
      <c r="AL49" s="28" t="str">
        <f t="shared" si="18"/>
        <v/>
      </c>
    </row>
    <row r="50" spans="1:38" ht="22.5" customHeight="1" x14ac:dyDescent="0.2">
      <c r="A50" s="64"/>
      <c r="B50" s="40" t="s">
        <v>166</v>
      </c>
      <c r="C50" s="11"/>
      <c r="D50" s="11"/>
      <c r="E50" s="11"/>
      <c r="F50" s="11"/>
      <c r="G50" s="11"/>
      <c r="H50" s="11"/>
      <c r="I50" s="11"/>
      <c r="J50" s="11"/>
      <c r="K50" s="11"/>
      <c r="L50" s="12" t="s">
        <v>117</v>
      </c>
      <c r="M50" s="11"/>
      <c r="N50" s="11"/>
      <c r="O50" s="11"/>
      <c r="P50" s="59"/>
      <c r="Q50" s="1" t="s">
        <v>172</v>
      </c>
      <c r="R50" s="42" t="s">
        <v>156</v>
      </c>
      <c r="S50" s="28" t="str">
        <f t="shared" si="0"/>
        <v/>
      </c>
      <c r="T50" s="28" t="str">
        <f t="shared" si="1"/>
        <v>o</v>
      </c>
      <c r="U50" s="28" t="str">
        <f t="shared" si="2"/>
        <v/>
      </c>
      <c r="V50" s="28" t="str">
        <f t="shared" si="3"/>
        <v/>
      </c>
      <c r="W50" s="28" t="str">
        <f t="shared" si="4"/>
        <v/>
      </c>
      <c r="X50" s="28" t="str">
        <f t="shared" si="5"/>
        <v/>
      </c>
      <c r="Y50" s="28" t="str">
        <f t="shared" si="6"/>
        <v>UK</v>
      </c>
      <c r="AA50" s="28" t="str">
        <f t="shared" si="7"/>
        <v xml:space="preserve"> </v>
      </c>
      <c r="AB50" s="28" t="str">
        <f t="shared" si="8"/>
        <v/>
      </c>
      <c r="AC50" s="28" t="str">
        <f t="shared" si="9"/>
        <v xml:space="preserve"> </v>
      </c>
      <c r="AD50" s="28" t="str">
        <f t="shared" si="10"/>
        <v>o</v>
      </c>
      <c r="AE50" s="28" t="str">
        <f t="shared" si="11"/>
        <v xml:space="preserve"> </v>
      </c>
      <c r="AF50" s="28" t="str">
        <f t="shared" si="12"/>
        <v/>
      </c>
      <c r="AG50" s="28" t="str">
        <f t="shared" si="13"/>
        <v xml:space="preserve"> </v>
      </c>
      <c r="AH50" s="28" t="str">
        <f t="shared" si="14"/>
        <v/>
      </c>
      <c r="AI50" s="28" t="str">
        <f t="shared" si="15"/>
        <v xml:space="preserve"> </v>
      </c>
      <c r="AJ50" s="28" t="str">
        <f t="shared" si="16"/>
        <v/>
      </c>
      <c r="AK50" s="28" t="str">
        <f t="shared" si="17"/>
        <v xml:space="preserve"> </v>
      </c>
      <c r="AL50" s="28" t="str">
        <f t="shared" si="18"/>
        <v/>
      </c>
    </row>
    <row r="51" spans="1:38" ht="22.5" customHeight="1" x14ac:dyDescent="0.2">
      <c r="A51" s="64"/>
      <c r="B51" s="40" t="s">
        <v>66</v>
      </c>
      <c r="C51" s="11"/>
      <c r="D51" s="11"/>
      <c r="E51" s="11"/>
      <c r="F51" s="11"/>
      <c r="G51" s="11"/>
      <c r="H51" s="11"/>
      <c r="I51" s="11"/>
      <c r="J51" s="11"/>
      <c r="K51" s="11"/>
      <c r="L51" s="32"/>
      <c r="M51" s="11"/>
      <c r="N51" s="11"/>
      <c r="O51" s="15" t="s">
        <v>117</v>
      </c>
      <c r="P51" s="2">
        <v>5</v>
      </c>
      <c r="Q51" s="1" t="s">
        <v>54</v>
      </c>
      <c r="R51" s="42"/>
      <c r="S51" s="28" t="str">
        <f t="shared" si="0"/>
        <v/>
      </c>
      <c r="T51" s="28" t="str">
        <f t="shared" si="1"/>
        <v>o</v>
      </c>
      <c r="U51" s="28" t="str">
        <f t="shared" si="2"/>
        <v/>
      </c>
      <c r="V51" s="28" t="str">
        <f t="shared" si="3"/>
        <v/>
      </c>
      <c r="W51" s="28" t="str">
        <f t="shared" si="4"/>
        <v/>
      </c>
      <c r="X51" s="28" t="str">
        <f t="shared" si="5"/>
        <v/>
      </c>
      <c r="Y51" s="28" t="str">
        <f t="shared" si="6"/>
        <v>UK</v>
      </c>
      <c r="AA51" s="28" t="str">
        <f t="shared" si="7"/>
        <v xml:space="preserve"> </v>
      </c>
      <c r="AB51" s="28" t="str">
        <f t="shared" si="8"/>
        <v/>
      </c>
      <c r="AC51" s="28" t="str">
        <f t="shared" si="9"/>
        <v xml:space="preserve"> </v>
      </c>
      <c r="AD51" s="28" t="str">
        <f t="shared" si="10"/>
        <v>o</v>
      </c>
      <c r="AE51" s="28" t="str">
        <f t="shared" si="11"/>
        <v xml:space="preserve"> </v>
      </c>
      <c r="AF51" s="28" t="str">
        <f t="shared" si="12"/>
        <v/>
      </c>
      <c r="AG51" s="28" t="str">
        <f t="shared" si="13"/>
        <v xml:space="preserve"> </v>
      </c>
      <c r="AH51" s="28" t="str">
        <f t="shared" si="14"/>
        <v/>
      </c>
      <c r="AI51" s="28" t="str">
        <f t="shared" si="15"/>
        <v xml:space="preserve"> </v>
      </c>
      <c r="AJ51" s="28" t="str">
        <f t="shared" si="16"/>
        <v/>
      </c>
      <c r="AK51" s="28" t="str">
        <f t="shared" si="17"/>
        <v xml:space="preserve"> </v>
      </c>
      <c r="AL51" s="28" t="str">
        <f t="shared" si="18"/>
        <v/>
      </c>
    </row>
    <row r="52" spans="1:38" ht="39.75" customHeight="1" x14ac:dyDescent="0.2">
      <c r="A52" s="64"/>
      <c r="B52" s="40" t="s">
        <v>60</v>
      </c>
      <c r="C52" s="11"/>
      <c r="D52" s="11"/>
      <c r="E52" s="11"/>
      <c r="F52" s="11"/>
      <c r="G52" s="11"/>
      <c r="H52" s="11"/>
      <c r="I52" s="11"/>
      <c r="J52" s="15" t="s">
        <v>117</v>
      </c>
      <c r="K52" s="11"/>
      <c r="L52" s="11"/>
      <c r="M52" s="11"/>
      <c r="N52" s="11"/>
      <c r="O52" s="15" t="s">
        <v>117</v>
      </c>
      <c r="P52" s="2">
        <v>18</v>
      </c>
      <c r="Q52" s="1" t="s">
        <v>212</v>
      </c>
      <c r="R52" s="42" t="s">
        <v>156</v>
      </c>
      <c r="S52" s="28" t="str">
        <f t="shared" si="0"/>
        <v/>
      </c>
      <c r="T52" s="28" t="str">
        <f t="shared" si="1"/>
        <v>o</v>
      </c>
      <c r="U52" s="28" t="str">
        <f t="shared" si="2"/>
        <v/>
      </c>
      <c r="V52" s="28" t="str">
        <f t="shared" si="3"/>
        <v/>
      </c>
      <c r="W52" s="28" t="str">
        <f t="shared" si="4"/>
        <v/>
      </c>
      <c r="X52" s="28" t="str">
        <f t="shared" si="5"/>
        <v/>
      </c>
      <c r="Y52" s="28" t="str">
        <f t="shared" si="6"/>
        <v>UK</v>
      </c>
      <c r="AA52" s="28" t="str">
        <f t="shared" si="7"/>
        <v xml:space="preserve"> </v>
      </c>
      <c r="AB52" s="28" t="str">
        <f t="shared" si="8"/>
        <v/>
      </c>
      <c r="AC52" s="28" t="str">
        <f t="shared" si="9"/>
        <v>o</v>
      </c>
      <c r="AD52" s="28" t="str">
        <f t="shared" si="10"/>
        <v>o</v>
      </c>
      <c r="AE52" s="28" t="str">
        <f t="shared" si="11"/>
        <v xml:space="preserve"> </v>
      </c>
      <c r="AF52" s="28" t="str">
        <f t="shared" si="12"/>
        <v/>
      </c>
      <c r="AG52" s="28" t="str">
        <f t="shared" si="13"/>
        <v xml:space="preserve"> </v>
      </c>
      <c r="AH52" s="28" t="str">
        <f t="shared" si="14"/>
        <v/>
      </c>
      <c r="AI52" s="28" t="str">
        <f t="shared" si="15"/>
        <v xml:space="preserve"> </v>
      </c>
      <c r="AJ52" s="28" t="str">
        <f t="shared" si="16"/>
        <v/>
      </c>
      <c r="AK52" s="28" t="str">
        <f t="shared" si="17"/>
        <v xml:space="preserve"> </v>
      </c>
      <c r="AL52" s="28" t="str">
        <f t="shared" si="18"/>
        <v/>
      </c>
    </row>
    <row r="53" spans="1:38" ht="21" customHeight="1" x14ac:dyDescent="0.2">
      <c r="A53" s="64"/>
      <c r="B53" s="40" t="s">
        <v>61</v>
      </c>
      <c r="C53" s="11"/>
      <c r="D53" s="11"/>
      <c r="E53" s="11"/>
      <c r="F53" s="11"/>
      <c r="G53" s="11"/>
      <c r="H53" s="11"/>
      <c r="I53" s="11"/>
      <c r="J53" s="11"/>
      <c r="K53" s="11"/>
      <c r="L53" s="11"/>
      <c r="M53" s="11"/>
      <c r="N53" s="11"/>
      <c r="O53" s="15" t="s">
        <v>117</v>
      </c>
      <c r="P53" s="2">
        <v>2</v>
      </c>
      <c r="Q53" s="1" t="s">
        <v>53</v>
      </c>
      <c r="R53" s="42" t="s">
        <v>156</v>
      </c>
      <c r="S53" s="28" t="str">
        <f t="shared" si="0"/>
        <v/>
      </c>
      <c r="T53" s="28" t="str">
        <f t="shared" si="1"/>
        <v>o</v>
      </c>
      <c r="U53" s="28" t="str">
        <f t="shared" si="2"/>
        <v/>
      </c>
      <c r="V53" s="28" t="str">
        <f t="shared" si="3"/>
        <v/>
      </c>
      <c r="W53" s="28" t="str">
        <f t="shared" si="4"/>
        <v/>
      </c>
      <c r="X53" s="28" t="str">
        <f t="shared" si="5"/>
        <v/>
      </c>
      <c r="Y53" s="28" t="str">
        <f t="shared" si="6"/>
        <v>UK</v>
      </c>
      <c r="AA53" s="28" t="str">
        <f t="shared" si="7"/>
        <v xml:space="preserve"> </v>
      </c>
      <c r="AB53" s="28" t="str">
        <f t="shared" si="8"/>
        <v/>
      </c>
      <c r="AC53" s="28" t="str">
        <f t="shared" si="9"/>
        <v xml:space="preserve"> </v>
      </c>
      <c r="AD53" s="28" t="str">
        <f t="shared" si="10"/>
        <v>o</v>
      </c>
      <c r="AE53" s="28" t="str">
        <f t="shared" si="11"/>
        <v xml:space="preserve"> </v>
      </c>
      <c r="AF53" s="28" t="str">
        <f t="shared" si="12"/>
        <v/>
      </c>
      <c r="AG53" s="28" t="str">
        <f t="shared" si="13"/>
        <v xml:space="preserve"> </v>
      </c>
      <c r="AH53" s="28" t="str">
        <f t="shared" si="14"/>
        <v/>
      </c>
      <c r="AI53" s="28" t="str">
        <f t="shared" si="15"/>
        <v xml:space="preserve"> </v>
      </c>
      <c r="AJ53" s="28" t="str">
        <f t="shared" si="16"/>
        <v/>
      </c>
      <c r="AK53" s="28" t="str">
        <f t="shared" si="17"/>
        <v xml:space="preserve"> </v>
      </c>
      <c r="AL53" s="28" t="str">
        <f t="shared" si="18"/>
        <v/>
      </c>
    </row>
    <row r="54" spans="1:38" ht="21" customHeight="1" x14ac:dyDescent="0.2">
      <c r="A54" s="64"/>
      <c r="B54" s="40" t="s">
        <v>62</v>
      </c>
      <c r="C54" s="11"/>
      <c r="D54" s="11"/>
      <c r="E54" s="11"/>
      <c r="F54" s="11"/>
      <c r="G54" s="11"/>
      <c r="H54" s="11"/>
      <c r="I54" s="11"/>
      <c r="J54" s="15" t="s">
        <v>117</v>
      </c>
      <c r="K54" s="11"/>
      <c r="L54" s="11"/>
      <c r="M54" s="11"/>
      <c r="N54" s="11"/>
      <c r="O54" s="11"/>
      <c r="P54" s="2" t="s">
        <v>10</v>
      </c>
      <c r="Q54" s="1" t="s">
        <v>139</v>
      </c>
      <c r="R54" s="42" t="s">
        <v>156</v>
      </c>
      <c r="S54" s="28" t="str">
        <f t="shared" si="0"/>
        <v/>
      </c>
      <c r="T54" s="28" t="str">
        <f t="shared" si="1"/>
        <v>o</v>
      </c>
      <c r="U54" s="28" t="str">
        <f t="shared" si="2"/>
        <v/>
      </c>
      <c r="V54" s="28" t="str">
        <f t="shared" si="3"/>
        <v/>
      </c>
      <c r="W54" s="28" t="str">
        <f t="shared" si="4"/>
        <v/>
      </c>
      <c r="X54" s="28" t="str">
        <f t="shared" si="5"/>
        <v/>
      </c>
      <c r="Y54" s="28" t="str">
        <f t="shared" si="6"/>
        <v>UK</v>
      </c>
      <c r="AA54" s="28" t="str">
        <f t="shared" si="7"/>
        <v xml:space="preserve"> </v>
      </c>
      <c r="AB54" s="28" t="str">
        <f t="shared" si="8"/>
        <v/>
      </c>
      <c r="AC54" s="28" t="str">
        <f t="shared" si="9"/>
        <v>o</v>
      </c>
      <c r="AD54" s="28" t="str">
        <f t="shared" si="10"/>
        <v/>
      </c>
      <c r="AE54" s="28" t="str">
        <f t="shared" si="11"/>
        <v xml:space="preserve"> </v>
      </c>
      <c r="AF54" s="28" t="str">
        <f t="shared" si="12"/>
        <v/>
      </c>
      <c r="AG54" s="28" t="str">
        <f t="shared" si="13"/>
        <v xml:space="preserve"> </v>
      </c>
      <c r="AH54" s="28" t="str">
        <f t="shared" si="14"/>
        <v/>
      </c>
      <c r="AI54" s="28" t="str">
        <f t="shared" si="15"/>
        <v xml:space="preserve"> </v>
      </c>
      <c r="AJ54" s="28" t="str">
        <f t="shared" si="16"/>
        <v/>
      </c>
      <c r="AK54" s="28" t="str">
        <f t="shared" si="17"/>
        <v xml:space="preserve"> </v>
      </c>
      <c r="AL54" s="28" t="str">
        <f t="shared" si="18"/>
        <v/>
      </c>
    </row>
    <row r="55" spans="1:38" ht="27" customHeight="1" x14ac:dyDescent="0.2">
      <c r="A55" s="64"/>
      <c r="B55" s="40" t="s">
        <v>63</v>
      </c>
      <c r="C55" s="11"/>
      <c r="D55" s="11"/>
      <c r="E55" s="11"/>
      <c r="F55" s="11"/>
      <c r="G55" s="11"/>
      <c r="H55" s="11"/>
      <c r="I55" s="11"/>
      <c r="J55" s="15" t="s">
        <v>117</v>
      </c>
      <c r="K55" s="11"/>
      <c r="L55" s="11"/>
      <c r="M55" s="11"/>
      <c r="N55" s="11"/>
      <c r="O55" s="11"/>
      <c r="P55" s="37" t="s">
        <v>10</v>
      </c>
      <c r="Q55" s="1" t="s">
        <v>138</v>
      </c>
      <c r="R55" s="42" t="s">
        <v>156</v>
      </c>
      <c r="S55" s="28" t="str">
        <f t="shared" si="0"/>
        <v/>
      </c>
      <c r="T55" s="28" t="str">
        <f t="shared" si="1"/>
        <v>o</v>
      </c>
      <c r="U55" s="28" t="str">
        <f t="shared" si="2"/>
        <v/>
      </c>
      <c r="V55" s="28" t="str">
        <f t="shared" si="3"/>
        <v/>
      </c>
      <c r="W55" s="28" t="str">
        <f t="shared" si="4"/>
        <v/>
      </c>
      <c r="X55" s="28" t="str">
        <f t="shared" si="5"/>
        <v/>
      </c>
      <c r="Y55" s="28" t="str">
        <f t="shared" si="6"/>
        <v>UK</v>
      </c>
      <c r="AA55" s="28" t="str">
        <f t="shared" si="7"/>
        <v xml:space="preserve"> </v>
      </c>
      <c r="AB55" s="28" t="str">
        <f t="shared" si="8"/>
        <v/>
      </c>
      <c r="AC55" s="28" t="str">
        <f t="shared" si="9"/>
        <v>o</v>
      </c>
      <c r="AD55" s="28" t="str">
        <f t="shared" si="10"/>
        <v/>
      </c>
      <c r="AE55" s="28" t="str">
        <f t="shared" si="11"/>
        <v xml:space="preserve"> </v>
      </c>
      <c r="AF55" s="28" t="str">
        <f t="shared" si="12"/>
        <v/>
      </c>
      <c r="AG55" s="28" t="str">
        <f t="shared" si="13"/>
        <v xml:space="preserve"> </v>
      </c>
      <c r="AH55" s="28" t="str">
        <f t="shared" si="14"/>
        <v/>
      </c>
      <c r="AI55" s="28" t="str">
        <f t="shared" si="15"/>
        <v xml:space="preserve"> </v>
      </c>
      <c r="AJ55" s="28" t="str">
        <f t="shared" si="16"/>
        <v/>
      </c>
      <c r="AK55" s="28" t="str">
        <f t="shared" si="17"/>
        <v xml:space="preserve"> </v>
      </c>
      <c r="AL55" s="28" t="str">
        <f t="shared" si="18"/>
        <v/>
      </c>
    </row>
    <row r="56" spans="1:38" ht="20.25" customHeight="1" x14ac:dyDescent="0.2">
      <c r="A56" s="64"/>
      <c r="B56" s="40" t="s">
        <v>64</v>
      </c>
      <c r="C56" s="11"/>
      <c r="D56" s="11"/>
      <c r="E56" s="11"/>
      <c r="F56" s="11"/>
      <c r="G56" s="11"/>
      <c r="H56" s="11"/>
      <c r="I56" s="11"/>
      <c r="J56" s="15" t="s">
        <v>117</v>
      </c>
      <c r="K56" s="11"/>
      <c r="L56" s="11"/>
      <c r="M56" s="11"/>
      <c r="N56" s="11"/>
      <c r="O56" s="11"/>
      <c r="P56" s="2">
        <v>2</v>
      </c>
      <c r="Q56" s="1" t="s">
        <v>109</v>
      </c>
      <c r="R56" s="42" t="s">
        <v>156</v>
      </c>
      <c r="S56" s="28" t="str">
        <f t="shared" si="0"/>
        <v/>
      </c>
      <c r="T56" s="28" t="str">
        <f t="shared" si="1"/>
        <v>o</v>
      </c>
      <c r="U56" s="28" t="str">
        <f t="shared" si="2"/>
        <v/>
      </c>
      <c r="V56" s="28" t="str">
        <f t="shared" si="3"/>
        <v/>
      </c>
      <c r="W56" s="28" t="str">
        <f t="shared" si="4"/>
        <v/>
      </c>
      <c r="X56" s="28" t="str">
        <f t="shared" si="5"/>
        <v/>
      </c>
      <c r="Y56" s="28" t="str">
        <f t="shared" si="6"/>
        <v>UK</v>
      </c>
      <c r="AA56" s="28" t="str">
        <f t="shared" si="7"/>
        <v xml:space="preserve"> </v>
      </c>
      <c r="AB56" s="28" t="str">
        <f t="shared" si="8"/>
        <v/>
      </c>
      <c r="AC56" s="28" t="str">
        <f t="shared" si="9"/>
        <v>o</v>
      </c>
      <c r="AD56" s="28" t="str">
        <f t="shared" si="10"/>
        <v/>
      </c>
      <c r="AE56" s="28" t="str">
        <f t="shared" si="11"/>
        <v xml:space="preserve"> </v>
      </c>
      <c r="AF56" s="28" t="str">
        <f t="shared" si="12"/>
        <v/>
      </c>
      <c r="AG56" s="28" t="str">
        <f t="shared" si="13"/>
        <v xml:space="preserve"> </v>
      </c>
      <c r="AH56" s="28" t="str">
        <f t="shared" si="14"/>
        <v/>
      </c>
      <c r="AI56" s="28" t="str">
        <f t="shared" si="15"/>
        <v xml:space="preserve"> </v>
      </c>
      <c r="AJ56" s="28" t="str">
        <f t="shared" si="16"/>
        <v/>
      </c>
      <c r="AK56" s="28" t="str">
        <f t="shared" si="17"/>
        <v xml:space="preserve"> </v>
      </c>
      <c r="AL56" s="28" t="str">
        <f t="shared" si="18"/>
        <v/>
      </c>
    </row>
    <row r="57" spans="1:38" ht="24.75" customHeight="1" x14ac:dyDescent="0.2">
      <c r="A57" s="65"/>
      <c r="B57" s="40" t="s">
        <v>65</v>
      </c>
      <c r="C57" s="11"/>
      <c r="D57" s="11"/>
      <c r="E57" s="11"/>
      <c r="F57" s="11"/>
      <c r="G57" s="11"/>
      <c r="H57" s="11"/>
      <c r="I57" s="11"/>
      <c r="J57" s="11"/>
      <c r="K57" s="11"/>
      <c r="L57" s="11"/>
      <c r="M57" s="11"/>
      <c r="N57" s="11"/>
      <c r="O57" s="15" t="s">
        <v>117</v>
      </c>
      <c r="P57" s="2">
        <v>3</v>
      </c>
      <c r="Q57" s="1" t="s">
        <v>54</v>
      </c>
      <c r="R57" s="42" t="s">
        <v>156</v>
      </c>
      <c r="S57" s="28" t="str">
        <f t="shared" si="0"/>
        <v/>
      </c>
      <c r="T57" s="28" t="str">
        <f t="shared" si="1"/>
        <v>o</v>
      </c>
      <c r="U57" s="28" t="str">
        <f t="shared" si="2"/>
        <v/>
      </c>
      <c r="V57" s="28" t="str">
        <f t="shared" si="3"/>
        <v/>
      </c>
      <c r="W57" s="28" t="str">
        <f t="shared" si="4"/>
        <v/>
      </c>
      <c r="X57" s="28" t="str">
        <f t="shared" si="5"/>
        <v/>
      </c>
      <c r="Y57" s="28" t="str">
        <f t="shared" si="6"/>
        <v>UK</v>
      </c>
      <c r="AA57" s="28" t="str">
        <f t="shared" si="7"/>
        <v xml:space="preserve"> </v>
      </c>
      <c r="AB57" s="28" t="str">
        <f t="shared" si="8"/>
        <v/>
      </c>
      <c r="AC57" s="28" t="str">
        <f t="shared" si="9"/>
        <v xml:space="preserve"> </v>
      </c>
      <c r="AD57" s="28" t="str">
        <f t="shared" si="10"/>
        <v>o</v>
      </c>
      <c r="AE57" s="28" t="str">
        <f t="shared" si="11"/>
        <v xml:space="preserve"> </v>
      </c>
      <c r="AF57" s="28" t="str">
        <f t="shared" si="12"/>
        <v/>
      </c>
      <c r="AG57" s="28" t="str">
        <f t="shared" si="13"/>
        <v xml:space="preserve"> </v>
      </c>
      <c r="AH57" s="28" t="str">
        <f t="shared" si="14"/>
        <v/>
      </c>
      <c r="AI57" s="28" t="str">
        <f t="shared" si="15"/>
        <v xml:space="preserve"> </v>
      </c>
      <c r="AJ57" s="28" t="str">
        <f t="shared" si="16"/>
        <v/>
      </c>
      <c r="AK57" s="28" t="str">
        <f t="shared" si="17"/>
        <v xml:space="preserve"> </v>
      </c>
      <c r="AL57" s="28" t="str">
        <f t="shared" si="18"/>
        <v/>
      </c>
    </row>
    <row r="58" spans="1:38" ht="30.75" customHeight="1" x14ac:dyDescent="0.2">
      <c r="A58" s="63" t="s">
        <v>148</v>
      </c>
      <c r="B58" s="39" t="s">
        <v>82</v>
      </c>
      <c r="C58" s="15" t="s">
        <v>117</v>
      </c>
      <c r="D58" s="15" t="s">
        <v>117</v>
      </c>
      <c r="E58" s="38" t="s">
        <v>121</v>
      </c>
      <c r="F58" s="14" t="s">
        <v>119</v>
      </c>
      <c r="G58" s="14" t="s">
        <v>119</v>
      </c>
      <c r="H58" s="18"/>
      <c r="I58" s="18"/>
      <c r="J58" s="18"/>
      <c r="K58" s="18"/>
      <c r="L58" s="18"/>
      <c r="M58" s="18"/>
      <c r="N58" s="18"/>
      <c r="O58" s="18"/>
      <c r="P58" s="8">
        <v>44</v>
      </c>
      <c r="Q58" s="1" t="s">
        <v>176</v>
      </c>
      <c r="R58" s="42" t="s">
        <v>160</v>
      </c>
      <c r="S58" s="28" t="str">
        <f t="shared" si="0"/>
        <v/>
      </c>
      <c r="T58" s="28" t="str">
        <f t="shared" si="1"/>
        <v>o</v>
      </c>
      <c r="U58" s="28" t="str">
        <f t="shared" si="2"/>
        <v>u</v>
      </c>
      <c r="V58" s="28" t="str">
        <f t="shared" si="3"/>
        <v/>
      </c>
      <c r="W58" s="28" t="str">
        <f t="shared" si="4"/>
        <v/>
      </c>
      <c r="X58" s="28" t="str">
        <f t="shared" si="5"/>
        <v>d</v>
      </c>
      <c r="Y58" s="28" t="str">
        <f t="shared" si="6"/>
        <v>Asia and other</v>
      </c>
      <c r="AA58" s="28" t="str">
        <f t="shared" si="7"/>
        <v xml:space="preserve"> </v>
      </c>
      <c r="AB58" s="28" t="str">
        <f t="shared" si="8"/>
        <v/>
      </c>
      <c r="AC58" s="28" t="str">
        <f t="shared" si="9"/>
        <v>o</v>
      </c>
      <c r="AD58" s="28" t="str">
        <f t="shared" si="10"/>
        <v/>
      </c>
      <c r="AE58" s="28" t="str">
        <f t="shared" si="11"/>
        <v>u</v>
      </c>
      <c r="AF58" s="28" t="str">
        <f t="shared" si="12"/>
        <v/>
      </c>
      <c r="AG58" s="28" t="str">
        <f t="shared" si="13"/>
        <v xml:space="preserve"> </v>
      </c>
      <c r="AH58" s="28" t="str">
        <f t="shared" si="14"/>
        <v/>
      </c>
      <c r="AI58" s="28" t="str">
        <f t="shared" si="15"/>
        <v xml:space="preserve"> </v>
      </c>
      <c r="AJ58" s="28" t="str">
        <f t="shared" si="16"/>
        <v/>
      </c>
      <c r="AK58" s="28" t="str">
        <f t="shared" si="17"/>
        <v>d</v>
      </c>
      <c r="AL58" s="28" t="str">
        <f t="shared" si="18"/>
        <v/>
      </c>
    </row>
    <row r="59" spans="1:38" ht="38.25" x14ac:dyDescent="0.2">
      <c r="A59" s="64"/>
      <c r="B59" s="39" t="s">
        <v>83</v>
      </c>
      <c r="C59" s="17" t="s">
        <v>116</v>
      </c>
      <c r="D59" s="15" t="s">
        <v>117</v>
      </c>
      <c r="E59" s="38" t="s">
        <v>121</v>
      </c>
      <c r="F59" s="15" t="s">
        <v>117</v>
      </c>
      <c r="G59" s="15" t="s">
        <v>117</v>
      </c>
      <c r="H59" s="18"/>
      <c r="I59" s="18"/>
      <c r="J59" s="18"/>
      <c r="K59" s="15" t="s">
        <v>117</v>
      </c>
      <c r="L59" s="18"/>
      <c r="M59" s="18"/>
      <c r="N59" s="18"/>
      <c r="O59" s="18"/>
      <c r="P59" s="2">
        <v>31</v>
      </c>
      <c r="Q59" s="1" t="s">
        <v>177</v>
      </c>
      <c r="R59" s="42" t="s">
        <v>160</v>
      </c>
      <c r="S59" s="28" t="str">
        <f t="shared" si="0"/>
        <v>t</v>
      </c>
      <c r="T59" s="28" t="str">
        <f t="shared" si="1"/>
        <v>o</v>
      </c>
      <c r="U59" s="28" t="str">
        <f t="shared" si="2"/>
        <v/>
      </c>
      <c r="V59" s="28" t="str">
        <f t="shared" si="3"/>
        <v/>
      </c>
      <c r="W59" s="28" t="str">
        <f t="shared" si="4"/>
        <v/>
      </c>
      <c r="X59" s="28" t="str">
        <f t="shared" si="5"/>
        <v>d</v>
      </c>
      <c r="Y59" s="28" t="str">
        <f t="shared" si="6"/>
        <v>Asia and other</v>
      </c>
      <c r="AA59" s="28" t="str">
        <f t="shared" si="7"/>
        <v>t</v>
      </c>
      <c r="AB59" s="28" t="str">
        <f t="shared" si="8"/>
        <v/>
      </c>
      <c r="AC59" s="28" t="str">
        <f t="shared" si="9"/>
        <v>o</v>
      </c>
      <c r="AD59" s="28" t="str">
        <f t="shared" si="10"/>
        <v>o</v>
      </c>
      <c r="AE59" s="28" t="str">
        <f t="shared" si="11"/>
        <v xml:space="preserve"> </v>
      </c>
      <c r="AF59" s="28" t="str">
        <f t="shared" si="12"/>
        <v/>
      </c>
      <c r="AG59" s="28" t="str">
        <f t="shared" si="13"/>
        <v xml:space="preserve"> </v>
      </c>
      <c r="AH59" s="28" t="str">
        <f t="shared" si="14"/>
        <v/>
      </c>
      <c r="AI59" s="28" t="str">
        <f t="shared" si="15"/>
        <v xml:space="preserve"> </v>
      </c>
      <c r="AJ59" s="28" t="str">
        <f t="shared" si="16"/>
        <v/>
      </c>
      <c r="AK59" s="28" t="str">
        <f t="shared" si="17"/>
        <v>d</v>
      </c>
      <c r="AL59" s="28" t="str">
        <f t="shared" si="18"/>
        <v/>
      </c>
    </row>
    <row r="60" spans="1:38" ht="25.5" x14ac:dyDescent="0.2">
      <c r="A60" s="64"/>
      <c r="B60" s="40" t="s">
        <v>84</v>
      </c>
      <c r="C60" s="11"/>
      <c r="D60" s="11"/>
      <c r="E60" s="11"/>
      <c r="F60" s="12" t="s">
        <v>117</v>
      </c>
      <c r="G60" s="12" t="s">
        <v>117</v>
      </c>
      <c r="H60" s="11"/>
      <c r="I60" s="11"/>
      <c r="J60" s="11"/>
      <c r="K60" s="11"/>
      <c r="L60" s="11"/>
      <c r="M60" s="11"/>
      <c r="N60" s="11"/>
      <c r="O60" s="11"/>
      <c r="P60" s="2">
        <v>2</v>
      </c>
      <c r="Q60" s="1" t="s">
        <v>178</v>
      </c>
      <c r="R60" s="42" t="s">
        <v>160</v>
      </c>
      <c r="S60" s="28" t="str">
        <f t="shared" si="0"/>
        <v/>
      </c>
      <c r="T60" s="28" t="str">
        <f t="shared" si="1"/>
        <v>o</v>
      </c>
      <c r="U60" s="28" t="str">
        <f t="shared" si="2"/>
        <v/>
      </c>
      <c r="V60" s="28" t="str">
        <f t="shared" si="3"/>
        <v/>
      </c>
      <c r="W60" s="28" t="str">
        <f t="shared" si="4"/>
        <v/>
      </c>
      <c r="X60" s="28" t="str">
        <f t="shared" si="5"/>
        <v/>
      </c>
      <c r="Y60" s="28" t="str">
        <f t="shared" si="6"/>
        <v>Asia and other</v>
      </c>
      <c r="AA60" s="28" t="str">
        <f t="shared" si="7"/>
        <v xml:space="preserve"> </v>
      </c>
      <c r="AB60" s="28" t="str">
        <f t="shared" si="8"/>
        <v/>
      </c>
      <c r="AC60" s="28" t="str">
        <f t="shared" si="9"/>
        <v>o</v>
      </c>
      <c r="AD60" s="28" t="str">
        <f t="shared" si="10"/>
        <v/>
      </c>
      <c r="AE60" s="28" t="str">
        <f t="shared" si="11"/>
        <v xml:space="preserve"> </v>
      </c>
      <c r="AF60" s="28" t="str">
        <f t="shared" si="12"/>
        <v/>
      </c>
      <c r="AG60" s="28" t="str">
        <f t="shared" si="13"/>
        <v xml:space="preserve"> </v>
      </c>
      <c r="AH60" s="28" t="str">
        <f t="shared" si="14"/>
        <v/>
      </c>
      <c r="AI60" s="28" t="str">
        <f t="shared" si="15"/>
        <v xml:space="preserve"> </v>
      </c>
      <c r="AJ60" s="28" t="str">
        <f t="shared" si="16"/>
        <v/>
      </c>
      <c r="AK60" s="28" t="str">
        <f t="shared" si="17"/>
        <v xml:space="preserve"> </v>
      </c>
      <c r="AL60" s="28" t="str">
        <f t="shared" si="18"/>
        <v/>
      </c>
    </row>
    <row r="61" spans="1:38" ht="21.75" customHeight="1" x14ac:dyDescent="0.2">
      <c r="A61" s="64"/>
      <c r="B61" s="40" t="s">
        <v>85</v>
      </c>
      <c r="C61" s="11"/>
      <c r="D61" s="11"/>
      <c r="E61" s="11"/>
      <c r="F61" s="19" t="s">
        <v>118</v>
      </c>
      <c r="G61" s="19" t="s">
        <v>118</v>
      </c>
      <c r="H61" s="19" t="s">
        <v>118</v>
      </c>
      <c r="I61" s="11"/>
      <c r="J61" s="11"/>
      <c r="K61" s="11"/>
      <c r="L61" s="11"/>
      <c r="M61" s="11"/>
      <c r="N61" s="11"/>
      <c r="O61" s="11"/>
      <c r="P61" s="37" t="s">
        <v>146</v>
      </c>
      <c r="Q61" s="1" t="s">
        <v>52</v>
      </c>
      <c r="R61" s="42" t="s">
        <v>156</v>
      </c>
      <c r="S61" s="28" t="str">
        <f t="shared" si="0"/>
        <v/>
      </c>
      <c r="T61" s="28" t="str">
        <f t="shared" si="1"/>
        <v/>
      </c>
      <c r="U61" s="28" t="str">
        <f t="shared" si="2"/>
        <v/>
      </c>
      <c r="V61" s="28" t="str">
        <f t="shared" si="3"/>
        <v/>
      </c>
      <c r="W61" s="28" t="str">
        <f t="shared" si="4"/>
        <v>a</v>
      </c>
      <c r="X61" s="28" t="str">
        <f t="shared" si="5"/>
        <v/>
      </c>
      <c r="Y61" s="28" t="str">
        <f t="shared" si="6"/>
        <v>Asia and other</v>
      </c>
      <c r="AA61" s="28" t="str">
        <f t="shared" si="7"/>
        <v xml:space="preserve"> </v>
      </c>
      <c r="AB61" s="28" t="str">
        <f t="shared" si="8"/>
        <v/>
      </c>
      <c r="AC61" s="28" t="str">
        <f t="shared" si="9"/>
        <v xml:space="preserve"> </v>
      </c>
      <c r="AD61" s="28" t="str">
        <f t="shared" si="10"/>
        <v/>
      </c>
      <c r="AE61" s="28" t="str">
        <f t="shared" si="11"/>
        <v xml:space="preserve"> </v>
      </c>
      <c r="AF61" s="28" t="str">
        <f t="shared" si="12"/>
        <v/>
      </c>
      <c r="AG61" s="28" t="str">
        <f t="shared" si="13"/>
        <v xml:space="preserve"> </v>
      </c>
      <c r="AH61" s="28" t="str">
        <f t="shared" si="14"/>
        <v/>
      </c>
      <c r="AI61" s="28" t="str">
        <f t="shared" si="15"/>
        <v>a</v>
      </c>
      <c r="AJ61" s="28" t="str">
        <f t="shared" si="16"/>
        <v/>
      </c>
      <c r="AK61" s="28" t="str">
        <f t="shared" si="17"/>
        <v xml:space="preserve"> </v>
      </c>
      <c r="AL61" s="28" t="str">
        <f t="shared" si="18"/>
        <v/>
      </c>
    </row>
    <row r="62" spans="1:38" ht="25.5" x14ac:dyDescent="0.2">
      <c r="A62" s="64"/>
      <c r="B62" s="40" t="s">
        <v>86</v>
      </c>
      <c r="C62" s="11"/>
      <c r="D62" s="11"/>
      <c r="E62" s="11"/>
      <c r="F62" s="12" t="s">
        <v>117</v>
      </c>
      <c r="G62" s="11"/>
      <c r="H62" s="11"/>
      <c r="I62" s="11"/>
      <c r="J62" s="11"/>
      <c r="K62" s="11"/>
      <c r="L62" s="11"/>
      <c r="M62" s="11"/>
      <c r="N62" s="11"/>
      <c r="O62" s="11"/>
      <c r="P62" s="2">
        <v>6</v>
      </c>
      <c r="Q62" s="1" t="s">
        <v>113</v>
      </c>
      <c r="R62" s="42" t="s">
        <v>160</v>
      </c>
      <c r="S62" s="28" t="str">
        <f t="shared" si="0"/>
        <v/>
      </c>
      <c r="T62" s="28" t="str">
        <f t="shared" si="1"/>
        <v>o</v>
      </c>
      <c r="U62" s="28" t="str">
        <f t="shared" si="2"/>
        <v/>
      </c>
      <c r="V62" s="28" t="str">
        <f t="shared" si="3"/>
        <v/>
      </c>
      <c r="W62" s="28" t="str">
        <f t="shared" si="4"/>
        <v/>
      </c>
      <c r="X62" s="28" t="str">
        <f t="shared" si="5"/>
        <v/>
      </c>
      <c r="Y62" s="28" t="str">
        <f t="shared" si="6"/>
        <v>Asia and other</v>
      </c>
      <c r="AA62" s="28" t="str">
        <f t="shared" si="7"/>
        <v xml:space="preserve"> </v>
      </c>
      <c r="AB62" s="28" t="str">
        <f t="shared" si="8"/>
        <v/>
      </c>
      <c r="AC62" s="28" t="str">
        <f t="shared" si="9"/>
        <v>o</v>
      </c>
      <c r="AD62" s="28" t="str">
        <f t="shared" si="10"/>
        <v/>
      </c>
      <c r="AE62" s="28" t="str">
        <f t="shared" si="11"/>
        <v xml:space="preserve"> </v>
      </c>
      <c r="AF62" s="28" t="str">
        <f t="shared" si="12"/>
        <v/>
      </c>
      <c r="AG62" s="28" t="str">
        <f t="shared" si="13"/>
        <v xml:space="preserve"> </v>
      </c>
      <c r="AH62" s="28" t="str">
        <f t="shared" si="14"/>
        <v/>
      </c>
      <c r="AI62" s="28" t="str">
        <f t="shared" si="15"/>
        <v xml:space="preserve"> </v>
      </c>
      <c r="AJ62" s="28" t="str">
        <f t="shared" si="16"/>
        <v/>
      </c>
      <c r="AK62" s="28" t="str">
        <f t="shared" si="17"/>
        <v xml:space="preserve"> </v>
      </c>
      <c r="AL62" s="28" t="str">
        <f t="shared" si="18"/>
        <v/>
      </c>
    </row>
    <row r="63" spans="1:38" ht="25.5" x14ac:dyDescent="0.2">
      <c r="A63" s="64"/>
      <c r="B63" s="40" t="s">
        <v>87</v>
      </c>
      <c r="C63" s="11"/>
      <c r="D63" s="11"/>
      <c r="E63" s="11"/>
      <c r="F63" s="14" t="s">
        <v>119</v>
      </c>
      <c r="G63" s="14" t="s">
        <v>119</v>
      </c>
      <c r="H63" s="11"/>
      <c r="I63" s="11"/>
      <c r="J63" s="11"/>
      <c r="K63" s="11"/>
      <c r="L63" s="11"/>
      <c r="M63" s="11"/>
      <c r="N63" s="11"/>
      <c r="O63" s="11"/>
      <c r="P63" s="2">
        <v>8</v>
      </c>
      <c r="Q63" s="1" t="s">
        <v>179</v>
      </c>
      <c r="R63" s="42" t="s">
        <v>160</v>
      </c>
      <c r="S63" s="28" t="str">
        <f t="shared" si="0"/>
        <v/>
      </c>
      <c r="T63" s="28" t="str">
        <f t="shared" si="1"/>
        <v/>
      </c>
      <c r="U63" s="28" t="str">
        <f t="shared" si="2"/>
        <v>u</v>
      </c>
      <c r="V63" s="28" t="str">
        <f t="shared" si="3"/>
        <v/>
      </c>
      <c r="W63" s="28" t="str">
        <f t="shared" si="4"/>
        <v/>
      </c>
      <c r="X63" s="28" t="str">
        <f t="shared" si="5"/>
        <v/>
      </c>
      <c r="Y63" s="28" t="str">
        <f t="shared" si="6"/>
        <v>Asia and other</v>
      </c>
      <c r="AA63" s="28" t="str">
        <f t="shared" si="7"/>
        <v xml:space="preserve"> </v>
      </c>
      <c r="AB63" s="28" t="str">
        <f t="shared" si="8"/>
        <v/>
      </c>
      <c r="AC63" s="28" t="str">
        <f t="shared" si="9"/>
        <v xml:space="preserve"> </v>
      </c>
      <c r="AD63" s="28" t="str">
        <f t="shared" si="10"/>
        <v/>
      </c>
      <c r="AE63" s="28" t="str">
        <f t="shared" si="11"/>
        <v>u</v>
      </c>
      <c r="AF63" s="28" t="str">
        <f t="shared" si="12"/>
        <v/>
      </c>
      <c r="AG63" s="28" t="str">
        <f t="shared" si="13"/>
        <v xml:space="preserve"> </v>
      </c>
      <c r="AH63" s="28" t="str">
        <f t="shared" si="14"/>
        <v/>
      </c>
      <c r="AI63" s="28" t="str">
        <f t="shared" si="15"/>
        <v xml:space="preserve"> </v>
      </c>
      <c r="AJ63" s="28" t="str">
        <f t="shared" si="16"/>
        <v/>
      </c>
      <c r="AK63" s="28" t="str">
        <f t="shared" si="17"/>
        <v xml:space="preserve"> </v>
      </c>
      <c r="AL63" s="28" t="str">
        <f t="shared" si="18"/>
        <v/>
      </c>
    </row>
    <row r="64" spans="1:38" ht="25.5" x14ac:dyDescent="0.2">
      <c r="A64" s="64"/>
      <c r="B64" s="40" t="s">
        <v>88</v>
      </c>
      <c r="C64" s="11"/>
      <c r="D64" s="11"/>
      <c r="E64" s="38" t="s">
        <v>121</v>
      </c>
      <c r="F64" s="12" t="s">
        <v>117</v>
      </c>
      <c r="G64" s="11"/>
      <c r="H64" s="11"/>
      <c r="I64" s="11"/>
      <c r="J64" s="11"/>
      <c r="K64" s="11"/>
      <c r="L64" s="32"/>
      <c r="M64" s="38" t="s">
        <v>121</v>
      </c>
      <c r="N64" s="11"/>
      <c r="O64" s="11"/>
      <c r="P64" s="2">
        <v>3</v>
      </c>
      <c r="Q64" s="1" t="s">
        <v>180</v>
      </c>
      <c r="R64" s="42" t="s">
        <v>160</v>
      </c>
      <c r="S64" s="28" t="str">
        <f t="shared" si="0"/>
        <v/>
      </c>
      <c r="T64" s="28" t="str">
        <f t="shared" si="1"/>
        <v>o</v>
      </c>
      <c r="U64" s="28" t="str">
        <f t="shared" si="2"/>
        <v/>
      </c>
      <c r="V64" s="28" t="str">
        <f t="shared" si="3"/>
        <v/>
      </c>
      <c r="W64" s="28" t="str">
        <f t="shared" si="4"/>
        <v/>
      </c>
      <c r="X64" s="28" t="str">
        <f t="shared" si="5"/>
        <v>d</v>
      </c>
      <c r="Y64" s="28" t="str">
        <f t="shared" si="6"/>
        <v>Asia and other</v>
      </c>
      <c r="AA64" s="28" t="str">
        <f t="shared" si="7"/>
        <v xml:space="preserve"> </v>
      </c>
      <c r="AB64" s="28" t="str">
        <f t="shared" si="8"/>
        <v/>
      </c>
      <c r="AC64" s="28" t="str">
        <f t="shared" si="9"/>
        <v>o</v>
      </c>
      <c r="AD64" s="28" t="str">
        <f t="shared" si="10"/>
        <v/>
      </c>
      <c r="AE64" s="28" t="str">
        <f t="shared" si="11"/>
        <v xml:space="preserve"> </v>
      </c>
      <c r="AF64" s="28" t="str">
        <f t="shared" si="12"/>
        <v/>
      </c>
      <c r="AG64" s="28" t="str">
        <f t="shared" si="13"/>
        <v xml:space="preserve"> </v>
      </c>
      <c r="AH64" s="28" t="str">
        <f t="shared" si="14"/>
        <v/>
      </c>
      <c r="AI64" s="28" t="str">
        <f t="shared" si="15"/>
        <v xml:space="preserve"> </v>
      </c>
      <c r="AJ64" s="28" t="str">
        <f t="shared" si="16"/>
        <v/>
      </c>
      <c r="AK64" s="28" t="str">
        <f t="shared" si="17"/>
        <v>d</v>
      </c>
      <c r="AL64" s="28" t="str">
        <f t="shared" si="18"/>
        <v>d</v>
      </c>
    </row>
    <row r="65" spans="1:38" ht="38.25" x14ac:dyDescent="0.2">
      <c r="A65" s="64"/>
      <c r="B65" s="40" t="s">
        <v>89</v>
      </c>
      <c r="C65" s="11"/>
      <c r="D65" s="11"/>
      <c r="E65" s="11"/>
      <c r="F65" s="14" t="s">
        <v>119</v>
      </c>
      <c r="G65" s="14" t="s">
        <v>119</v>
      </c>
      <c r="H65" s="11"/>
      <c r="I65" s="11"/>
      <c r="J65" s="11"/>
      <c r="K65" s="11"/>
      <c r="L65" s="11"/>
      <c r="M65" s="38" t="s">
        <v>121</v>
      </c>
      <c r="N65" s="11"/>
      <c r="O65" s="11"/>
      <c r="P65" s="2">
        <v>10</v>
      </c>
      <c r="Q65" s="1" t="s">
        <v>182</v>
      </c>
      <c r="R65" s="42" t="s">
        <v>160</v>
      </c>
      <c r="S65" s="28" t="str">
        <f t="shared" si="0"/>
        <v/>
      </c>
      <c r="T65" s="28" t="str">
        <f t="shared" si="1"/>
        <v/>
      </c>
      <c r="U65" s="28" t="str">
        <f t="shared" si="2"/>
        <v>u</v>
      </c>
      <c r="V65" s="28" t="str">
        <f t="shared" si="3"/>
        <v/>
      </c>
      <c r="W65" s="28" t="str">
        <f t="shared" si="4"/>
        <v/>
      </c>
      <c r="X65" s="28" t="str">
        <f t="shared" si="5"/>
        <v>d</v>
      </c>
      <c r="Y65" s="28" t="str">
        <f t="shared" si="6"/>
        <v>Asia and other</v>
      </c>
      <c r="AA65" s="28" t="str">
        <f t="shared" si="7"/>
        <v xml:space="preserve"> </v>
      </c>
      <c r="AB65" s="28" t="str">
        <f t="shared" si="8"/>
        <v/>
      </c>
      <c r="AC65" s="28" t="str">
        <f t="shared" si="9"/>
        <v xml:space="preserve"> </v>
      </c>
      <c r="AD65" s="28" t="str">
        <f t="shared" si="10"/>
        <v/>
      </c>
      <c r="AE65" s="28" t="str">
        <f t="shared" si="11"/>
        <v>u</v>
      </c>
      <c r="AF65" s="28" t="str">
        <f t="shared" si="12"/>
        <v/>
      </c>
      <c r="AG65" s="28" t="str">
        <f t="shared" si="13"/>
        <v xml:space="preserve"> </v>
      </c>
      <c r="AH65" s="28" t="str">
        <f t="shared" si="14"/>
        <v/>
      </c>
      <c r="AI65" s="28" t="str">
        <f t="shared" si="15"/>
        <v xml:space="preserve"> </v>
      </c>
      <c r="AJ65" s="28" t="str">
        <f t="shared" si="16"/>
        <v/>
      </c>
      <c r="AK65" s="28" t="str">
        <f t="shared" si="17"/>
        <v xml:space="preserve"> </v>
      </c>
      <c r="AL65" s="28" t="str">
        <f t="shared" si="18"/>
        <v>d</v>
      </c>
    </row>
    <row r="66" spans="1:38" ht="27.75" customHeight="1" x14ac:dyDescent="0.2">
      <c r="A66" s="64"/>
      <c r="B66" s="40" t="s">
        <v>105</v>
      </c>
      <c r="C66" s="11"/>
      <c r="D66" s="11"/>
      <c r="E66" s="11"/>
      <c r="F66" s="11"/>
      <c r="G66" s="12" t="s">
        <v>117</v>
      </c>
      <c r="H66" s="11"/>
      <c r="I66" s="11"/>
      <c r="J66" s="11"/>
      <c r="K66" s="12" t="s">
        <v>117</v>
      </c>
      <c r="L66" s="11"/>
      <c r="M66" s="38" t="s">
        <v>121</v>
      </c>
      <c r="N66" s="11"/>
      <c r="O66" s="12" t="s">
        <v>117</v>
      </c>
      <c r="P66" s="2">
        <v>17</v>
      </c>
      <c r="Q66" s="1" t="s">
        <v>181</v>
      </c>
      <c r="R66" s="42" t="s">
        <v>160</v>
      </c>
      <c r="S66" s="28" t="str">
        <f t="shared" si="0"/>
        <v/>
      </c>
      <c r="T66" s="28" t="str">
        <f t="shared" si="1"/>
        <v>o</v>
      </c>
      <c r="U66" s="28" t="str">
        <f t="shared" si="2"/>
        <v/>
      </c>
      <c r="V66" s="28" t="str">
        <f t="shared" si="3"/>
        <v/>
      </c>
      <c r="W66" s="28" t="str">
        <f t="shared" si="4"/>
        <v/>
      </c>
      <c r="X66" s="28" t="str">
        <f t="shared" si="5"/>
        <v>d</v>
      </c>
      <c r="Y66" s="28" t="str">
        <f t="shared" si="6"/>
        <v>Asia and other</v>
      </c>
      <c r="AA66" s="28" t="str">
        <f t="shared" si="7"/>
        <v xml:space="preserve"> </v>
      </c>
      <c r="AB66" s="28" t="str">
        <f t="shared" si="8"/>
        <v/>
      </c>
      <c r="AC66" s="28" t="str">
        <f t="shared" si="9"/>
        <v>o</v>
      </c>
      <c r="AD66" s="28" t="str">
        <f t="shared" si="10"/>
        <v>o</v>
      </c>
      <c r="AE66" s="28" t="str">
        <f t="shared" si="11"/>
        <v xml:space="preserve"> </v>
      </c>
      <c r="AF66" s="28" t="str">
        <f t="shared" si="12"/>
        <v/>
      </c>
      <c r="AG66" s="28" t="str">
        <f t="shared" si="13"/>
        <v xml:space="preserve"> </v>
      </c>
      <c r="AH66" s="28" t="str">
        <f t="shared" si="14"/>
        <v/>
      </c>
      <c r="AI66" s="28" t="str">
        <f t="shared" si="15"/>
        <v xml:space="preserve"> </v>
      </c>
      <c r="AJ66" s="28" t="str">
        <f t="shared" si="16"/>
        <v/>
      </c>
      <c r="AK66" s="28" t="str">
        <f t="shared" si="17"/>
        <v xml:space="preserve"> </v>
      </c>
      <c r="AL66" s="28" t="str">
        <f t="shared" si="18"/>
        <v>d</v>
      </c>
    </row>
    <row r="67" spans="1:38" ht="22.5" customHeight="1" x14ac:dyDescent="0.2">
      <c r="A67" s="65"/>
      <c r="B67" s="40" t="s">
        <v>106</v>
      </c>
      <c r="C67" s="11"/>
      <c r="D67" s="11"/>
      <c r="E67" s="11"/>
      <c r="F67" s="11"/>
      <c r="G67" s="11"/>
      <c r="H67" s="11"/>
      <c r="I67" s="11"/>
      <c r="J67" s="15" t="s">
        <v>117</v>
      </c>
      <c r="K67" s="11"/>
      <c r="L67" s="11"/>
      <c r="M67" s="11"/>
      <c r="N67" s="11"/>
      <c r="O67" s="11"/>
      <c r="P67" s="2">
        <v>5</v>
      </c>
      <c r="Q67" s="1" t="s">
        <v>114</v>
      </c>
      <c r="R67" s="42" t="s">
        <v>156</v>
      </c>
      <c r="S67" s="28" t="str">
        <f t="shared" si="0"/>
        <v/>
      </c>
      <c r="T67" s="28" t="str">
        <f t="shared" si="1"/>
        <v>o</v>
      </c>
      <c r="U67" s="28" t="str">
        <f t="shared" si="2"/>
        <v/>
      </c>
      <c r="V67" s="28" t="str">
        <f t="shared" si="3"/>
        <v/>
      </c>
      <c r="W67" s="28" t="str">
        <f t="shared" si="4"/>
        <v/>
      </c>
      <c r="X67" s="28" t="str">
        <f t="shared" si="5"/>
        <v/>
      </c>
      <c r="Y67" s="28" t="str">
        <f t="shared" ref="Y67:Y78" si="19">IF(A67="",Y66,A67)</f>
        <v>Asia and other</v>
      </c>
      <c r="AA67" s="28" t="str">
        <f t="shared" si="7"/>
        <v xml:space="preserve"> </v>
      </c>
      <c r="AB67" s="28" t="str">
        <f t="shared" si="8"/>
        <v/>
      </c>
      <c r="AC67" s="28" t="str">
        <f t="shared" si="9"/>
        <v>o</v>
      </c>
      <c r="AD67" s="28" t="str">
        <f t="shared" si="10"/>
        <v/>
      </c>
      <c r="AE67" s="28" t="str">
        <f t="shared" si="11"/>
        <v xml:space="preserve"> </v>
      </c>
      <c r="AF67" s="28" t="str">
        <f t="shared" si="12"/>
        <v/>
      </c>
      <c r="AG67" s="28" t="str">
        <f t="shared" si="13"/>
        <v xml:space="preserve"> </v>
      </c>
      <c r="AH67" s="28" t="str">
        <f t="shared" si="14"/>
        <v/>
      </c>
      <c r="AI67" s="28" t="str">
        <f t="shared" si="15"/>
        <v xml:space="preserve"> </v>
      </c>
      <c r="AJ67" s="28" t="str">
        <f t="shared" si="16"/>
        <v/>
      </c>
      <c r="AK67" s="28" t="str">
        <f t="shared" si="17"/>
        <v xml:space="preserve"> </v>
      </c>
      <c r="AL67" s="28" t="str">
        <f t="shared" si="18"/>
        <v/>
      </c>
    </row>
    <row r="68" spans="1:38" ht="51" x14ac:dyDescent="0.2">
      <c r="A68" s="66" t="s">
        <v>100</v>
      </c>
      <c r="B68" s="40" t="s">
        <v>90</v>
      </c>
      <c r="C68" s="11"/>
      <c r="D68" s="11"/>
      <c r="E68" s="11"/>
      <c r="F68" s="17" t="s">
        <v>116</v>
      </c>
      <c r="G68" s="14" t="s">
        <v>119</v>
      </c>
      <c r="H68" s="18"/>
      <c r="I68" s="11"/>
      <c r="J68" s="11"/>
      <c r="K68" s="11"/>
      <c r="L68" s="11"/>
      <c r="M68" s="11"/>
      <c r="N68" s="11"/>
      <c r="O68" s="11"/>
      <c r="P68" s="2">
        <v>63</v>
      </c>
      <c r="Q68" s="1" t="s">
        <v>206</v>
      </c>
      <c r="R68" s="42" t="s">
        <v>161</v>
      </c>
      <c r="S68" s="28" t="str">
        <f t="shared" si="0"/>
        <v>t</v>
      </c>
      <c r="T68" s="28" t="str">
        <f t="shared" si="1"/>
        <v/>
      </c>
      <c r="U68" s="28" t="str">
        <f t="shared" si="2"/>
        <v>u</v>
      </c>
      <c r="V68" s="28" t="str">
        <f t="shared" si="3"/>
        <v/>
      </c>
      <c r="W68" s="28" t="str">
        <f t="shared" si="4"/>
        <v/>
      </c>
      <c r="X68" s="28" t="str">
        <f t="shared" si="5"/>
        <v/>
      </c>
      <c r="Y68" s="28" t="str">
        <f t="shared" si="19"/>
        <v>Americas</v>
      </c>
      <c r="AA68" s="28" t="str">
        <f t="shared" si="7"/>
        <v>t</v>
      </c>
      <c r="AB68" s="28" t="str">
        <f t="shared" si="8"/>
        <v/>
      </c>
      <c r="AC68" s="28" t="str">
        <f t="shared" si="9"/>
        <v xml:space="preserve"> </v>
      </c>
      <c r="AD68" s="28" t="str">
        <f t="shared" si="10"/>
        <v/>
      </c>
      <c r="AE68" s="28" t="str">
        <f t="shared" si="11"/>
        <v>u</v>
      </c>
      <c r="AF68" s="28" t="str">
        <f t="shared" si="12"/>
        <v/>
      </c>
      <c r="AG68" s="28" t="str">
        <f t="shared" si="13"/>
        <v xml:space="preserve"> </v>
      </c>
      <c r="AH68" s="28" t="str">
        <f t="shared" si="14"/>
        <v/>
      </c>
      <c r="AI68" s="28" t="str">
        <f t="shared" si="15"/>
        <v xml:space="preserve"> </v>
      </c>
      <c r="AJ68" s="28" t="str">
        <f t="shared" si="16"/>
        <v/>
      </c>
      <c r="AK68" s="28" t="str">
        <f t="shared" si="17"/>
        <v xml:space="preserve"> </v>
      </c>
      <c r="AL68" s="28" t="str">
        <f t="shared" si="18"/>
        <v/>
      </c>
    </row>
    <row r="69" spans="1:38" ht="25.5" x14ac:dyDescent="0.2">
      <c r="A69" s="61"/>
      <c r="B69" s="40" t="s">
        <v>91</v>
      </c>
      <c r="C69" s="11"/>
      <c r="D69" s="11"/>
      <c r="E69" s="11"/>
      <c r="F69" s="14" t="s">
        <v>119</v>
      </c>
      <c r="G69" s="11"/>
      <c r="H69" s="14" t="s">
        <v>119</v>
      </c>
      <c r="I69" s="11"/>
      <c r="J69" s="11"/>
      <c r="K69" s="11"/>
      <c r="L69" s="11"/>
      <c r="M69" s="11"/>
      <c r="N69" s="11"/>
      <c r="O69" s="11"/>
      <c r="P69" s="2">
        <v>6</v>
      </c>
      <c r="Q69" s="1" t="s">
        <v>207</v>
      </c>
      <c r="R69" s="42" t="s">
        <v>161</v>
      </c>
      <c r="S69" s="28" t="str">
        <f t="shared" ref="S69:S78" si="20">IF(AA69="t","t",IF(AB69="t","t",""))</f>
        <v/>
      </c>
      <c r="T69" s="28" t="str">
        <f t="shared" ref="T69:T78" si="21">IF(AC69="o","o",IF(AD69="o","o",""))</f>
        <v/>
      </c>
      <c r="U69" s="28" t="str">
        <f t="shared" ref="U69:U78" si="22">IF(AE69="u","u",IF(AF69="u","u",""))</f>
        <v>u</v>
      </c>
      <c r="V69" s="28" t="str">
        <f t="shared" ref="V69:V78" si="23">IF(AG69="j","j",IF(AH69="j","j",""))</f>
        <v/>
      </c>
      <c r="W69" s="28" t="str">
        <f t="shared" ref="W69:W78" si="24">IF(AI69="a","a",IF(AJ69="a","a",""))</f>
        <v/>
      </c>
      <c r="X69" s="28" t="str">
        <f t="shared" ref="X69:X78" si="25">IF(AK69="d","d",IF(AL69="d","d",""))</f>
        <v/>
      </c>
      <c r="Y69" s="28" t="str">
        <f t="shared" si="19"/>
        <v>Americas</v>
      </c>
      <c r="AA69" s="28" t="str">
        <f t="shared" ref="AA69:AA78" si="26">IF($C69="t","t",IF($D69="t","t",IF($E69="t","t",IF($F69="t","t",IF($G69="t","t",IF($H69="t","t",IF($I69="t","t",IF($J69="t","t"," "))))))))</f>
        <v xml:space="preserve"> </v>
      </c>
      <c r="AB69" s="28" t="str">
        <f t="shared" ref="AB69:AB78" si="27">IF($K69="t","t",IF($L69="t","t",IF($M69="t","t",IF($N69="t","t",IF($O69="t","t","")))))</f>
        <v/>
      </c>
      <c r="AC69" s="28" t="str">
        <f t="shared" ref="AC69:AC78" si="28">IF($C69="o","o",IF($D69="o","o",IF($E69="o","o",IF($F69="o","o",IF($G69="o","o",IF($H69="o","o",IF($I69="o","o",IF($J69="o","o"," "))))))))</f>
        <v xml:space="preserve"> </v>
      </c>
      <c r="AD69" s="28" t="str">
        <f t="shared" ref="AD69:AD78" si="29">IF($K69="o","o",IF($L69="o","o",IF($M69="o","o",IF($N69="o","o",IF($O69="o","o","")))))</f>
        <v/>
      </c>
      <c r="AE69" s="28" t="str">
        <f t="shared" ref="AE69:AE78" si="30">IF($C69="u","u",IF($D69="u","u",IF($E69="u","u",IF($F69="u","u",IF($G69="u","u",IF($H69="u","u",IF($I69="u","u",IF($J69="u","u"," "))))))))</f>
        <v>u</v>
      </c>
      <c r="AF69" s="28" t="str">
        <f t="shared" ref="AF69:AF78" si="31">IF($K69="u","u",IF($L69="u","u",IF($M69="u","u",IF($N69="u","u",IF($O69="u","u","")))))</f>
        <v/>
      </c>
      <c r="AG69" s="28" t="str">
        <f t="shared" ref="AG69:AG78" si="32">IF($C69="j","j",IF($D69="j","j",IF($E69="j","j",IF($F69="j","j",IF($G69="j","j",IF($H69="j","j",IF($I69="j","j",IF($J69="j","j"," "))))))))</f>
        <v xml:space="preserve"> </v>
      </c>
      <c r="AH69" s="28" t="str">
        <f t="shared" ref="AH69:AH78" si="33">IF($K69="j","j",IF($L69="j","j",IF($M69="j","j",IF($N69="j","j",IF($O69="j","j","")))))</f>
        <v/>
      </c>
      <c r="AI69" s="28" t="str">
        <f t="shared" ref="AI69:AI78" si="34">IF($C69="a","a",IF($D69="a","a",IF($E69="a","a",IF($F69="a","a",IF($G69="a","a",IF($H69="a","a",IF($I69="a","a",IF($J69="a","a"," "))))))))</f>
        <v xml:space="preserve"> </v>
      </c>
      <c r="AJ69" s="28" t="str">
        <f t="shared" ref="AJ69:AJ78" si="35">IF($K69="j","j",IF($L69="j","j",IF($M69="j","j",IF($N69="j","j",IF($O69="j","j","")))))</f>
        <v/>
      </c>
      <c r="AK69" s="28" t="str">
        <f t="shared" ref="AK69:AK78" si="36">IF($C69="d","d",IF($D69="d","d",IF($E69="d","d",IF($F69="d","d",IF($G69="d","d",IF($H69="d","d",IF($I69="d","d",IF($J69="d","d"," "))))))))</f>
        <v xml:space="preserve"> </v>
      </c>
      <c r="AL69" s="28" t="str">
        <f t="shared" ref="AL69:AL78" si="37">IF($K69="d","d",IF($L69="d","d",IF($M69="d","d",IF($N69="d","d",IF($O69="d","d","")))))</f>
        <v/>
      </c>
    </row>
    <row r="70" spans="1:38" ht="25.5" x14ac:dyDescent="0.2">
      <c r="A70" s="61"/>
      <c r="B70" s="40" t="s">
        <v>92</v>
      </c>
      <c r="C70" s="11"/>
      <c r="D70" s="11"/>
      <c r="E70" s="11"/>
      <c r="F70" s="11"/>
      <c r="G70" s="11"/>
      <c r="H70" s="14" t="s">
        <v>119</v>
      </c>
      <c r="I70" s="11"/>
      <c r="J70" s="11"/>
      <c r="K70" s="11"/>
      <c r="L70" s="32"/>
      <c r="M70" s="11"/>
      <c r="N70" s="11"/>
      <c r="O70" s="11"/>
      <c r="P70" s="2">
        <v>3</v>
      </c>
      <c r="Q70" s="1" t="s">
        <v>208</v>
      </c>
      <c r="R70" s="42" t="s">
        <v>161</v>
      </c>
      <c r="S70" s="28" t="str">
        <f t="shared" si="20"/>
        <v/>
      </c>
      <c r="T70" s="28" t="str">
        <f t="shared" si="21"/>
        <v/>
      </c>
      <c r="U70" s="28" t="str">
        <f t="shared" si="22"/>
        <v>u</v>
      </c>
      <c r="V70" s="28" t="str">
        <f t="shared" si="23"/>
        <v/>
      </c>
      <c r="W70" s="28" t="str">
        <f t="shared" si="24"/>
        <v/>
      </c>
      <c r="X70" s="28" t="str">
        <f t="shared" si="25"/>
        <v/>
      </c>
      <c r="Y70" s="28" t="str">
        <f t="shared" si="19"/>
        <v>Americas</v>
      </c>
      <c r="AA70" s="28" t="str">
        <f t="shared" si="26"/>
        <v xml:space="preserve"> </v>
      </c>
      <c r="AB70" s="28" t="str">
        <f t="shared" si="27"/>
        <v/>
      </c>
      <c r="AC70" s="28" t="str">
        <f t="shared" si="28"/>
        <v xml:space="preserve"> </v>
      </c>
      <c r="AD70" s="28" t="str">
        <f t="shared" si="29"/>
        <v/>
      </c>
      <c r="AE70" s="28" t="str">
        <f t="shared" si="30"/>
        <v>u</v>
      </c>
      <c r="AF70" s="28" t="str">
        <f t="shared" si="31"/>
        <v/>
      </c>
      <c r="AG70" s="28" t="str">
        <f t="shared" si="32"/>
        <v xml:space="preserve"> </v>
      </c>
      <c r="AH70" s="28" t="str">
        <f t="shared" si="33"/>
        <v/>
      </c>
      <c r="AI70" s="28" t="str">
        <f t="shared" si="34"/>
        <v xml:space="preserve"> </v>
      </c>
      <c r="AJ70" s="28" t="str">
        <f t="shared" si="35"/>
        <v/>
      </c>
      <c r="AK70" s="28" t="str">
        <f t="shared" si="36"/>
        <v xml:space="preserve"> </v>
      </c>
      <c r="AL70" s="28" t="str">
        <f t="shared" si="37"/>
        <v/>
      </c>
    </row>
    <row r="71" spans="1:38" ht="25.5" x14ac:dyDescent="0.2">
      <c r="A71" s="61"/>
      <c r="B71" s="40" t="s">
        <v>96</v>
      </c>
      <c r="C71" s="11"/>
      <c r="D71" s="11"/>
      <c r="E71" s="11"/>
      <c r="F71" s="14" t="s">
        <v>119</v>
      </c>
      <c r="G71" s="11"/>
      <c r="H71" s="11"/>
      <c r="I71" s="11"/>
      <c r="J71" s="11"/>
      <c r="K71" s="11"/>
      <c r="L71" s="11"/>
      <c r="M71" s="11"/>
      <c r="N71" s="11"/>
      <c r="O71" s="11"/>
      <c r="P71" s="2">
        <v>4</v>
      </c>
      <c r="Q71" s="1" t="s">
        <v>209</v>
      </c>
      <c r="R71" s="42" t="s">
        <v>161</v>
      </c>
      <c r="S71" s="28" t="str">
        <f t="shared" si="20"/>
        <v/>
      </c>
      <c r="T71" s="28" t="str">
        <f t="shared" si="21"/>
        <v/>
      </c>
      <c r="U71" s="28" t="str">
        <f t="shared" si="22"/>
        <v>u</v>
      </c>
      <c r="V71" s="28" t="str">
        <f t="shared" si="23"/>
        <v/>
      </c>
      <c r="W71" s="28" t="str">
        <f t="shared" si="24"/>
        <v/>
      </c>
      <c r="X71" s="28" t="str">
        <f t="shared" si="25"/>
        <v/>
      </c>
      <c r="Y71" s="28" t="str">
        <f t="shared" si="19"/>
        <v>Americas</v>
      </c>
      <c r="AA71" s="28" t="str">
        <f t="shared" si="26"/>
        <v xml:space="preserve"> </v>
      </c>
      <c r="AB71" s="28" t="str">
        <f t="shared" si="27"/>
        <v/>
      </c>
      <c r="AC71" s="28" t="str">
        <f t="shared" si="28"/>
        <v xml:space="preserve"> </v>
      </c>
      <c r="AD71" s="28" t="str">
        <f t="shared" si="29"/>
        <v/>
      </c>
      <c r="AE71" s="28" t="str">
        <f t="shared" si="30"/>
        <v>u</v>
      </c>
      <c r="AF71" s="28" t="str">
        <f t="shared" si="31"/>
        <v/>
      </c>
      <c r="AG71" s="28" t="str">
        <f t="shared" si="32"/>
        <v xml:space="preserve"> </v>
      </c>
      <c r="AH71" s="28" t="str">
        <f t="shared" si="33"/>
        <v/>
      </c>
      <c r="AI71" s="28" t="str">
        <f t="shared" si="34"/>
        <v xml:space="preserve"> </v>
      </c>
      <c r="AJ71" s="28" t="str">
        <f t="shared" si="35"/>
        <v/>
      </c>
      <c r="AK71" s="28" t="str">
        <f t="shared" si="36"/>
        <v xml:space="preserve"> </v>
      </c>
      <c r="AL71" s="28" t="str">
        <f t="shared" si="37"/>
        <v/>
      </c>
    </row>
    <row r="72" spans="1:38" ht="21.75" customHeight="1" x14ac:dyDescent="0.2">
      <c r="A72" s="61"/>
      <c r="B72" s="40" t="s">
        <v>93</v>
      </c>
      <c r="C72" s="11"/>
      <c r="D72" s="11"/>
      <c r="E72" s="11"/>
      <c r="F72" s="11"/>
      <c r="G72" s="11"/>
      <c r="H72" s="11"/>
      <c r="I72" s="11"/>
      <c r="J72" s="19" t="s">
        <v>118</v>
      </c>
      <c r="K72" s="11"/>
      <c r="L72" s="11"/>
      <c r="M72" s="11"/>
      <c r="N72" s="11"/>
      <c r="O72" s="11"/>
      <c r="P72" s="37" t="s">
        <v>149</v>
      </c>
      <c r="Q72" s="1" t="s">
        <v>57</v>
      </c>
      <c r="R72" s="42" t="s">
        <v>156</v>
      </c>
      <c r="S72" s="28" t="str">
        <f t="shared" si="20"/>
        <v/>
      </c>
      <c r="T72" s="28" t="str">
        <f t="shared" si="21"/>
        <v/>
      </c>
      <c r="U72" s="28" t="str">
        <f t="shared" si="22"/>
        <v/>
      </c>
      <c r="V72" s="28" t="str">
        <f t="shared" si="23"/>
        <v/>
      </c>
      <c r="W72" s="28" t="str">
        <f t="shared" si="24"/>
        <v>a</v>
      </c>
      <c r="X72" s="28" t="str">
        <f t="shared" si="25"/>
        <v/>
      </c>
      <c r="Y72" s="28" t="str">
        <f t="shared" si="19"/>
        <v>Americas</v>
      </c>
      <c r="AA72" s="28" t="str">
        <f t="shared" si="26"/>
        <v xml:space="preserve"> </v>
      </c>
      <c r="AB72" s="28" t="str">
        <f t="shared" si="27"/>
        <v/>
      </c>
      <c r="AC72" s="28" t="str">
        <f t="shared" si="28"/>
        <v xml:space="preserve"> </v>
      </c>
      <c r="AD72" s="28" t="str">
        <f t="shared" si="29"/>
        <v/>
      </c>
      <c r="AE72" s="28" t="str">
        <f t="shared" si="30"/>
        <v xml:space="preserve"> </v>
      </c>
      <c r="AF72" s="28" t="str">
        <f t="shared" si="31"/>
        <v/>
      </c>
      <c r="AG72" s="28" t="str">
        <f t="shared" si="32"/>
        <v xml:space="preserve"> </v>
      </c>
      <c r="AH72" s="28" t="str">
        <f t="shared" si="33"/>
        <v/>
      </c>
      <c r="AI72" s="28" t="str">
        <f t="shared" si="34"/>
        <v>a</v>
      </c>
      <c r="AJ72" s="28" t="str">
        <f t="shared" si="35"/>
        <v/>
      </c>
      <c r="AK72" s="28" t="str">
        <f t="shared" si="36"/>
        <v xml:space="preserve"> </v>
      </c>
      <c r="AL72" s="28" t="str">
        <f t="shared" si="37"/>
        <v/>
      </c>
    </row>
    <row r="73" spans="1:38" ht="21.75" customHeight="1" x14ac:dyDescent="0.2">
      <c r="A73" s="61"/>
      <c r="B73" s="40" t="s">
        <v>94</v>
      </c>
      <c r="C73" s="11"/>
      <c r="D73" s="11"/>
      <c r="E73" s="11"/>
      <c r="F73" s="11"/>
      <c r="G73" s="11"/>
      <c r="H73" s="11"/>
      <c r="I73" s="11"/>
      <c r="J73" s="19" t="s">
        <v>118</v>
      </c>
      <c r="K73" s="11"/>
      <c r="L73" s="11"/>
      <c r="M73" s="11"/>
      <c r="N73" s="11"/>
      <c r="O73" s="11"/>
      <c r="P73" s="37" t="s">
        <v>150</v>
      </c>
      <c r="Q73" s="1" t="s">
        <v>58</v>
      </c>
      <c r="R73" s="42" t="s">
        <v>156</v>
      </c>
      <c r="S73" s="28" t="str">
        <f t="shared" si="20"/>
        <v/>
      </c>
      <c r="T73" s="28" t="str">
        <f t="shared" si="21"/>
        <v/>
      </c>
      <c r="U73" s="28" t="str">
        <f t="shared" si="22"/>
        <v/>
      </c>
      <c r="V73" s="28" t="str">
        <f t="shared" si="23"/>
        <v/>
      </c>
      <c r="W73" s="28" t="str">
        <f t="shared" si="24"/>
        <v>a</v>
      </c>
      <c r="X73" s="28" t="str">
        <f t="shared" si="25"/>
        <v/>
      </c>
      <c r="Y73" s="28" t="str">
        <f t="shared" si="19"/>
        <v>Americas</v>
      </c>
      <c r="AA73" s="28" t="str">
        <f t="shared" si="26"/>
        <v xml:space="preserve"> </v>
      </c>
      <c r="AB73" s="28" t="str">
        <f t="shared" si="27"/>
        <v/>
      </c>
      <c r="AC73" s="28" t="str">
        <f t="shared" si="28"/>
        <v xml:space="preserve"> </v>
      </c>
      <c r="AD73" s="28" t="str">
        <f t="shared" si="29"/>
        <v/>
      </c>
      <c r="AE73" s="28" t="str">
        <f t="shared" si="30"/>
        <v xml:space="preserve"> </v>
      </c>
      <c r="AF73" s="28" t="str">
        <f t="shared" si="31"/>
        <v/>
      </c>
      <c r="AG73" s="28" t="str">
        <f t="shared" si="32"/>
        <v xml:space="preserve"> </v>
      </c>
      <c r="AH73" s="28" t="str">
        <f t="shared" si="33"/>
        <v/>
      </c>
      <c r="AI73" s="28" t="str">
        <f t="shared" si="34"/>
        <v>a</v>
      </c>
      <c r="AJ73" s="28" t="str">
        <f t="shared" si="35"/>
        <v/>
      </c>
      <c r="AK73" s="28" t="str">
        <f t="shared" si="36"/>
        <v xml:space="preserve"> </v>
      </c>
      <c r="AL73" s="28" t="str">
        <f t="shared" si="37"/>
        <v/>
      </c>
    </row>
    <row r="74" spans="1:38" ht="25.5" x14ac:dyDescent="0.2">
      <c r="A74" s="61"/>
      <c r="B74" s="40" t="s">
        <v>95</v>
      </c>
      <c r="C74" s="11"/>
      <c r="D74" s="11"/>
      <c r="E74" s="11"/>
      <c r="F74" s="11"/>
      <c r="G74" s="11"/>
      <c r="H74" s="11"/>
      <c r="I74" s="11"/>
      <c r="J74" s="19" t="s">
        <v>118</v>
      </c>
      <c r="K74" s="11"/>
      <c r="L74" s="11"/>
      <c r="M74" s="11"/>
      <c r="N74" s="11"/>
      <c r="O74" s="11"/>
      <c r="P74" s="37" t="s">
        <v>151</v>
      </c>
      <c r="Q74" s="1" t="s">
        <v>188</v>
      </c>
      <c r="R74" s="42" t="s">
        <v>156</v>
      </c>
      <c r="S74" s="28" t="str">
        <f t="shared" si="20"/>
        <v/>
      </c>
      <c r="T74" s="28" t="str">
        <f t="shared" si="21"/>
        <v/>
      </c>
      <c r="U74" s="28" t="str">
        <f t="shared" si="22"/>
        <v/>
      </c>
      <c r="V74" s="28" t="str">
        <f t="shared" si="23"/>
        <v/>
      </c>
      <c r="W74" s="28" t="str">
        <f t="shared" si="24"/>
        <v>a</v>
      </c>
      <c r="X74" s="28" t="str">
        <f t="shared" si="25"/>
        <v/>
      </c>
      <c r="Y74" s="28" t="str">
        <f t="shared" si="19"/>
        <v>Americas</v>
      </c>
      <c r="AA74" s="28" t="str">
        <f t="shared" si="26"/>
        <v xml:space="preserve"> </v>
      </c>
      <c r="AB74" s="28" t="str">
        <f t="shared" si="27"/>
        <v/>
      </c>
      <c r="AC74" s="28" t="str">
        <f t="shared" si="28"/>
        <v xml:space="preserve"> </v>
      </c>
      <c r="AD74" s="28" t="str">
        <f t="shared" si="29"/>
        <v/>
      </c>
      <c r="AE74" s="28" t="str">
        <f t="shared" si="30"/>
        <v xml:space="preserve"> </v>
      </c>
      <c r="AF74" s="28" t="str">
        <f t="shared" si="31"/>
        <v/>
      </c>
      <c r="AG74" s="28" t="str">
        <f t="shared" si="32"/>
        <v xml:space="preserve"> </v>
      </c>
      <c r="AH74" s="28" t="str">
        <f t="shared" si="33"/>
        <v/>
      </c>
      <c r="AI74" s="28" t="str">
        <f t="shared" si="34"/>
        <v>a</v>
      </c>
      <c r="AJ74" s="28" t="str">
        <f t="shared" si="35"/>
        <v/>
      </c>
      <c r="AK74" s="28" t="str">
        <f t="shared" si="36"/>
        <v xml:space="preserve"> </v>
      </c>
      <c r="AL74" s="28" t="str">
        <f t="shared" si="37"/>
        <v/>
      </c>
    </row>
    <row r="75" spans="1:38" ht="25.5" x14ac:dyDescent="0.2">
      <c r="A75" s="61"/>
      <c r="B75" s="46" t="s">
        <v>136</v>
      </c>
      <c r="C75" s="20"/>
      <c r="D75" s="20"/>
      <c r="E75" s="20"/>
      <c r="F75" s="20"/>
      <c r="G75" s="20"/>
      <c r="H75" s="11"/>
      <c r="I75" s="11"/>
      <c r="J75" s="11"/>
      <c r="K75" s="11"/>
      <c r="L75" s="11"/>
      <c r="M75" s="11"/>
      <c r="N75" s="11"/>
      <c r="O75" s="12" t="s">
        <v>117</v>
      </c>
      <c r="P75" s="2">
        <v>1</v>
      </c>
      <c r="Q75" s="1" t="s">
        <v>147</v>
      </c>
      <c r="R75" s="42" t="s">
        <v>155</v>
      </c>
      <c r="S75" s="28" t="str">
        <f t="shared" si="20"/>
        <v/>
      </c>
      <c r="T75" s="28" t="str">
        <f t="shared" si="21"/>
        <v>o</v>
      </c>
      <c r="U75" s="28" t="str">
        <f t="shared" si="22"/>
        <v/>
      </c>
      <c r="V75" s="28" t="str">
        <f t="shared" si="23"/>
        <v/>
      </c>
      <c r="W75" s="28" t="str">
        <f t="shared" si="24"/>
        <v/>
      </c>
      <c r="X75" s="28" t="str">
        <f t="shared" si="25"/>
        <v/>
      </c>
      <c r="Y75" s="28" t="str">
        <f t="shared" si="19"/>
        <v>Americas</v>
      </c>
      <c r="AA75" s="28" t="str">
        <f t="shared" si="26"/>
        <v xml:space="preserve"> </v>
      </c>
      <c r="AB75" s="28" t="str">
        <f t="shared" si="27"/>
        <v/>
      </c>
      <c r="AC75" s="28" t="str">
        <f t="shared" si="28"/>
        <v xml:space="preserve"> </v>
      </c>
      <c r="AD75" s="28" t="str">
        <f t="shared" si="29"/>
        <v>o</v>
      </c>
      <c r="AE75" s="28" t="str">
        <f t="shared" si="30"/>
        <v xml:space="preserve"> </v>
      </c>
      <c r="AF75" s="28" t="str">
        <f t="shared" si="31"/>
        <v/>
      </c>
      <c r="AG75" s="28" t="str">
        <f t="shared" si="32"/>
        <v xml:space="preserve"> </v>
      </c>
      <c r="AH75" s="28" t="str">
        <f t="shared" si="33"/>
        <v/>
      </c>
      <c r="AI75" s="28" t="str">
        <f t="shared" si="34"/>
        <v xml:space="preserve"> </v>
      </c>
      <c r="AJ75" s="28" t="str">
        <f t="shared" si="35"/>
        <v/>
      </c>
      <c r="AK75" s="28" t="str">
        <f t="shared" si="36"/>
        <v xml:space="preserve"> </v>
      </c>
      <c r="AL75" s="28" t="str">
        <f t="shared" si="37"/>
        <v/>
      </c>
    </row>
    <row r="76" spans="1:38" ht="25.5" x14ac:dyDescent="0.2">
      <c r="A76" s="61"/>
      <c r="B76" s="40" t="s">
        <v>97</v>
      </c>
      <c r="C76" s="11"/>
      <c r="D76" s="11"/>
      <c r="E76" s="11"/>
      <c r="F76" s="12" t="s">
        <v>117</v>
      </c>
      <c r="G76" s="11"/>
      <c r="H76" s="11"/>
      <c r="I76" s="11"/>
      <c r="J76" s="11"/>
      <c r="K76" s="11"/>
      <c r="L76" s="11"/>
      <c r="M76" s="11"/>
      <c r="N76" s="11"/>
      <c r="O76" s="11"/>
      <c r="P76" s="2">
        <v>3</v>
      </c>
      <c r="Q76" s="1" t="s">
        <v>210</v>
      </c>
      <c r="R76" s="42" t="s">
        <v>155</v>
      </c>
      <c r="S76" s="28" t="str">
        <f t="shared" si="20"/>
        <v/>
      </c>
      <c r="T76" s="28" t="str">
        <f t="shared" si="21"/>
        <v>o</v>
      </c>
      <c r="U76" s="28" t="str">
        <f t="shared" si="22"/>
        <v/>
      </c>
      <c r="V76" s="28" t="str">
        <f t="shared" si="23"/>
        <v/>
      </c>
      <c r="W76" s="28" t="str">
        <f t="shared" si="24"/>
        <v/>
      </c>
      <c r="X76" s="28" t="str">
        <f t="shared" si="25"/>
        <v/>
      </c>
      <c r="Y76" s="28" t="str">
        <f t="shared" si="19"/>
        <v>Americas</v>
      </c>
      <c r="AA76" s="28" t="str">
        <f t="shared" si="26"/>
        <v xml:space="preserve"> </v>
      </c>
      <c r="AB76" s="28" t="str">
        <f t="shared" si="27"/>
        <v/>
      </c>
      <c r="AC76" s="28" t="str">
        <f t="shared" si="28"/>
        <v>o</v>
      </c>
      <c r="AD76" s="28" t="str">
        <f t="shared" si="29"/>
        <v/>
      </c>
      <c r="AE76" s="28" t="str">
        <f t="shared" si="30"/>
        <v xml:space="preserve"> </v>
      </c>
      <c r="AF76" s="28" t="str">
        <f t="shared" si="31"/>
        <v/>
      </c>
      <c r="AG76" s="28" t="str">
        <f t="shared" si="32"/>
        <v xml:space="preserve"> </v>
      </c>
      <c r="AH76" s="28" t="str">
        <f t="shared" si="33"/>
        <v/>
      </c>
      <c r="AI76" s="28" t="str">
        <f t="shared" si="34"/>
        <v xml:space="preserve"> </v>
      </c>
      <c r="AJ76" s="28" t="str">
        <f t="shared" si="35"/>
        <v/>
      </c>
      <c r="AK76" s="28" t="str">
        <f t="shared" si="36"/>
        <v xml:space="preserve"> </v>
      </c>
      <c r="AL76" s="28" t="str">
        <f t="shared" si="37"/>
        <v/>
      </c>
    </row>
    <row r="77" spans="1:38" ht="25.5" x14ac:dyDescent="0.2">
      <c r="A77" s="61"/>
      <c r="B77" s="40" t="s">
        <v>98</v>
      </c>
      <c r="C77" s="11"/>
      <c r="D77" s="11"/>
      <c r="E77" s="11"/>
      <c r="F77" s="12" t="s">
        <v>117</v>
      </c>
      <c r="G77" s="12" t="s">
        <v>117</v>
      </c>
      <c r="H77" s="11"/>
      <c r="I77" s="11"/>
      <c r="J77" s="11"/>
      <c r="K77" s="11"/>
      <c r="L77" s="11"/>
      <c r="M77" s="11"/>
      <c r="N77" s="11"/>
      <c r="O77" s="12" t="s">
        <v>117</v>
      </c>
      <c r="P77" s="2">
        <v>4</v>
      </c>
      <c r="Q77" s="1" t="s">
        <v>137</v>
      </c>
      <c r="R77" s="42" t="s">
        <v>155</v>
      </c>
      <c r="S77" s="28" t="str">
        <f t="shared" si="20"/>
        <v/>
      </c>
      <c r="T77" s="28" t="str">
        <f t="shared" si="21"/>
        <v>o</v>
      </c>
      <c r="U77" s="28" t="str">
        <f t="shared" si="22"/>
        <v/>
      </c>
      <c r="V77" s="28" t="str">
        <f t="shared" si="23"/>
        <v/>
      </c>
      <c r="W77" s="28" t="str">
        <f t="shared" si="24"/>
        <v/>
      </c>
      <c r="X77" s="28" t="str">
        <f t="shared" si="25"/>
        <v/>
      </c>
      <c r="Y77" s="28" t="str">
        <f t="shared" si="19"/>
        <v>Americas</v>
      </c>
      <c r="AA77" s="28" t="str">
        <f t="shared" si="26"/>
        <v xml:space="preserve"> </v>
      </c>
      <c r="AB77" s="28" t="str">
        <f t="shared" si="27"/>
        <v/>
      </c>
      <c r="AC77" s="28" t="str">
        <f t="shared" si="28"/>
        <v>o</v>
      </c>
      <c r="AD77" s="28" t="str">
        <f t="shared" si="29"/>
        <v>o</v>
      </c>
      <c r="AE77" s="28" t="str">
        <f t="shared" si="30"/>
        <v xml:space="preserve"> </v>
      </c>
      <c r="AF77" s="28" t="str">
        <f t="shared" si="31"/>
        <v/>
      </c>
      <c r="AG77" s="28" t="str">
        <f t="shared" si="32"/>
        <v xml:space="preserve"> </v>
      </c>
      <c r="AH77" s="28" t="str">
        <f t="shared" si="33"/>
        <v/>
      </c>
      <c r="AI77" s="28" t="str">
        <f t="shared" si="34"/>
        <v xml:space="preserve"> </v>
      </c>
      <c r="AJ77" s="28" t="str">
        <f t="shared" si="35"/>
        <v/>
      </c>
      <c r="AK77" s="28" t="str">
        <f t="shared" si="36"/>
        <v xml:space="preserve"> </v>
      </c>
      <c r="AL77" s="28" t="str">
        <f t="shared" si="37"/>
        <v/>
      </c>
    </row>
    <row r="78" spans="1:38" ht="24" customHeight="1" x14ac:dyDescent="0.2">
      <c r="A78" s="62"/>
      <c r="B78" s="40" t="s">
        <v>99</v>
      </c>
      <c r="C78" s="11"/>
      <c r="D78" s="11"/>
      <c r="E78" s="11"/>
      <c r="F78" s="19" t="s">
        <v>118</v>
      </c>
      <c r="G78" s="11"/>
      <c r="H78" s="11"/>
      <c r="I78" s="11"/>
      <c r="J78" s="11"/>
      <c r="K78" s="11"/>
      <c r="L78" s="11"/>
      <c r="M78" s="11"/>
      <c r="N78" s="11"/>
      <c r="O78" s="11"/>
      <c r="P78" s="37" t="s">
        <v>152</v>
      </c>
      <c r="Q78" s="1" t="s">
        <v>135</v>
      </c>
      <c r="R78" s="42" t="s">
        <v>161</v>
      </c>
      <c r="S78" s="28" t="str">
        <f t="shared" si="20"/>
        <v/>
      </c>
      <c r="T78" s="28" t="str">
        <f t="shared" si="21"/>
        <v/>
      </c>
      <c r="U78" s="28" t="str">
        <f t="shared" si="22"/>
        <v/>
      </c>
      <c r="V78" s="28" t="str">
        <f t="shared" si="23"/>
        <v/>
      </c>
      <c r="W78" s="28" t="str">
        <f t="shared" si="24"/>
        <v>a</v>
      </c>
      <c r="X78" s="28" t="str">
        <f t="shared" si="25"/>
        <v/>
      </c>
      <c r="Y78" s="28" t="str">
        <f t="shared" si="19"/>
        <v>Americas</v>
      </c>
      <c r="AA78" s="28" t="str">
        <f t="shared" si="26"/>
        <v xml:space="preserve"> </v>
      </c>
      <c r="AB78" s="28" t="str">
        <f t="shared" si="27"/>
        <v/>
      </c>
      <c r="AC78" s="28" t="str">
        <f t="shared" si="28"/>
        <v xml:space="preserve"> </v>
      </c>
      <c r="AD78" s="28" t="str">
        <f t="shared" si="29"/>
        <v/>
      </c>
      <c r="AE78" s="28" t="str">
        <f t="shared" si="30"/>
        <v xml:space="preserve"> </v>
      </c>
      <c r="AF78" s="28" t="str">
        <f t="shared" si="31"/>
        <v/>
      </c>
      <c r="AG78" s="28" t="str">
        <f t="shared" si="32"/>
        <v xml:space="preserve"> </v>
      </c>
      <c r="AH78" s="28" t="str">
        <f t="shared" si="33"/>
        <v/>
      </c>
      <c r="AI78" s="28" t="str">
        <f t="shared" si="34"/>
        <v>a</v>
      </c>
      <c r="AJ78" s="28" t="str">
        <f t="shared" si="35"/>
        <v/>
      </c>
      <c r="AK78" s="28" t="str">
        <f t="shared" si="36"/>
        <v xml:space="preserve"> </v>
      </c>
      <c r="AL78" s="28" t="str">
        <f t="shared" si="37"/>
        <v/>
      </c>
    </row>
    <row r="79" spans="1:38" ht="12.75" x14ac:dyDescent="0.2">
      <c r="A79" s="47"/>
      <c r="S79" s="28" t="s">
        <v>116</v>
      </c>
      <c r="T79" s="28" t="s">
        <v>117</v>
      </c>
      <c r="U79" s="28" t="s">
        <v>119</v>
      </c>
      <c r="V79" s="28" t="s">
        <v>120</v>
      </c>
      <c r="W79" s="28" t="s">
        <v>118</v>
      </c>
      <c r="X79" s="28" t="s">
        <v>121</v>
      </c>
      <c r="Y79" s="28" t="s">
        <v>193</v>
      </c>
    </row>
    <row r="80" spans="1:38" ht="12" customHeight="1" x14ac:dyDescent="0.2">
      <c r="B80" s="55" t="s">
        <v>108</v>
      </c>
      <c r="C80" s="49" t="s">
        <v>204</v>
      </c>
      <c r="D80" s="56" t="s">
        <v>204</v>
      </c>
      <c r="E80" s="56" t="s">
        <v>204</v>
      </c>
      <c r="F80" s="56" t="s">
        <v>204</v>
      </c>
      <c r="G80" s="56" t="s">
        <v>204</v>
      </c>
      <c r="H80" s="56" t="s">
        <v>204</v>
      </c>
      <c r="I80" s="56" t="s">
        <v>204</v>
      </c>
      <c r="J80" s="56" t="s">
        <v>204</v>
      </c>
      <c r="K80" s="56" t="s">
        <v>204</v>
      </c>
      <c r="L80" s="56" t="s">
        <v>204</v>
      </c>
      <c r="M80" s="56" t="s">
        <v>204</v>
      </c>
      <c r="N80" s="56" t="s">
        <v>204</v>
      </c>
      <c r="O80" s="56" t="s">
        <v>204</v>
      </c>
      <c r="S80" s="28" t="s">
        <v>116</v>
      </c>
      <c r="T80" s="28" t="s">
        <v>117</v>
      </c>
      <c r="U80" s="28" t="s">
        <v>119</v>
      </c>
      <c r="V80" s="28" t="s">
        <v>120</v>
      </c>
      <c r="W80" s="28" t="s">
        <v>118</v>
      </c>
      <c r="X80" s="28" t="s">
        <v>121</v>
      </c>
      <c r="Y80" s="28" t="s">
        <v>193</v>
      </c>
    </row>
    <row r="81" spans="2:25" ht="12" customHeight="1" x14ac:dyDescent="0.2">
      <c r="B81" s="55" t="s">
        <v>205</v>
      </c>
      <c r="C81" s="50" t="s">
        <v>204</v>
      </c>
      <c r="D81" s="56" t="s">
        <v>204</v>
      </c>
      <c r="E81" s="56" t="s">
        <v>204</v>
      </c>
      <c r="F81" s="56" t="s">
        <v>204</v>
      </c>
      <c r="G81" s="56" t="s">
        <v>204</v>
      </c>
      <c r="H81" s="56" t="s">
        <v>204</v>
      </c>
      <c r="I81" s="56" t="s">
        <v>204</v>
      </c>
      <c r="J81" s="56" t="s">
        <v>204</v>
      </c>
      <c r="K81" s="56" t="s">
        <v>204</v>
      </c>
      <c r="L81" s="56" t="s">
        <v>204</v>
      </c>
      <c r="M81" s="56" t="s">
        <v>204</v>
      </c>
      <c r="N81" s="56" t="s">
        <v>204</v>
      </c>
      <c r="O81" s="56" t="s">
        <v>204</v>
      </c>
      <c r="S81" s="28" t="s">
        <v>116</v>
      </c>
      <c r="T81" s="28" t="s">
        <v>117</v>
      </c>
      <c r="U81" s="28" t="s">
        <v>119</v>
      </c>
      <c r="V81" s="28" t="s">
        <v>120</v>
      </c>
      <c r="W81" s="28" t="s">
        <v>118</v>
      </c>
      <c r="X81" s="28" t="s">
        <v>121</v>
      </c>
      <c r="Y81" s="28" t="s">
        <v>193</v>
      </c>
    </row>
    <row r="82" spans="2:25" ht="12" customHeight="1" x14ac:dyDescent="0.2">
      <c r="B82" s="55" t="s">
        <v>107</v>
      </c>
      <c r="C82" s="51" t="s">
        <v>204</v>
      </c>
      <c r="D82" s="56" t="s">
        <v>204</v>
      </c>
      <c r="E82" s="56" t="s">
        <v>204</v>
      </c>
      <c r="F82" s="56" t="s">
        <v>204</v>
      </c>
      <c r="G82" s="56" t="s">
        <v>204</v>
      </c>
      <c r="H82" s="56" t="s">
        <v>204</v>
      </c>
      <c r="I82" s="56" t="s">
        <v>204</v>
      </c>
      <c r="J82" s="56" t="s">
        <v>204</v>
      </c>
      <c r="K82" s="56" t="s">
        <v>204</v>
      </c>
      <c r="L82" s="56" t="s">
        <v>204</v>
      </c>
      <c r="M82" s="56" t="s">
        <v>204</v>
      </c>
      <c r="N82" s="56" t="s">
        <v>204</v>
      </c>
      <c r="O82" s="56" t="s">
        <v>204</v>
      </c>
      <c r="S82" s="28" t="s">
        <v>116</v>
      </c>
      <c r="T82" s="28" t="s">
        <v>117</v>
      </c>
      <c r="U82" s="28" t="s">
        <v>119</v>
      </c>
      <c r="V82" s="28" t="s">
        <v>120</v>
      </c>
      <c r="W82" s="28" t="s">
        <v>118</v>
      </c>
      <c r="X82" s="28" t="s">
        <v>121</v>
      </c>
      <c r="Y82" s="28" t="s">
        <v>193</v>
      </c>
    </row>
    <row r="83" spans="2:25" ht="12" customHeight="1" x14ac:dyDescent="0.2">
      <c r="B83" s="55" t="s">
        <v>72</v>
      </c>
      <c r="C83" s="52" t="s">
        <v>204</v>
      </c>
      <c r="D83" s="56" t="s">
        <v>204</v>
      </c>
      <c r="E83" s="56" t="s">
        <v>204</v>
      </c>
      <c r="F83" s="56" t="s">
        <v>204</v>
      </c>
      <c r="G83" s="56" t="s">
        <v>204</v>
      </c>
      <c r="H83" s="56" t="s">
        <v>204</v>
      </c>
      <c r="I83" s="56" t="s">
        <v>204</v>
      </c>
      <c r="J83" s="56" t="s">
        <v>204</v>
      </c>
      <c r="K83" s="56" t="s">
        <v>204</v>
      </c>
      <c r="L83" s="56" t="s">
        <v>204</v>
      </c>
      <c r="M83" s="56" t="s">
        <v>204</v>
      </c>
      <c r="N83" s="56" t="s">
        <v>204</v>
      </c>
      <c r="O83" s="56" t="s">
        <v>204</v>
      </c>
      <c r="S83" s="28" t="s">
        <v>116</v>
      </c>
      <c r="T83" s="28" t="s">
        <v>117</v>
      </c>
      <c r="U83" s="28" t="s">
        <v>119</v>
      </c>
      <c r="V83" s="28" t="s">
        <v>120</v>
      </c>
      <c r="W83" s="28" t="s">
        <v>118</v>
      </c>
      <c r="X83" s="28" t="s">
        <v>121</v>
      </c>
      <c r="Y83" s="28" t="s">
        <v>193</v>
      </c>
    </row>
    <row r="84" spans="2:25" ht="12" customHeight="1" x14ac:dyDescent="0.2">
      <c r="B84" s="55" t="s">
        <v>73</v>
      </c>
      <c r="C84" s="53" t="s">
        <v>204</v>
      </c>
      <c r="D84" s="56" t="s">
        <v>204</v>
      </c>
      <c r="E84" s="56" t="s">
        <v>204</v>
      </c>
      <c r="F84" s="56" t="s">
        <v>204</v>
      </c>
      <c r="G84" s="56" t="s">
        <v>204</v>
      </c>
      <c r="H84" s="56" t="s">
        <v>204</v>
      </c>
      <c r="I84" s="56" t="s">
        <v>204</v>
      </c>
      <c r="J84" s="56" t="s">
        <v>204</v>
      </c>
      <c r="K84" s="56" t="s">
        <v>204</v>
      </c>
      <c r="L84" s="56" t="s">
        <v>204</v>
      </c>
      <c r="M84" s="56" t="s">
        <v>204</v>
      </c>
      <c r="N84" s="56" t="s">
        <v>204</v>
      </c>
      <c r="O84" s="56" t="s">
        <v>204</v>
      </c>
      <c r="S84" s="28" t="s">
        <v>116</v>
      </c>
      <c r="T84" s="28" t="s">
        <v>117</v>
      </c>
      <c r="U84" s="28" t="s">
        <v>119</v>
      </c>
      <c r="V84" s="28" t="s">
        <v>120</v>
      </c>
      <c r="W84" s="28" t="s">
        <v>118</v>
      </c>
      <c r="X84" s="28" t="s">
        <v>121</v>
      </c>
      <c r="Y84" s="28" t="s">
        <v>193</v>
      </c>
    </row>
    <row r="85" spans="2:25" ht="12" customHeight="1" x14ac:dyDescent="0.2">
      <c r="B85" s="55" t="s">
        <v>74</v>
      </c>
      <c r="C85" s="54" t="s">
        <v>204</v>
      </c>
      <c r="D85" s="56" t="s">
        <v>204</v>
      </c>
      <c r="E85" s="56" t="s">
        <v>204</v>
      </c>
      <c r="F85" s="56" t="s">
        <v>204</v>
      </c>
      <c r="G85" s="56" t="s">
        <v>204</v>
      </c>
      <c r="H85" s="56" t="s">
        <v>204</v>
      </c>
      <c r="I85" s="56" t="s">
        <v>204</v>
      </c>
      <c r="J85" s="56" t="s">
        <v>204</v>
      </c>
      <c r="K85" s="56" t="s">
        <v>204</v>
      </c>
      <c r="L85" s="56" t="s">
        <v>204</v>
      </c>
      <c r="M85" s="56" t="s">
        <v>204</v>
      </c>
      <c r="N85" s="56" t="s">
        <v>204</v>
      </c>
      <c r="O85" s="56" t="s">
        <v>204</v>
      </c>
      <c r="S85" s="28" t="s">
        <v>116</v>
      </c>
      <c r="T85" s="28" t="s">
        <v>117</v>
      </c>
      <c r="U85" s="28" t="s">
        <v>119</v>
      </c>
      <c r="V85" s="28" t="s">
        <v>120</v>
      </c>
      <c r="W85" s="28" t="s">
        <v>118</v>
      </c>
      <c r="X85" s="28" t="s">
        <v>121</v>
      </c>
      <c r="Y85" s="28" t="s">
        <v>193</v>
      </c>
    </row>
    <row r="88" spans="2:25" ht="12" customHeight="1" x14ac:dyDescent="0.2">
      <c r="F88" s="5"/>
    </row>
  </sheetData>
  <autoFilter ref="A1:Z1"/>
  <mergeCells count="11">
    <mergeCell ref="A68:A78"/>
    <mergeCell ref="A28:A30"/>
    <mergeCell ref="A22:A27"/>
    <mergeCell ref="A31:A35"/>
    <mergeCell ref="A36:A38"/>
    <mergeCell ref="P45:P50"/>
    <mergeCell ref="A18:A20"/>
    <mergeCell ref="A2:A6"/>
    <mergeCell ref="A7:A17"/>
    <mergeCell ref="A39:A57"/>
    <mergeCell ref="A58:A67"/>
  </mergeCells>
  <phoneticPr fontId="0" type="noConversion"/>
  <pageMargins left="0.74803149606299213" right="0.74803149606299213" top="0.98425196850393704" bottom="0.98425196850393704" header="0.51181102362204722" footer="0.51181102362204722"/>
  <pageSetup paperSize="9" scale="78"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16</xdr:col>
                    <xdr:colOff>371475</xdr:colOff>
                    <xdr:row>0</xdr:row>
                    <xdr:rowOff>47625</xdr:rowOff>
                  </from>
                  <to>
                    <xdr:col>16</xdr:col>
                    <xdr:colOff>4838700</xdr:colOff>
                    <xdr:row>0</xdr:row>
                    <xdr:rowOff>295275</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16</xdr:col>
                    <xdr:colOff>371475</xdr:colOff>
                    <xdr:row>0</xdr:row>
                    <xdr:rowOff>400050</xdr:rowOff>
                  </from>
                  <to>
                    <xdr:col>16</xdr:col>
                    <xdr:colOff>4848225</xdr:colOff>
                    <xdr:row>0</xdr:row>
                    <xdr:rowOff>809625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Jan Havlíček</cp:lastModifiedBy>
  <cp:lastPrinted>2000-12-11T10:07:33Z</cp:lastPrinted>
  <dcterms:created xsi:type="dcterms:W3CDTF">2000-09-28T12:02:16Z</dcterms:created>
  <dcterms:modified xsi:type="dcterms:W3CDTF">2023-09-17T00:07:15Z</dcterms:modified>
</cp:coreProperties>
</file>