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8B8BBA08-E2B3-4447-B15D-FE411028312A}" xr6:coauthVersionLast="47" xr6:coauthVersionMax="47" xr10:uidLastSave="{00000000-0000-0000-0000-000000000000}"/>
  <bookViews>
    <workbookView xWindow="-120" yWindow="-120" windowWidth="38640" windowHeight="15720" tabRatio="387"/>
  </bookViews>
  <sheets>
    <sheet name="Hotlist - Identified " sheetId="21" r:id="rId1"/>
    <sheet name="Hotlist - Completed" sheetId="25" state="hidden" r:id="rId2"/>
  </sheets>
  <definedNames>
    <definedName name="_xlnm.Print_Area" localSheetId="1">'Hotlist - Completed'!$A$1:$N$33</definedName>
    <definedName name="_xlnm.Print_Area" localSheetId="0">'Hotlist - Identified '!$A$1:$Q$59</definedName>
    <definedName name="_xlnm.Print_Titles" localSheetId="0">'Hotlist - Identified '!$1:$5</definedName>
  </definedNames>
  <calcPr calcId="0" fullCalcOnLoad="1"/>
</workbook>
</file>

<file path=xl/calcChain.xml><?xml version="1.0" encoding="utf-8"?>
<calcChain xmlns="http://schemas.openxmlformats.org/spreadsheetml/2006/main">
  <c r="M3" i="25" l="1"/>
  <c r="C6" i="25"/>
  <c r="I6" i="25"/>
  <c r="E10" i="25"/>
  <c r="K10" i="25"/>
  <c r="E20" i="25"/>
  <c r="K20" i="25"/>
  <c r="C22" i="25"/>
  <c r="I22" i="25"/>
  <c r="E26" i="25"/>
  <c r="K26" i="25"/>
  <c r="K29" i="25"/>
  <c r="C32" i="25"/>
  <c r="C33" i="25"/>
  <c r="E6" i="21"/>
  <c r="H6" i="21"/>
  <c r="K6" i="21"/>
  <c r="N6" i="21"/>
  <c r="Q6" i="21"/>
  <c r="D12" i="21"/>
  <c r="G12" i="21"/>
  <c r="J12" i="21"/>
  <c r="M12" i="21"/>
  <c r="P12" i="21"/>
  <c r="E13" i="21"/>
  <c r="H13" i="21"/>
  <c r="K13" i="21"/>
  <c r="N13" i="21"/>
  <c r="Q13" i="21"/>
  <c r="D25" i="21"/>
  <c r="G25" i="21"/>
  <c r="J25" i="21"/>
  <c r="M25" i="21"/>
  <c r="P25" i="21"/>
  <c r="E26" i="21"/>
  <c r="H26" i="21"/>
  <c r="K26" i="21"/>
  <c r="N26" i="21"/>
  <c r="Q26" i="21"/>
  <c r="D32" i="21"/>
  <c r="G32" i="21"/>
  <c r="J32" i="21"/>
  <c r="M32" i="21"/>
  <c r="P32" i="21"/>
  <c r="E33" i="21"/>
  <c r="H33" i="21"/>
  <c r="K33" i="21"/>
  <c r="N33" i="21"/>
  <c r="Q33" i="21"/>
  <c r="D41" i="21"/>
  <c r="G41" i="21"/>
  <c r="J41" i="21"/>
  <c r="M41" i="21"/>
  <c r="P41" i="21"/>
  <c r="E42" i="21"/>
  <c r="H42" i="21"/>
  <c r="K42" i="21"/>
  <c r="N42" i="21"/>
  <c r="Q42" i="21"/>
  <c r="D48" i="21"/>
  <c r="G48" i="21"/>
  <c r="J48" i="21"/>
  <c r="M48" i="21"/>
  <c r="P48" i="21"/>
  <c r="E49" i="21"/>
  <c r="H49" i="21"/>
  <c r="K49" i="21"/>
  <c r="N49" i="21"/>
  <c r="Q49" i="21"/>
  <c r="D55" i="21"/>
  <c r="G55" i="21"/>
  <c r="J55" i="21"/>
  <c r="M55" i="21"/>
  <c r="P55" i="21"/>
  <c r="D57" i="21"/>
  <c r="E57" i="21"/>
  <c r="G57" i="21"/>
  <c r="H57" i="21"/>
  <c r="J57" i="21"/>
  <c r="K57" i="21"/>
  <c r="M57" i="21"/>
  <c r="N57" i="21"/>
  <c r="P57" i="21"/>
  <c r="Q57" i="21"/>
</calcChain>
</file>

<file path=xl/sharedStrings.xml><?xml version="1.0" encoding="utf-8"?>
<sst xmlns="http://schemas.openxmlformats.org/spreadsheetml/2006/main" count="150" uniqueCount="53">
  <si>
    <t>DRS</t>
  </si>
  <si>
    <t>Mission Restructure</t>
  </si>
  <si>
    <t>Third Quarter 2000</t>
  </si>
  <si>
    <t>Fourth Quarter 2000</t>
  </si>
  <si>
    <t>First Quarter 2001</t>
  </si>
  <si>
    <t>Deal</t>
  </si>
  <si>
    <t>Value</t>
  </si>
  <si>
    <t>DEALS IDENTIFIED</t>
  </si>
  <si>
    <t>British Steel-Redcar</t>
  </si>
  <si>
    <t>DPR</t>
  </si>
  <si>
    <t xml:space="preserve">Coal </t>
  </si>
  <si>
    <t>Origination &amp; Finance</t>
  </si>
  <si>
    <t>Jupiter / Eagle Energy</t>
  </si>
  <si>
    <t>British Energy - UK</t>
  </si>
  <si>
    <t>Project Taft</t>
  </si>
  <si>
    <t>SynFuel - Sempra</t>
  </si>
  <si>
    <t>AES - UK</t>
  </si>
  <si>
    <t>Cline-Panther</t>
  </si>
  <si>
    <t>RR Marketing JV - USA</t>
  </si>
  <si>
    <t>SynFuel - Pacificorp</t>
  </si>
  <si>
    <t>Second Quarter 2001</t>
  </si>
  <si>
    <t>CMS</t>
  </si>
  <si>
    <t>ENV - Germany</t>
  </si>
  <si>
    <t>BEWAG - Germany</t>
  </si>
  <si>
    <t>M&amp;G UK</t>
  </si>
  <si>
    <t>ETOL-UK</t>
  </si>
  <si>
    <r>
      <t>E</t>
    </r>
    <r>
      <rPr>
        <b/>
        <sz val="18"/>
        <color indexed="8"/>
        <rFont val="Arial"/>
        <family val="2"/>
      </rPr>
      <t xml:space="preserve"> N R O N   </t>
    </r>
    <r>
      <rPr>
        <b/>
        <sz val="22"/>
        <color indexed="8"/>
        <rFont val="Arial"/>
        <family val="2"/>
      </rPr>
      <t>G</t>
    </r>
    <r>
      <rPr>
        <b/>
        <sz val="18"/>
        <color indexed="8"/>
        <rFont val="Arial"/>
        <family val="2"/>
      </rPr>
      <t xml:space="preserve"> L O B A L   </t>
    </r>
    <r>
      <rPr>
        <b/>
        <sz val="22"/>
        <color indexed="8"/>
        <rFont val="Arial"/>
        <family val="2"/>
      </rPr>
      <t>M</t>
    </r>
    <r>
      <rPr>
        <b/>
        <sz val="18"/>
        <color indexed="8"/>
        <rFont val="Arial"/>
        <family val="2"/>
      </rPr>
      <t xml:space="preserve"> A R K E T S  -  </t>
    </r>
    <r>
      <rPr>
        <b/>
        <sz val="22"/>
        <color indexed="8"/>
        <rFont val="Arial"/>
        <family val="2"/>
      </rPr>
      <t>H</t>
    </r>
    <r>
      <rPr>
        <b/>
        <sz val="18"/>
        <color indexed="8"/>
        <rFont val="Arial"/>
        <family val="2"/>
      </rPr>
      <t xml:space="preserve"> O T  </t>
    </r>
    <r>
      <rPr>
        <b/>
        <sz val="22"/>
        <color indexed="8"/>
        <rFont val="Arial"/>
        <family val="2"/>
      </rPr>
      <t xml:space="preserve">L </t>
    </r>
    <r>
      <rPr>
        <b/>
        <sz val="18"/>
        <color indexed="8"/>
        <rFont val="Arial"/>
        <family val="2"/>
      </rPr>
      <t>I S T</t>
    </r>
  </si>
  <si>
    <t>3Q00 DEALS COMPLETED</t>
  </si>
  <si>
    <t>Coal Origination &amp; Finance</t>
  </si>
  <si>
    <t>Freight Liner</t>
  </si>
  <si>
    <t>NoxTech</t>
  </si>
  <si>
    <t>Project Einstein</t>
  </si>
  <si>
    <t>Project MI - 3</t>
  </si>
  <si>
    <t>TOTALS</t>
  </si>
  <si>
    <t>SynFuel - AIG</t>
  </si>
  <si>
    <t>SUBTOTAL</t>
  </si>
  <si>
    <t>TOTAL DEALS COMPLETED</t>
  </si>
  <si>
    <t>Global</t>
  </si>
  <si>
    <t>Risk Markets</t>
  </si>
  <si>
    <t>Liquids</t>
  </si>
  <si>
    <t>Emissions</t>
  </si>
  <si>
    <t>Weather</t>
  </si>
  <si>
    <t>Results based on activity through September 14, 2000</t>
  </si>
  <si>
    <t>3Q - 4Q 2000 Totals</t>
  </si>
  <si>
    <t>TOTAL</t>
  </si>
  <si>
    <t>LNG</t>
  </si>
  <si>
    <t>Global Risk Markets</t>
  </si>
  <si>
    <t>South Star</t>
  </si>
  <si>
    <t>Cornerstone</t>
  </si>
  <si>
    <t>Dead River</t>
  </si>
  <si>
    <t xml:space="preserve">Washington </t>
  </si>
  <si>
    <t>Griffin</t>
  </si>
  <si>
    <t>Sacramento MUD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</si>
</sst>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5" formatCode="&quot;$&quot;#,##0_);\(&quot;$&quot;#,##0\)"/>
    <numFmt numFmtId="6" formatCode="&quot;$&quot;#,##0_);[Red]\(&quot;$&quot;#,##0\)"/>
    <numFmt numFmtId="44" formatCode="_(&quot;$&quot;* #,##0.00_);_(&quot;$&quot;* \(#,##0.00\);_(&quot;$&quot;* &quot;-&quot;??_);_(@_)"/>
    <numFmt numFmtId="43" formatCode="_(* #,##0.00_);_(* \(#,##0.00\);_(* &quot;-&quot;??_);_(@_)"/>
    <numFmt numFmtId="165" formatCode="_(* #,##0_);_(* \(#,##0\);_(* &quot;-&quot;??_);_(@_)"/>
    <numFmt numFmtId="166" formatCode="mmmm\ d\,\ yyyy"/>
    <numFmt numFmtId="169" formatCode="_(&quot;$&quot;* #,##0_);_(&quot;$&quot;* \(#,##0\);_(&quot;$&quot;* &quot;-&quot;??_);_(@_)"/>
    <numFmt numFmtId="180" formatCode="0_);\(0\)"/>
  </numFmts>
  <fonts count="30" x14ac:knownFonts="1">
    <font>
      <sz val="10"/>
      <name val="Arial"/>
    </font>
    <font>
      <sz val="10"/>
      <name val="Arial"/>
    </font>
    <font>
      <sz val="8"/>
      <name val="Arial Narrow"/>
      <family val="2"/>
    </font>
    <font>
      <b/>
      <sz val="8"/>
      <name val="Arial Narrow"/>
      <family val="2"/>
    </font>
    <font>
      <sz val="10"/>
      <name val="Arial Narrow"/>
      <family val="2"/>
    </font>
    <font>
      <b/>
      <sz val="12"/>
      <color indexed="8"/>
      <name val="Arial Narrow"/>
      <family val="2"/>
    </font>
    <font>
      <sz val="8"/>
      <color indexed="8"/>
      <name val="Arial Narrow"/>
      <family val="2"/>
    </font>
    <font>
      <b/>
      <sz val="22"/>
      <color indexed="8"/>
      <name val="Arial"/>
      <family val="2"/>
    </font>
    <font>
      <b/>
      <sz val="18"/>
      <color indexed="8"/>
      <name val="Arial"/>
      <family val="2"/>
    </font>
    <font>
      <b/>
      <sz val="11"/>
      <color indexed="8"/>
      <name val="Arial Narrow"/>
      <family val="2"/>
    </font>
    <font>
      <b/>
      <sz val="16"/>
      <color indexed="8"/>
      <name val="Arial"/>
      <family val="2"/>
    </font>
    <font>
      <b/>
      <sz val="11"/>
      <color indexed="12"/>
      <name val="Arial Narrow"/>
      <family val="2"/>
    </font>
    <font>
      <b/>
      <u val="singleAccounting"/>
      <sz val="8"/>
      <name val="Arial Narrow"/>
      <family val="2"/>
    </font>
    <font>
      <b/>
      <sz val="8"/>
      <color indexed="12"/>
      <name val="Arial Narrow"/>
      <family val="2"/>
    </font>
    <font>
      <b/>
      <sz val="14"/>
      <color indexed="8"/>
      <name val="Arial Narrow"/>
      <family val="2"/>
    </font>
    <font>
      <b/>
      <sz val="11"/>
      <color indexed="39"/>
      <name val="Arial Narrow"/>
      <family val="2"/>
    </font>
    <font>
      <b/>
      <i/>
      <sz val="9"/>
      <name val="Arial Narrow"/>
      <family val="2"/>
    </font>
    <font>
      <sz val="10"/>
      <name val="Tahoma"/>
    </font>
    <font>
      <sz val="9"/>
      <name val="Arial Narrow"/>
      <family val="2"/>
    </font>
    <font>
      <b/>
      <sz val="11"/>
      <color indexed="21"/>
      <name val="Arial Narrow"/>
      <family val="2"/>
    </font>
    <font>
      <sz val="10"/>
      <color indexed="21"/>
      <name val="Arial"/>
    </font>
    <font>
      <b/>
      <sz val="8"/>
      <color indexed="21"/>
      <name val="Arial Narrow"/>
      <family val="2"/>
    </font>
    <font>
      <b/>
      <sz val="11"/>
      <color indexed="8"/>
      <name val="Arial"/>
      <family val="2"/>
    </font>
    <font>
      <b/>
      <sz val="10"/>
      <color indexed="8"/>
      <name val="Arial Narrow"/>
      <family val="2"/>
    </font>
    <font>
      <b/>
      <sz val="11"/>
      <color indexed="10"/>
      <name val="Arial Narrow"/>
      <family val="2"/>
    </font>
    <font>
      <b/>
      <u val="singleAccounting"/>
      <sz val="9"/>
      <name val="Arial Narrow"/>
      <family val="2"/>
    </font>
    <font>
      <b/>
      <sz val="9"/>
      <name val="Arial Narrow"/>
      <family val="2"/>
    </font>
    <font>
      <b/>
      <sz val="11"/>
      <name val="Arial Narrow"/>
      <family val="2"/>
    </font>
    <font>
      <b/>
      <sz val="9"/>
      <color indexed="21"/>
      <name val="Arial Narrow"/>
      <family val="2"/>
    </font>
    <font>
      <b/>
      <sz val="10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</cellStyleXfs>
  <cellXfs count="109">
    <xf numFmtId="0" fontId="0" fillId="0" borderId="0" xfId="0"/>
    <xf numFmtId="0" fontId="2" fillId="0" borderId="0" xfId="0" applyFont="1"/>
    <xf numFmtId="165" fontId="2" fillId="0" borderId="1" xfId="1" applyNumberFormat="1" applyFont="1" applyBorder="1"/>
    <xf numFmtId="165" fontId="2" fillId="0" borderId="0" xfId="1" applyNumberFormat="1" applyFont="1" applyBorder="1"/>
    <xf numFmtId="165" fontId="2" fillId="0" borderId="2" xfId="1" applyNumberFormat="1" applyFont="1" applyBorder="1"/>
    <xf numFmtId="165" fontId="2" fillId="0" borderId="0" xfId="1" applyNumberFormat="1" applyFont="1" applyFill="1" applyBorder="1"/>
    <xf numFmtId="0" fontId="2" fillId="0" borderId="0" xfId="0" applyFont="1" applyFill="1"/>
    <xf numFmtId="0" fontId="6" fillId="0" borderId="0" xfId="0" applyFont="1" applyFill="1"/>
    <xf numFmtId="0" fontId="7" fillId="0" borderId="0" xfId="0" applyFont="1" applyFill="1" applyAlignment="1">
      <alignment horizontal="left"/>
    </xf>
    <xf numFmtId="0" fontId="10" fillId="0" borderId="0" xfId="0" applyFont="1" applyFill="1" applyAlignment="1">
      <alignment vertical="center"/>
    </xf>
    <xf numFmtId="0" fontId="5" fillId="0" borderId="0" xfId="0" applyFont="1" applyFill="1" applyAlignment="1">
      <alignment horizontal="left" vertical="center"/>
    </xf>
    <xf numFmtId="0" fontId="6" fillId="0" borderId="0" xfId="0" applyFont="1" applyFill="1" applyAlignment="1">
      <alignment vertical="center"/>
    </xf>
    <xf numFmtId="0" fontId="6" fillId="0" borderId="0" xfId="0" applyFont="1" applyFill="1" applyAlignment="1">
      <alignment vertical="top"/>
    </xf>
    <xf numFmtId="0" fontId="10" fillId="0" borderId="0" xfId="0" applyFont="1" applyFill="1" applyAlignment="1">
      <alignment vertical="top"/>
    </xf>
    <xf numFmtId="0" fontId="9" fillId="0" borderId="0" xfId="0" applyFont="1" applyFill="1" applyAlignment="1">
      <alignment horizontal="left" vertical="top"/>
    </xf>
    <xf numFmtId="0" fontId="2" fillId="0" borderId="0" xfId="0" applyFont="1" applyAlignment="1"/>
    <xf numFmtId="165" fontId="2" fillId="0" borderId="0" xfId="1" applyNumberFormat="1" applyFont="1" applyBorder="1" applyAlignment="1">
      <alignment horizontal="right"/>
    </xf>
    <xf numFmtId="0" fontId="14" fillId="0" borderId="0" xfId="0" applyFont="1" applyFill="1" applyAlignment="1">
      <alignment horizontal="right"/>
    </xf>
    <xf numFmtId="37" fontId="12" fillId="0" borderId="3" xfId="1" applyNumberFormat="1" applyFont="1" applyBorder="1" applyAlignment="1">
      <alignment horizontal="center"/>
    </xf>
    <xf numFmtId="37" fontId="12" fillId="0" borderId="4" xfId="1" applyNumberFormat="1" applyFont="1" applyBorder="1" applyAlignment="1">
      <alignment horizontal="center"/>
    </xf>
    <xf numFmtId="37" fontId="16" fillId="0" borderId="5" xfId="1" applyNumberFormat="1" applyFont="1" applyBorder="1" applyAlignment="1">
      <alignment horizontal="right"/>
    </xf>
    <xf numFmtId="0" fontId="0" fillId="0" borderId="0" xfId="0" applyFill="1" applyAlignment="1">
      <alignment vertical="top"/>
    </xf>
    <xf numFmtId="165" fontId="3" fillId="0" borderId="1" xfId="1" applyNumberFormat="1" applyFont="1" applyFill="1" applyBorder="1"/>
    <xf numFmtId="165" fontId="18" fillId="0" borderId="0" xfId="1" applyNumberFormat="1" applyFont="1" applyBorder="1"/>
    <xf numFmtId="169" fontId="5" fillId="0" borderId="0" xfId="0" applyNumberFormat="1" applyFont="1" applyFill="1" applyAlignment="1">
      <alignment horizontal="left" vertical="center"/>
    </xf>
    <xf numFmtId="166" fontId="9" fillId="0" borderId="0" xfId="0" applyNumberFormat="1" applyFont="1" applyFill="1" applyAlignment="1">
      <alignment horizontal="right" vertical="top"/>
    </xf>
    <xf numFmtId="0" fontId="15" fillId="0" borderId="6" xfId="0" applyFont="1" applyFill="1" applyBorder="1" applyAlignment="1">
      <alignment horizontal="centerContinuous" vertical="center"/>
    </xf>
    <xf numFmtId="0" fontId="19" fillId="0" borderId="7" xfId="0" applyFont="1" applyFill="1" applyBorder="1" applyAlignment="1">
      <alignment horizontal="centerContinuous" vertical="center"/>
    </xf>
    <xf numFmtId="0" fontId="19" fillId="0" borderId="8" xfId="0" applyFont="1" applyFill="1" applyBorder="1" applyAlignment="1">
      <alignment horizontal="centerContinuous" vertical="center"/>
    </xf>
    <xf numFmtId="0" fontId="19" fillId="0" borderId="6" xfId="0" applyFont="1" applyFill="1" applyBorder="1" applyAlignment="1">
      <alignment horizontal="centerContinuous" vertical="center"/>
    </xf>
    <xf numFmtId="0" fontId="2" fillId="0" borderId="0" xfId="3" applyFont="1"/>
    <xf numFmtId="0" fontId="6" fillId="0" borderId="0" xfId="3" applyFont="1" applyFill="1"/>
    <xf numFmtId="5" fontId="6" fillId="0" borderId="0" xfId="3" applyNumberFormat="1" applyFont="1" applyFill="1"/>
    <xf numFmtId="5" fontId="2" fillId="0" borderId="0" xfId="3" applyNumberFormat="1" applyFont="1" applyFill="1"/>
    <xf numFmtId="0" fontId="7" fillId="0" borderId="0" xfId="3" applyFont="1" applyFill="1" applyAlignment="1">
      <alignment horizontal="left"/>
    </xf>
    <xf numFmtId="5" fontId="10" fillId="0" borderId="0" xfId="3" applyNumberFormat="1" applyFont="1" applyFill="1" applyAlignment="1">
      <alignment vertical="center"/>
    </xf>
    <xf numFmtId="0" fontId="10" fillId="0" borderId="0" xfId="3" applyFont="1" applyFill="1" applyAlignment="1">
      <alignment vertical="center"/>
    </xf>
    <xf numFmtId="5" fontId="5" fillId="0" borderId="0" xfId="3" applyNumberFormat="1" applyFont="1" applyFill="1" applyAlignment="1">
      <alignment horizontal="left" vertical="center"/>
    </xf>
    <xf numFmtId="0" fontId="5" fillId="0" borderId="0" xfId="3" applyFont="1" applyFill="1" applyAlignment="1">
      <alignment horizontal="left" vertical="center"/>
    </xf>
    <xf numFmtId="0" fontId="14" fillId="0" borderId="0" xfId="3" applyFont="1" applyFill="1" applyAlignment="1">
      <alignment horizontal="right"/>
    </xf>
    <xf numFmtId="0" fontId="6" fillId="0" borderId="0" xfId="3" applyFont="1" applyFill="1" applyAlignment="1">
      <alignment vertical="center"/>
    </xf>
    <xf numFmtId="0" fontId="22" fillId="0" borderId="0" xfId="3" applyFont="1" applyFill="1" applyAlignment="1">
      <alignment horizontal="right"/>
    </xf>
    <xf numFmtId="0" fontId="6" fillId="0" borderId="0" xfId="3" applyFont="1" applyFill="1" applyAlignment="1">
      <alignment vertical="top"/>
    </xf>
    <xf numFmtId="0" fontId="1" fillId="0" borderId="0" xfId="3" applyAlignment="1">
      <alignment vertical="top"/>
    </xf>
    <xf numFmtId="5" fontId="6" fillId="0" borderId="0" xfId="3" applyNumberFormat="1" applyFont="1" applyFill="1" applyAlignment="1">
      <alignment vertical="top"/>
    </xf>
    <xf numFmtId="5" fontId="10" fillId="0" borderId="0" xfId="3" applyNumberFormat="1" applyFont="1" applyFill="1" applyAlignment="1">
      <alignment vertical="top"/>
    </xf>
    <xf numFmtId="0" fontId="10" fillId="0" borderId="0" xfId="3" applyFont="1" applyFill="1" applyAlignment="1">
      <alignment vertical="top"/>
    </xf>
    <xf numFmtId="5" fontId="9" fillId="0" borderId="0" xfId="3" applyNumberFormat="1" applyFont="1" applyFill="1" applyAlignment="1">
      <alignment horizontal="left" vertical="top"/>
    </xf>
    <xf numFmtId="0" fontId="9" fillId="0" borderId="0" xfId="3" applyFont="1" applyFill="1" applyAlignment="1">
      <alignment horizontal="left" vertical="top"/>
    </xf>
    <xf numFmtId="0" fontId="6" fillId="0" borderId="0" xfId="3" applyFont="1" applyFill="1" applyAlignment="1">
      <alignment horizontal="right" vertical="top"/>
    </xf>
    <xf numFmtId="166" fontId="9" fillId="0" borderId="0" xfId="3" applyNumberFormat="1" applyFont="1" applyFill="1" applyAlignment="1">
      <alignment horizontal="right" vertical="top"/>
    </xf>
    <xf numFmtId="166" fontId="22" fillId="0" borderId="0" xfId="3" applyNumberFormat="1" applyFont="1" applyFill="1" applyAlignment="1">
      <alignment horizontal="right"/>
    </xf>
    <xf numFmtId="0" fontId="23" fillId="0" borderId="0" xfId="3" applyFont="1" applyFill="1" applyAlignment="1">
      <alignment horizontal="right" vertical="top"/>
    </xf>
    <xf numFmtId="0" fontId="2" fillId="0" borderId="0" xfId="3" applyFont="1" applyFill="1" applyBorder="1"/>
    <xf numFmtId="5" fontId="2" fillId="0" borderId="0" xfId="3" applyNumberFormat="1" applyFont="1"/>
    <xf numFmtId="0" fontId="2" fillId="0" borderId="0" xfId="3" applyFont="1" applyBorder="1"/>
    <xf numFmtId="5" fontId="25" fillId="0" borderId="1" xfId="1" applyNumberFormat="1" applyFont="1" applyFill="1" applyBorder="1" applyAlignment="1">
      <alignment horizontal="center"/>
    </xf>
    <xf numFmtId="165" fontId="25" fillId="0" borderId="0" xfId="1" applyNumberFormat="1" applyFont="1" applyFill="1" applyBorder="1" applyAlignment="1">
      <alignment horizontal="center"/>
    </xf>
    <xf numFmtId="5" fontId="25" fillId="0" borderId="0" xfId="1" applyNumberFormat="1" applyFont="1" applyFill="1" applyBorder="1" applyAlignment="1">
      <alignment horizontal="center"/>
    </xf>
    <xf numFmtId="5" fontId="25" fillId="0" borderId="2" xfId="1" applyNumberFormat="1" applyFont="1" applyFill="1" applyBorder="1" applyAlignment="1">
      <alignment horizontal="center"/>
    </xf>
    <xf numFmtId="0" fontId="18" fillId="0" borderId="0" xfId="3" applyFont="1"/>
    <xf numFmtId="0" fontId="11" fillId="0" borderId="0" xfId="3" applyFont="1" applyFill="1" applyBorder="1" applyAlignment="1">
      <alignment horizontal="center" vertical="center"/>
    </xf>
    <xf numFmtId="5" fontId="13" fillId="0" borderId="0" xfId="2" applyNumberFormat="1" applyFont="1" applyFill="1" applyBorder="1"/>
    <xf numFmtId="169" fontId="13" fillId="0" borderId="0" xfId="2" applyNumberFormat="1" applyFont="1" applyFill="1" applyBorder="1"/>
    <xf numFmtId="5" fontId="25" fillId="0" borderId="3" xfId="1" applyNumberFormat="1" applyFont="1" applyFill="1" applyBorder="1" applyAlignment="1">
      <alignment horizontal="center"/>
    </xf>
    <xf numFmtId="165" fontId="25" fillId="0" borderId="4" xfId="1" applyNumberFormat="1" applyFont="1" applyFill="1" applyBorder="1" applyAlignment="1">
      <alignment horizontal="center"/>
    </xf>
    <xf numFmtId="5" fontId="25" fillId="0" borderId="4" xfId="1" applyNumberFormat="1" applyFont="1" applyFill="1" applyBorder="1" applyAlignment="1">
      <alignment horizontal="center"/>
    </xf>
    <xf numFmtId="5" fontId="25" fillId="0" borderId="9" xfId="1" applyNumberFormat="1" applyFont="1" applyFill="1" applyBorder="1" applyAlignment="1">
      <alignment horizontal="center"/>
    </xf>
    <xf numFmtId="165" fontId="26" fillId="0" borderId="0" xfId="1" applyNumberFormat="1" applyFont="1" applyFill="1" applyBorder="1" applyAlignment="1">
      <alignment horizontal="left"/>
    </xf>
    <xf numFmtId="37" fontId="2" fillId="0" borderId="0" xfId="3" applyNumberFormat="1" applyFont="1"/>
    <xf numFmtId="5" fontId="24" fillId="0" borderId="8" xfId="3" applyNumberFormat="1" applyFont="1" applyFill="1" applyBorder="1" applyAlignment="1">
      <alignment horizontal="left" vertical="center"/>
    </xf>
    <xf numFmtId="5" fontId="24" fillId="0" borderId="6" xfId="3" applyNumberFormat="1" applyFont="1" applyFill="1" applyBorder="1" applyAlignment="1">
      <alignment horizontal="left" vertical="center"/>
    </xf>
    <xf numFmtId="22" fontId="2" fillId="0" borderId="0" xfId="3" applyNumberFormat="1" applyFont="1" applyAlignment="1">
      <alignment horizontal="left"/>
    </xf>
    <xf numFmtId="0" fontId="2" fillId="0" borderId="0" xfId="3" applyFont="1" applyFill="1"/>
    <xf numFmtId="0" fontId="2" fillId="0" borderId="2" xfId="3" applyFont="1" applyBorder="1"/>
    <xf numFmtId="5" fontId="27" fillId="0" borderId="7" xfId="3" applyNumberFormat="1" applyFont="1" applyFill="1" applyBorder="1" applyAlignment="1">
      <alignment horizontal="left" vertical="center"/>
    </xf>
    <xf numFmtId="5" fontId="28" fillId="2" borderId="7" xfId="2" applyNumberFormat="1" applyFont="1" applyFill="1" applyBorder="1"/>
    <xf numFmtId="169" fontId="28" fillId="2" borderId="8" xfId="2" applyNumberFormat="1" applyFont="1" applyFill="1" applyBorder="1"/>
    <xf numFmtId="5" fontId="28" fillId="2" borderId="8" xfId="2" applyNumberFormat="1" applyFont="1" applyFill="1" applyBorder="1"/>
    <xf numFmtId="5" fontId="28" fillId="2" borderId="6" xfId="2" applyNumberFormat="1" applyFont="1" applyFill="1" applyBorder="1"/>
    <xf numFmtId="5" fontId="4" fillId="0" borderId="1" xfId="1" applyNumberFormat="1" applyFont="1" applyBorder="1" applyAlignment="1"/>
    <xf numFmtId="165" fontId="4" fillId="0" borderId="0" xfId="1" applyNumberFormat="1" applyFont="1" applyBorder="1" applyAlignment="1"/>
    <xf numFmtId="37" fontId="4" fillId="0" borderId="0" xfId="1" applyNumberFormat="1" applyFont="1" applyBorder="1" applyAlignment="1"/>
    <xf numFmtId="165" fontId="29" fillId="0" borderId="0" xfId="1" applyNumberFormat="1" applyFont="1" applyFill="1" applyBorder="1" applyAlignment="1">
      <alignment horizontal="center"/>
    </xf>
    <xf numFmtId="37" fontId="4" fillId="0" borderId="0" xfId="1" applyNumberFormat="1" applyFont="1" applyFill="1" applyBorder="1"/>
    <xf numFmtId="165" fontId="4" fillId="0" borderId="1" xfId="1" applyNumberFormat="1" applyFont="1" applyBorder="1" applyAlignment="1"/>
    <xf numFmtId="5" fontId="29" fillId="0" borderId="1" xfId="1" applyNumberFormat="1" applyFont="1" applyFill="1" applyBorder="1" applyAlignment="1">
      <alignment horizontal="center"/>
    </xf>
    <xf numFmtId="5" fontId="29" fillId="0" borderId="0" xfId="1" applyNumberFormat="1" applyFont="1" applyFill="1" applyBorder="1" applyAlignment="1">
      <alignment horizontal="center"/>
    </xf>
    <xf numFmtId="5" fontId="21" fillId="2" borderId="7" xfId="2" applyNumberFormat="1" applyFont="1" applyFill="1" applyBorder="1"/>
    <xf numFmtId="169" fontId="21" fillId="2" borderId="8" xfId="2" applyNumberFormat="1" applyFont="1" applyFill="1" applyBorder="1"/>
    <xf numFmtId="6" fontId="21" fillId="2" borderId="6" xfId="2" applyNumberFormat="1" applyFont="1" applyFill="1" applyBorder="1"/>
    <xf numFmtId="180" fontId="21" fillId="2" borderId="6" xfId="2" applyNumberFormat="1" applyFont="1" applyFill="1" applyBorder="1"/>
    <xf numFmtId="165" fontId="18" fillId="0" borderId="1" xfId="1" applyNumberFormat="1" applyFont="1" applyFill="1" applyBorder="1"/>
    <xf numFmtId="165" fontId="18" fillId="0" borderId="0" xfId="1" applyNumberFormat="1" applyFont="1" applyFill="1" applyBorder="1"/>
    <xf numFmtId="165" fontId="18" fillId="0" borderId="1" xfId="1" applyNumberFormat="1" applyFont="1" applyBorder="1"/>
    <xf numFmtId="165" fontId="18" fillId="0" borderId="2" xfId="1" applyNumberFormat="1" applyFont="1" applyBorder="1"/>
    <xf numFmtId="5" fontId="18" fillId="0" borderId="2" xfId="1" applyNumberFormat="1" applyFont="1" applyFill="1" applyBorder="1"/>
    <xf numFmtId="165" fontId="26" fillId="0" borderId="1" xfId="1" applyNumberFormat="1" applyFont="1" applyBorder="1"/>
    <xf numFmtId="165" fontId="4" fillId="0" borderId="0" xfId="1" applyNumberFormat="1" applyFont="1" applyFill="1" applyBorder="1" applyAlignment="1">
      <alignment horizontal="left"/>
    </xf>
    <xf numFmtId="0" fontId="19" fillId="0" borderId="3" xfId="0" applyFont="1" applyFill="1" applyBorder="1" applyAlignment="1">
      <alignment horizontal="center" vertical="center" textRotation="90"/>
    </xf>
    <xf numFmtId="0" fontId="20" fillId="0" borderId="1" xfId="0" applyFont="1" applyFill="1" applyBorder="1" applyAlignment="1">
      <alignment horizontal="center" vertical="center" textRotation="90"/>
    </xf>
    <xf numFmtId="0" fontId="20" fillId="0" borderId="10" xfId="0" applyFont="1" applyFill="1" applyBorder="1" applyAlignment="1">
      <alignment horizontal="center" vertical="center" textRotation="90"/>
    </xf>
    <xf numFmtId="0" fontId="19" fillId="0" borderId="9" xfId="0" applyFont="1" applyFill="1" applyBorder="1" applyAlignment="1">
      <alignment horizontal="center" vertical="center" textRotation="90"/>
    </xf>
    <xf numFmtId="0" fontId="20" fillId="0" borderId="2" xfId="0" applyFont="1" applyFill="1" applyBorder="1" applyAlignment="1">
      <alignment horizontal="center" vertical="center" textRotation="90"/>
    </xf>
    <xf numFmtId="0" fontId="20" fillId="0" borderId="11" xfId="0" applyFont="1" applyFill="1" applyBorder="1" applyAlignment="1">
      <alignment horizontal="center" vertical="center" textRotation="90"/>
    </xf>
    <xf numFmtId="0" fontId="19" fillId="0" borderId="1" xfId="0" applyFont="1" applyFill="1" applyBorder="1" applyAlignment="1">
      <alignment horizontal="center" vertical="center" textRotation="90"/>
    </xf>
    <xf numFmtId="0" fontId="19" fillId="0" borderId="10" xfId="0" applyFont="1" applyFill="1" applyBorder="1" applyAlignment="1">
      <alignment horizontal="center" vertical="center" textRotation="90"/>
    </xf>
    <xf numFmtId="0" fontId="19" fillId="0" borderId="2" xfId="0" applyFont="1" applyFill="1" applyBorder="1" applyAlignment="1">
      <alignment horizontal="center" vertical="center" textRotation="90"/>
    </xf>
    <xf numFmtId="0" fontId="19" fillId="0" borderId="12" xfId="0" applyFont="1" applyFill="1" applyBorder="1" applyAlignment="1">
      <alignment horizontal="center" vertical="center" textRotation="90"/>
    </xf>
  </cellXfs>
  <cellStyles count="4">
    <cellStyle name="Comma" xfId="1" builtinId="3"/>
    <cellStyle name="Currency" xfId="2" builtinId="4"/>
    <cellStyle name="Normal" xfId="0" builtinId="0"/>
    <cellStyle name="Normal_MgmtSum-Q2-0526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8</xdr:col>
      <xdr:colOff>847725</xdr:colOff>
      <xdr:row>0</xdr:row>
      <xdr:rowOff>0</xdr:rowOff>
    </xdr:to>
    <xdr:sp macro="" textlink="">
      <xdr:nvSpPr>
        <xdr:cNvPr id="27649" name="Line 1">
          <a:extLst>
            <a:ext uri="{FF2B5EF4-FFF2-40B4-BE49-F238E27FC236}">
              <a16:creationId xmlns:a16="http://schemas.microsoft.com/office/drawing/2014/main" id="{35D9819A-743F-7410-E29F-EF46B4C69658}"/>
            </a:ext>
          </a:extLst>
        </xdr:cNvPr>
        <xdr:cNvSpPr>
          <a:spLocks noChangeShapeType="1"/>
        </xdr:cNvSpPr>
      </xdr:nvSpPr>
      <xdr:spPr bwMode="auto">
        <a:xfrm flipH="1">
          <a:off x="0" y="0"/>
          <a:ext cx="6315075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53882" dir="2700000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0</xdr:row>
      <xdr:rowOff>47625</xdr:rowOff>
    </xdr:from>
    <xdr:to>
      <xdr:col>8</xdr:col>
      <xdr:colOff>847725</xdr:colOff>
      <xdr:row>0</xdr:row>
      <xdr:rowOff>47625</xdr:rowOff>
    </xdr:to>
    <xdr:sp macro="" textlink="">
      <xdr:nvSpPr>
        <xdr:cNvPr id="27650" name="Line 2">
          <a:extLst>
            <a:ext uri="{FF2B5EF4-FFF2-40B4-BE49-F238E27FC236}">
              <a16:creationId xmlns:a16="http://schemas.microsoft.com/office/drawing/2014/main" id="{D34E8EB9-BA72-A3B6-0703-935AE596AC7B}"/>
            </a:ext>
          </a:extLst>
        </xdr:cNvPr>
        <xdr:cNvSpPr>
          <a:spLocks noChangeShapeType="1"/>
        </xdr:cNvSpPr>
      </xdr:nvSpPr>
      <xdr:spPr bwMode="auto">
        <a:xfrm flipH="1">
          <a:off x="0" y="47625"/>
          <a:ext cx="6315075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8080" mc:Ignorable="a14" a14:legacySpreadsheetColorIndex="21"/>
          </a:solidFill>
          <a:round/>
          <a:headEnd/>
          <a:tailEnd/>
        </a:ln>
        <a:effectLst>
          <a:outerShdw dist="53882" dir="2700000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333375</xdr:colOff>
      <xdr:row>3</xdr:row>
      <xdr:rowOff>85725</xdr:rowOff>
    </xdr:from>
    <xdr:to>
      <xdr:col>17</xdr:col>
      <xdr:colOff>0</xdr:colOff>
      <xdr:row>3</xdr:row>
      <xdr:rowOff>85725</xdr:rowOff>
    </xdr:to>
    <xdr:sp macro="" textlink="">
      <xdr:nvSpPr>
        <xdr:cNvPr id="27651" name="Line 3">
          <a:extLst>
            <a:ext uri="{FF2B5EF4-FFF2-40B4-BE49-F238E27FC236}">
              <a16:creationId xmlns:a16="http://schemas.microsoft.com/office/drawing/2014/main" id="{A3720A34-B9E9-053A-E523-869058399B5D}"/>
            </a:ext>
          </a:extLst>
        </xdr:cNvPr>
        <xdr:cNvSpPr>
          <a:spLocks noChangeShapeType="1"/>
        </xdr:cNvSpPr>
      </xdr:nvSpPr>
      <xdr:spPr bwMode="auto">
        <a:xfrm flipH="1">
          <a:off x="2895600" y="723900"/>
          <a:ext cx="9496425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8080" mc:Ignorable="a14" a14:legacySpreadsheetColorIndex="21"/>
          </a:solidFill>
          <a:round/>
          <a:headEnd/>
          <a:tailEnd/>
        </a:ln>
        <a:effectLst>
          <a:outerShdw dist="63500" dir="13012194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47625</xdr:rowOff>
    </xdr:from>
    <xdr:to>
      <xdr:col>10</xdr:col>
      <xdr:colOff>847725</xdr:colOff>
      <xdr:row>0</xdr:row>
      <xdr:rowOff>47625</xdr:rowOff>
    </xdr:to>
    <xdr:sp macro="" textlink="">
      <xdr:nvSpPr>
        <xdr:cNvPr id="35841" name="Line 1">
          <a:extLst>
            <a:ext uri="{FF2B5EF4-FFF2-40B4-BE49-F238E27FC236}">
              <a16:creationId xmlns:a16="http://schemas.microsoft.com/office/drawing/2014/main" id="{D7920E9E-F04F-17A9-659F-CAE66C8038C1}"/>
            </a:ext>
          </a:extLst>
        </xdr:cNvPr>
        <xdr:cNvSpPr>
          <a:spLocks noChangeShapeType="1"/>
        </xdr:cNvSpPr>
      </xdr:nvSpPr>
      <xdr:spPr bwMode="auto">
        <a:xfrm flipH="1">
          <a:off x="0" y="47625"/>
          <a:ext cx="7905750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53882" dir="2700000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0</xdr:row>
      <xdr:rowOff>47625</xdr:rowOff>
    </xdr:from>
    <xdr:to>
      <xdr:col>10</xdr:col>
      <xdr:colOff>847725</xdr:colOff>
      <xdr:row>0</xdr:row>
      <xdr:rowOff>47625</xdr:rowOff>
    </xdr:to>
    <xdr:sp macro="" textlink="">
      <xdr:nvSpPr>
        <xdr:cNvPr id="35842" name="Line 2">
          <a:extLst>
            <a:ext uri="{FF2B5EF4-FFF2-40B4-BE49-F238E27FC236}">
              <a16:creationId xmlns:a16="http://schemas.microsoft.com/office/drawing/2014/main" id="{1CD3F64C-A66C-7DB9-DEBB-8A863459A8D3}"/>
            </a:ext>
          </a:extLst>
        </xdr:cNvPr>
        <xdr:cNvSpPr>
          <a:spLocks noChangeShapeType="1"/>
        </xdr:cNvSpPr>
      </xdr:nvSpPr>
      <xdr:spPr bwMode="auto">
        <a:xfrm flipH="1">
          <a:off x="0" y="47625"/>
          <a:ext cx="7905750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8080" mc:Ignorable="a14" a14:legacySpreadsheetColorIndex="21"/>
          </a:solidFill>
          <a:round/>
          <a:headEnd/>
          <a:tailEnd/>
        </a:ln>
        <a:effectLst>
          <a:outerShdw dist="53882" dir="2700000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390525</xdr:colOff>
      <xdr:row>3</xdr:row>
      <xdr:rowOff>180975</xdr:rowOff>
    </xdr:from>
    <xdr:to>
      <xdr:col>12</xdr:col>
      <xdr:colOff>495300</xdr:colOff>
      <xdr:row>3</xdr:row>
      <xdr:rowOff>180975</xdr:rowOff>
    </xdr:to>
    <xdr:sp macro="" textlink="">
      <xdr:nvSpPr>
        <xdr:cNvPr id="35843" name="Line 3">
          <a:extLst>
            <a:ext uri="{FF2B5EF4-FFF2-40B4-BE49-F238E27FC236}">
              <a16:creationId xmlns:a16="http://schemas.microsoft.com/office/drawing/2014/main" id="{63510D94-7E98-FEB9-B8F6-B2CBB7DBDAFB}"/>
            </a:ext>
          </a:extLst>
        </xdr:cNvPr>
        <xdr:cNvSpPr>
          <a:spLocks noChangeShapeType="1"/>
        </xdr:cNvSpPr>
      </xdr:nvSpPr>
      <xdr:spPr bwMode="auto">
        <a:xfrm flipH="1">
          <a:off x="4076700" y="819150"/>
          <a:ext cx="4838700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8080" mc:Ignorable="a14" a14:legacySpreadsheetColorIndex="21"/>
          </a:solidFill>
          <a:round/>
          <a:headEnd/>
          <a:tailEnd/>
        </a:ln>
        <a:effectLst>
          <a:outerShdw dist="63500" dir="13012194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pageSetUpPr fitToPage="1"/>
  </sheetPr>
  <dimension ref="A1:Q57"/>
  <sheetViews>
    <sheetView tabSelected="1" zoomScale="80" zoomScaleNormal="75" workbookViewId="0">
      <selection activeCell="H14" sqref="H14"/>
    </sheetView>
  </sheetViews>
  <sheetFormatPr defaultRowHeight="12.75" x14ac:dyDescent="0.25"/>
  <cols>
    <col min="1" max="2" width="2.7109375" style="6" customWidth="1"/>
    <col min="3" max="3" width="23.5703125" style="1" customWidth="1"/>
    <col min="4" max="4" width="9.42578125" style="1" customWidth="1"/>
    <col min="5" max="5" width="6" style="1" customWidth="1"/>
    <col min="6" max="6" width="20.7109375" style="1" customWidth="1"/>
    <col min="7" max="7" width="10.85546875" style="1" bestFit="1" customWidth="1"/>
    <col min="8" max="8" width="6.5703125" style="1" customWidth="1"/>
    <col min="9" max="9" width="12.140625" style="1" bestFit="1" customWidth="1"/>
    <col min="10" max="10" width="10.28515625" style="1" bestFit="1" customWidth="1"/>
    <col min="11" max="11" width="6.7109375" style="1" customWidth="1"/>
    <col min="12" max="12" width="22.28515625" style="1" customWidth="1"/>
    <col min="13" max="13" width="10.140625" style="1" bestFit="1" customWidth="1"/>
    <col min="14" max="14" width="6.28515625" style="1" customWidth="1"/>
    <col min="15" max="15" width="21.140625" style="1" customWidth="1"/>
    <col min="16" max="16" width="7.7109375" style="1" customWidth="1"/>
    <col min="17" max="17" width="6.5703125" style="1" customWidth="1"/>
    <col min="18" max="16384" width="9.140625" style="1"/>
  </cols>
  <sheetData>
    <row r="1" spans="1:17" ht="9.75" customHeight="1" x14ac:dyDescent="0.25">
      <c r="B1" s="7"/>
      <c r="O1" s="7"/>
      <c r="P1" s="7"/>
      <c r="Q1" s="6"/>
    </row>
    <row r="2" spans="1:17" s="11" customFormat="1" ht="27" customHeight="1" x14ac:dyDescent="0.4">
      <c r="A2" s="8" t="s">
        <v>26</v>
      </c>
      <c r="B2" s="8"/>
      <c r="C2" s="10"/>
      <c r="D2" s="10"/>
      <c r="E2" s="10"/>
      <c r="F2" s="10"/>
      <c r="G2" s="10"/>
      <c r="H2" s="10"/>
      <c r="I2" s="24"/>
      <c r="J2" s="10"/>
      <c r="K2" s="10"/>
      <c r="L2" s="10"/>
      <c r="M2" s="10"/>
      <c r="O2" s="9"/>
      <c r="P2" s="9"/>
      <c r="Q2" s="17" t="s">
        <v>7</v>
      </c>
    </row>
    <row r="3" spans="1:17" s="12" customFormat="1" ht="13.5" customHeight="1" x14ac:dyDescent="0.2">
      <c r="B3" s="21"/>
      <c r="C3" s="14"/>
      <c r="D3" s="14"/>
      <c r="E3" s="14"/>
      <c r="F3" s="14"/>
      <c r="G3" s="14"/>
      <c r="H3" s="14"/>
      <c r="J3" s="25"/>
      <c r="K3" s="25"/>
      <c r="L3" s="25"/>
      <c r="M3" s="25"/>
      <c r="N3" s="25"/>
      <c r="P3" s="13"/>
      <c r="Q3" s="25" t="s">
        <v>42</v>
      </c>
    </row>
    <row r="4" spans="1:17" s="12" customFormat="1" ht="15" customHeight="1" x14ac:dyDescent="0.2">
      <c r="B4" s="21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3"/>
      <c r="P4" s="13"/>
      <c r="Q4" s="14"/>
    </row>
    <row r="5" spans="1:17" ht="16.5" x14ac:dyDescent="0.25">
      <c r="C5" s="27" t="s">
        <v>2</v>
      </c>
      <c r="D5" s="28"/>
      <c r="E5" s="29"/>
      <c r="F5" s="27" t="s">
        <v>3</v>
      </c>
      <c r="G5" s="28"/>
      <c r="H5" s="29"/>
      <c r="I5" s="27" t="s">
        <v>43</v>
      </c>
      <c r="J5" s="28"/>
      <c r="K5" s="29"/>
      <c r="L5" s="27" t="s">
        <v>4</v>
      </c>
      <c r="M5" s="28"/>
      <c r="N5" s="29"/>
      <c r="O5" s="27" t="s">
        <v>20</v>
      </c>
      <c r="P5" s="28"/>
      <c r="Q5" s="26"/>
    </row>
    <row r="6" spans="1:17" ht="16.5" thickBot="1" x14ac:dyDescent="0.45">
      <c r="A6" s="99"/>
      <c r="B6" s="102" t="s">
        <v>39</v>
      </c>
      <c r="C6" s="18" t="s">
        <v>5</v>
      </c>
      <c r="D6" s="19" t="s">
        <v>6</v>
      </c>
      <c r="E6" s="20">
        <f>COUNTA(C7:C11)</f>
        <v>0</v>
      </c>
      <c r="F6" s="18" t="s">
        <v>5</v>
      </c>
      <c r="G6" s="19" t="s">
        <v>6</v>
      </c>
      <c r="H6" s="20">
        <f>COUNTA(F7:F11)</f>
        <v>0</v>
      </c>
      <c r="I6" s="18"/>
      <c r="J6" s="19"/>
      <c r="K6" s="20">
        <f>+E6+H6</f>
        <v>0</v>
      </c>
      <c r="L6" s="18" t="s">
        <v>5</v>
      </c>
      <c r="M6" s="19" t="s">
        <v>6</v>
      </c>
      <c r="N6" s="20">
        <f>COUNTA(L7:L11)</f>
        <v>0</v>
      </c>
      <c r="O6" s="18" t="s">
        <v>5</v>
      </c>
      <c r="P6" s="19" t="s">
        <v>6</v>
      </c>
      <c r="Q6" s="20">
        <f>COUNTA(O7:O11)</f>
        <v>0</v>
      </c>
    </row>
    <row r="7" spans="1:17" ht="13.5" x14ac:dyDescent="0.25">
      <c r="A7" s="100"/>
      <c r="B7" s="103"/>
      <c r="C7" s="94"/>
      <c r="D7" s="23"/>
      <c r="E7" s="95"/>
      <c r="F7" s="94"/>
      <c r="G7" s="23"/>
      <c r="H7" s="95"/>
      <c r="I7" s="94"/>
      <c r="J7" s="23"/>
      <c r="K7" s="95"/>
      <c r="L7" s="94"/>
      <c r="M7" s="23"/>
      <c r="N7" s="95"/>
      <c r="O7" s="94"/>
      <c r="P7" s="16"/>
      <c r="Q7" s="4"/>
    </row>
    <row r="8" spans="1:17" ht="13.5" x14ac:dyDescent="0.25">
      <c r="A8" s="100"/>
      <c r="B8" s="103"/>
      <c r="C8" s="94"/>
      <c r="D8" s="23"/>
      <c r="E8" s="95"/>
      <c r="F8" s="94"/>
      <c r="G8" s="23"/>
      <c r="H8" s="95"/>
      <c r="I8" s="94"/>
      <c r="J8" s="23"/>
      <c r="K8" s="95"/>
      <c r="L8" s="94"/>
      <c r="M8" s="23"/>
      <c r="N8" s="95"/>
      <c r="O8" s="94"/>
      <c r="P8" s="16"/>
      <c r="Q8" s="4"/>
    </row>
    <row r="9" spans="1:17" ht="13.5" x14ac:dyDescent="0.25">
      <c r="A9" s="100"/>
      <c r="B9" s="103"/>
      <c r="C9" s="94"/>
      <c r="D9" s="23"/>
      <c r="E9" s="95"/>
      <c r="F9" s="94"/>
      <c r="G9" s="23"/>
      <c r="H9" s="95"/>
      <c r="I9" s="94"/>
      <c r="J9" s="23"/>
      <c r="K9" s="95"/>
      <c r="L9" s="94"/>
      <c r="M9" s="23"/>
      <c r="N9" s="95"/>
      <c r="O9" s="94"/>
      <c r="P9" s="16"/>
      <c r="Q9" s="4"/>
    </row>
    <row r="10" spans="1:17" ht="13.5" x14ac:dyDescent="0.25">
      <c r="A10" s="100"/>
      <c r="B10" s="103"/>
      <c r="C10" s="94"/>
      <c r="D10" s="23"/>
      <c r="E10" s="95"/>
      <c r="F10" s="94"/>
      <c r="G10" s="23"/>
      <c r="H10" s="95"/>
      <c r="I10" s="94"/>
      <c r="J10" s="23"/>
      <c r="K10" s="95"/>
      <c r="L10" s="94"/>
      <c r="M10" s="23"/>
      <c r="N10" s="95"/>
      <c r="O10" s="94"/>
      <c r="P10" s="16"/>
      <c r="Q10" s="4"/>
    </row>
    <row r="11" spans="1:17" ht="13.5" x14ac:dyDescent="0.25">
      <c r="A11" s="100"/>
      <c r="B11" s="103"/>
      <c r="C11" s="94"/>
      <c r="D11" s="23"/>
      <c r="E11" s="95"/>
      <c r="F11" s="94"/>
      <c r="G11" s="23"/>
      <c r="H11" s="95"/>
      <c r="I11" s="94"/>
      <c r="J11" s="23"/>
      <c r="K11" s="95"/>
      <c r="L11" s="94"/>
      <c r="M11" s="23"/>
      <c r="N11" s="95"/>
      <c r="O11" s="94"/>
      <c r="P11" s="16"/>
      <c r="Q11" s="4"/>
    </row>
    <row r="12" spans="1:17" x14ac:dyDescent="0.25">
      <c r="A12" s="101"/>
      <c r="B12" s="104"/>
      <c r="C12" s="88" t="s">
        <v>35</v>
      </c>
      <c r="D12" s="89">
        <f>SUM(D7:D11)</f>
        <v>0</v>
      </c>
      <c r="E12" s="90"/>
      <c r="F12" s="88" t="s">
        <v>35</v>
      </c>
      <c r="G12" s="89">
        <f>SUM(G7:G11)</f>
        <v>0</v>
      </c>
      <c r="H12" s="90"/>
      <c r="I12" s="88" t="s">
        <v>44</v>
      </c>
      <c r="J12" s="89">
        <f>+G12+D12</f>
        <v>0</v>
      </c>
      <c r="K12" s="90"/>
      <c r="L12" s="88" t="s">
        <v>35</v>
      </c>
      <c r="M12" s="89">
        <f>SUM(M7:M11)</f>
        <v>0</v>
      </c>
      <c r="N12" s="90"/>
      <c r="O12" s="88" t="s">
        <v>35</v>
      </c>
      <c r="P12" s="89">
        <f>SUM(P7:P11)</f>
        <v>0</v>
      </c>
      <c r="Q12" s="90"/>
    </row>
    <row r="13" spans="1:17" ht="16.5" thickBot="1" x14ac:dyDescent="0.45">
      <c r="A13" s="99" t="s">
        <v>10</v>
      </c>
      <c r="B13" s="102" t="s">
        <v>11</v>
      </c>
      <c r="C13" s="18" t="s">
        <v>5</v>
      </c>
      <c r="D13" s="19" t="s">
        <v>6</v>
      </c>
      <c r="E13" s="20">
        <f>COUNTA(C14:C24)</f>
        <v>4</v>
      </c>
      <c r="F13" s="18" t="s">
        <v>5</v>
      </c>
      <c r="G13" s="19" t="s">
        <v>6</v>
      </c>
      <c r="H13" s="20">
        <f>COUNTA(F14:F24)</f>
        <v>9</v>
      </c>
      <c r="I13" s="18"/>
      <c r="J13" s="19"/>
      <c r="K13" s="20">
        <f>+E13+H13</f>
        <v>13</v>
      </c>
      <c r="L13" s="18" t="s">
        <v>5</v>
      </c>
      <c r="M13" s="19" t="s">
        <v>6</v>
      </c>
      <c r="N13" s="20">
        <f>COUNTA(L14:L24)</f>
        <v>3</v>
      </c>
      <c r="O13" s="18" t="s">
        <v>5</v>
      </c>
      <c r="P13" s="19" t="s">
        <v>6</v>
      </c>
      <c r="Q13" s="20">
        <f>COUNTA(O14:O24)</f>
        <v>0</v>
      </c>
    </row>
    <row r="14" spans="1:17" ht="13.5" x14ac:dyDescent="0.25">
      <c r="A14" s="105"/>
      <c r="B14" s="107"/>
      <c r="C14" s="92" t="s">
        <v>25</v>
      </c>
      <c r="D14" s="23">
        <v>500</v>
      </c>
      <c r="E14" s="4"/>
      <c r="F14" s="92" t="s">
        <v>19</v>
      </c>
      <c r="G14" s="93">
        <v>50000</v>
      </c>
      <c r="H14" s="4"/>
      <c r="I14" s="2"/>
      <c r="J14" s="3"/>
      <c r="K14" s="4"/>
      <c r="L14" s="94" t="s">
        <v>21</v>
      </c>
      <c r="M14" s="23">
        <v>30000</v>
      </c>
      <c r="N14" s="4"/>
      <c r="O14" s="94"/>
      <c r="P14" s="23"/>
      <c r="Q14" s="95"/>
    </row>
    <row r="15" spans="1:17" ht="13.5" x14ac:dyDescent="0.25">
      <c r="A15" s="105"/>
      <c r="B15" s="107"/>
      <c r="C15" s="92" t="s">
        <v>8</v>
      </c>
      <c r="D15" s="23">
        <v>500</v>
      </c>
      <c r="E15" s="4"/>
      <c r="F15" s="92" t="s">
        <v>34</v>
      </c>
      <c r="G15" s="23">
        <v>20000</v>
      </c>
      <c r="H15" s="4"/>
      <c r="I15" s="2"/>
      <c r="J15" s="3"/>
      <c r="K15" s="4"/>
      <c r="L15" s="92" t="s">
        <v>9</v>
      </c>
      <c r="M15" s="23">
        <v>5000</v>
      </c>
      <c r="N15" s="4"/>
      <c r="O15" s="94"/>
      <c r="P15" s="23"/>
      <c r="Q15" s="95"/>
    </row>
    <row r="16" spans="1:17" ht="13.5" x14ac:dyDescent="0.25">
      <c r="A16" s="105"/>
      <c r="B16" s="107"/>
      <c r="C16" s="92" t="s">
        <v>1</v>
      </c>
      <c r="D16" s="93">
        <v>500</v>
      </c>
      <c r="E16" s="4"/>
      <c r="F16" s="92" t="s">
        <v>17</v>
      </c>
      <c r="G16" s="23">
        <v>5000</v>
      </c>
      <c r="H16" s="4"/>
      <c r="I16" s="2"/>
      <c r="J16" s="3"/>
      <c r="K16" s="4"/>
      <c r="L16" s="92" t="s">
        <v>16</v>
      </c>
      <c r="M16" s="23">
        <v>5000</v>
      </c>
      <c r="N16" s="4"/>
      <c r="O16" s="94"/>
      <c r="P16" s="23"/>
      <c r="Q16" s="96"/>
    </row>
    <row r="17" spans="1:17" ht="13.5" x14ac:dyDescent="0.25">
      <c r="A17" s="105"/>
      <c r="B17" s="107"/>
      <c r="C17" s="92" t="s">
        <v>22</v>
      </c>
      <c r="D17" s="93">
        <v>250</v>
      </c>
      <c r="E17" s="4"/>
      <c r="F17" s="92" t="s">
        <v>13</v>
      </c>
      <c r="G17" s="23">
        <v>5000</v>
      </c>
      <c r="H17" s="4"/>
      <c r="I17" s="2"/>
      <c r="J17" s="3"/>
      <c r="K17" s="4"/>
      <c r="L17" s="94"/>
      <c r="M17" s="23"/>
      <c r="N17" s="4"/>
      <c r="O17" s="94"/>
      <c r="P17" s="23"/>
      <c r="Q17" s="96"/>
    </row>
    <row r="18" spans="1:17" ht="13.5" x14ac:dyDescent="0.25">
      <c r="A18" s="105"/>
      <c r="B18" s="107"/>
      <c r="C18" s="92"/>
      <c r="D18" s="93"/>
      <c r="E18" s="4"/>
      <c r="F18" s="94" t="s">
        <v>24</v>
      </c>
      <c r="G18" s="23">
        <v>3000</v>
      </c>
      <c r="H18" s="4"/>
      <c r="I18" s="2"/>
      <c r="J18" s="3"/>
      <c r="K18" s="4"/>
      <c r="L18" s="94"/>
      <c r="M18" s="23"/>
      <c r="N18" s="4"/>
      <c r="O18" s="94"/>
      <c r="P18" s="23"/>
      <c r="Q18" s="95"/>
    </row>
    <row r="19" spans="1:17" ht="13.5" x14ac:dyDescent="0.25">
      <c r="A19" s="105"/>
      <c r="B19" s="107"/>
      <c r="C19" s="92"/>
      <c r="D19" s="93"/>
      <c r="E19" s="4"/>
      <c r="F19" s="92" t="s">
        <v>12</v>
      </c>
      <c r="G19" s="93">
        <v>2000</v>
      </c>
      <c r="H19" s="4"/>
      <c r="I19" s="2"/>
      <c r="J19" s="3"/>
      <c r="K19" s="4"/>
      <c r="L19" s="94"/>
      <c r="M19" s="23"/>
      <c r="N19" s="4"/>
      <c r="O19" s="94"/>
      <c r="P19" s="23"/>
      <c r="Q19" s="95"/>
    </row>
    <row r="20" spans="1:17" ht="13.5" x14ac:dyDescent="0.25">
      <c r="A20" s="105"/>
      <c r="B20" s="107"/>
      <c r="C20" s="92"/>
      <c r="D20" s="93"/>
      <c r="E20" s="4"/>
      <c r="F20" s="92" t="s">
        <v>23</v>
      </c>
      <c r="G20" s="23">
        <v>1000</v>
      </c>
      <c r="H20" s="4"/>
      <c r="I20" s="2"/>
      <c r="J20" s="3"/>
      <c r="K20" s="4"/>
      <c r="L20" s="94"/>
      <c r="M20" s="23"/>
      <c r="N20" s="4"/>
      <c r="O20" s="97"/>
      <c r="P20" s="23"/>
      <c r="Q20" s="95"/>
    </row>
    <row r="21" spans="1:17" ht="13.5" x14ac:dyDescent="0.25">
      <c r="A21" s="105"/>
      <c r="B21" s="107"/>
      <c r="C21" s="92"/>
      <c r="D21" s="93"/>
      <c r="E21" s="4"/>
      <c r="F21" s="92" t="s">
        <v>0</v>
      </c>
      <c r="G21" s="93">
        <v>500</v>
      </c>
      <c r="H21" s="4"/>
      <c r="I21" s="2"/>
      <c r="J21" s="3"/>
      <c r="K21" s="4"/>
      <c r="L21" s="94"/>
      <c r="M21" s="23"/>
      <c r="N21" s="4"/>
      <c r="O21" s="97"/>
      <c r="P21" s="23"/>
      <c r="Q21" s="95"/>
    </row>
    <row r="22" spans="1:17" ht="13.5" x14ac:dyDescent="0.25">
      <c r="A22" s="105"/>
      <c r="B22" s="107"/>
      <c r="C22" s="92"/>
      <c r="D22" s="93"/>
      <c r="E22" s="4"/>
      <c r="F22" s="94" t="s">
        <v>18</v>
      </c>
      <c r="G22" s="23">
        <v>0</v>
      </c>
      <c r="H22" s="4"/>
      <c r="I22" s="2"/>
      <c r="J22" s="3"/>
      <c r="K22" s="4"/>
      <c r="L22" s="94"/>
      <c r="M22" s="23"/>
      <c r="N22" s="4"/>
      <c r="O22" s="97"/>
      <c r="P22" s="23"/>
      <c r="Q22" s="95"/>
    </row>
    <row r="23" spans="1:17" ht="13.5" x14ac:dyDescent="0.25">
      <c r="A23" s="105"/>
      <c r="B23" s="107"/>
      <c r="C23" s="22"/>
      <c r="D23" s="3"/>
      <c r="E23" s="4"/>
      <c r="F23" s="22"/>
      <c r="G23" s="3"/>
      <c r="H23" s="4"/>
      <c r="I23" s="2"/>
      <c r="J23" s="3"/>
      <c r="K23" s="4"/>
      <c r="L23" s="94"/>
      <c r="M23" s="23"/>
      <c r="N23" s="4"/>
      <c r="O23" s="97"/>
      <c r="P23" s="23"/>
      <c r="Q23" s="95"/>
    </row>
    <row r="24" spans="1:17" ht="13.5" x14ac:dyDescent="0.25">
      <c r="A24" s="105"/>
      <c r="B24" s="107"/>
      <c r="C24" s="22"/>
      <c r="D24" s="3"/>
      <c r="E24" s="4"/>
      <c r="F24" s="22"/>
      <c r="G24" s="5"/>
      <c r="H24" s="4"/>
      <c r="I24" s="2"/>
      <c r="J24" s="3"/>
      <c r="K24" s="4"/>
      <c r="L24" s="94"/>
      <c r="M24" s="23"/>
      <c r="N24" s="4"/>
      <c r="O24" s="97"/>
      <c r="P24" s="23"/>
      <c r="Q24" s="95"/>
    </row>
    <row r="25" spans="1:17" x14ac:dyDescent="0.25">
      <c r="A25" s="106"/>
      <c r="B25" s="108"/>
      <c r="C25" s="88" t="s">
        <v>35</v>
      </c>
      <c r="D25" s="89">
        <f>SUM(D14:D24)</f>
        <v>1750</v>
      </c>
      <c r="E25" s="90"/>
      <c r="F25" s="88" t="s">
        <v>35</v>
      </c>
      <c r="G25" s="89">
        <f>SUM(G14:G24)</f>
        <v>86500</v>
      </c>
      <c r="H25" s="90"/>
      <c r="I25" s="88" t="s">
        <v>44</v>
      </c>
      <c r="J25" s="89">
        <f>+D25+G25</f>
        <v>88250</v>
      </c>
      <c r="K25" s="90"/>
      <c r="L25" s="88" t="s">
        <v>35</v>
      </c>
      <c r="M25" s="89">
        <f>SUM(M14:M24)</f>
        <v>40000</v>
      </c>
      <c r="N25" s="90"/>
      <c r="O25" s="88" t="s">
        <v>35</v>
      </c>
      <c r="P25" s="89">
        <f>SUM(P14:P24)</f>
        <v>0</v>
      </c>
      <c r="Q25" s="90"/>
    </row>
    <row r="26" spans="1:17" ht="16.5" thickBot="1" x14ac:dyDescent="0.45">
      <c r="A26" s="99"/>
      <c r="B26" s="102" t="s">
        <v>40</v>
      </c>
      <c r="C26" s="18" t="s">
        <v>5</v>
      </c>
      <c r="D26" s="19" t="s">
        <v>6</v>
      </c>
      <c r="E26" s="20">
        <f>COUNTA(C27:C31)</f>
        <v>0</v>
      </c>
      <c r="F26" s="18" t="s">
        <v>5</v>
      </c>
      <c r="G26" s="19" t="s">
        <v>6</v>
      </c>
      <c r="H26" s="20">
        <f>COUNTA(F27:F31)</f>
        <v>0</v>
      </c>
      <c r="I26" s="18"/>
      <c r="J26" s="19"/>
      <c r="K26" s="20">
        <f>+E26+H26</f>
        <v>0</v>
      </c>
      <c r="L26" s="18" t="s">
        <v>5</v>
      </c>
      <c r="M26" s="19" t="s">
        <v>6</v>
      </c>
      <c r="N26" s="20">
        <f>COUNTA(L27:L31)</f>
        <v>0</v>
      </c>
      <c r="O26" s="18" t="s">
        <v>5</v>
      </c>
      <c r="P26" s="19" t="s">
        <v>6</v>
      </c>
      <c r="Q26" s="20">
        <f>COUNTA(O27:O31)</f>
        <v>0</v>
      </c>
    </row>
    <row r="27" spans="1:17" ht="13.5" x14ac:dyDescent="0.25">
      <c r="A27" s="100"/>
      <c r="B27" s="103"/>
      <c r="C27" s="94"/>
      <c r="D27" s="23"/>
      <c r="E27" s="95"/>
      <c r="F27" s="94"/>
      <c r="G27" s="23"/>
      <c r="H27" s="95"/>
      <c r="I27" s="94"/>
      <c r="J27" s="23"/>
      <c r="K27" s="95"/>
      <c r="L27" s="94"/>
      <c r="M27" s="23"/>
      <c r="N27" s="95"/>
      <c r="O27" s="94"/>
      <c r="P27" s="16"/>
      <c r="Q27" s="4"/>
    </row>
    <row r="28" spans="1:17" ht="13.5" x14ac:dyDescent="0.25">
      <c r="A28" s="100"/>
      <c r="B28" s="103"/>
      <c r="C28" s="94"/>
      <c r="D28" s="23"/>
      <c r="E28" s="95"/>
      <c r="F28" s="94"/>
      <c r="G28" s="23"/>
      <c r="H28" s="95"/>
      <c r="I28" s="94"/>
      <c r="J28" s="23"/>
      <c r="K28" s="95"/>
      <c r="L28" s="94"/>
      <c r="M28" s="23"/>
      <c r="N28" s="95"/>
      <c r="O28" s="94"/>
      <c r="P28" s="16"/>
      <c r="Q28" s="4"/>
    </row>
    <row r="29" spans="1:17" ht="13.5" x14ac:dyDescent="0.25">
      <c r="A29" s="100"/>
      <c r="B29" s="103"/>
      <c r="C29" s="94"/>
      <c r="D29" s="23"/>
      <c r="E29" s="95"/>
      <c r="F29" s="94"/>
      <c r="G29" s="23"/>
      <c r="H29" s="95"/>
      <c r="I29" s="94"/>
      <c r="J29" s="23"/>
      <c r="K29" s="95"/>
      <c r="L29" s="94"/>
      <c r="M29" s="23"/>
      <c r="N29" s="95"/>
      <c r="O29" s="94"/>
      <c r="P29" s="16"/>
      <c r="Q29" s="4"/>
    </row>
    <row r="30" spans="1:17" ht="13.5" x14ac:dyDescent="0.25">
      <c r="A30" s="100"/>
      <c r="B30" s="103"/>
      <c r="C30" s="94"/>
      <c r="D30" s="23"/>
      <c r="E30" s="95"/>
      <c r="F30" s="94"/>
      <c r="G30" s="23"/>
      <c r="H30" s="95"/>
      <c r="I30" s="94"/>
      <c r="J30" s="23"/>
      <c r="K30" s="95"/>
      <c r="L30" s="94"/>
      <c r="M30" s="23"/>
      <c r="N30" s="95"/>
      <c r="O30" s="94"/>
      <c r="P30" s="16"/>
      <c r="Q30" s="4"/>
    </row>
    <row r="31" spans="1:17" ht="13.5" x14ac:dyDescent="0.25">
      <c r="A31" s="100"/>
      <c r="B31" s="103"/>
      <c r="C31" s="94"/>
      <c r="D31" s="23"/>
      <c r="E31" s="95"/>
      <c r="F31" s="94"/>
      <c r="G31" s="23"/>
      <c r="H31" s="95"/>
      <c r="I31" s="94"/>
      <c r="J31" s="23"/>
      <c r="K31" s="95"/>
      <c r="L31" s="94"/>
      <c r="M31" s="23"/>
      <c r="N31" s="95"/>
      <c r="O31" s="94"/>
      <c r="P31" s="16"/>
      <c r="Q31" s="4"/>
    </row>
    <row r="32" spans="1:17" x14ac:dyDescent="0.25">
      <c r="A32" s="101"/>
      <c r="B32" s="104"/>
      <c r="C32" s="88" t="s">
        <v>35</v>
      </c>
      <c r="D32" s="89">
        <f>SUM(D27:D31)</f>
        <v>0</v>
      </c>
      <c r="E32" s="90"/>
      <c r="F32" s="88" t="s">
        <v>35</v>
      </c>
      <c r="G32" s="89">
        <f>SUM(G27:G31)</f>
        <v>0</v>
      </c>
      <c r="H32" s="90"/>
      <c r="I32" s="88" t="s">
        <v>44</v>
      </c>
      <c r="J32" s="89">
        <f>+G32+D32</f>
        <v>0</v>
      </c>
      <c r="K32" s="90"/>
      <c r="L32" s="88" t="s">
        <v>35</v>
      </c>
      <c r="M32" s="89">
        <f>SUM(M27:M31)</f>
        <v>0</v>
      </c>
      <c r="N32" s="90"/>
      <c r="O32" s="88" t="s">
        <v>35</v>
      </c>
      <c r="P32" s="89">
        <f>SUM(P27:P31)</f>
        <v>0</v>
      </c>
      <c r="Q32" s="90"/>
    </row>
    <row r="33" spans="1:17" ht="16.5" thickBot="1" x14ac:dyDescent="0.45">
      <c r="A33" s="99"/>
      <c r="B33" s="102" t="s">
        <v>41</v>
      </c>
      <c r="C33" s="18" t="s">
        <v>5</v>
      </c>
      <c r="D33" s="19" t="s">
        <v>6</v>
      </c>
      <c r="E33" s="20">
        <f>COUNTA(C34:C39)</f>
        <v>0</v>
      </c>
      <c r="F33" s="18" t="s">
        <v>5</v>
      </c>
      <c r="G33" s="19" t="s">
        <v>6</v>
      </c>
      <c r="H33" s="20">
        <f>COUNTA(F34:F39)</f>
        <v>6</v>
      </c>
      <c r="I33" s="18"/>
      <c r="J33" s="19"/>
      <c r="K33" s="20">
        <f>+E33+H33</f>
        <v>6</v>
      </c>
      <c r="L33" s="18" t="s">
        <v>5</v>
      </c>
      <c r="M33" s="19" t="s">
        <v>6</v>
      </c>
      <c r="N33" s="20">
        <f>COUNTA(L34:L39)</f>
        <v>0</v>
      </c>
      <c r="O33" s="18" t="s">
        <v>5</v>
      </c>
      <c r="P33" s="19" t="s">
        <v>6</v>
      </c>
      <c r="Q33" s="20">
        <f>COUNTA(O34:O39)</f>
        <v>0</v>
      </c>
    </row>
    <row r="34" spans="1:17" ht="13.5" x14ac:dyDescent="0.25">
      <c r="A34" s="100"/>
      <c r="B34" s="103"/>
      <c r="C34" s="94"/>
      <c r="D34" s="23"/>
      <c r="E34" s="95"/>
      <c r="F34" s="94" t="s">
        <v>52</v>
      </c>
      <c r="G34" s="23">
        <v>1000</v>
      </c>
      <c r="H34" s="95"/>
      <c r="I34" s="94"/>
      <c r="J34" s="23"/>
      <c r="K34" s="95"/>
      <c r="L34" s="94"/>
      <c r="M34" s="23"/>
      <c r="N34" s="95"/>
      <c r="O34" s="94"/>
      <c r="P34" s="16"/>
      <c r="Q34" s="4"/>
    </row>
    <row r="35" spans="1:17" ht="13.5" x14ac:dyDescent="0.25">
      <c r="A35" s="100"/>
      <c r="B35" s="103"/>
      <c r="C35" s="94"/>
      <c r="D35" s="23"/>
      <c r="E35" s="95"/>
      <c r="F35" s="94" t="s">
        <v>50</v>
      </c>
      <c r="G35" s="23">
        <v>500</v>
      </c>
      <c r="H35" s="95"/>
      <c r="I35" s="94"/>
      <c r="J35" s="23"/>
      <c r="K35" s="95"/>
      <c r="L35" s="94"/>
      <c r="M35" s="23"/>
      <c r="N35" s="95"/>
      <c r="O35" s="94"/>
      <c r="P35" s="16"/>
      <c r="Q35" s="4"/>
    </row>
    <row r="36" spans="1:17" ht="13.5" x14ac:dyDescent="0.25">
      <c r="A36" s="100"/>
      <c r="B36" s="103"/>
      <c r="C36" s="94"/>
      <c r="D36" s="23"/>
      <c r="E36" s="95"/>
      <c r="F36" s="94" t="s">
        <v>47</v>
      </c>
      <c r="G36" s="23">
        <v>25</v>
      </c>
      <c r="H36" s="95"/>
      <c r="I36" s="94"/>
      <c r="J36" s="23"/>
      <c r="K36" s="95"/>
      <c r="L36" s="94"/>
      <c r="M36" s="23"/>
      <c r="N36" s="95"/>
      <c r="O36" s="94"/>
      <c r="P36" s="16"/>
      <c r="Q36" s="4"/>
    </row>
    <row r="37" spans="1:17" ht="13.5" x14ac:dyDescent="0.25">
      <c r="A37" s="100"/>
      <c r="B37" s="103"/>
      <c r="C37" s="94"/>
      <c r="D37" s="23"/>
      <c r="E37" s="95"/>
      <c r="F37" s="94" t="s">
        <v>48</v>
      </c>
      <c r="G37" s="23">
        <v>25</v>
      </c>
      <c r="H37" s="95"/>
      <c r="I37" s="94"/>
      <c r="J37" s="23"/>
      <c r="K37" s="95"/>
      <c r="L37" s="94"/>
      <c r="M37" s="23"/>
      <c r="N37" s="95"/>
      <c r="O37" s="94"/>
      <c r="P37" s="16"/>
      <c r="Q37" s="4"/>
    </row>
    <row r="38" spans="1:17" ht="13.5" x14ac:dyDescent="0.25">
      <c r="A38" s="100"/>
      <c r="B38" s="103"/>
      <c r="C38" s="94"/>
      <c r="D38" s="23"/>
      <c r="E38" s="95"/>
      <c r="F38" s="94" t="s">
        <v>49</v>
      </c>
      <c r="G38" s="23">
        <v>25</v>
      </c>
      <c r="H38" s="95"/>
      <c r="I38" s="94"/>
      <c r="J38" s="23"/>
      <c r="K38" s="95"/>
      <c r="L38" s="94"/>
      <c r="M38" s="23"/>
      <c r="N38" s="95"/>
      <c r="O38" s="94"/>
      <c r="P38" s="16"/>
      <c r="Q38" s="4"/>
    </row>
    <row r="39" spans="1:17" ht="13.5" x14ac:dyDescent="0.25">
      <c r="A39" s="100"/>
      <c r="B39" s="103"/>
      <c r="C39" s="94"/>
      <c r="D39" s="23"/>
      <c r="E39" s="95"/>
      <c r="F39" s="94" t="s">
        <v>51</v>
      </c>
      <c r="G39" s="23">
        <v>10</v>
      </c>
      <c r="H39" s="95"/>
      <c r="I39" s="94"/>
      <c r="J39" s="23"/>
      <c r="K39" s="95"/>
      <c r="L39" s="94"/>
      <c r="M39" s="23"/>
      <c r="N39" s="95"/>
      <c r="O39" s="94"/>
      <c r="P39" s="16"/>
      <c r="Q39" s="4"/>
    </row>
    <row r="40" spans="1:17" ht="13.5" x14ac:dyDescent="0.25">
      <c r="A40" s="100"/>
      <c r="B40" s="103"/>
      <c r="C40" s="94"/>
      <c r="D40" s="23"/>
      <c r="E40" s="95"/>
      <c r="F40" s="94"/>
      <c r="G40" s="23"/>
      <c r="H40" s="95"/>
      <c r="I40" s="94"/>
      <c r="J40" s="23"/>
      <c r="K40" s="95"/>
      <c r="L40" s="94"/>
      <c r="M40" s="23"/>
      <c r="N40" s="95"/>
      <c r="O40" s="94"/>
      <c r="P40" s="16"/>
      <c r="Q40" s="4"/>
    </row>
    <row r="41" spans="1:17" x14ac:dyDescent="0.25">
      <c r="A41" s="101"/>
      <c r="B41" s="104"/>
      <c r="C41" s="88" t="s">
        <v>35</v>
      </c>
      <c r="D41" s="89">
        <f>SUM(D34:D39)</f>
        <v>0</v>
      </c>
      <c r="E41" s="90"/>
      <c r="F41" s="88" t="s">
        <v>35</v>
      </c>
      <c r="G41" s="89">
        <f>SUM(G34:G39)</f>
        <v>1585</v>
      </c>
      <c r="H41" s="90"/>
      <c r="I41" s="88" t="s">
        <v>44</v>
      </c>
      <c r="J41" s="89">
        <f>+G41+D41</f>
        <v>1585</v>
      </c>
      <c r="K41" s="90"/>
      <c r="L41" s="88" t="s">
        <v>35</v>
      </c>
      <c r="M41" s="89">
        <f>SUM(M34:M39)</f>
        <v>0</v>
      </c>
      <c r="N41" s="90"/>
      <c r="O41" s="88" t="s">
        <v>35</v>
      </c>
      <c r="P41" s="89">
        <f>SUM(P34:P39)</f>
        <v>0</v>
      </c>
      <c r="Q41" s="90"/>
    </row>
    <row r="42" spans="1:17" ht="16.5" thickBot="1" x14ac:dyDescent="0.45">
      <c r="A42" s="99" t="s">
        <v>37</v>
      </c>
      <c r="B42" s="102" t="s">
        <v>38</v>
      </c>
      <c r="C42" s="18" t="s">
        <v>5</v>
      </c>
      <c r="D42" s="19" t="s">
        <v>6</v>
      </c>
      <c r="E42" s="20">
        <f>COUNTA(C43:C47)</f>
        <v>0</v>
      </c>
      <c r="F42" s="18" t="s">
        <v>5</v>
      </c>
      <c r="G42" s="19" t="s">
        <v>6</v>
      </c>
      <c r="H42" s="20">
        <f>COUNTA(F43:F47)</f>
        <v>3</v>
      </c>
      <c r="I42" s="18"/>
      <c r="J42" s="19"/>
      <c r="K42" s="20">
        <f>+E42+H42</f>
        <v>3</v>
      </c>
      <c r="L42" s="18" t="s">
        <v>5</v>
      </c>
      <c r="M42" s="19" t="s">
        <v>6</v>
      </c>
      <c r="N42" s="20">
        <f>COUNTA(L43:L47)</f>
        <v>0</v>
      </c>
      <c r="O42" s="18" t="s">
        <v>5</v>
      </c>
      <c r="P42" s="19" t="s">
        <v>6</v>
      </c>
      <c r="Q42" s="20">
        <f>COUNTA(O43:O47)</f>
        <v>0</v>
      </c>
    </row>
    <row r="43" spans="1:17" ht="13.5" x14ac:dyDescent="0.25">
      <c r="A43" s="100"/>
      <c r="B43" s="103"/>
      <c r="C43" s="94"/>
      <c r="D43" s="23"/>
      <c r="E43" s="95"/>
      <c r="F43" s="94" t="s">
        <v>32</v>
      </c>
      <c r="G43" s="23">
        <v>30000</v>
      </c>
      <c r="H43" s="95"/>
      <c r="I43" s="94"/>
      <c r="J43" s="23"/>
      <c r="K43" s="95"/>
      <c r="L43" s="94"/>
      <c r="M43" s="23"/>
      <c r="N43" s="95"/>
      <c r="O43" s="94"/>
      <c r="P43" s="16"/>
      <c r="Q43" s="4"/>
    </row>
    <row r="44" spans="1:17" ht="13.5" x14ac:dyDescent="0.25">
      <c r="A44" s="100"/>
      <c r="B44" s="103"/>
      <c r="C44" s="94"/>
      <c r="D44" s="23"/>
      <c r="E44" s="95"/>
      <c r="F44" s="94" t="s">
        <v>31</v>
      </c>
      <c r="G44" s="23">
        <v>15000</v>
      </c>
      <c r="H44" s="95"/>
      <c r="I44" s="94"/>
      <c r="J44" s="23"/>
      <c r="K44" s="95"/>
      <c r="L44" s="94"/>
      <c r="M44" s="23"/>
      <c r="N44" s="95"/>
      <c r="O44" s="94"/>
      <c r="P44" s="16"/>
      <c r="Q44" s="4"/>
    </row>
    <row r="45" spans="1:17" ht="13.5" x14ac:dyDescent="0.25">
      <c r="A45" s="100"/>
      <c r="B45" s="103"/>
      <c r="C45" s="94"/>
      <c r="D45" s="23"/>
      <c r="E45" s="95"/>
      <c r="F45" s="94" t="s">
        <v>14</v>
      </c>
      <c r="G45" s="23">
        <v>10000</v>
      </c>
      <c r="H45" s="95"/>
      <c r="I45" s="94"/>
      <c r="J45" s="23"/>
      <c r="K45" s="95"/>
      <c r="L45" s="94"/>
      <c r="M45" s="23"/>
      <c r="N45" s="95"/>
      <c r="O45" s="94"/>
      <c r="P45" s="16"/>
      <c r="Q45" s="4"/>
    </row>
    <row r="46" spans="1:17" ht="13.5" x14ac:dyDescent="0.25">
      <c r="A46" s="100"/>
      <c r="B46" s="103"/>
      <c r="C46" s="94"/>
      <c r="D46" s="23"/>
      <c r="E46" s="95"/>
      <c r="F46" s="94"/>
      <c r="G46" s="23"/>
      <c r="H46" s="95"/>
      <c r="I46" s="94"/>
      <c r="J46" s="23"/>
      <c r="K46" s="95"/>
      <c r="L46" s="94"/>
      <c r="M46" s="23"/>
      <c r="N46" s="95"/>
      <c r="O46" s="94"/>
      <c r="P46" s="16"/>
      <c r="Q46" s="4"/>
    </row>
    <row r="47" spans="1:17" ht="13.5" x14ac:dyDescent="0.25">
      <c r="A47" s="100"/>
      <c r="B47" s="103"/>
      <c r="C47" s="94"/>
      <c r="D47" s="23"/>
      <c r="E47" s="95"/>
      <c r="F47" s="94"/>
      <c r="G47" s="23"/>
      <c r="H47" s="95"/>
      <c r="I47" s="94"/>
      <c r="J47" s="23"/>
      <c r="K47" s="95"/>
      <c r="L47" s="94"/>
      <c r="M47" s="23"/>
      <c r="N47" s="95"/>
      <c r="O47" s="94"/>
      <c r="P47" s="16"/>
      <c r="Q47" s="4"/>
    </row>
    <row r="48" spans="1:17" x14ac:dyDescent="0.25">
      <c r="A48" s="101"/>
      <c r="B48" s="104"/>
      <c r="C48" s="88" t="s">
        <v>35</v>
      </c>
      <c r="D48" s="89">
        <f>SUM(D43:D47)</f>
        <v>0</v>
      </c>
      <c r="E48" s="90"/>
      <c r="F48" s="88" t="s">
        <v>35</v>
      </c>
      <c r="G48" s="89">
        <f>SUM(G43:G47)</f>
        <v>55000</v>
      </c>
      <c r="H48" s="90"/>
      <c r="I48" s="88" t="s">
        <v>44</v>
      </c>
      <c r="J48" s="89">
        <f>+G48+D48</f>
        <v>55000</v>
      </c>
      <c r="K48" s="90"/>
      <c r="L48" s="88" t="s">
        <v>35</v>
      </c>
      <c r="M48" s="89">
        <f>SUM(M43:M47)</f>
        <v>0</v>
      </c>
      <c r="N48" s="90"/>
      <c r="O48" s="88" t="s">
        <v>35</v>
      </c>
      <c r="P48" s="89">
        <f>SUM(P43:P47)</f>
        <v>0</v>
      </c>
      <c r="Q48" s="90"/>
    </row>
    <row r="49" spans="1:17" ht="16.5" customHeight="1" thickBot="1" x14ac:dyDescent="0.45">
      <c r="A49" s="99"/>
      <c r="B49" s="102" t="s">
        <v>45</v>
      </c>
      <c r="C49" s="18" t="s">
        <v>5</v>
      </c>
      <c r="D49" s="19" t="s">
        <v>6</v>
      </c>
      <c r="E49" s="20">
        <f>COUNTA(C50:C54)</f>
        <v>0</v>
      </c>
      <c r="F49" s="18" t="s">
        <v>5</v>
      </c>
      <c r="G49" s="19" t="s">
        <v>6</v>
      </c>
      <c r="H49" s="20">
        <f>COUNTA(F50:F54)</f>
        <v>0</v>
      </c>
      <c r="I49" s="18"/>
      <c r="J49" s="19"/>
      <c r="K49" s="20">
        <f>+E49+H49</f>
        <v>0</v>
      </c>
      <c r="L49" s="18" t="s">
        <v>5</v>
      </c>
      <c r="M49" s="19" t="s">
        <v>6</v>
      </c>
      <c r="N49" s="20">
        <f>COUNTA(L50:L54)</f>
        <v>0</v>
      </c>
      <c r="O49" s="18" t="s">
        <v>5</v>
      </c>
      <c r="P49" s="19" t="s">
        <v>6</v>
      </c>
      <c r="Q49" s="20">
        <f>COUNTA(O50:O54)</f>
        <v>0</v>
      </c>
    </row>
    <row r="50" spans="1:17" ht="13.5" x14ac:dyDescent="0.25">
      <c r="A50" s="100"/>
      <c r="B50" s="103"/>
      <c r="C50" s="94"/>
      <c r="D50" s="23"/>
      <c r="E50" s="95"/>
      <c r="F50" s="94"/>
      <c r="G50" s="23"/>
      <c r="H50" s="95"/>
      <c r="I50" s="94"/>
      <c r="J50" s="23"/>
      <c r="K50" s="95"/>
      <c r="L50" s="94"/>
      <c r="M50" s="23"/>
      <c r="N50" s="95"/>
      <c r="O50" s="94"/>
      <c r="P50" s="16"/>
      <c r="Q50" s="4"/>
    </row>
    <row r="51" spans="1:17" ht="13.5" x14ac:dyDescent="0.25">
      <c r="A51" s="100"/>
      <c r="B51" s="103"/>
      <c r="C51" s="94"/>
      <c r="D51" s="23"/>
      <c r="E51" s="95"/>
      <c r="F51" s="94"/>
      <c r="G51" s="23"/>
      <c r="H51" s="95"/>
      <c r="I51" s="94"/>
      <c r="J51" s="23"/>
      <c r="K51" s="95"/>
      <c r="L51" s="94"/>
      <c r="M51" s="23"/>
      <c r="N51" s="95"/>
      <c r="O51" s="94"/>
      <c r="P51" s="16"/>
      <c r="Q51" s="4"/>
    </row>
    <row r="52" spans="1:17" ht="13.5" x14ac:dyDescent="0.25">
      <c r="A52" s="100"/>
      <c r="B52" s="103"/>
      <c r="C52" s="94"/>
      <c r="D52" s="23"/>
      <c r="E52" s="95"/>
      <c r="F52" s="94"/>
      <c r="G52" s="23"/>
      <c r="H52" s="95"/>
      <c r="I52" s="94"/>
      <c r="J52" s="23"/>
      <c r="K52" s="95"/>
      <c r="L52" s="94"/>
      <c r="M52" s="23"/>
      <c r="N52" s="95"/>
      <c r="O52" s="94"/>
      <c r="P52" s="16"/>
      <c r="Q52" s="4"/>
    </row>
    <row r="53" spans="1:17" ht="13.5" x14ac:dyDescent="0.25">
      <c r="A53" s="100"/>
      <c r="B53" s="103"/>
      <c r="C53" s="94"/>
      <c r="D53" s="23"/>
      <c r="E53" s="95"/>
      <c r="F53" s="94"/>
      <c r="G53" s="23"/>
      <c r="H53" s="95"/>
      <c r="I53" s="94"/>
      <c r="J53" s="23"/>
      <c r="K53" s="95"/>
      <c r="L53" s="94"/>
      <c r="M53" s="23"/>
      <c r="N53" s="95"/>
      <c r="O53" s="94"/>
      <c r="P53" s="16"/>
      <c r="Q53" s="4"/>
    </row>
    <row r="54" spans="1:17" ht="13.5" x14ac:dyDescent="0.25">
      <c r="A54" s="100"/>
      <c r="B54" s="103"/>
      <c r="C54" s="94"/>
      <c r="D54" s="23"/>
      <c r="E54" s="95"/>
      <c r="F54" s="94"/>
      <c r="G54" s="23"/>
      <c r="H54" s="95"/>
      <c r="I54" s="94"/>
      <c r="J54" s="23"/>
      <c r="K54" s="95"/>
      <c r="L54" s="94"/>
      <c r="M54" s="23"/>
      <c r="N54" s="95"/>
      <c r="O54" s="94"/>
      <c r="P54" s="16"/>
      <c r="Q54" s="4"/>
    </row>
    <row r="55" spans="1:17" x14ac:dyDescent="0.25">
      <c r="A55" s="101"/>
      <c r="B55" s="104"/>
      <c r="C55" s="88" t="s">
        <v>35</v>
      </c>
      <c r="D55" s="89">
        <f>SUM(D50:D54)</f>
        <v>0</v>
      </c>
      <c r="E55" s="90"/>
      <c r="F55" s="88" t="s">
        <v>35</v>
      </c>
      <c r="G55" s="89">
        <f>SUM(G50:G54)</f>
        <v>0</v>
      </c>
      <c r="H55" s="90"/>
      <c r="I55" s="88" t="s">
        <v>44</v>
      </c>
      <c r="J55" s="89">
        <f>+G55+D55</f>
        <v>0</v>
      </c>
      <c r="K55" s="90"/>
      <c r="L55" s="88" t="s">
        <v>35</v>
      </c>
      <c r="M55" s="89">
        <f>SUM(M50:M54)</f>
        <v>0</v>
      </c>
      <c r="N55" s="90"/>
      <c r="O55" s="88" t="s">
        <v>35</v>
      </c>
      <c r="P55" s="89">
        <f>SUM(P50:P54)</f>
        <v>0</v>
      </c>
      <c r="Q55" s="90"/>
    </row>
    <row r="56" spans="1:17" s="15" customFormat="1" ht="6.75" customHeight="1" x14ac:dyDescent="0.25">
      <c r="A56" s="6"/>
      <c r="B56" s="6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</row>
    <row r="57" spans="1:17" x14ac:dyDescent="0.25">
      <c r="C57" s="88" t="s">
        <v>33</v>
      </c>
      <c r="D57" s="89">
        <f>+D12+D25+D32+D41+D48+D55</f>
        <v>1750</v>
      </c>
      <c r="E57" s="91">
        <f>+E6+E13+E26+E33+E42+E49</f>
        <v>4</v>
      </c>
      <c r="F57" s="88" t="s">
        <v>33</v>
      </c>
      <c r="G57" s="89">
        <f>+G12+G25+G32+G41+G48+G55</f>
        <v>143085</v>
      </c>
      <c r="H57" s="91">
        <f>+H6+H13+H26+H33+H42+H49</f>
        <v>18</v>
      </c>
      <c r="I57" s="88" t="s">
        <v>33</v>
      </c>
      <c r="J57" s="89">
        <f>+J12+J25+J32+J41+J48+J55</f>
        <v>144835</v>
      </c>
      <c r="K57" s="91">
        <f>+K6+K13+K26+K33+K42+K49</f>
        <v>22</v>
      </c>
      <c r="L57" s="88" t="s">
        <v>33</v>
      </c>
      <c r="M57" s="89">
        <f>+M12+M25+M32+M41+M48+M55</f>
        <v>40000</v>
      </c>
      <c r="N57" s="91">
        <f>+N6+N13+N26+N33+N42+N49</f>
        <v>3</v>
      </c>
      <c r="O57" s="88" t="s">
        <v>33</v>
      </c>
      <c r="P57" s="89">
        <f>+P12+P25+P32+P41+P48+P55</f>
        <v>0</v>
      </c>
      <c r="Q57" s="91">
        <f>+Q6+Q13+Q26+Q33+Q42+Q49</f>
        <v>0</v>
      </c>
    </row>
  </sheetData>
  <mergeCells count="12">
    <mergeCell ref="A33:A41"/>
    <mergeCell ref="B33:B41"/>
    <mergeCell ref="A49:A55"/>
    <mergeCell ref="B49:B55"/>
    <mergeCell ref="A6:A12"/>
    <mergeCell ref="B6:B12"/>
    <mergeCell ref="A26:A32"/>
    <mergeCell ref="B26:B32"/>
    <mergeCell ref="A13:A25"/>
    <mergeCell ref="B13:B25"/>
    <mergeCell ref="A42:A48"/>
    <mergeCell ref="B42:B48"/>
  </mergeCells>
  <printOptions horizontalCentered="1" verticalCentered="1"/>
  <pageMargins left="0.25" right="0.25" top="0.22" bottom="0.24" header="0.27" footer="0.27"/>
  <pageSetup scale="62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T91"/>
  <sheetViews>
    <sheetView workbookViewId="0">
      <selection activeCell="H14" sqref="H14"/>
    </sheetView>
  </sheetViews>
  <sheetFormatPr defaultRowHeight="12.75" x14ac:dyDescent="0.25"/>
  <cols>
    <col min="1" max="2" width="2.7109375" style="30" customWidth="1"/>
    <col min="3" max="3" width="25.7109375" style="54" customWidth="1"/>
    <col min="4" max="4" width="8.7109375" style="30" customWidth="1"/>
    <col min="5" max="5" width="7.7109375" style="54" customWidth="1"/>
    <col min="6" max="6" width="7.7109375" style="30" customWidth="1"/>
    <col min="7" max="7" width="11.7109375" style="54" customWidth="1"/>
    <col min="8" max="8" width="9.85546875" style="30" customWidth="1"/>
    <col min="9" max="9" width="25.28515625" style="30" customWidth="1"/>
    <col min="10" max="10" width="8.7109375" style="30" customWidth="1"/>
    <col min="11" max="12" width="7.7109375" style="30" customWidth="1"/>
    <col min="13" max="13" width="11.7109375" style="30" customWidth="1"/>
    <col min="14" max="14" width="11.28515625" style="30" customWidth="1"/>
    <col min="15" max="15" width="13.7109375" style="30" customWidth="1"/>
    <col min="16" max="17" width="7.7109375" style="30" customWidth="1"/>
    <col min="18" max="18" width="13.7109375" style="30" customWidth="1"/>
    <col min="19" max="20" width="7.7109375" style="30" customWidth="1"/>
    <col min="21" max="16384" width="9.140625" style="30"/>
  </cols>
  <sheetData>
    <row r="1" spans="1:20" ht="9.75" customHeight="1" x14ac:dyDescent="0.25">
      <c r="B1" s="31"/>
      <c r="C1" s="32"/>
      <c r="D1" s="31"/>
      <c r="E1" s="32"/>
      <c r="F1" s="31"/>
      <c r="G1" s="33"/>
    </row>
    <row r="2" spans="1:20" s="40" customFormat="1" ht="27" customHeight="1" x14ac:dyDescent="0.4">
      <c r="A2" s="8" t="s">
        <v>26</v>
      </c>
      <c r="B2" s="34"/>
      <c r="C2" s="35"/>
      <c r="D2" s="36"/>
      <c r="E2" s="35"/>
      <c r="F2" s="36"/>
      <c r="G2" s="37"/>
      <c r="H2" s="38"/>
      <c r="I2" s="38"/>
      <c r="J2" s="38"/>
      <c r="K2" s="38"/>
      <c r="L2" s="38"/>
      <c r="M2" s="39" t="s">
        <v>27</v>
      </c>
      <c r="O2" s="38"/>
      <c r="P2" s="38"/>
      <c r="Q2" s="41"/>
    </row>
    <row r="3" spans="1:20" s="42" customFormat="1" ht="13.5" customHeight="1" x14ac:dyDescent="0.25">
      <c r="B3" s="43"/>
      <c r="C3" s="44"/>
      <c r="E3" s="45"/>
      <c r="F3" s="46"/>
      <c r="G3" s="47"/>
      <c r="H3" s="48"/>
      <c r="I3" s="49"/>
      <c r="J3" s="50"/>
      <c r="K3" s="50"/>
      <c r="L3" s="50"/>
      <c r="M3" s="50" t="str">
        <f>+'Hotlist - Identified '!Q3</f>
        <v>Results based on activity through September 14, 2000</v>
      </c>
      <c r="O3" s="48"/>
      <c r="P3" s="48"/>
      <c r="Q3" s="51"/>
      <c r="T3" s="52"/>
    </row>
    <row r="4" spans="1:20" s="42" customFormat="1" ht="15" customHeight="1" x14ac:dyDescent="0.2">
      <c r="B4" s="43"/>
      <c r="C4" s="45"/>
      <c r="D4" s="46"/>
      <c r="E4" s="45"/>
      <c r="F4" s="46"/>
      <c r="G4" s="47"/>
      <c r="H4" s="48"/>
      <c r="I4" s="48"/>
      <c r="J4" s="48"/>
      <c r="K4" s="48"/>
      <c r="L4" s="48"/>
      <c r="M4" s="48"/>
      <c r="N4" s="48"/>
      <c r="O4" s="48"/>
      <c r="P4" s="48"/>
    </row>
    <row r="5" spans="1:20" ht="15" customHeight="1" x14ac:dyDescent="0.25">
      <c r="A5" s="53"/>
      <c r="B5" s="53"/>
      <c r="R5" s="55"/>
    </row>
    <row r="6" spans="1:20" ht="15" customHeight="1" x14ac:dyDescent="0.25">
      <c r="A6" s="61"/>
      <c r="B6" s="61"/>
      <c r="C6" s="75" t="str">
        <f>+'Hotlist - Identified '!B6:B12</f>
        <v>Liquids</v>
      </c>
      <c r="D6" s="70"/>
      <c r="E6" s="70"/>
      <c r="F6" s="70"/>
      <c r="G6" s="71"/>
      <c r="I6" s="75" t="str">
        <f>+'Hotlist - Identified '!B33</f>
        <v>Weather</v>
      </c>
      <c r="J6" s="70"/>
      <c r="K6" s="70"/>
      <c r="L6" s="70"/>
      <c r="M6" s="71"/>
    </row>
    <row r="7" spans="1:20" ht="15" customHeight="1" x14ac:dyDescent="0.4">
      <c r="A7" s="53"/>
      <c r="B7" s="53"/>
      <c r="C7" s="56" t="s">
        <v>5</v>
      </c>
      <c r="D7" s="57"/>
      <c r="E7" s="58" t="s">
        <v>6</v>
      </c>
      <c r="F7" s="55"/>
      <c r="G7" s="74"/>
      <c r="H7" s="60"/>
      <c r="I7" s="56" t="s">
        <v>5</v>
      </c>
      <c r="J7" s="57"/>
      <c r="K7" s="58" t="s">
        <v>6</v>
      </c>
      <c r="L7" s="55"/>
      <c r="M7" s="74"/>
    </row>
    <row r="8" spans="1:20" ht="15" customHeight="1" x14ac:dyDescent="0.25">
      <c r="A8" s="53"/>
      <c r="B8" s="53"/>
      <c r="C8" s="85"/>
      <c r="D8" s="83"/>
      <c r="E8" s="84"/>
      <c r="F8" s="55"/>
      <c r="G8" s="74"/>
      <c r="H8" s="60"/>
      <c r="I8" s="85"/>
      <c r="J8" s="83"/>
      <c r="K8" s="84"/>
      <c r="L8" s="55"/>
      <c r="M8" s="74"/>
    </row>
    <row r="9" spans="1:20" ht="15" customHeight="1" x14ac:dyDescent="0.25">
      <c r="A9" s="61"/>
      <c r="B9" s="61"/>
      <c r="C9" s="86"/>
      <c r="D9" s="83"/>
      <c r="E9" s="87"/>
      <c r="F9" s="55"/>
      <c r="G9" s="74"/>
      <c r="H9" s="60"/>
      <c r="I9" s="86"/>
      <c r="J9" s="83"/>
      <c r="K9" s="87"/>
      <c r="L9" s="55"/>
      <c r="M9" s="74"/>
    </row>
    <row r="10" spans="1:20" ht="15" customHeight="1" x14ac:dyDescent="0.25">
      <c r="A10" s="61"/>
      <c r="B10" s="61"/>
      <c r="C10" s="76" t="s">
        <v>35</v>
      </c>
      <c r="D10" s="77"/>
      <c r="E10" s="78">
        <f>SUM(E8:E9)</f>
        <v>0</v>
      </c>
      <c r="F10" s="77"/>
      <c r="G10" s="79"/>
      <c r="H10" s="60"/>
      <c r="I10" s="76" t="s">
        <v>35</v>
      </c>
      <c r="J10" s="77"/>
      <c r="K10" s="78">
        <f>SUM(K8:K9)</f>
        <v>0</v>
      </c>
      <c r="L10" s="77"/>
      <c r="M10" s="79"/>
    </row>
    <row r="11" spans="1:20" ht="15" customHeight="1" x14ac:dyDescent="0.25">
      <c r="A11" s="53"/>
      <c r="B11" s="53"/>
      <c r="R11" s="55"/>
    </row>
    <row r="12" spans="1:20" ht="15" customHeight="1" x14ac:dyDescent="0.25">
      <c r="A12" s="53"/>
      <c r="B12" s="53"/>
      <c r="C12" s="75" t="s">
        <v>28</v>
      </c>
      <c r="D12" s="70"/>
      <c r="E12" s="70"/>
      <c r="F12" s="70"/>
      <c r="G12" s="71"/>
      <c r="I12" s="75" t="s">
        <v>46</v>
      </c>
      <c r="J12" s="70"/>
      <c r="K12" s="70"/>
      <c r="L12" s="70"/>
      <c r="M12" s="71"/>
      <c r="R12" s="55"/>
    </row>
    <row r="13" spans="1:20" ht="15" customHeight="1" x14ac:dyDescent="0.4">
      <c r="A13" s="53"/>
      <c r="B13" s="53"/>
      <c r="C13" s="64" t="s">
        <v>5</v>
      </c>
      <c r="D13" s="65"/>
      <c r="E13" s="66" t="s">
        <v>6</v>
      </c>
      <c r="F13" s="65"/>
      <c r="G13" s="67"/>
      <c r="H13" s="60"/>
      <c r="I13" s="64" t="s">
        <v>5</v>
      </c>
      <c r="J13" s="65"/>
      <c r="K13" s="66" t="s">
        <v>6</v>
      </c>
      <c r="L13" s="65"/>
      <c r="M13" s="67"/>
    </row>
    <row r="14" spans="1:20" ht="15" customHeight="1" x14ac:dyDescent="0.4">
      <c r="A14" s="53"/>
      <c r="B14" s="53"/>
      <c r="C14" s="80" t="s">
        <v>29</v>
      </c>
      <c r="D14" s="81"/>
      <c r="E14" s="98">
        <v>250</v>
      </c>
      <c r="F14" s="68"/>
      <c r="G14" s="59"/>
      <c r="H14" s="60"/>
      <c r="I14" s="80"/>
      <c r="J14" s="81"/>
      <c r="K14" s="82"/>
      <c r="L14" s="68"/>
      <c r="M14" s="59"/>
    </row>
    <row r="15" spans="1:20" ht="15" customHeight="1" x14ac:dyDescent="0.4">
      <c r="A15" s="53"/>
      <c r="B15" s="53"/>
      <c r="C15" s="80" t="s">
        <v>15</v>
      </c>
      <c r="D15" s="81"/>
      <c r="E15" s="98">
        <v>0</v>
      </c>
      <c r="F15" s="68"/>
      <c r="G15" s="59"/>
      <c r="H15" s="60"/>
      <c r="I15" s="80"/>
      <c r="J15" s="81"/>
      <c r="K15" s="82"/>
      <c r="L15" s="68"/>
      <c r="M15" s="59"/>
    </row>
    <row r="16" spans="1:20" ht="15" customHeight="1" x14ac:dyDescent="0.4">
      <c r="A16" s="53"/>
      <c r="B16" s="53"/>
      <c r="C16" s="80" t="s">
        <v>30</v>
      </c>
      <c r="D16" s="81"/>
      <c r="E16" s="98">
        <v>0</v>
      </c>
      <c r="F16" s="68"/>
      <c r="G16" s="59"/>
      <c r="H16" s="60"/>
      <c r="I16" s="80"/>
      <c r="J16" s="81"/>
      <c r="K16" s="82"/>
      <c r="L16" s="68"/>
      <c r="M16" s="59"/>
    </row>
    <row r="17" spans="1:13" ht="15" customHeight="1" x14ac:dyDescent="0.4">
      <c r="A17" s="53"/>
      <c r="B17" s="53"/>
      <c r="C17" s="80"/>
      <c r="D17" s="81"/>
      <c r="E17" s="82"/>
      <c r="F17" s="68"/>
      <c r="G17" s="59"/>
      <c r="H17" s="60"/>
      <c r="I17" s="80"/>
      <c r="J17" s="81"/>
      <c r="K17" s="82"/>
      <c r="L17" s="68"/>
      <c r="M17" s="59"/>
    </row>
    <row r="18" spans="1:13" ht="15" customHeight="1" x14ac:dyDescent="0.4">
      <c r="A18" s="53"/>
      <c r="B18" s="53"/>
      <c r="C18" s="80"/>
      <c r="D18" s="81"/>
      <c r="E18" s="82"/>
      <c r="F18" s="68"/>
      <c r="G18" s="59"/>
      <c r="H18" s="60"/>
      <c r="I18" s="80"/>
      <c r="J18" s="81"/>
      <c r="K18" s="82"/>
      <c r="L18" s="68"/>
      <c r="M18" s="59"/>
    </row>
    <row r="19" spans="1:13" ht="15" customHeight="1" x14ac:dyDescent="0.4">
      <c r="A19" s="53"/>
      <c r="B19" s="53"/>
      <c r="C19" s="80"/>
      <c r="D19" s="83"/>
      <c r="E19" s="84"/>
      <c r="F19" s="68"/>
      <c r="G19" s="59"/>
      <c r="H19" s="60"/>
      <c r="I19" s="80"/>
      <c r="J19" s="83"/>
      <c r="K19" s="84"/>
      <c r="L19" s="68"/>
      <c r="M19" s="59"/>
    </row>
    <row r="20" spans="1:13" ht="15" customHeight="1" x14ac:dyDescent="0.25">
      <c r="A20" s="61"/>
      <c r="B20" s="61"/>
      <c r="C20" s="76" t="s">
        <v>35</v>
      </c>
      <c r="D20" s="77"/>
      <c r="E20" s="78">
        <f>SUM(E14:E19)</f>
        <v>250</v>
      </c>
      <c r="F20" s="77"/>
      <c r="G20" s="79"/>
      <c r="H20" s="60"/>
      <c r="I20" s="76" t="s">
        <v>35</v>
      </c>
      <c r="J20" s="77"/>
      <c r="K20" s="78">
        <f>SUM(K14:K19)</f>
        <v>0</v>
      </c>
      <c r="L20" s="77"/>
      <c r="M20" s="79"/>
    </row>
    <row r="21" spans="1:13" ht="15" customHeight="1" x14ac:dyDescent="0.25">
      <c r="A21" s="61"/>
      <c r="B21" s="61"/>
      <c r="C21" s="62"/>
      <c r="D21" s="63"/>
      <c r="E21" s="62"/>
      <c r="F21" s="63"/>
      <c r="G21" s="62"/>
    </row>
    <row r="22" spans="1:13" ht="15" customHeight="1" x14ac:dyDescent="0.25">
      <c r="A22" s="61"/>
      <c r="B22" s="61"/>
      <c r="C22" s="75" t="str">
        <f>+'Hotlist - Identified '!B26</f>
        <v>Emissions</v>
      </c>
      <c r="D22" s="70"/>
      <c r="E22" s="70"/>
      <c r="F22" s="70"/>
      <c r="G22" s="71"/>
      <c r="I22" s="75" t="str">
        <f>+'Hotlist - Identified '!B49</f>
        <v>LNG</v>
      </c>
      <c r="J22" s="70"/>
      <c r="K22" s="70"/>
      <c r="L22" s="70"/>
      <c r="M22" s="71"/>
    </row>
    <row r="23" spans="1:13" ht="15" customHeight="1" x14ac:dyDescent="0.4">
      <c r="A23" s="53"/>
      <c r="B23" s="53"/>
      <c r="C23" s="56" t="s">
        <v>5</v>
      </c>
      <c r="D23" s="57"/>
      <c r="E23" s="58" t="s">
        <v>6</v>
      </c>
      <c r="F23" s="55"/>
      <c r="G23" s="74"/>
      <c r="H23" s="60"/>
      <c r="I23" s="56" t="s">
        <v>5</v>
      </c>
      <c r="J23" s="57"/>
      <c r="K23" s="58" t="s">
        <v>6</v>
      </c>
      <c r="L23" s="55"/>
      <c r="M23" s="74"/>
    </row>
    <row r="24" spans="1:13" ht="15" customHeight="1" x14ac:dyDescent="0.25">
      <c r="A24" s="53"/>
      <c r="B24" s="53"/>
      <c r="C24" s="85"/>
      <c r="D24" s="83"/>
      <c r="E24" s="84"/>
      <c r="F24" s="55"/>
      <c r="G24" s="74"/>
      <c r="H24" s="60"/>
      <c r="I24" s="85"/>
      <c r="J24" s="83"/>
      <c r="K24" s="84"/>
      <c r="L24" s="55"/>
      <c r="M24" s="74"/>
    </row>
    <row r="25" spans="1:13" ht="15" customHeight="1" x14ac:dyDescent="0.25">
      <c r="A25" s="61"/>
      <c r="B25" s="61"/>
      <c r="C25" s="86"/>
      <c r="D25" s="83"/>
      <c r="E25" s="87"/>
      <c r="F25" s="55"/>
      <c r="G25" s="74"/>
      <c r="H25" s="60"/>
      <c r="I25" s="86"/>
      <c r="J25" s="83"/>
      <c r="K25" s="87"/>
      <c r="L25" s="55"/>
      <c r="M25" s="74"/>
    </row>
    <row r="26" spans="1:13" ht="15" customHeight="1" x14ac:dyDescent="0.25">
      <c r="A26" s="61"/>
      <c r="B26" s="61"/>
      <c r="C26" s="76" t="s">
        <v>35</v>
      </c>
      <c r="D26" s="77"/>
      <c r="E26" s="78">
        <f>SUM(E24:E25)</f>
        <v>0</v>
      </c>
      <c r="F26" s="77"/>
      <c r="G26" s="79"/>
      <c r="H26" s="60"/>
      <c r="I26" s="76" t="s">
        <v>35</v>
      </c>
      <c r="J26" s="77"/>
      <c r="K26" s="78">
        <f>SUM(K24:K25)</f>
        <v>0</v>
      </c>
      <c r="L26" s="77"/>
      <c r="M26" s="79"/>
    </row>
    <row r="27" spans="1:13" ht="15" customHeight="1" x14ac:dyDescent="0.25">
      <c r="A27" s="61"/>
      <c r="B27" s="61"/>
      <c r="C27" s="30"/>
      <c r="E27" s="30"/>
      <c r="G27" s="30"/>
      <c r="H27" s="60"/>
    </row>
    <row r="28" spans="1:13" ht="15" customHeight="1" x14ac:dyDescent="0.25">
      <c r="A28" s="61"/>
      <c r="B28" s="61"/>
      <c r="C28" s="30"/>
      <c r="E28" s="30"/>
      <c r="G28" s="30"/>
      <c r="H28" s="60"/>
    </row>
    <row r="29" spans="1:13" ht="15" customHeight="1" x14ac:dyDescent="0.25">
      <c r="A29" s="61"/>
      <c r="B29" s="61"/>
      <c r="C29" s="30"/>
      <c r="E29" s="30"/>
      <c r="G29" s="30"/>
      <c r="H29" s="60"/>
      <c r="I29" s="76" t="s">
        <v>36</v>
      </c>
      <c r="J29" s="77"/>
      <c r="K29" s="78">
        <f>+E10+E20+E26+K10+K20+K26</f>
        <v>250</v>
      </c>
      <c r="L29" s="77"/>
      <c r="M29" s="79"/>
    </row>
    <row r="30" spans="1:13" ht="15" customHeight="1" x14ac:dyDescent="0.25">
      <c r="A30" s="61"/>
      <c r="B30" s="61"/>
      <c r="C30" s="30"/>
      <c r="E30" s="30"/>
      <c r="G30" s="30"/>
      <c r="H30" s="60"/>
    </row>
    <row r="31" spans="1:13" ht="15" customHeight="1" x14ac:dyDescent="0.25">
      <c r="A31" s="61"/>
      <c r="B31" s="61"/>
      <c r="C31" s="30"/>
      <c r="E31" s="30"/>
      <c r="G31" s="30"/>
      <c r="H31" s="60"/>
    </row>
    <row r="32" spans="1:13" ht="15" customHeight="1" x14ac:dyDescent="0.25">
      <c r="A32" s="61"/>
      <c r="B32" s="61"/>
      <c r="C32" s="72" t="str">
        <f ca="1">CELL("filename")</f>
        <v xml:space="preserve">O:\Fin_Ops\Finrpt\Global\Global Markets\2000\3Q 2000\Hot List\[Global Hot List 0914.xls]Hotlist - Identified </v>
      </c>
      <c r="E32" s="30"/>
      <c r="G32" s="30"/>
      <c r="H32" s="60"/>
    </row>
    <row r="33" spans="1:14" ht="15" customHeight="1" x14ac:dyDescent="0.25">
      <c r="A33" s="61"/>
      <c r="B33" s="61"/>
      <c r="C33" s="72">
        <f ca="1">NOW()</f>
        <v>36784.627480208335</v>
      </c>
      <c r="E33" s="30"/>
      <c r="G33" s="30"/>
      <c r="N33" s="54"/>
    </row>
    <row r="34" spans="1:14" ht="15" customHeight="1" x14ac:dyDescent="0.25">
      <c r="A34" s="61"/>
      <c r="B34" s="61"/>
      <c r="E34" s="30"/>
      <c r="G34" s="30"/>
    </row>
    <row r="35" spans="1:14" ht="15" customHeight="1" x14ac:dyDescent="0.25">
      <c r="A35" s="61"/>
      <c r="B35" s="61"/>
      <c r="E35" s="30"/>
      <c r="G35" s="30"/>
    </row>
    <row r="36" spans="1:14" ht="15" customHeight="1" x14ac:dyDescent="0.25">
      <c r="A36" s="61"/>
      <c r="B36" s="61"/>
      <c r="E36" s="30"/>
      <c r="G36" s="30"/>
      <c r="N36" s="69"/>
    </row>
    <row r="37" spans="1:14" ht="15" customHeight="1" x14ac:dyDescent="0.25">
      <c r="A37" s="61"/>
      <c r="B37" s="61"/>
      <c r="E37" s="30"/>
      <c r="G37" s="30"/>
      <c r="N37" s="54"/>
    </row>
    <row r="38" spans="1:14" ht="15" customHeight="1" x14ac:dyDescent="0.25">
      <c r="A38" s="61"/>
      <c r="B38" s="61"/>
      <c r="N38" s="54"/>
    </row>
    <row r="39" spans="1:14" ht="15" customHeight="1" x14ac:dyDescent="0.25">
      <c r="A39" s="61"/>
      <c r="B39" s="61"/>
      <c r="N39" s="54"/>
    </row>
    <row r="40" spans="1:14" ht="15" customHeight="1" x14ac:dyDescent="0.25">
      <c r="A40" s="61"/>
      <c r="B40" s="61"/>
    </row>
    <row r="41" spans="1:14" ht="15" customHeight="1" x14ac:dyDescent="0.25">
      <c r="A41" s="61"/>
      <c r="B41" s="61"/>
    </row>
    <row r="42" spans="1:14" ht="15" customHeight="1" x14ac:dyDescent="0.25">
      <c r="A42" s="61"/>
      <c r="B42" s="61"/>
    </row>
    <row r="43" spans="1:14" ht="15" customHeight="1" x14ac:dyDescent="0.25">
      <c r="A43" s="61"/>
      <c r="B43" s="61"/>
    </row>
    <row r="44" spans="1:14" ht="15" customHeight="1" x14ac:dyDescent="0.25">
      <c r="A44" s="53"/>
      <c r="B44" s="53"/>
    </row>
    <row r="45" spans="1:14" ht="15" customHeight="1" x14ac:dyDescent="0.25">
      <c r="A45" s="61"/>
      <c r="B45" s="61"/>
      <c r="N45" s="54"/>
    </row>
    <row r="46" spans="1:14" ht="15" customHeight="1" x14ac:dyDescent="0.25">
      <c r="A46" s="61"/>
      <c r="B46" s="61"/>
      <c r="H46" s="54"/>
    </row>
    <row r="47" spans="1:14" ht="15" customHeight="1" x14ac:dyDescent="0.25">
      <c r="A47" s="61"/>
      <c r="B47" s="61"/>
      <c r="H47" s="54"/>
    </row>
    <row r="48" spans="1:14" ht="15" customHeight="1" x14ac:dyDescent="0.25">
      <c r="A48" s="61"/>
      <c r="B48" s="61"/>
      <c r="H48" s="54"/>
      <c r="N48" s="69"/>
    </row>
    <row r="49" spans="1:14" ht="15" customHeight="1" x14ac:dyDescent="0.25">
      <c r="A49" s="61"/>
      <c r="B49" s="61"/>
      <c r="N49" s="69"/>
    </row>
    <row r="50" spans="1:14" ht="15" customHeight="1" x14ac:dyDescent="0.25">
      <c r="A50" s="61"/>
      <c r="B50" s="61"/>
    </row>
    <row r="51" spans="1:14" ht="15" customHeight="1" x14ac:dyDescent="0.25">
      <c r="A51" s="61"/>
      <c r="B51" s="61"/>
    </row>
    <row r="52" spans="1:14" ht="15" customHeight="1" x14ac:dyDescent="0.25">
      <c r="A52" s="61"/>
      <c r="B52" s="61"/>
    </row>
    <row r="53" spans="1:14" ht="15" customHeight="1" x14ac:dyDescent="0.25">
      <c r="A53" s="53"/>
      <c r="B53" s="53"/>
    </row>
    <row r="54" spans="1:14" ht="15" customHeight="1" x14ac:dyDescent="0.25">
      <c r="A54" s="53"/>
      <c r="B54" s="53"/>
    </row>
    <row r="55" spans="1:14" ht="15" customHeight="1" x14ac:dyDescent="0.25">
      <c r="A55" s="53"/>
      <c r="B55" s="53"/>
    </row>
    <row r="56" spans="1:14" ht="15" customHeight="1" x14ac:dyDescent="0.25">
      <c r="A56" s="53"/>
      <c r="B56" s="53"/>
    </row>
    <row r="57" spans="1:14" ht="15" customHeight="1" x14ac:dyDescent="0.25">
      <c r="A57" s="53"/>
      <c r="B57" s="53"/>
    </row>
    <row r="58" spans="1:14" ht="15" customHeight="1" x14ac:dyDescent="0.25">
      <c r="A58" s="61"/>
      <c r="B58" s="61"/>
    </row>
    <row r="59" spans="1:14" ht="15" customHeight="1" x14ac:dyDescent="0.25">
      <c r="A59" s="61"/>
      <c r="B59" s="61"/>
    </row>
    <row r="60" spans="1:14" ht="15" customHeight="1" x14ac:dyDescent="0.25">
      <c r="A60" s="61"/>
      <c r="B60" s="61"/>
    </row>
    <row r="61" spans="1:14" ht="15" customHeight="1" x14ac:dyDescent="0.25">
      <c r="A61" s="61"/>
      <c r="B61" s="61"/>
    </row>
    <row r="62" spans="1:14" ht="15" customHeight="1" x14ac:dyDescent="0.25">
      <c r="A62" s="61"/>
      <c r="B62" s="61"/>
    </row>
    <row r="63" spans="1:14" ht="15" customHeight="1" x14ac:dyDescent="0.25">
      <c r="A63" s="53"/>
      <c r="B63" s="53"/>
    </row>
    <row r="64" spans="1:14" ht="15" customHeight="1" x14ac:dyDescent="0.25">
      <c r="A64" s="61"/>
      <c r="B64" s="61"/>
    </row>
    <row r="65" spans="1:14" ht="15" customHeight="1" x14ac:dyDescent="0.25">
      <c r="A65" s="61"/>
      <c r="B65" s="61"/>
    </row>
    <row r="66" spans="1:14" ht="15" customHeight="1" x14ac:dyDescent="0.25">
      <c r="A66" s="61"/>
      <c r="B66" s="61"/>
    </row>
    <row r="67" spans="1:14" ht="15" customHeight="1" x14ac:dyDescent="0.25">
      <c r="A67" s="61"/>
      <c r="B67" s="61"/>
    </row>
    <row r="68" spans="1:14" ht="15" customHeight="1" x14ac:dyDescent="0.25">
      <c r="A68" s="61"/>
      <c r="B68" s="61"/>
    </row>
    <row r="69" spans="1:14" ht="15" customHeight="1" x14ac:dyDescent="0.25">
      <c r="A69" s="61"/>
      <c r="B69" s="61"/>
    </row>
    <row r="70" spans="1:14" ht="15" customHeight="1" x14ac:dyDescent="0.25">
      <c r="A70" s="61"/>
      <c r="B70" s="61"/>
    </row>
    <row r="71" spans="1:14" ht="15" customHeight="1" x14ac:dyDescent="0.25">
      <c r="A71" s="61"/>
      <c r="B71" s="61"/>
    </row>
    <row r="72" spans="1:14" ht="15" customHeight="1" x14ac:dyDescent="0.25">
      <c r="A72" s="61"/>
      <c r="B72" s="61"/>
    </row>
    <row r="73" spans="1:14" ht="15" customHeight="1" x14ac:dyDescent="0.25">
      <c r="A73" s="61"/>
      <c r="B73" s="61"/>
      <c r="N73" s="73"/>
    </row>
    <row r="74" spans="1:14" ht="15" customHeight="1" x14ac:dyDescent="0.25">
      <c r="A74" s="61"/>
      <c r="B74" s="61"/>
    </row>
    <row r="75" spans="1:14" ht="15" customHeight="1" x14ac:dyDescent="0.25">
      <c r="A75" s="61"/>
      <c r="B75" s="61"/>
    </row>
    <row r="76" spans="1:14" ht="15" customHeight="1" x14ac:dyDescent="0.25">
      <c r="A76" s="61"/>
      <c r="B76" s="61"/>
    </row>
    <row r="77" spans="1:14" ht="15" customHeight="1" x14ac:dyDescent="0.25">
      <c r="A77" s="61"/>
      <c r="B77" s="61"/>
    </row>
    <row r="78" spans="1:14" ht="15" customHeight="1" x14ac:dyDescent="0.25">
      <c r="A78" s="61"/>
      <c r="B78" s="61"/>
    </row>
    <row r="79" spans="1:14" ht="15" customHeight="1" x14ac:dyDescent="0.25">
      <c r="A79" s="61"/>
      <c r="B79" s="61"/>
    </row>
    <row r="80" spans="1:14" ht="15" customHeight="1" x14ac:dyDescent="0.25">
      <c r="A80" s="61"/>
      <c r="B80" s="61"/>
    </row>
    <row r="81" spans="1:2" ht="15" customHeight="1" x14ac:dyDescent="0.25">
      <c r="A81" s="61"/>
      <c r="B81" s="61"/>
    </row>
    <row r="82" spans="1:2" ht="15" customHeight="1" x14ac:dyDescent="0.25">
      <c r="A82" s="61"/>
      <c r="B82" s="61"/>
    </row>
    <row r="83" spans="1:2" ht="15" customHeight="1" x14ac:dyDescent="0.25">
      <c r="A83" s="61"/>
      <c r="B83" s="61"/>
    </row>
    <row r="84" spans="1:2" ht="15" customHeight="1" x14ac:dyDescent="0.25">
      <c r="A84" s="61"/>
      <c r="B84" s="61"/>
    </row>
    <row r="85" spans="1:2" ht="15" customHeight="1" x14ac:dyDescent="0.25">
      <c r="A85" s="61"/>
      <c r="B85" s="61"/>
    </row>
    <row r="86" spans="1:2" ht="15" customHeight="1" x14ac:dyDescent="0.25">
      <c r="A86" s="61"/>
      <c r="B86" s="61"/>
    </row>
    <row r="87" spans="1:2" ht="15" customHeight="1" x14ac:dyDescent="0.25">
      <c r="A87" s="61"/>
      <c r="B87" s="61"/>
    </row>
    <row r="88" spans="1:2" ht="15" customHeight="1" x14ac:dyDescent="0.25">
      <c r="A88" s="61"/>
      <c r="B88" s="61"/>
    </row>
    <row r="89" spans="1:2" ht="15" customHeight="1" x14ac:dyDescent="0.25">
      <c r="A89" s="61"/>
      <c r="B89" s="61"/>
    </row>
    <row r="90" spans="1:2" ht="15" customHeight="1" x14ac:dyDescent="0.25"/>
    <row r="91" spans="1:2" ht="15" customHeight="1" x14ac:dyDescent="0.25"/>
  </sheetData>
  <pageMargins left="0.25" right="0.25" top="0.25" bottom="0.25" header="0.5" footer="0.5"/>
  <pageSetup scale="90" orientation="landscape" r:id="rId1"/>
  <headerFooter alignWithMargins="0"/>
  <rowBreaks count="2" manualBreakCount="2">
    <brk id="105" max="16383" man="1"/>
    <brk id="111" max="1638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Hotlist - Identified </vt:lpstr>
      <vt:lpstr>Hotlist - Completed</vt:lpstr>
      <vt:lpstr>'Hotlist - Completed'!Print_Area</vt:lpstr>
      <vt:lpstr>'Hotlist - Identified '!Print_Area</vt:lpstr>
      <vt:lpstr>'Hotlist - Identified '!Print_Titles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 Anderson</dc:creator>
  <cp:lastModifiedBy>Jan Havlíček</cp:lastModifiedBy>
  <cp:lastPrinted>2000-09-15T17:15:35Z</cp:lastPrinted>
  <dcterms:created xsi:type="dcterms:W3CDTF">1999-10-18T12:36:30Z</dcterms:created>
  <dcterms:modified xsi:type="dcterms:W3CDTF">2023-09-17T00:25:52Z</dcterms:modified>
</cp:coreProperties>
</file>