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DE60B0-BA6B-400F-ADD7-546C2F49883B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<sst xmlns="http://schemas.openxmlformats.org/spreadsheetml/2006/main" count="1279" uniqueCount="280">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</sst>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52" workbookViewId="0">
      <selection activeCell="Z261" sqref="Z261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/>
      <c r="Z250" s="38"/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/>
      <c r="Z251" s="38"/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/>
      <c r="Z252" s="38"/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/>
      <c r="Z253" s="38"/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/>
      <c r="Z254" s="38"/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/>
      <c r="Z255" s="38"/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/>
      <c r="Z256" s="38"/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/>
      <c r="Z257" s="38"/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/>
      <c r="Z258" s="38"/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/>
      <c r="Z259" s="38"/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/>
      <c r="Z260" s="38"/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/>
      <c r="Z261" s="38"/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28" sqref="A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3255</v>
      </c>
      <c r="M13" s="44">
        <f t="shared" si="1"/>
        <v>109</v>
      </c>
      <c r="N13" s="44">
        <f t="shared" si="2"/>
        <v>687</v>
      </c>
      <c r="O13" s="44">
        <f>'History By Facility'!H153</f>
        <v>685</v>
      </c>
      <c r="P13" s="44">
        <f t="shared" si="3"/>
        <v>2570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5055</v>
      </c>
      <c r="M15" s="44">
        <f t="shared" si="1"/>
        <v>1889</v>
      </c>
      <c r="N15" s="44">
        <f t="shared" si="2"/>
        <v>2690</v>
      </c>
      <c r="O15" s="44">
        <f>'History By Facility'!H155</f>
        <v>2225</v>
      </c>
      <c r="P15" s="44">
        <f t="shared" si="3"/>
        <v>2830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15391</v>
      </c>
      <c r="M17" s="44">
        <f t="shared" si="1"/>
        <v>3440</v>
      </c>
      <c r="N17" s="44">
        <f t="shared" si="2"/>
        <v>6384</v>
      </c>
      <c r="O17" s="44">
        <f>'History By Facility'!H157</f>
        <v>9868</v>
      </c>
      <c r="P17" s="44">
        <f t="shared" si="3"/>
        <v>5523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242</v>
      </c>
      <c r="M21" s="62">
        <f t="shared" si="1"/>
        <v>-280</v>
      </c>
      <c r="N21" s="44">
        <f t="shared" si="2"/>
        <v>-29</v>
      </c>
      <c r="O21" s="44">
        <f>'History By Facility'!H161</f>
        <v>407</v>
      </c>
      <c r="P21" s="44">
        <f t="shared" si="3"/>
        <v>-165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31</v>
      </c>
      <c r="M26" s="62">
        <f t="shared" si="1"/>
        <v>-60</v>
      </c>
      <c r="N26" s="44">
        <f t="shared" si="2"/>
        <v>-121</v>
      </c>
      <c r="O26" s="44">
        <f>'History By Facility'!H166</f>
        <v>162</v>
      </c>
      <c r="P26" s="44">
        <f t="shared" si="3"/>
        <v>-131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172727.58600000001</v>
      </c>
      <c r="M28" s="46">
        <f t="shared" si="5"/>
        <v>-2629.413999999997</v>
      </c>
      <c r="N28" s="46">
        <f t="shared" si="5"/>
        <v>30913.586000000003</v>
      </c>
      <c r="O28" s="46">
        <f t="shared" si="5"/>
        <v>64205</v>
      </c>
      <c r="P28" s="46">
        <f t="shared" si="5"/>
        <v>108522.58600000001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77229.58600000001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222419.58600000001</v>
      </c>
      <c r="M46" s="46">
        <f t="shared" si="12"/>
        <v>6893.586000000003</v>
      </c>
      <c r="N46" s="46">
        <f>N44+N28</f>
        <v>47091.586000000003</v>
      </c>
      <c r="O46" s="46">
        <f t="shared" si="12"/>
        <v>103001</v>
      </c>
      <c r="P46" s="46">
        <f t="shared" si="12"/>
        <v>119418.58600000001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88125.58600000001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2" workbookViewId="0">
      <selection activeCell="W32" sqref="W3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Facility'!W144</f>
        <v>RRC 9/30/01</v>
      </c>
      <c r="H2" s="19" t="str">
        <f>'History By Facility'!V144</f>
        <v>RRC 9/15/01</v>
      </c>
      <c r="I2" s="14" t="s">
        <v>184</v>
      </c>
      <c r="K2" s="19" t="str">
        <f>'History By Facility'!X144</f>
        <v>RRC 10/15/01</v>
      </c>
      <c r="L2" s="19" t="str">
        <f>G2</f>
        <v>RRC 9/30/01</v>
      </c>
      <c r="M2" s="14" t="s">
        <v>184</v>
      </c>
      <c r="O2" s="19" t="str">
        <f>'History By Facility'!W144</f>
        <v>RRC 9/30/01</v>
      </c>
      <c r="P2" s="19" t="str">
        <f>'History By Facility'!W118</f>
        <v>RRC 9/30/00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Facility'!W145</f>
        <v>962</v>
      </c>
      <c r="H3" s="29">
        <f>'History By Facility'!V145</f>
        <v>961</v>
      </c>
      <c r="I3" s="29">
        <f>G3-H3</f>
        <v>1</v>
      </c>
      <c r="K3" s="30">
        <f>'History By Facility'!X145</f>
        <v>1120</v>
      </c>
      <c r="L3" s="30">
        <f>G3</f>
        <v>962</v>
      </c>
      <c r="M3" s="30">
        <f>K3-L3</f>
        <v>158</v>
      </c>
      <c r="N3" s="15"/>
      <c r="O3" s="4">
        <f>L3</f>
        <v>962</v>
      </c>
      <c r="P3" s="4">
        <f>'History By Facility'!W119</f>
        <v>1515</v>
      </c>
      <c r="Q3" s="30">
        <f>O3-P3</f>
        <v>-553</v>
      </c>
      <c r="R3" s="30">
        <f>E3-O3</f>
        <v>4538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Facility'!W146</f>
        <v>2227</v>
      </c>
      <c r="H4" s="29">
        <f>'History By Facility'!V146</f>
        <v>2230</v>
      </c>
      <c r="I4" s="29">
        <f t="shared" ref="I4:I25" si="0">G4-H4</f>
        <v>-3</v>
      </c>
      <c r="K4" s="30">
        <f>'History By Facility'!X146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Facility'!W120</f>
        <v>3149</v>
      </c>
      <c r="Q4" s="30">
        <f t="shared" ref="Q4:Q25" si="4">O4-P4</f>
        <v>-922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Facility'!W147</f>
        <v>29</v>
      </c>
      <c r="H5" s="29">
        <f>'History By Facility'!V147</f>
        <v>29</v>
      </c>
      <c r="I5" s="29">
        <f t="shared" si="0"/>
        <v>0</v>
      </c>
      <c r="K5" s="30">
        <f>'History By Facility'!X147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Facility'!W121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Facility'!W148</f>
        <v>0</v>
      </c>
      <c r="H6" s="29">
        <f>'History By Facility'!V148</f>
        <v>0</v>
      </c>
      <c r="I6" s="29">
        <f t="shared" si="0"/>
        <v>0</v>
      </c>
      <c r="K6" s="30">
        <f>'History By Facility'!X148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Facility'!W122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Facility'!W149</f>
        <v>49766</v>
      </c>
      <c r="H7" s="29">
        <f>'History By Facility'!V149</f>
        <v>49517</v>
      </c>
      <c r="I7" s="29">
        <f t="shared" si="0"/>
        <v>249</v>
      </c>
      <c r="K7" s="30">
        <f>'History By Facility'!X149</f>
        <v>50515</v>
      </c>
      <c r="L7" s="30">
        <f t="shared" si="1"/>
        <v>49766</v>
      </c>
      <c r="M7" s="30">
        <f t="shared" si="2"/>
        <v>749</v>
      </c>
      <c r="N7" s="15"/>
      <c r="O7" s="4">
        <f t="shared" si="3"/>
        <v>49766</v>
      </c>
      <c r="P7" s="4">
        <f>'History By Facility'!W123</f>
        <v>44664</v>
      </c>
      <c r="Q7" s="30">
        <f t="shared" si="4"/>
        <v>5102</v>
      </c>
      <c r="R7" s="30">
        <f t="shared" si="5"/>
        <v>-4766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Facility'!W150</f>
        <v>0</v>
      </c>
      <c r="H8" s="29">
        <f>'History By Facility'!V150</f>
        <v>0</v>
      </c>
      <c r="I8" s="29">
        <f t="shared" si="0"/>
        <v>0</v>
      </c>
      <c r="K8" s="30">
        <f>'History By Facility'!X150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Facility'!W124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Facility'!W151</f>
        <v>80</v>
      </c>
      <c r="H9" s="29">
        <f>'History By Facility'!V151</f>
        <v>80</v>
      </c>
      <c r="I9" s="29">
        <f t="shared" si="0"/>
        <v>0</v>
      </c>
      <c r="K9" s="30">
        <f>'History By Facility'!X151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Facility'!W125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Facility'!W152</f>
        <v>5507</v>
      </c>
      <c r="H10" s="29">
        <f>'History By Facility'!V152</f>
        <v>5085</v>
      </c>
      <c r="I10" s="29">
        <f t="shared" si="0"/>
        <v>422</v>
      </c>
      <c r="K10" s="30">
        <f>'History By Facility'!X152</f>
        <v>5807</v>
      </c>
      <c r="L10" s="30">
        <f t="shared" si="1"/>
        <v>5507</v>
      </c>
      <c r="M10" s="30">
        <f t="shared" si="2"/>
        <v>300</v>
      </c>
      <c r="N10" s="15"/>
      <c r="O10" s="4">
        <f t="shared" si="3"/>
        <v>5507</v>
      </c>
      <c r="P10" s="4">
        <f>'History By Facility'!W126</f>
        <v>5956</v>
      </c>
      <c r="Q10" s="30">
        <f t="shared" si="4"/>
        <v>-449</v>
      </c>
      <c r="R10" s="30">
        <f t="shared" si="5"/>
        <v>3108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Facility'!W153</f>
        <v>3206</v>
      </c>
      <c r="H11" s="29">
        <f>'History By Facility'!V153</f>
        <v>3303</v>
      </c>
      <c r="I11" s="29">
        <f t="shared" si="0"/>
        <v>-97</v>
      </c>
      <c r="K11" s="30">
        <f>'History By Facility'!X153</f>
        <v>3209</v>
      </c>
      <c r="L11" s="30">
        <f t="shared" si="1"/>
        <v>3206</v>
      </c>
      <c r="M11" s="30">
        <f t="shared" si="2"/>
        <v>3</v>
      </c>
      <c r="N11" s="15"/>
      <c r="O11" s="4">
        <f t="shared" si="3"/>
        <v>3206</v>
      </c>
      <c r="P11" s="4">
        <f>'History By Facility'!W127</f>
        <v>3244</v>
      </c>
      <c r="Q11" s="30">
        <f t="shared" si="4"/>
        <v>-38</v>
      </c>
      <c r="R11" s="30">
        <f t="shared" si="5"/>
        <v>219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Facility'!W154</f>
        <v>4186</v>
      </c>
      <c r="H12" s="29">
        <f>'History By Facility'!V154</f>
        <v>4224</v>
      </c>
      <c r="I12" s="29">
        <f t="shared" si="0"/>
        <v>-38</v>
      </c>
      <c r="K12" s="30">
        <f>'History By Facility'!X154</f>
        <v>4207</v>
      </c>
      <c r="L12" s="30">
        <f t="shared" si="1"/>
        <v>4186</v>
      </c>
      <c r="M12" s="30">
        <f t="shared" si="2"/>
        <v>21</v>
      </c>
      <c r="N12" s="15"/>
      <c r="O12" s="4">
        <f t="shared" si="3"/>
        <v>4186</v>
      </c>
      <c r="P12" s="4">
        <f>'History By Facility'!W128</f>
        <v>4024</v>
      </c>
      <c r="Q12" s="30">
        <f t="shared" si="4"/>
        <v>162</v>
      </c>
      <c r="R12" s="30">
        <f t="shared" si="5"/>
        <v>-1361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Facility'!W155</f>
        <v>5281</v>
      </c>
      <c r="H13" s="29">
        <f>'History By Facility'!V155</f>
        <v>4879</v>
      </c>
      <c r="I13" s="29">
        <f t="shared" si="0"/>
        <v>402</v>
      </c>
      <c r="K13" s="30">
        <f>'History By Facility'!X155</f>
        <v>5483</v>
      </c>
      <c r="L13" s="30">
        <f t="shared" si="1"/>
        <v>5281</v>
      </c>
      <c r="M13" s="30">
        <f t="shared" si="2"/>
        <v>202</v>
      </c>
      <c r="N13" s="15"/>
      <c r="O13" s="4">
        <f t="shared" si="3"/>
        <v>5281</v>
      </c>
      <c r="P13" s="4">
        <f>'History By Facility'!W129</f>
        <v>4259</v>
      </c>
      <c r="Q13" s="30">
        <f t="shared" si="4"/>
        <v>1022</v>
      </c>
      <c r="R13" s="30">
        <f t="shared" si="5"/>
        <v>9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Facility'!W156</f>
        <v>464</v>
      </c>
      <c r="H14" s="29">
        <f>'History By Facility'!V156</f>
        <v>464</v>
      </c>
      <c r="I14" s="29">
        <f t="shared" si="0"/>
        <v>0</v>
      </c>
      <c r="K14" s="30">
        <f>'History By Facility'!X156</f>
        <v>464</v>
      </c>
      <c r="L14" s="30">
        <f t="shared" si="1"/>
        <v>464</v>
      </c>
      <c r="M14" s="30">
        <f t="shared" si="2"/>
        <v>0</v>
      </c>
      <c r="N14" s="15"/>
      <c r="O14" s="4">
        <f t="shared" si="3"/>
        <v>464</v>
      </c>
      <c r="P14" s="4">
        <f>'History By Facility'!W130</f>
        <v>507</v>
      </c>
      <c r="Q14" s="30">
        <f t="shared" si="4"/>
        <v>-43</v>
      </c>
      <c r="R14" s="30">
        <f t="shared" si="5"/>
        <v>846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Facility'!W157</f>
        <v>17309</v>
      </c>
      <c r="H15" s="29">
        <f>'History By Facility'!V157</f>
        <v>17213</v>
      </c>
      <c r="I15" s="29">
        <f t="shared" si="0"/>
        <v>96</v>
      </c>
      <c r="K15" s="30">
        <f>'History By Facility'!X157</f>
        <v>17309</v>
      </c>
      <c r="L15" s="30">
        <f t="shared" si="1"/>
        <v>17309</v>
      </c>
      <c r="M15" s="30">
        <f t="shared" si="2"/>
        <v>0</v>
      </c>
      <c r="N15" s="15"/>
      <c r="O15" s="4">
        <f t="shared" si="3"/>
        <v>17309</v>
      </c>
      <c r="P15" s="4">
        <f>'History By Facility'!W131</f>
        <v>14068</v>
      </c>
      <c r="Q15" s="30">
        <f t="shared" si="4"/>
        <v>3241</v>
      </c>
      <c r="R15" s="30">
        <f t="shared" si="5"/>
        <v>1144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Facility'!W158</f>
        <v>1604</v>
      </c>
      <c r="H16" s="29">
        <f>'History By Facility'!V158</f>
        <v>1621</v>
      </c>
      <c r="I16" s="29">
        <f t="shared" si="0"/>
        <v>-17</v>
      </c>
      <c r="K16" s="30">
        <f>'History By Facility'!X158</f>
        <v>1597</v>
      </c>
      <c r="L16" s="30">
        <f t="shared" si="1"/>
        <v>1604</v>
      </c>
      <c r="M16" s="30">
        <f t="shared" si="2"/>
        <v>-7</v>
      </c>
      <c r="N16" s="15"/>
      <c r="O16" s="4">
        <f t="shared" si="3"/>
        <v>1604</v>
      </c>
      <c r="P16" s="4">
        <f>'History By Facility'!W132</f>
        <v>1861</v>
      </c>
      <c r="Q16" s="30">
        <f t="shared" si="4"/>
        <v>-257</v>
      </c>
      <c r="R16" s="30">
        <f t="shared" si="5"/>
        <v>5296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Facility'!W159</f>
        <v>3283</v>
      </c>
      <c r="H17" s="29">
        <f>'History By Facility'!V159</f>
        <v>2919</v>
      </c>
      <c r="I17" s="29">
        <f t="shared" si="0"/>
        <v>364</v>
      </c>
      <c r="K17" s="30">
        <f>'History By Facility'!X159</f>
        <v>3479</v>
      </c>
      <c r="L17" s="30">
        <f t="shared" si="1"/>
        <v>3283</v>
      </c>
      <c r="M17" s="30">
        <f t="shared" si="2"/>
        <v>196</v>
      </c>
      <c r="N17" s="15"/>
      <c r="O17" s="4">
        <f t="shared" si="3"/>
        <v>3283</v>
      </c>
      <c r="P17" s="4">
        <f>'History By Facility'!W133</f>
        <v>2401</v>
      </c>
      <c r="Q17" s="30">
        <f t="shared" si="4"/>
        <v>882</v>
      </c>
      <c r="R17" s="30">
        <f t="shared" si="5"/>
        <v>-283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Facility'!W160</f>
        <v>63733</v>
      </c>
      <c r="H18" s="29">
        <f>'History By Facility'!V160</f>
        <v>59263</v>
      </c>
      <c r="I18" s="29">
        <f t="shared" si="0"/>
        <v>4470</v>
      </c>
      <c r="J18" s="42"/>
      <c r="K18" s="30">
        <f>'History By Facility'!X160</f>
        <v>69061</v>
      </c>
      <c r="L18" s="30">
        <f t="shared" si="1"/>
        <v>63733</v>
      </c>
      <c r="M18" s="30">
        <f t="shared" si="2"/>
        <v>5328</v>
      </c>
      <c r="N18" s="15"/>
      <c r="O18" s="4">
        <f t="shared" si="3"/>
        <v>63733</v>
      </c>
      <c r="P18" s="4">
        <f>'History By Facility'!W134</f>
        <v>35590</v>
      </c>
      <c r="Q18" s="30">
        <f t="shared" si="4"/>
        <v>28143</v>
      </c>
      <c r="R18" s="30">
        <f t="shared" si="5"/>
        <v>5267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Facility'!W161</f>
        <v>468</v>
      </c>
      <c r="H19" s="29">
        <f>'History By Facility'!V161</f>
        <v>482</v>
      </c>
      <c r="I19" s="29">
        <f t="shared" si="0"/>
        <v>-14</v>
      </c>
      <c r="K19" s="30">
        <f>'History By Facility'!X161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Facility'!W135</f>
        <v>242</v>
      </c>
      <c r="Q19" s="30">
        <f t="shared" si="4"/>
        <v>226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Facility'!W162</f>
        <v>48202</v>
      </c>
      <c r="H20" s="29">
        <f>'History By Facility'!V162</f>
        <v>44704</v>
      </c>
      <c r="I20" s="29">
        <f t="shared" si="0"/>
        <v>3498</v>
      </c>
      <c r="K20" s="30">
        <f>'History By Facility'!X162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Facility'!W136</f>
        <v>20691</v>
      </c>
      <c r="Q20" s="30">
        <f t="shared" si="4"/>
        <v>27511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Facility'!W163</f>
        <v>5329</v>
      </c>
      <c r="H21" s="29">
        <f>'History By Facility'!V163</f>
        <v>5016</v>
      </c>
      <c r="I21" s="29">
        <f t="shared" si="0"/>
        <v>313</v>
      </c>
      <c r="K21" s="30">
        <f>'History By Facility'!X163</f>
        <v>5641</v>
      </c>
      <c r="L21" s="30">
        <f t="shared" si="1"/>
        <v>5329</v>
      </c>
      <c r="M21" s="30">
        <f t="shared" si="2"/>
        <v>312</v>
      </c>
      <c r="N21" s="15"/>
      <c r="O21" s="4">
        <f t="shared" si="3"/>
        <v>5329</v>
      </c>
      <c r="P21" s="4">
        <f>'History By Facility'!W137</f>
        <v>5183</v>
      </c>
      <c r="Q21" s="30">
        <f t="shared" si="4"/>
        <v>146</v>
      </c>
      <c r="R21" s="30">
        <f t="shared" si="5"/>
        <v>171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Facility'!W164</f>
        <v>0</v>
      </c>
      <c r="H22" s="29">
        <f>'History By Facility'!V164</f>
        <v>0</v>
      </c>
      <c r="I22" s="29">
        <f t="shared" si="0"/>
        <v>0</v>
      </c>
      <c r="K22" s="30">
        <f>'History By Facility'!X164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Facility'!W138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Facility'!W165</f>
        <v>929</v>
      </c>
      <c r="H23" s="29">
        <f>'History By Facility'!V165</f>
        <v>934</v>
      </c>
      <c r="I23" s="29">
        <f t="shared" si="0"/>
        <v>-5</v>
      </c>
      <c r="K23" s="30">
        <f>'History By Facility'!X165</f>
        <v>929</v>
      </c>
      <c r="L23" s="30">
        <f t="shared" si="1"/>
        <v>929</v>
      </c>
      <c r="M23" s="30">
        <f t="shared" si="2"/>
        <v>0</v>
      </c>
      <c r="N23" s="15"/>
      <c r="O23" s="4">
        <f t="shared" si="3"/>
        <v>929</v>
      </c>
      <c r="P23" s="4">
        <f>'History By Facility'!W139</f>
        <v>1019</v>
      </c>
      <c r="Q23" s="30">
        <f t="shared" si="4"/>
        <v>-90</v>
      </c>
      <c r="R23" s="30">
        <f t="shared" si="5"/>
        <v>3846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Facility'!W166</f>
        <v>53</v>
      </c>
      <c r="H24" s="29">
        <f>'History By Facility'!V166</f>
        <v>60</v>
      </c>
      <c r="I24" s="29">
        <f t="shared" si="0"/>
        <v>-7</v>
      </c>
      <c r="K24" s="30">
        <f>'History By Facility'!X166</f>
        <v>46</v>
      </c>
      <c r="L24" s="30">
        <f t="shared" si="1"/>
        <v>53</v>
      </c>
      <c r="M24" s="30">
        <f t="shared" si="2"/>
        <v>-7</v>
      </c>
      <c r="N24" s="15"/>
      <c r="O24" s="4">
        <f t="shared" si="3"/>
        <v>53</v>
      </c>
      <c r="P24" s="4">
        <f>'History By Facility'!W140</f>
        <v>31</v>
      </c>
      <c r="Q24" s="30">
        <f t="shared" si="4"/>
        <v>22</v>
      </c>
      <c r="R24" s="30">
        <f t="shared" si="5"/>
        <v>460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Facility'!W167</f>
        <v>21057</v>
      </c>
      <c r="H25" s="29">
        <f>'History By Facility'!V167</f>
        <v>19262</v>
      </c>
      <c r="I25" s="29">
        <f t="shared" si="0"/>
        <v>1795</v>
      </c>
      <c r="K25" s="30">
        <f>'History By Facility'!X167</f>
        <v>21590</v>
      </c>
      <c r="L25" s="30">
        <f t="shared" si="1"/>
        <v>21057</v>
      </c>
      <c r="M25" s="30">
        <f t="shared" si="2"/>
        <v>533</v>
      </c>
      <c r="N25" s="15"/>
      <c r="O25" s="4">
        <f>L25</f>
        <v>21057</v>
      </c>
      <c r="P25" s="4">
        <f>'History By Facility'!W141</f>
        <v>13944</v>
      </c>
      <c r="Q25" s="30">
        <f t="shared" si="4"/>
        <v>7113</v>
      </c>
      <c r="R25" s="30">
        <f t="shared" si="5"/>
        <v>-2557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233675</v>
      </c>
      <c r="H26" s="5">
        <f>SUM(H3:H25)</f>
        <v>222246</v>
      </c>
      <c r="I26" s="5">
        <f>SUM(I3:I25)</f>
        <v>11429</v>
      </c>
      <c r="K26" s="5">
        <f>SUM(K3:K25)</f>
        <v>244987</v>
      </c>
      <c r="L26" s="5">
        <f>SUM(L3:L25)</f>
        <v>233675</v>
      </c>
      <c r="M26" s="5">
        <f>SUM(M3:M25)</f>
        <v>11312</v>
      </c>
      <c r="N26" s="7"/>
      <c r="O26" s="5">
        <f>SUM(O3:O25)</f>
        <v>233675</v>
      </c>
      <c r="P26" s="5">
        <f>SUM(P3:P25)</f>
        <v>162457</v>
      </c>
      <c r="Q26" s="31">
        <f>SUM(Q3:Q25)</f>
        <v>71218</v>
      </c>
      <c r="R26" s="31">
        <f>SUM(R3:R25)</f>
        <v>62423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Facility'!W142</f>
        <v>162457</v>
      </c>
      <c r="H28" s="41">
        <f>'History By Facility'!V142</f>
        <v>154376</v>
      </c>
      <c r="I28" s="41">
        <f>G28-H28</f>
        <v>8081</v>
      </c>
      <c r="K28" s="41">
        <f>'History By Facility'!X142</f>
        <v>159360</v>
      </c>
      <c r="L28" s="41">
        <f>G28</f>
        <v>162457</v>
      </c>
      <c r="M28" s="41">
        <f>K28-L28</f>
        <v>-3097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9/30/01</v>
      </c>
      <c r="H31" s="14" t="str">
        <f>H2</f>
        <v>RRC 9/15/01</v>
      </c>
      <c r="I31" s="14" t="str">
        <f t="shared" ref="I31:V31" si="6">I2</f>
        <v>OVER (UNDER)</v>
      </c>
      <c r="J31" s="28"/>
      <c r="K31" s="19" t="str">
        <f>K2</f>
        <v>RRC 10/15/01</v>
      </c>
      <c r="L31" s="14" t="str">
        <f t="shared" si="6"/>
        <v>RRC 9/30/01</v>
      </c>
      <c r="M31" s="14" t="str">
        <f t="shared" si="6"/>
        <v>OVER (UNDER)</v>
      </c>
      <c r="N31" s="28"/>
      <c r="O31" s="14" t="str">
        <f t="shared" si="6"/>
        <v>RRC 9/30/01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Facility'!W250</f>
        <v>1062</v>
      </c>
      <c r="H32" s="29">
        <f>'History By Facility'!V250</f>
        <v>1326</v>
      </c>
      <c r="I32" s="34">
        <f>G32-H32</f>
        <v>-264</v>
      </c>
      <c r="K32" s="30">
        <f>'History By Facility'!X250</f>
        <v>937</v>
      </c>
      <c r="L32" s="32">
        <f>G32</f>
        <v>1062</v>
      </c>
      <c r="M32" s="30">
        <f>K32-L32</f>
        <v>-125</v>
      </c>
      <c r="N32" s="8"/>
      <c r="O32" s="4">
        <f t="shared" ref="O32:O43" si="7">L32</f>
        <v>1062</v>
      </c>
      <c r="P32" s="4">
        <f>'History By Facility'!W235</f>
        <v>1875</v>
      </c>
      <c r="Q32" s="7">
        <f>O32-P32</f>
        <v>-813</v>
      </c>
      <c r="R32" s="7">
        <f>E32-O32</f>
        <v>1938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Facility'!W251</f>
        <v>8355</v>
      </c>
      <c r="H33" s="29">
        <f>'History By Facility'!V251</f>
        <v>7359</v>
      </c>
      <c r="I33" s="34">
        <f t="shared" ref="I33:I43" si="8">G33-H33</f>
        <v>996</v>
      </c>
      <c r="K33" s="30">
        <f>'History By Facility'!X251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Facility'!W236</f>
        <v>5437</v>
      </c>
      <c r="Q33" s="7">
        <f t="shared" ref="Q33:Q43" si="11">O33-P33</f>
        <v>2918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Facility'!W252</f>
        <v>3791</v>
      </c>
      <c r="H34" s="29">
        <f>'History By Facility'!V252</f>
        <v>3577</v>
      </c>
      <c r="I34" s="34">
        <f t="shared" si="8"/>
        <v>214</v>
      </c>
      <c r="K34" s="30">
        <f>'History By Facility'!X252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Facility'!W237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Facility'!W253</f>
        <v>2361</v>
      </c>
      <c r="H35" s="29">
        <f>'History By Facility'!V253</f>
        <v>1372</v>
      </c>
      <c r="I35" s="34">
        <f t="shared" si="8"/>
        <v>989</v>
      </c>
      <c r="K35" s="30">
        <f>'History By Facility'!X253</f>
        <v>1786</v>
      </c>
      <c r="L35" s="32">
        <f t="shared" si="9"/>
        <v>2361</v>
      </c>
      <c r="M35" s="30">
        <f t="shared" si="10"/>
        <v>-575</v>
      </c>
      <c r="N35" s="8"/>
      <c r="O35" s="4">
        <f t="shared" si="7"/>
        <v>2361</v>
      </c>
      <c r="P35" s="4">
        <f>'History By Facility'!W238</f>
        <v>2656</v>
      </c>
      <c r="Q35" s="7">
        <f t="shared" si="11"/>
        <v>-295</v>
      </c>
      <c r="R35" s="7">
        <f t="shared" si="12"/>
        <v>1298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Facility'!W254</f>
        <v>5427</v>
      </c>
      <c r="H36" s="29">
        <f>'History By Facility'!V254</f>
        <v>5281</v>
      </c>
      <c r="I36" s="34">
        <f t="shared" si="8"/>
        <v>146</v>
      </c>
      <c r="K36" s="30">
        <f>'History By Facility'!X254</f>
        <v>5837</v>
      </c>
      <c r="L36" s="32">
        <f t="shared" si="9"/>
        <v>5427</v>
      </c>
      <c r="M36" s="30">
        <f t="shared" si="10"/>
        <v>410</v>
      </c>
      <c r="N36" s="8"/>
      <c r="O36" s="4">
        <f t="shared" si="7"/>
        <v>5427</v>
      </c>
      <c r="P36" s="4">
        <f>'History By Facility'!W239</f>
        <v>6258</v>
      </c>
      <c r="Q36" s="7">
        <f t="shared" si="11"/>
        <v>-831</v>
      </c>
      <c r="R36" s="7">
        <f t="shared" si="12"/>
        <v>1673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Facility'!W255</f>
        <v>10055</v>
      </c>
      <c r="H37" s="29">
        <f>'History By Facility'!V255</f>
        <v>7822</v>
      </c>
      <c r="I37" s="34">
        <f t="shared" si="8"/>
        <v>2233</v>
      </c>
      <c r="K37" s="30">
        <f>'History By Facility'!X255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Facility'!W240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Facility'!W256</f>
        <v>4945</v>
      </c>
      <c r="H38" s="29">
        <f>'History By Facility'!V256</f>
        <v>3831</v>
      </c>
      <c r="I38" s="34">
        <f t="shared" si="8"/>
        <v>1114</v>
      </c>
      <c r="K38" s="30">
        <f>'History By Facility'!X256</f>
        <v>5515</v>
      </c>
      <c r="L38" s="32">
        <f t="shared" si="9"/>
        <v>4945</v>
      </c>
      <c r="M38" s="30">
        <f t="shared" si="10"/>
        <v>570</v>
      </c>
      <c r="N38" s="8"/>
      <c r="O38" s="4">
        <f t="shared" si="7"/>
        <v>4945</v>
      </c>
      <c r="P38" s="4">
        <f>'History By Facility'!W241</f>
        <v>2980</v>
      </c>
      <c r="Q38" s="7">
        <f t="shared" si="11"/>
        <v>1965</v>
      </c>
      <c r="R38" s="7">
        <f t="shared" si="12"/>
        <v>3354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Facility'!W257</f>
        <v>371</v>
      </c>
      <c r="H39" s="29">
        <f>'History By Facility'!V257</f>
        <v>390</v>
      </c>
      <c r="I39" s="34">
        <f t="shared" si="8"/>
        <v>-19</v>
      </c>
      <c r="K39" s="30">
        <f>'History By Facility'!X257</f>
        <v>395</v>
      </c>
      <c r="L39" s="32">
        <f t="shared" si="9"/>
        <v>371</v>
      </c>
      <c r="M39" s="30">
        <f t="shared" si="10"/>
        <v>24</v>
      </c>
      <c r="N39" s="8"/>
      <c r="O39" s="4">
        <f t="shared" si="7"/>
        <v>371</v>
      </c>
      <c r="P39" s="4">
        <f>'History By Facility'!W242</f>
        <v>461</v>
      </c>
      <c r="Q39" s="7">
        <f t="shared" si="11"/>
        <v>-90</v>
      </c>
      <c r="R39" s="7">
        <f t="shared" si="12"/>
        <v>1429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Facility'!W258</f>
        <v>6921</v>
      </c>
      <c r="H40" s="29">
        <f>'History By Facility'!V258</f>
        <v>6930</v>
      </c>
      <c r="I40" s="34">
        <f t="shared" si="8"/>
        <v>-9</v>
      </c>
      <c r="K40" s="30">
        <f>'History By Facility'!X258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Facility'!W243</f>
        <v>6759</v>
      </c>
      <c r="Q40" s="7">
        <f t="shared" si="11"/>
        <v>162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Facility'!W259</f>
        <v>1770</v>
      </c>
      <c r="H41" s="29">
        <f>'History By Facility'!V259</f>
        <v>1777</v>
      </c>
      <c r="I41" s="34">
        <f t="shared" si="8"/>
        <v>-7</v>
      </c>
      <c r="K41" s="30">
        <f>'History By Facility'!X259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Facility'!W244</f>
        <v>1734</v>
      </c>
      <c r="Q41" s="7">
        <f t="shared" si="11"/>
        <v>36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Facility'!W260</f>
        <v>2843</v>
      </c>
      <c r="H42" s="29">
        <f>'History By Facility'!V260</f>
        <v>2524</v>
      </c>
      <c r="I42" s="34">
        <f t="shared" si="8"/>
        <v>319</v>
      </c>
      <c r="K42" s="30">
        <f>'History By Facility'!X260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Facility'!W245</f>
        <v>1499</v>
      </c>
      <c r="Q42" s="7">
        <f t="shared" si="11"/>
        <v>1344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Facility'!W261</f>
        <v>3998</v>
      </c>
      <c r="H43" s="29">
        <f>'History By Facility'!V261</f>
        <v>3427</v>
      </c>
      <c r="I43" s="34">
        <f t="shared" si="8"/>
        <v>571</v>
      </c>
      <c r="K43" s="30">
        <f>'History By Facility'!X261</f>
        <v>4196</v>
      </c>
      <c r="L43" s="32">
        <f t="shared" si="9"/>
        <v>3998</v>
      </c>
      <c r="M43" s="30">
        <f t="shared" si="10"/>
        <v>198</v>
      </c>
      <c r="N43" s="8"/>
      <c r="O43" s="4">
        <f t="shared" si="7"/>
        <v>3998</v>
      </c>
      <c r="P43" s="4">
        <f>'History By Facility'!W246</f>
        <v>4913</v>
      </c>
      <c r="Q43" s="7">
        <f t="shared" si="11"/>
        <v>-915</v>
      </c>
      <c r="R43" s="7">
        <f t="shared" si="12"/>
        <v>4812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51899</v>
      </c>
      <c r="H44" s="5">
        <f>SUM(H32:H43)</f>
        <v>45616</v>
      </c>
      <c r="I44" s="33">
        <f>SUM(I32:I43)</f>
        <v>6283</v>
      </c>
      <c r="K44" s="5">
        <f>SUM(K32:K43)</f>
        <v>54814</v>
      </c>
      <c r="L44" s="5">
        <f>SUM(L32:L43)</f>
        <v>51899</v>
      </c>
      <c r="M44" s="33">
        <f>SUM(M32:M43)</f>
        <v>2915</v>
      </c>
      <c r="N44" s="7"/>
      <c r="O44" s="5">
        <f>SUM(O32:O43)</f>
        <v>51899</v>
      </c>
      <c r="P44" s="5">
        <f>SUM(P32:P43)</f>
        <v>46961</v>
      </c>
      <c r="Q44" s="5">
        <f>SUM(Q32:Q43)</f>
        <v>4938</v>
      </c>
      <c r="R44" s="5">
        <f>SUM(R32:R43)</f>
        <v>14749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Facility'!W247</f>
        <v>46961</v>
      </c>
      <c r="H46" s="65">
        <f>'History By Facility'!V247</f>
        <v>41255</v>
      </c>
      <c r="I46" s="65">
        <f>G46-H46</f>
        <v>5706</v>
      </c>
      <c r="K46" s="66">
        <f>'History By Facility'!X247</f>
        <v>50735</v>
      </c>
      <c r="L46" s="66">
        <f>G46</f>
        <v>46961</v>
      </c>
      <c r="M46" s="67">
        <f>K46-L46</f>
        <v>3774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285574</v>
      </c>
      <c r="H48" s="65">
        <f>H44+H26</f>
        <v>267862</v>
      </c>
      <c r="I48" s="65">
        <f>I44+I26</f>
        <v>17712</v>
      </c>
      <c r="K48" s="65">
        <f>K44+K26</f>
        <v>299801</v>
      </c>
      <c r="L48" s="65">
        <f>L44+L26</f>
        <v>285574</v>
      </c>
      <c r="M48" s="65">
        <f>M44+M26</f>
        <v>14227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209418</v>
      </c>
      <c r="H50" s="70">
        <f>H46+H28</f>
        <v>195631</v>
      </c>
      <c r="I50" s="70">
        <f>I46+I28</f>
        <v>13787</v>
      </c>
      <c r="K50" s="70">
        <f>K46+K28</f>
        <v>210095</v>
      </c>
      <c r="L50" s="70">
        <f>L46+L28</f>
        <v>209418</v>
      </c>
      <c r="M50" s="70">
        <f>M46+M28</f>
        <v>677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2001-10-29T15:29:13Z</cp:lastPrinted>
  <dcterms:created xsi:type="dcterms:W3CDTF">1999-05-28T12:23:17Z</dcterms:created>
  <dcterms:modified xsi:type="dcterms:W3CDTF">2023-09-17T01:36:33Z</dcterms:modified>
</cp:coreProperties>
</file>