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B4B7AE-6197-4D2F-AF54-D991EB372354}" xr6:coauthVersionLast="47" xr6:coauthVersionMax="47" xr10:uidLastSave="{00000000-0000-0000-0000-000000000000}"/>
  <bookViews>
    <workbookView xWindow="-120" yWindow="-120" windowWidth="38640" windowHeight="15720"/>
  </bookViews>
  <sheets>
    <sheet name="12-12-00" sheetId="2" r:id="rId1"/>
  </sheets>
  <calcPr calcId="0"/>
</workbook>
</file>

<file path=xl/calcChain.xml><?xml version="1.0" encoding="utf-8"?>
<calcChain xmlns="http://schemas.openxmlformats.org/spreadsheetml/2006/main">
  <c r="E9" i="2" l="1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I19" i="2"/>
  <c r="E20" i="2"/>
  <c r="I20" i="2"/>
  <c r="C22" i="2"/>
  <c r="D22" i="2"/>
  <c r="E22" i="2"/>
  <c r="G22" i="2"/>
  <c r="H22" i="2"/>
  <c r="I22" i="2"/>
</calcChain>
</file>

<file path=xl/sharedStrings.xml><?xml version="1.0" encoding="utf-8"?>
<sst xmlns="http://schemas.openxmlformats.org/spreadsheetml/2006/main" count="29" uniqueCount="27">
  <si>
    <t>CENTRAL GULF</t>
  </si>
  <si>
    <t>AMOUNT</t>
  </si>
  <si>
    <t>VOLUME</t>
  </si>
  <si>
    <t>WASP</t>
  </si>
  <si>
    <t>WACOG</t>
  </si>
  <si>
    <t>SALES</t>
  </si>
  <si>
    <t>PURCHASES</t>
  </si>
  <si>
    <t>CENTRAL GULF NGPL</t>
  </si>
  <si>
    <t>DENVER DESK</t>
  </si>
  <si>
    <t>ENA-IM MKT CENTRAL CG</t>
  </si>
  <si>
    <t>ENA-IM MKT CENTRAL MICH</t>
  </si>
  <si>
    <t>MARKET EAST</t>
  </si>
  <si>
    <t>MID CENTRAL NORTH</t>
  </si>
  <si>
    <t>MID CENTRAL SOUTH</t>
  </si>
  <si>
    <t>NORTH EAST</t>
  </si>
  <si>
    <t>TEXAS REGION</t>
  </si>
  <si>
    <t>WELLHEAD NORTHEAST</t>
  </si>
  <si>
    <t>WESTERN REGION</t>
  </si>
  <si>
    <t xml:space="preserve">ENRON NORTH AMERCA </t>
  </si>
  <si>
    <t>SWING PRICING</t>
  </si>
  <si>
    <t>ENRON ONLINE</t>
  </si>
  <si>
    <t>FOR GAS DELIVERY ON 12/12/2000</t>
  </si>
  <si>
    <t>EXCLUDES ALL AFFILIATED TRANSACTIONS</t>
  </si>
  <si>
    <t>$18-$19</t>
  </si>
  <si>
    <t>AVERAGE PRICES TO BE REPORTED</t>
  </si>
  <si>
    <t>ATTORNEY CLIENT PRIVILEDGE</t>
  </si>
  <si>
    <t>$24-$25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</si>
</sst>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6" fontId="0" fillId="0" borderId="0" xfId="0" applyNumberFormat="1"/>
    <xf numFmtId="38" fontId="0" fillId="0" borderId="0" xfId="0" applyNumberFormat="1"/>
    <xf numFmtId="164" fontId="0" fillId="0" borderId="0" xfId="0" applyNumberFormat="1"/>
    <xf numFmtId="6" fontId="0" fillId="0" borderId="1" xfId="0" applyNumberFormat="1" applyBorder="1"/>
    <xf numFmtId="38" fontId="0" fillId="0" borderId="1" xfId="0" applyNumberFormat="1" applyBorder="1"/>
    <xf numFmtId="164" fontId="0" fillId="0" borderId="1" xfId="0" applyNumberFormat="1" applyBorder="1"/>
    <xf numFmtId="6" fontId="1" fillId="0" borderId="2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/>
    <xf numFmtId="6" fontId="1" fillId="0" borderId="0" xfId="0" applyNumberFormat="1" applyFont="1"/>
    <xf numFmtId="38" fontId="1" fillId="0" borderId="0" xfId="0" applyNumberFormat="1" applyFont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9"/>
  <sheetViews>
    <sheetView showGridLines="0" tabSelected="1" workbookViewId="0">
      <selection activeCell="I28" sqref="I28"/>
    </sheetView>
  </sheetViews>
  <sheetFormatPr defaultRowHeight="12.75" x14ac:dyDescent="0.2"/>
  <cols>
    <col min="2" max="2" width="27.42578125" customWidth="1"/>
    <col min="3" max="3" width="15.85546875" style="1" customWidth="1"/>
    <col min="4" max="4" width="13.5703125" style="2" customWidth="1"/>
    <col min="5" max="5" width="12" style="3" customWidth="1"/>
    <col min="6" max="6" width="4.5703125" customWidth="1"/>
    <col min="7" max="7" width="15.85546875" style="1" customWidth="1"/>
    <col min="8" max="8" width="13.5703125" style="2" customWidth="1"/>
    <col min="9" max="9" width="12" style="3" customWidth="1"/>
  </cols>
  <sheetData>
    <row r="1" spans="2:9" x14ac:dyDescent="0.2">
      <c r="B1" s="16" t="s">
        <v>18</v>
      </c>
      <c r="C1" s="16"/>
      <c r="D1" s="16"/>
      <c r="E1" s="16"/>
      <c r="F1" s="16"/>
      <c r="G1" s="16"/>
      <c r="H1" s="16"/>
      <c r="I1" s="16"/>
    </row>
    <row r="2" spans="2:9" x14ac:dyDescent="0.2">
      <c r="B2" s="17" t="s">
        <v>19</v>
      </c>
      <c r="C2" s="17"/>
      <c r="D2" s="17"/>
      <c r="E2" s="17"/>
      <c r="F2" s="17"/>
      <c r="G2" s="17"/>
      <c r="H2" s="17"/>
      <c r="I2" s="17"/>
    </row>
    <row r="3" spans="2:9" x14ac:dyDescent="0.2">
      <c r="B3" s="17" t="s">
        <v>21</v>
      </c>
      <c r="C3" s="17"/>
      <c r="D3" s="17"/>
      <c r="E3" s="17"/>
      <c r="F3" s="17"/>
      <c r="G3" s="17"/>
      <c r="H3" s="17"/>
      <c r="I3" s="17"/>
    </row>
    <row r="4" spans="2:9" x14ac:dyDescent="0.2">
      <c r="B4" s="14"/>
      <c r="C4" s="14"/>
      <c r="D4" s="14"/>
      <c r="E4" s="14"/>
      <c r="F4" s="14"/>
      <c r="G4" s="14"/>
      <c r="H4" s="14"/>
      <c r="I4" s="14"/>
    </row>
    <row r="5" spans="2:9" x14ac:dyDescent="0.2">
      <c r="B5" s="16" t="s">
        <v>25</v>
      </c>
      <c r="C5" s="16"/>
      <c r="D5" s="16"/>
      <c r="E5" s="16"/>
      <c r="F5" s="16"/>
      <c r="G5" s="16"/>
      <c r="H5" s="16"/>
      <c r="I5" s="16"/>
    </row>
    <row r="7" spans="2:9" x14ac:dyDescent="0.2">
      <c r="C7" s="15" t="s">
        <v>5</v>
      </c>
      <c r="D7" s="15"/>
      <c r="E7" s="15"/>
      <c r="G7" s="15" t="s">
        <v>6</v>
      </c>
      <c r="H7" s="15"/>
      <c r="I7" s="15"/>
    </row>
    <row r="8" spans="2:9" x14ac:dyDescent="0.2">
      <c r="C8" s="7" t="s">
        <v>1</v>
      </c>
      <c r="D8" s="8" t="s">
        <v>2</v>
      </c>
      <c r="E8" s="9" t="s">
        <v>3</v>
      </c>
      <c r="G8" s="7" t="s">
        <v>1</v>
      </c>
      <c r="H8" s="8" t="s">
        <v>2</v>
      </c>
      <c r="I8" s="9" t="s">
        <v>4</v>
      </c>
    </row>
    <row r="9" spans="2:9" x14ac:dyDescent="0.2">
      <c r="B9" t="s">
        <v>0</v>
      </c>
      <c r="C9" s="1">
        <v>810725</v>
      </c>
      <c r="D9" s="2">
        <v>84108</v>
      </c>
      <c r="E9" s="3">
        <f>ROUND(C9/D9,4)</f>
        <v>9.6390999999999991</v>
      </c>
      <c r="G9" s="1">
        <v>407460</v>
      </c>
      <c r="H9" s="2">
        <v>49006</v>
      </c>
      <c r="I9" s="3">
        <f>ROUND(G9/H9,4)</f>
        <v>8.3145000000000007</v>
      </c>
    </row>
    <row r="10" spans="2:9" x14ac:dyDescent="0.2">
      <c r="B10" t="s">
        <v>7</v>
      </c>
      <c r="C10" s="1">
        <v>3600247</v>
      </c>
      <c r="D10" s="2">
        <v>359839</v>
      </c>
      <c r="E10" s="3">
        <f t="shared" ref="E10:E20" si="0">ROUND(C10/D10,4)</f>
        <v>10.0052</v>
      </c>
      <c r="G10" s="1">
        <v>1951290</v>
      </c>
      <c r="H10" s="2">
        <v>190500</v>
      </c>
      <c r="I10" s="3">
        <f t="shared" ref="I10:I20" si="1">ROUND(G10/H10,4)</f>
        <v>10.243</v>
      </c>
    </row>
    <row r="11" spans="2:9" x14ac:dyDescent="0.2">
      <c r="B11" t="s">
        <v>8</v>
      </c>
      <c r="C11" s="1">
        <v>374052</v>
      </c>
      <c r="D11" s="2">
        <v>35749</v>
      </c>
      <c r="E11" s="3">
        <f t="shared" si="0"/>
        <v>10.4633</v>
      </c>
      <c r="G11" s="1">
        <v>728201</v>
      </c>
      <c r="H11" s="2">
        <v>68287</v>
      </c>
      <c r="I11" s="3">
        <f t="shared" si="1"/>
        <v>10.6638</v>
      </c>
    </row>
    <row r="12" spans="2:9" x14ac:dyDescent="0.2">
      <c r="B12" t="s">
        <v>9</v>
      </c>
      <c r="C12" s="1">
        <v>5488432</v>
      </c>
      <c r="D12" s="2">
        <v>467865</v>
      </c>
      <c r="E12" s="3">
        <f t="shared" si="0"/>
        <v>11.7308</v>
      </c>
      <c r="G12" s="1">
        <v>2604926</v>
      </c>
      <c r="H12" s="2">
        <v>198118</v>
      </c>
      <c r="I12" s="3">
        <f t="shared" si="1"/>
        <v>13.148400000000001</v>
      </c>
    </row>
    <row r="13" spans="2:9" x14ac:dyDescent="0.2">
      <c r="B13" t="s">
        <v>10</v>
      </c>
      <c r="C13" s="1">
        <v>3049366</v>
      </c>
      <c r="D13" s="2">
        <v>318033</v>
      </c>
      <c r="E13" s="3">
        <f t="shared" si="0"/>
        <v>9.5882000000000005</v>
      </c>
      <c r="G13" s="1">
        <v>770460</v>
      </c>
      <c r="H13" s="2">
        <v>82728</v>
      </c>
      <c r="I13" s="3">
        <f t="shared" si="1"/>
        <v>9.3132000000000001</v>
      </c>
    </row>
    <row r="14" spans="2:9" x14ac:dyDescent="0.2">
      <c r="B14" t="s">
        <v>11</v>
      </c>
      <c r="C14" s="1">
        <v>8235689</v>
      </c>
      <c r="D14" s="2">
        <v>795891</v>
      </c>
      <c r="E14" s="3">
        <f t="shared" si="0"/>
        <v>10.347799999999999</v>
      </c>
      <c r="G14" s="1">
        <v>3988712</v>
      </c>
      <c r="H14" s="2">
        <v>364915</v>
      </c>
      <c r="I14" s="3">
        <f t="shared" si="1"/>
        <v>10.9305</v>
      </c>
    </row>
    <row r="15" spans="2:9" x14ac:dyDescent="0.2">
      <c r="B15" t="s">
        <v>12</v>
      </c>
      <c r="C15" s="1">
        <v>1727988</v>
      </c>
      <c r="D15" s="2">
        <v>159547</v>
      </c>
      <c r="E15" s="3">
        <f t="shared" si="0"/>
        <v>10.8306</v>
      </c>
      <c r="G15" s="1">
        <v>2049068</v>
      </c>
      <c r="H15" s="2">
        <v>167135</v>
      </c>
      <c r="I15" s="3">
        <f t="shared" si="1"/>
        <v>12.26</v>
      </c>
    </row>
    <row r="16" spans="2:9" x14ac:dyDescent="0.2">
      <c r="B16" t="s">
        <v>13</v>
      </c>
      <c r="C16" s="1">
        <v>1096488</v>
      </c>
      <c r="D16" s="2">
        <v>105059</v>
      </c>
      <c r="E16" s="3">
        <f t="shared" si="0"/>
        <v>10.4369</v>
      </c>
      <c r="G16" s="1">
        <v>396930</v>
      </c>
      <c r="H16" s="2">
        <v>43150</v>
      </c>
      <c r="I16" s="3">
        <f t="shared" si="1"/>
        <v>9.1988000000000003</v>
      </c>
    </row>
    <row r="17" spans="2:9" x14ac:dyDescent="0.2">
      <c r="B17" t="s">
        <v>14</v>
      </c>
      <c r="C17" s="1">
        <v>15400399</v>
      </c>
      <c r="D17" s="2">
        <v>1593236</v>
      </c>
      <c r="E17" s="3">
        <f t="shared" si="0"/>
        <v>9.6661000000000001</v>
      </c>
      <c r="G17" s="1">
        <v>10957851</v>
      </c>
      <c r="H17" s="2">
        <v>1134015</v>
      </c>
      <c r="I17" s="3">
        <f t="shared" si="1"/>
        <v>9.6629000000000005</v>
      </c>
    </row>
    <row r="18" spans="2:9" x14ac:dyDescent="0.2">
      <c r="B18" t="s">
        <v>15</v>
      </c>
      <c r="C18" s="1">
        <v>59900</v>
      </c>
      <c r="D18" s="2">
        <v>10000</v>
      </c>
      <c r="E18" s="3">
        <f t="shared" si="0"/>
        <v>5.99</v>
      </c>
      <c r="G18" s="1">
        <v>10768</v>
      </c>
      <c r="H18" s="2">
        <v>1540</v>
      </c>
      <c r="I18" s="3">
        <f t="shared" si="1"/>
        <v>6.9922000000000004</v>
      </c>
    </row>
    <row r="19" spans="2:9" x14ac:dyDescent="0.2">
      <c r="B19" t="s">
        <v>16</v>
      </c>
      <c r="G19" s="1">
        <v>54879</v>
      </c>
      <c r="H19" s="2">
        <v>5564</v>
      </c>
      <c r="I19" s="3">
        <f t="shared" si="1"/>
        <v>9.8632000000000009</v>
      </c>
    </row>
    <row r="20" spans="2:9" x14ac:dyDescent="0.2">
      <c r="B20" t="s">
        <v>17</v>
      </c>
      <c r="C20" s="1">
        <v>68374058</v>
      </c>
      <c r="D20" s="2">
        <v>1875717</v>
      </c>
      <c r="E20" s="3">
        <f t="shared" si="0"/>
        <v>36.452199999999998</v>
      </c>
      <c r="G20" s="1">
        <v>84684132</v>
      </c>
      <c r="H20" s="2">
        <v>1982792</v>
      </c>
      <c r="I20" s="3">
        <f t="shared" si="1"/>
        <v>42.709499999999998</v>
      </c>
    </row>
    <row r="22" spans="2:9" ht="13.5" thickBot="1" x14ac:dyDescent="0.25">
      <c r="C22" s="4">
        <f>SUM(C9:C21)</f>
        <v>108217344</v>
      </c>
      <c r="D22" s="5">
        <f>SUM(D9:D21)</f>
        <v>5805044</v>
      </c>
      <c r="E22" s="6">
        <f>ROUND(C22/D22,4)</f>
        <v>18.641999999999999</v>
      </c>
      <c r="G22" s="4">
        <f>SUM(G9:G21)</f>
        <v>108604677</v>
      </c>
      <c r="H22" s="5">
        <f>SUM(H9:H21)</f>
        <v>4287750</v>
      </c>
      <c r="I22" s="6">
        <f>ROUND(G22/H22,4)</f>
        <v>25.3291</v>
      </c>
    </row>
    <row r="23" spans="2:9" ht="13.5" thickTop="1" x14ac:dyDescent="0.2"/>
    <row r="24" spans="2:9" x14ac:dyDescent="0.2">
      <c r="B24" s="10" t="s">
        <v>22</v>
      </c>
    </row>
    <row r="26" spans="2:9" ht="13.5" thickBot="1" x14ac:dyDescent="0.25">
      <c r="B26" t="s">
        <v>20</v>
      </c>
      <c r="E26" s="6">
        <v>18.14</v>
      </c>
      <c r="I26" s="6">
        <v>24.47</v>
      </c>
    </row>
    <row r="27" spans="2:9" ht="13.5" thickTop="1" x14ac:dyDescent="0.2"/>
    <row r="28" spans="2:9" s="10" customFormat="1" ht="13.5" thickBot="1" x14ac:dyDescent="0.25">
      <c r="B28" s="10" t="s">
        <v>24</v>
      </c>
      <c r="C28" s="11"/>
      <c r="D28" s="12"/>
      <c r="E28" s="13" t="s">
        <v>23</v>
      </c>
      <c r="G28" s="11"/>
      <c r="H28" s="12"/>
      <c r="I28" s="13" t="s">
        <v>26</v>
      </c>
    </row>
    <row r="29" spans="2:9" ht="13.5" thickTop="1" x14ac:dyDescent="0.2"/>
  </sheetData>
  <mergeCells count="6">
    <mergeCell ref="C7:E7"/>
    <mergeCell ref="G7:I7"/>
    <mergeCell ref="B1:I1"/>
    <mergeCell ref="B2:I2"/>
    <mergeCell ref="B3:I3"/>
    <mergeCell ref="B5:I5"/>
  </mergeCells>
  <pageMargins left="0.75" right="0.75" top="1" bottom="1" header="0.5" footer="0.5"/>
  <pageSetup scale="9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12-12-00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Jan Havlíček</cp:lastModifiedBy>
  <cp:lastPrinted>2000-12-12T18:47:29Z</cp:lastPrinted>
  <dcterms:created xsi:type="dcterms:W3CDTF">2000-12-12T17:01:31Z</dcterms:created>
  <dcterms:modified xsi:type="dcterms:W3CDTF">2023-09-17T01:46:02Z</dcterms:modified>
</cp:coreProperties>
</file>