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D9C99E-2E62-4AA2-82F3-A8F99D7128DC}" xr6:coauthVersionLast="47" xr6:coauthVersionMax="47" xr10:uidLastSave="{00000000-0000-0000-0000-000000000000}"/>
  <bookViews>
    <workbookView xWindow="-120" yWindow="-120" windowWidth="38640" windowHeight="15720" firstSheet="23" activeTab="27"/>
  </bookViews>
  <sheets>
    <sheet name="105653" sheetId="5" r:id="rId1"/>
    <sheet name="Detail - 105653" sheetId="4" r:id="rId2"/>
    <sheet name="HC - 105653" sheetId="1" r:id="rId3"/>
    <sheet name="105654" sheetId="14" r:id="rId4"/>
    <sheet name="Detail - 105654" sheetId="13" r:id="rId5"/>
    <sheet name="HC - 105654" sheetId="12" r:id="rId6"/>
    <sheet name="105655" sheetId="11" r:id="rId7"/>
    <sheet name="Detail - 105655" sheetId="10" r:id="rId8"/>
    <sheet name="HC - 105655" sheetId="9" r:id="rId9"/>
    <sheet name="105656" sheetId="8" r:id="rId10"/>
    <sheet name="Detail - 105656" sheetId="7" r:id="rId11"/>
    <sheet name="HC - 105656" sheetId="6" r:id="rId12"/>
    <sheet name="105657" sheetId="22" r:id="rId13"/>
    <sheet name="Detail - 105657" sheetId="21" r:id="rId14"/>
    <sheet name="HC - 105657" sheetId="20" r:id="rId15"/>
    <sheet name="105658" sheetId="19" r:id="rId16"/>
    <sheet name="Detail - 105658" sheetId="18" r:id="rId17"/>
    <sheet name="HC - 105658" sheetId="17" r:id="rId18"/>
    <sheet name="105659" sheetId="16" r:id="rId19"/>
    <sheet name="Detail - 105659" sheetId="15" r:id="rId20"/>
    <sheet name="HC - 105659" sheetId="2" r:id="rId21"/>
    <sheet name="105660" sheetId="27" r:id="rId22"/>
    <sheet name="Detail - 105660" sheetId="26" r:id="rId23"/>
    <sheet name="HC - 105660" sheetId="25" r:id="rId24"/>
    <sheet name="107061" sheetId="24" r:id="rId25"/>
    <sheet name="Detail - 107061" sheetId="23" r:id="rId26"/>
    <sheet name="HC - 107061" sheetId="30" r:id="rId27"/>
    <sheet name="ConsolidatedR" sheetId="31" r:id="rId28"/>
    <sheet name="Consolidated" sheetId="29" state="hidden" r:id="rId29"/>
  </sheets>
  <definedNames>
    <definedName name="_xlnm.Print_Titles" localSheetId="1">'Detail - 105653'!$1:$6</definedName>
    <definedName name="_xlnm.Print_Titles" localSheetId="4">'Detail - 105654'!$1:$6</definedName>
    <definedName name="_xlnm.Print_Titles" localSheetId="7">'Detail - 105655'!$1:$6</definedName>
    <definedName name="_xlnm.Print_Titles" localSheetId="10">'Detail - 105656'!$1:$6</definedName>
    <definedName name="_xlnm.Print_Titles" localSheetId="13">'Detail - 105657'!$1:$6</definedName>
    <definedName name="_xlnm.Print_Titles" localSheetId="16">'Detail - 105658'!$1:$6</definedName>
    <definedName name="_xlnm.Print_Titles" localSheetId="19">'Detail - 105659'!$1:$6</definedName>
    <definedName name="_xlnm.Print_Titles" localSheetId="22">'Detail - 105660'!$1:$6</definedName>
    <definedName name="_xlnm.Print_Titles" localSheetId="25">'Detail - 107061'!$1:$6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5" l="1"/>
  <c r="F35" i="5"/>
  <c r="L35" i="5"/>
  <c r="AM35" i="5"/>
  <c r="N5" i="14"/>
  <c r="F35" i="14"/>
  <c r="N5" i="11"/>
  <c r="N5" i="8"/>
  <c r="AM35" i="8"/>
  <c r="N5" i="22"/>
  <c r="F35" i="22"/>
  <c r="L35" i="22"/>
  <c r="AM35" i="22"/>
  <c r="AQ35" i="22"/>
  <c r="N5" i="19"/>
  <c r="F35" i="19"/>
  <c r="AM35" i="19"/>
  <c r="N5" i="16"/>
  <c r="F35" i="16"/>
  <c r="L35" i="16"/>
  <c r="AM35" i="16"/>
  <c r="N5" i="27"/>
  <c r="N5" i="24"/>
  <c r="F35" i="24"/>
  <c r="N5" i="29"/>
  <c r="B11" i="29"/>
  <c r="D11" i="29"/>
  <c r="F11" i="29"/>
  <c r="H11" i="29"/>
  <c r="J11" i="29"/>
  <c r="L11" i="29"/>
  <c r="O11" i="29"/>
  <c r="Q11" i="29"/>
  <c r="S11" i="29"/>
  <c r="U11" i="29"/>
  <c r="W11" i="29"/>
  <c r="Y11" i="29"/>
  <c r="AA11" i="29"/>
  <c r="AC11" i="29"/>
  <c r="AE11" i="29"/>
  <c r="AG11" i="29"/>
  <c r="AI11" i="29"/>
  <c r="AK11" i="29"/>
  <c r="AM11" i="29"/>
  <c r="AO11" i="29"/>
  <c r="AQ11" i="29"/>
  <c r="B12" i="29"/>
  <c r="D12" i="29"/>
  <c r="F12" i="29"/>
  <c r="H12" i="29"/>
  <c r="J12" i="29"/>
  <c r="L12" i="29"/>
  <c r="O12" i="29"/>
  <c r="Q12" i="29"/>
  <c r="S12" i="29"/>
  <c r="U12" i="29"/>
  <c r="W12" i="29"/>
  <c r="Y12" i="29"/>
  <c r="AA12" i="29"/>
  <c r="AC12" i="29"/>
  <c r="AE12" i="29"/>
  <c r="AG12" i="29"/>
  <c r="AI12" i="29"/>
  <c r="AK12" i="29"/>
  <c r="AM12" i="29"/>
  <c r="AO12" i="29"/>
  <c r="AQ12" i="29"/>
  <c r="B13" i="29"/>
  <c r="D13" i="29"/>
  <c r="F13" i="29"/>
  <c r="H13" i="29"/>
  <c r="J13" i="29"/>
  <c r="L13" i="29"/>
  <c r="O13" i="29"/>
  <c r="Q13" i="29"/>
  <c r="S13" i="29"/>
  <c r="U13" i="29"/>
  <c r="W13" i="29"/>
  <c r="Y13" i="29"/>
  <c r="AA13" i="29"/>
  <c r="AC13" i="29"/>
  <c r="AE13" i="29"/>
  <c r="AG13" i="29"/>
  <c r="AI13" i="29"/>
  <c r="AK13" i="29"/>
  <c r="AM13" i="29"/>
  <c r="AO13" i="29"/>
  <c r="AQ13" i="29"/>
  <c r="B14" i="29"/>
  <c r="D14" i="29"/>
  <c r="F14" i="29"/>
  <c r="H14" i="29"/>
  <c r="J14" i="29"/>
  <c r="L14" i="29"/>
  <c r="O14" i="29"/>
  <c r="Q14" i="29"/>
  <c r="S14" i="29"/>
  <c r="U14" i="29"/>
  <c r="W14" i="29"/>
  <c r="Y14" i="29"/>
  <c r="AA14" i="29"/>
  <c r="AC14" i="29"/>
  <c r="AE14" i="29"/>
  <c r="AG14" i="29"/>
  <c r="AI14" i="29"/>
  <c r="AK14" i="29"/>
  <c r="AM14" i="29"/>
  <c r="AO14" i="29"/>
  <c r="AQ14" i="29"/>
  <c r="B15" i="29"/>
  <c r="D15" i="29"/>
  <c r="F15" i="29"/>
  <c r="H15" i="29"/>
  <c r="J15" i="29"/>
  <c r="L15" i="29"/>
  <c r="O15" i="29"/>
  <c r="Q15" i="29"/>
  <c r="S15" i="29"/>
  <c r="U15" i="29"/>
  <c r="W15" i="29"/>
  <c r="Y15" i="29"/>
  <c r="AA15" i="29"/>
  <c r="AC15" i="29"/>
  <c r="AE15" i="29"/>
  <c r="AG15" i="29"/>
  <c r="AI15" i="29"/>
  <c r="AK15" i="29"/>
  <c r="AM15" i="29"/>
  <c r="AO15" i="29"/>
  <c r="AQ15" i="29"/>
  <c r="B16" i="29"/>
  <c r="D16" i="29"/>
  <c r="F16" i="29"/>
  <c r="H16" i="29"/>
  <c r="J16" i="29"/>
  <c r="L16" i="29"/>
  <c r="O16" i="29"/>
  <c r="Q16" i="29"/>
  <c r="S16" i="29"/>
  <c r="U16" i="29"/>
  <c r="W16" i="29"/>
  <c r="Y16" i="29"/>
  <c r="AA16" i="29"/>
  <c r="AC16" i="29"/>
  <c r="AE16" i="29"/>
  <c r="AG16" i="29"/>
  <c r="AI16" i="29"/>
  <c r="AK16" i="29"/>
  <c r="AM16" i="29"/>
  <c r="AO16" i="29"/>
  <c r="AQ16" i="29"/>
  <c r="B17" i="29"/>
  <c r="D17" i="29"/>
  <c r="F17" i="29"/>
  <c r="H17" i="29"/>
  <c r="J17" i="29"/>
  <c r="L17" i="29"/>
  <c r="O17" i="29"/>
  <c r="Q17" i="29"/>
  <c r="S17" i="29"/>
  <c r="U17" i="29"/>
  <c r="W17" i="29"/>
  <c r="Y17" i="29"/>
  <c r="AA17" i="29"/>
  <c r="AC17" i="29"/>
  <c r="AE17" i="29"/>
  <c r="AG17" i="29"/>
  <c r="AI17" i="29"/>
  <c r="AK17" i="29"/>
  <c r="AM17" i="29"/>
  <c r="AO17" i="29"/>
  <c r="AQ17" i="29"/>
  <c r="B18" i="29"/>
  <c r="D18" i="29"/>
  <c r="F18" i="29"/>
  <c r="H18" i="29"/>
  <c r="J18" i="29"/>
  <c r="L18" i="29"/>
  <c r="O18" i="29"/>
  <c r="Q18" i="29"/>
  <c r="S18" i="29"/>
  <c r="U18" i="29"/>
  <c r="W18" i="29"/>
  <c r="Y18" i="29"/>
  <c r="AA18" i="29"/>
  <c r="AC18" i="29"/>
  <c r="AE18" i="29"/>
  <c r="AG18" i="29"/>
  <c r="AI18" i="29"/>
  <c r="AK18" i="29"/>
  <c r="AM18" i="29"/>
  <c r="AO18" i="29"/>
  <c r="AQ18" i="29"/>
  <c r="B19" i="29"/>
  <c r="D19" i="29"/>
  <c r="F19" i="29"/>
  <c r="H19" i="29"/>
  <c r="J19" i="29"/>
  <c r="L19" i="29"/>
  <c r="O19" i="29"/>
  <c r="Q19" i="29"/>
  <c r="S19" i="29"/>
  <c r="U19" i="29"/>
  <c r="W19" i="29"/>
  <c r="Y19" i="29"/>
  <c r="AA19" i="29"/>
  <c r="AC19" i="29"/>
  <c r="AE19" i="29"/>
  <c r="AG19" i="29"/>
  <c r="AI19" i="29"/>
  <c r="AK19" i="29"/>
  <c r="AM19" i="29"/>
  <c r="AO19" i="29"/>
  <c r="AQ19" i="29"/>
  <c r="B20" i="29"/>
  <c r="D20" i="29"/>
  <c r="F20" i="29"/>
  <c r="H20" i="29"/>
  <c r="J20" i="29"/>
  <c r="L20" i="29"/>
  <c r="O20" i="29"/>
  <c r="Q20" i="29"/>
  <c r="S20" i="29"/>
  <c r="U20" i="29"/>
  <c r="W20" i="29"/>
  <c r="Y20" i="29"/>
  <c r="AA20" i="29"/>
  <c r="AC20" i="29"/>
  <c r="AE20" i="29"/>
  <c r="AG20" i="29"/>
  <c r="AI20" i="29"/>
  <c r="AK20" i="29"/>
  <c r="AM20" i="29"/>
  <c r="AO20" i="29"/>
  <c r="AQ20" i="29"/>
  <c r="B21" i="29"/>
  <c r="D21" i="29"/>
  <c r="F21" i="29"/>
  <c r="H21" i="29"/>
  <c r="J21" i="29"/>
  <c r="L21" i="29"/>
  <c r="O21" i="29"/>
  <c r="Q21" i="29"/>
  <c r="S21" i="29"/>
  <c r="U21" i="29"/>
  <c r="W21" i="29"/>
  <c r="Y21" i="29"/>
  <c r="AA21" i="29"/>
  <c r="AC21" i="29"/>
  <c r="AE21" i="29"/>
  <c r="AG21" i="29"/>
  <c r="AI21" i="29"/>
  <c r="AK21" i="29"/>
  <c r="AM21" i="29"/>
  <c r="AO21" i="29"/>
  <c r="AQ21" i="29"/>
  <c r="B22" i="29"/>
  <c r="D22" i="29"/>
  <c r="F22" i="29"/>
  <c r="H22" i="29"/>
  <c r="J22" i="29"/>
  <c r="L22" i="29"/>
  <c r="O22" i="29"/>
  <c r="Q22" i="29"/>
  <c r="S22" i="29"/>
  <c r="U22" i="29"/>
  <c r="W22" i="29"/>
  <c r="Y22" i="29"/>
  <c r="AA22" i="29"/>
  <c r="AC22" i="29"/>
  <c r="AE22" i="29"/>
  <c r="AG22" i="29"/>
  <c r="AI22" i="29"/>
  <c r="AK22" i="29"/>
  <c r="AM22" i="29"/>
  <c r="AO22" i="29"/>
  <c r="AQ22" i="29"/>
  <c r="B23" i="29"/>
  <c r="D23" i="29"/>
  <c r="F23" i="29"/>
  <c r="H23" i="29"/>
  <c r="J23" i="29"/>
  <c r="L23" i="29"/>
  <c r="O23" i="29"/>
  <c r="Q23" i="29"/>
  <c r="S23" i="29"/>
  <c r="U23" i="29"/>
  <c r="W23" i="29"/>
  <c r="Y23" i="29"/>
  <c r="AA23" i="29"/>
  <c r="AC23" i="29"/>
  <c r="AE23" i="29"/>
  <c r="AG23" i="29"/>
  <c r="AI23" i="29"/>
  <c r="AK23" i="29"/>
  <c r="AM23" i="29"/>
  <c r="AO23" i="29"/>
  <c r="AQ23" i="29"/>
  <c r="B24" i="29"/>
  <c r="D24" i="29"/>
  <c r="F24" i="29"/>
  <c r="H24" i="29"/>
  <c r="J24" i="29"/>
  <c r="L24" i="29"/>
  <c r="O24" i="29"/>
  <c r="Q24" i="29"/>
  <c r="S24" i="29"/>
  <c r="U24" i="29"/>
  <c r="W24" i="29"/>
  <c r="Y24" i="29"/>
  <c r="AA24" i="29"/>
  <c r="AC24" i="29"/>
  <c r="AE24" i="29"/>
  <c r="AG24" i="29"/>
  <c r="AI24" i="29"/>
  <c r="AK24" i="29"/>
  <c r="AM24" i="29"/>
  <c r="AO24" i="29"/>
  <c r="AQ24" i="29"/>
  <c r="B25" i="29"/>
  <c r="D25" i="29"/>
  <c r="F25" i="29"/>
  <c r="H25" i="29"/>
  <c r="J25" i="29"/>
  <c r="L25" i="29"/>
  <c r="O25" i="29"/>
  <c r="Q25" i="29"/>
  <c r="S25" i="29"/>
  <c r="U25" i="29"/>
  <c r="W25" i="29"/>
  <c r="Y25" i="29"/>
  <c r="AA25" i="29"/>
  <c r="AC25" i="29"/>
  <c r="AE25" i="29"/>
  <c r="AG25" i="29"/>
  <c r="AI25" i="29"/>
  <c r="AK25" i="29"/>
  <c r="AM25" i="29"/>
  <c r="AO25" i="29"/>
  <c r="AQ25" i="29"/>
  <c r="B26" i="29"/>
  <c r="D26" i="29"/>
  <c r="F26" i="29"/>
  <c r="H26" i="29"/>
  <c r="J26" i="29"/>
  <c r="L26" i="29"/>
  <c r="O26" i="29"/>
  <c r="Q26" i="29"/>
  <c r="S26" i="29"/>
  <c r="U26" i="29"/>
  <c r="W26" i="29"/>
  <c r="Y26" i="29"/>
  <c r="AA26" i="29"/>
  <c r="AC26" i="29"/>
  <c r="AE26" i="29"/>
  <c r="AG26" i="29"/>
  <c r="AI26" i="29"/>
  <c r="AK26" i="29"/>
  <c r="AM26" i="29"/>
  <c r="AO26" i="29"/>
  <c r="AQ26" i="29"/>
  <c r="B27" i="29"/>
  <c r="D27" i="29"/>
  <c r="F27" i="29"/>
  <c r="H27" i="29"/>
  <c r="J27" i="29"/>
  <c r="L27" i="29"/>
  <c r="O27" i="29"/>
  <c r="Q27" i="29"/>
  <c r="S27" i="29"/>
  <c r="U27" i="29"/>
  <c r="W27" i="29"/>
  <c r="Y27" i="29"/>
  <c r="AA27" i="29"/>
  <c r="AC27" i="29"/>
  <c r="AE27" i="29"/>
  <c r="AG27" i="29"/>
  <c r="AI27" i="29"/>
  <c r="AK27" i="29"/>
  <c r="AM27" i="29"/>
  <c r="AO27" i="29"/>
  <c r="AQ27" i="29"/>
  <c r="B28" i="29"/>
  <c r="D28" i="29"/>
  <c r="F28" i="29"/>
  <c r="H28" i="29"/>
  <c r="J28" i="29"/>
  <c r="L28" i="29"/>
  <c r="O28" i="29"/>
  <c r="Q28" i="29"/>
  <c r="S28" i="29"/>
  <c r="U28" i="29"/>
  <c r="W28" i="29"/>
  <c r="Y28" i="29"/>
  <c r="AA28" i="29"/>
  <c r="AC28" i="29"/>
  <c r="AE28" i="29"/>
  <c r="AG28" i="29"/>
  <c r="AI28" i="29"/>
  <c r="AK28" i="29"/>
  <c r="AM28" i="29"/>
  <c r="AO28" i="29"/>
  <c r="AQ28" i="29"/>
  <c r="B30" i="29"/>
  <c r="D30" i="29"/>
  <c r="F30" i="29"/>
  <c r="H30" i="29"/>
  <c r="J30" i="29"/>
  <c r="L30" i="29"/>
  <c r="O30" i="29"/>
  <c r="Q30" i="29"/>
  <c r="S30" i="29"/>
  <c r="U30" i="29"/>
  <c r="W30" i="29"/>
  <c r="Y30" i="29"/>
  <c r="AA30" i="29"/>
  <c r="AC30" i="29"/>
  <c r="AE30" i="29"/>
  <c r="AG30" i="29"/>
  <c r="AI30" i="29"/>
  <c r="AK30" i="29"/>
  <c r="AM30" i="29"/>
  <c r="AO30" i="29"/>
  <c r="AQ30" i="29"/>
  <c r="B33" i="29"/>
  <c r="D33" i="29"/>
  <c r="F33" i="29"/>
  <c r="H33" i="29"/>
  <c r="J33" i="29"/>
  <c r="L33" i="29"/>
  <c r="O33" i="29"/>
  <c r="Q33" i="29"/>
  <c r="S33" i="29"/>
  <c r="U33" i="29"/>
  <c r="W33" i="29"/>
  <c r="Y33" i="29"/>
  <c r="AA33" i="29"/>
  <c r="AC33" i="29"/>
  <c r="AE33" i="29"/>
  <c r="AG33" i="29"/>
  <c r="AI33" i="29"/>
  <c r="AK33" i="29"/>
  <c r="AM33" i="29"/>
  <c r="AO33" i="29"/>
  <c r="AQ33" i="29"/>
  <c r="B35" i="29"/>
  <c r="D35" i="29"/>
  <c r="F35" i="29"/>
  <c r="H35" i="29"/>
  <c r="J35" i="29"/>
  <c r="L35" i="29"/>
  <c r="O35" i="29"/>
  <c r="Q35" i="29"/>
  <c r="S35" i="29"/>
  <c r="U35" i="29"/>
  <c r="W35" i="29"/>
  <c r="Y35" i="29"/>
  <c r="AA35" i="29"/>
  <c r="AC35" i="29"/>
  <c r="AE35" i="29"/>
  <c r="AG35" i="29"/>
  <c r="AI35" i="29"/>
  <c r="AK35" i="29"/>
  <c r="AM35" i="29"/>
  <c r="AO35" i="29"/>
  <c r="AQ35" i="29"/>
  <c r="N5" i="31"/>
  <c r="B11" i="31"/>
  <c r="D11" i="31"/>
  <c r="F11" i="31"/>
  <c r="H11" i="31"/>
  <c r="J11" i="31"/>
  <c r="L11" i="31"/>
  <c r="O11" i="31"/>
  <c r="Q11" i="31"/>
  <c r="S11" i="31"/>
  <c r="U11" i="31"/>
  <c r="W11" i="31"/>
  <c r="Y11" i="31"/>
  <c r="AA11" i="31"/>
  <c r="AC11" i="31"/>
  <c r="AE11" i="31"/>
  <c r="AG11" i="31"/>
  <c r="AI11" i="31"/>
  <c r="AK11" i="31"/>
  <c r="AM11" i="31"/>
  <c r="AO11" i="31"/>
  <c r="AQ11" i="31"/>
  <c r="B12" i="31"/>
  <c r="D12" i="31"/>
  <c r="F12" i="31"/>
  <c r="H12" i="31"/>
  <c r="J12" i="31"/>
  <c r="L12" i="31"/>
  <c r="O12" i="31"/>
  <c r="Q12" i="31"/>
  <c r="S12" i="31"/>
  <c r="U12" i="31"/>
  <c r="W12" i="31"/>
  <c r="Y12" i="31"/>
  <c r="AA12" i="31"/>
  <c r="AC12" i="31"/>
  <c r="AE12" i="31"/>
  <c r="AG12" i="31"/>
  <c r="AI12" i="31"/>
  <c r="AK12" i="31"/>
  <c r="AM12" i="31"/>
  <c r="AO12" i="31"/>
  <c r="AQ12" i="31"/>
  <c r="B13" i="31"/>
  <c r="D13" i="31"/>
  <c r="F13" i="31"/>
  <c r="H13" i="31"/>
  <c r="J13" i="31"/>
  <c r="L13" i="31"/>
  <c r="O13" i="31"/>
  <c r="Q13" i="31"/>
  <c r="S13" i="31"/>
  <c r="U13" i="31"/>
  <c r="W13" i="31"/>
  <c r="Y13" i="31"/>
  <c r="AA13" i="31"/>
  <c r="AC13" i="31"/>
  <c r="AE13" i="31"/>
  <c r="AG13" i="31"/>
  <c r="AI13" i="31"/>
  <c r="AK13" i="31"/>
  <c r="AM13" i="31"/>
  <c r="AO13" i="31"/>
  <c r="AQ13" i="31"/>
  <c r="B14" i="31"/>
  <c r="D14" i="31"/>
  <c r="F14" i="31"/>
  <c r="H14" i="31"/>
  <c r="J14" i="31"/>
  <c r="L14" i="31"/>
  <c r="O14" i="31"/>
  <c r="Q14" i="31"/>
  <c r="S14" i="31"/>
  <c r="U14" i="31"/>
  <c r="W14" i="31"/>
  <c r="Y14" i="31"/>
  <c r="AA14" i="31"/>
  <c r="AC14" i="31"/>
  <c r="AE14" i="31"/>
  <c r="AG14" i="31"/>
  <c r="AI14" i="31"/>
  <c r="AK14" i="31"/>
  <c r="AM14" i="31"/>
  <c r="AO14" i="31"/>
  <c r="AQ14" i="31"/>
  <c r="B15" i="31"/>
  <c r="D15" i="31"/>
  <c r="F15" i="31"/>
  <c r="H15" i="31"/>
  <c r="J15" i="31"/>
  <c r="L15" i="31"/>
  <c r="O15" i="31"/>
  <c r="Q15" i="31"/>
  <c r="S15" i="31"/>
  <c r="U15" i="31"/>
  <c r="W15" i="31"/>
  <c r="Y15" i="31"/>
  <c r="AA15" i="31"/>
  <c r="AC15" i="31"/>
  <c r="AE15" i="31"/>
  <c r="AG15" i="31"/>
  <c r="AI15" i="31"/>
  <c r="AK15" i="31"/>
  <c r="AM15" i="31"/>
  <c r="AO15" i="31"/>
  <c r="AQ15" i="31"/>
  <c r="B16" i="31"/>
  <c r="D16" i="31"/>
  <c r="F16" i="31"/>
  <c r="H16" i="31"/>
  <c r="J16" i="31"/>
  <c r="L16" i="31"/>
  <c r="O16" i="31"/>
  <c r="Q16" i="31"/>
  <c r="S16" i="31"/>
  <c r="U16" i="31"/>
  <c r="W16" i="31"/>
  <c r="Y16" i="31"/>
  <c r="AA16" i="31"/>
  <c r="AC16" i="31"/>
  <c r="AE16" i="31"/>
  <c r="AG16" i="31"/>
  <c r="AI16" i="31"/>
  <c r="AK16" i="31"/>
  <c r="AM16" i="31"/>
  <c r="AO16" i="31"/>
  <c r="AQ16" i="31"/>
  <c r="B17" i="31"/>
  <c r="D17" i="31"/>
  <c r="F17" i="31"/>
  <c r="H17" i="31"/>
  <c r="J17" i="31"/>
  <c r="L17" i="31"/>
  <c r="O17" i="31"/>
  <c r="Q17" i="31"/>
  <c r="S17" i="31"/>
  <c r="U17" i="31"/>
  <c r="W17" i="31"/>
  <c r="Y17" i="31"/>
  <c r="AA17" i="31"/>
  <c r="AC17" i="31"/>
  <c r="AE17" i="31"/>
  <c r="AG17" i="31"/>
  <c r="AI17" i="31"/>
  <c r="AK17" i="31"/>
  <c r="AM17" i="31"/>
  <c r="AO17" i="31"/>
  <c r="AQ17" i="31"/>
  <c r="B18" i="31"/>
  <c r="D18" i="31"/>
  <c r="F18" i="31"/>
  <c r="H18" i="31"/>
  <c r="J18" i="31"/>
  <c r="L18" i="31"/>
  <c r="O18" i="31"/>
  <c r="Q18" i="31"/>
  <c r="S18" i="31"/>
  <c r="U18" i="31"/>
  <c r="W18" i="31"/>
  <c r="Y18" i="31"/>
  <c r="AA18" i="31"/>
  <c r="AC18" i="31"/>
  <c r="AE18" i="31"/>
  <c r="AG18" i="31"/>
  <c r="AI18" i="31"/>
  <c r="AK18" i="31"/>
  <c r="AM18" i="31"/>
  <c r="AO18" i="31"/>
  <c r="AQ18" i="31"/>
  <c r="B19" i="31"/>
  <c r="D19" i="31"/>
  <c r="F19" i="31"/>
  <c r="H19" i="31"/>
  <c r="J19" i="31"/>
  <c r="L19" i="31"/>
  <c r="O19" i="31"/>
  <c r="Q19" i="31"/>
  <c r="S19" i="31"/>
  <c r="U19" i="31"/>
  <c r="W19" i="31"/>
  <c r="Y19" i="31"/>
  <c r="AA19" i="31"/>
  <c r="AC19" i="31"/>
  <c r="AE19" i="31"/>
  <c r="AG19" i="31"/>
  <c r="AI19" i="31"/>
  <c r="AK19" i="31"/>
  <c r="AM19" i="31"/>
  <c r="AO19" i="31"/>
  <c r="AQ19" i="31"/>
  <c r="B20" i="31"/>
  <c r="D20" i="31"/>
  <c r="F20" i="31"/>
  <c r="H20" i="31"/>
  <c r="J20" i="31"/>
  <c r="L20" i="31"/>
  <c r="O20" i="31"/>
  <c r="Q20" i="31"/>
  <c r="S20" i="31"/>
  <c r="U20" i="31"/>
  <c r="W20" i="31"/>
  <c r="Y20" i="31"/>
  <c r="AA20" i="31"/>
  <c r="AC20" i="31"/>
  <c r="AE20" i="31"/>
  <c r="AG20" i="31"/>
  <c r="AI20" i="31"/>
  <c r="AK20" i="31"/>
  <c r="AM20" i="31"/>
  <c r="AO20" i="31"/>
  <c r="AQ20" i="31"/>
  <c r="B21" i="31"/>
  <c r="D21" i="31"/>
  <c r="F21" i="31"/>
  <c r="H21" i="31"/>
  <c r="J21" i="31"/>
  <c r="L21" i="31"/>
  <c r="O21" i="31"/>
  <c r="Q21" i="31"/>
  <c r="S21" i="31"/>
  <c r="U21" i="31"/>
  <c r="W21" i="31"/>
  <c r="Y21" i="31"/>
  <c r="AA21" i="31"/>
  <c r="AC21" i="31"/>
  <c r="AE21" i="31"/>
  <c r="AG21" i="31"/>
  <c r="AI21" i="31"/>
  <c r="AK21" i="31"/>
  <c r="AM21" i="31"/>
  <c r="AO21" i="31"/>
  <c r="AQ21" i="31"/>
  <c r="B22" i="31"/>
  <c r="D22" i="31"/>
  <c r="F22" i="31"/>
  <c r="H22" i="31"/>
  <c r="J22" i="31"/>
  <c r="L22" i="31"/>
  <c r="O22" i="31"/>
  <c r="Q22" i="31"/>
  <c r="S22" i="31"/>
  <c r="U22" i="31"/>
  <c r="W22" i="31"/>
  <c r="Y22" i="31"/>
  <c r="AA22" i="31"/>
  <c r="AC22" i="31"/>
  <c r="AE22" i="31"/>
  <c r="AG22" i="31"/>
  <c r="AI22" i="31"/>
  <c r="AK22" i="31"/>
  <c r="AM22" i="31"/>
  <c r="AO22" i="31"/>
  <c r="AQ22" i="31"/>
  <c r="B23" i="31"/>
  <c r="D23" i="31"/>
  <c r="F23" i="31"/>
  <c r="H23" i="31"/>
  <c r="J23" i="31"/>
  <c r="L23" i="31"/>
  <c r="O23" i="31"/>
  <c r="Q23" i="31"/>
  <c r="S23" i="31"/>
  <c r="U23" i="31"/>
  <c r="W23" i="31"/>
  <c r="Y23" i="31"/>
  <c r="AA23" i="31"/>
  <c r="AC23" i="31"/>
  <c r="AE23" i="31"/>
  <c r="AG23" i="31"/>
  <c r="AI23" i="31"/>
  <c r="AK23" i="31"/>
  <c r="AM23" i="31"/>
  <c r="AO23" i="31"/>
  <c r="AQ23" i="31"/>
  <c r="B24" i="31"/>
  <c r="D24" i="31"/>
  <c r="F24" i="31"/>
  <c r="H24" i="31"/>
  <c r="J24" i="31"/>
  <c r="L24" i="31"/>
  <c r="O24" i="31"/>
  <c r="Q24" i="31"/>
  <c r="S24" i="31"/>
  <c r="U24" i="31"/>
  <c r="W24" i="31"/>
  <c r="Y24" i="31"/>
  <c r="AA24" i="31"/>
  <c r="AC24" i="31"/>
  <c r="AE24" i="31"/>
  <c r="AG24" i="31"/>
  <c r="AI24" i="31"/>
  <c r="AK24" i="31"/>
  <c r="AM24" i="31"/>
  <c r="AO24" i="31"/>
  <c r="AQ24" i="31"/>
  <c r="B25" i="31"/>
  <c r="D25" i="31"/>
  <c r="F25" i="31"/>
  <c r="H25" i="31"/>
  <c r="J25" i="31"/>
  <c r="L25" i="31"/>
  <c r="O25" i="31"/>
  <c r="Q25" i="31"/>
  <c r="S25" i="31"/>
  <c r="U25" i="31"/>
  <c r="W25" i="31"/>
  <c r="Y25" i="31"/>
  <c r="AA25" i="31"/>
  <c r="AC25" i="31"/>
  <c r="AE25" i="31"/>
  <c r="AG25" i="31"/>
  <c r="AI25" i="31"/>
  <c r="AK25" i="31"/>
  <c r="AM25" i="31"/>
  <c r="AO25" i="31"/>
  <c r="AQ25" i="31"/>
  <c r="B26" i="31"/>
  <c r="D26" i="31"/>
  <c r="F26" i="31"/>
  <c r="H26" i="31"/>
  <c r="J26" i="31"/>
  <c r="L26" i="31"/>
  <c r="O26" i="31"/>
  <c r="Q26" i="31"/>
  <c r="S26" i="31"/>
  <c r="U26" i="31"/>
  <c r="W26" i="31"/>
  <c r="Y26" i="31"/>
  <c r="AA26" i="31"/>
  <c r="AC26" i="31"/>
  <c r="AE26" i="31"/>
  <c r="AG26" i="31"/>
  <c r="AI26" i="31"/>
  <c r="AK26" i="31"/>
  <c r="AM26" i="31"/>
  <c r="AO26" i="31"/>
  <c r="AQ26" i="31"/>
  <c r="B27" i="31"/>
  <c r="D27" i="31"/>
  <c r="F27" i="31"/>
  <c r="H27" i="31"/>
  <c r="J27" i="31"/>
  <c r="L27" i="31"/>
  <c r="O27" i="31"/>
  <c r="Q27" i="31"/>
  <c r="S27" i="31"/>
  <c r="U27" i="31"/>
  <c r="W27" i="31"/>
  <c r="Y27" i="31"/>
  <c r="AA27" i="31"/>
  <c r="AC27" i="31"/>
  <c r="AE27" i="31"/>
  <c r="AG27" i="31"/>
  <c r="AI27" i="31"/>
  <c r="AK27" i="31"/>
  <c r="AM27" i="31"/>
  <c r="AO27" i="31"/>
  <c r="AQ27" i="31"/>
  <c r="B28" i="31"/>
  <c r="D28" i="31"/>
  <c r="F28" i="31"/>
  <c r="H28" i="31"/>
  <c r="J28" i="31"/>
  <c r="L28" i="31"/>
  <c r="O28" i="31"/>
  <c r="Q28" i="31"/>
  <c r="S28" i="31"/>
  <c r="U28" i="31"/>
  <c r="W28" i="31"/>
  <c r="Y28" i="31"/>
  <c r="AA28" i="31"/>
  <c r="AC28" i="31"/>
  <c r="AE28" i="31"/>
  <c r="AG28" i="31"/>
  <c r="AI28" i="31"/>
  <c r="AK28" i="31"/>
  <c r="AM28" i="31"/>
  <c r="AO28" i="31"/>
  <c r="AQ28" i="31"/>
  <c r="B30" i="31"/>
  <c r="D30" i="31"/>
  <c r="F30" i="31"/>
  <c r="H30" i="31"/>
  <c r="J30" i="31"/>
  <c r="L30" i="31"/>
  <c r="O30" i="31"/>
  <c r="Q30" i="31"/>
  <c r="S30" i="31"/>
  <c r="U30" i="31"/>
  <c r="W30" i="31"/>
  <c r="Y30" i="31"/>
  <c r="AA30" i="31"/>
  <c r="AC30" i="31"/>
  <c r="AE30" i="31"/>
  <c r="AG30" i="31"/>
  <c r="AI30" i="31"/>
  <c r="AK30" i="31"/>
  <c r="AM30" i="31"/>
  <c r="AO30" i="31"/>
  <c r="AQ30" i="31"/>
  <c r="B33" i="31"/>
  <c r="D33" i="31"/>
  <c r="F33" i="31"/>
  <c r="H33" i="31"/>
  <c r="J33" i="31"/>
  <c r="L33" i="31"/>
  <c r="O33" i="31"/>
  <c r="Q33" i="31"/>
  <c r="S33" i="31"/>
  <c r="U33" i="31"/>
  <c r="W33" i="31"/>
  <c r="Y33" i="31"/>
  <c r="AA33" i="31"/>
  <c r="AC33" i="31"/>
  <c r="AE33" i="31"/>
  <c r="AG33" i="31"/>
  <c r="AI33" i="31"/>
  <c r="AK33" i="31"/>
  <c r="AM33" i="31"/>
  <c r="AO33" i="31"/>
  <c r="AQ33" i="31"/>
  <c r="B35" i="31"/>
  <c r="D35" i="31"/>
  <c r="F35" i="31"/>
  <c r="H35" i="31"/>
  <c r="J35" i="31"/>
  <c r="L35" i="31"/>
  <c r="O35" i="31"/>
  <c r="Q35" i="31"/>
  <c r="S35" i="31"/>
  <c r="U35" i="31"/>
  <c r="W35" i="31"/>
  <c r="Y35" i="31"/>
  <c r="AA35" i="31"/>
  <c r="AC35" i="31"/>
  <c r="AE35" i="31"/>
  <c r="AG35" i="31"/>
  <c r="AI35" i="31"/>
  <c r="AK35" i="31"/>
  <c r="AM35" i="31"/>
  <c r="AO35" i="31"/>
  <c r="AQ35" i="31"/>
  <c r="D22" i="1"/>
  <c r="D16" i="12"/>
  <c r="D9" i="9"/>
  <c r="D14" i="6"/>
  <c r="D27" i="20"/>
  <c r="D25" i="17"/>
  <c r="D28" i="2"/>
  <c r="D9" i="25"/>
  <c r="D17" i="30"/>
</calcChain>
</file>

<file path=xl/sharedStrings.xml><?xml version="1.0" encoding="utf-8"?>
<sst xmlns="http://schemas.openxmlformats.org/spreadsheetml/2006/main" count="5099" uniqueCount="638">
  <si>
    <t>ENRON NORTH AMERICA</t>
  </si>
  <si>
    <t>CC 105653</t>
  </si>
  <si>
    <t>EMPLOYEE</t>
  </si>
  <si>
    <t>CC</t>
  </si>
  <si>
    <t>TOTAL</t>
  </si>
  <si>
    <t>105653</t>
  </si>
  <si>
    <t>hOther Non-Commercial</t>
  </si>
  <si>
    <t>DANIELS, EDMUND</t>
  </si>
  <si>
    <t>DAVIS, ANGELA</t>
  </si>
  <si>
    <t>GEORGE, ROBERT</t>
  </si>
  <si>
    <t>GRACE, JR., JAMES M.</t>
  </si>
  <si>
    <t>HEINITZ,MARY J</t>
  </si>
  <si>
    <t>LYONS, DANIEL</t>
  </si>
  <si>
    <t>MCCULLOUGH,TRAVIS C</t>
  </si>
  <si>
    <t>MELLENCAMP,LISA</t>
  </si>
  <si>
    <t>SCHULER,W LANCE</t>
  </si>
  <si>
    <t>SHANKS,REGINALD</t>
  </si>
  <si>
    <t>SIMMONS, LINDA</t>
  </si>
  <si>
    <t>SNOW, DINA</t>
  </si>
  <si>
    <t>YOUNG,KAY C</t>
  </si>
  <si>
    <t>Display variant</t>
  </si>
  <si>
    <t>/VIVIAN</t>
  </si>
  <si>
    <t xml:space="preserve">Standard O&amp;M Report By Cost Center </t>
  </si>
  <si>
    <t>Cost center</t>
  </si>
  <si>
    <t>NA-Finance Orig M&amp;A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</si>
  <si>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</si>
  <si>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</si>
  <si>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</si>
  <si>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</si>
  <si>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</si>
  <si>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</si>
  <si>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</si>
  <si>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</si>
  <si>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</si>
  <si>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</si>
  <si>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Name of offsetting account</t>
  </si>
  <si>
    <t>Value COCurr</t>
  </si>
  <si>
    <t>Salaries and Wages</t>
  </si>
  <si>
    <t>Emp-Pension&amp;Benefits</t>
  </si>
  <si>
    <t>AP-Trade-3rd Pty-DP</t>
  </si>
  <si>
    <t>Payroll Clear-Gross</t>
  </si>
  <si>
    <t>* Total</t>
  </si>
  <si>
    <t>Emp-Pen &amp; Ben</t>
  </si>
  <si>
    <t>Emp-Club Dues</t>
  </si>
  <si>
    <t>Emp-Tuit/Fee/Ed Asst</t>
  </si>
  <si>
    <t>Training chargeback for March</t>
  </si>
  <si>
    <t>Outside Svcs-Profess</t>
  </si>
  <si>
    <t>Emp-Group Meals &amp; En</t>
  </si>
  <si>
    <t>MEALS</t>
  </si>
  <si>
    <t>Carolyn George</t>
  </si>
  <si>
    <t>Emp-ClntMeals&amp;Entnmt</t>
  </si>
  <si>
    <t>THE COFFEE BAR</t>
  </si>
  <si>
    <t>SODEXHO MARRIOTT SERVICES</t>
  </si>
  <si>
    <t>EXP010326-8045</t>
  </si>
  <si>
    <t>Robert George</t>
  </si>
  <si>
    <t>Emp-Travel/Lodging</t>
  </si>
  <si>
    <t>James Grace, Jr.</t>
  </si>
  <si>
    <t>EXP010326-9855</t>
  </si>
  <si>
    <t>Angela Davis</t>
  </si>
  <si>
    <t>EIS Allocations</t>
  </si>
  <si>
    <t>Direct Voice Services</t>
  </si>
  <si>
    <t>AR/AP-NonTrd-Interco</t>
  </si>
  <si>
    <t>Telephone Service</t>
  </si>
  <si>
    <t>IT Hardware</t>
  </si>
  <si>
    <t>Market Data</t>
  </si>
  <si>
    <t>EPSC Allocations</t>
  </si>
  <si>
    <t>From EPSC Interface</t>
  </si>
  <si>
    <t>Communications Exp</t>
  </si>
  <si>
    <t>hou cell</t>
  </si>
  <si>
    <t>Fees &amp; Permits</t>
  </si>
  <si>
    <t>Outside Serv-Legal</t>
  </si>
  <si>
    <t>ENA - OUTSIDE LEGAL FEE</t>
  </si>
  <si>
    <t>Richards Layton &amp; Finger</t>
  </si>
  <si>
    <t>Outside Serv-Other</t>
  </si>
  <si>
    <t>Johnson, Warren                      WE 02/25/2001</t>
  </si>
  <si>
    <t>CORESTAFF SERVICES</t>
  </si>
  <si>
    <t>Adeleye, Vanessa                     WE 02/25/2001</t>
  </si>
  <si>
    <t>Stanley, Kevin                       WE 02/25/2001</t>
  </si>
  <si>
    <t>Lauterbach, Elizabeth                WE 02/18/2001</t>
  </si>
  <si>
    <t>Lovelady, Steven Glynn               WE 02/25/2001</t>
  </si>
  <si>
    <t>Lauterbach, Elizabeth                WE 02/25/2001</t>
  </si>
  <si>
    <t>Anger, David                         WE 02/11/2001</t>
  </si>
  <si>
    <t>Washington, Breght Dona              WE 02/11/2001</t>
  </si>
  <si>
    <t>Lovelady, Steven Glynn               WE 02/11/2001</t>
  </si>
  <si>
    <t>Reed, Shirley                        WE 02/18/2001</t>
  </si>
  <si>
    <t>SIERRA SPRING WATER</t>
  </si>
  <si>
    <t>Washington, Breght Dona              WE 03/11/2001</t>
  </si>
  <si>
    <t>Lauterbach, Elizabeth                WE 03/11/2001</t>
  </si>
  <si>
    <t>Adamek, Gabriela                     WE 03/04/2001</t>
  </si>
  <si>
    <t>Stanley, Kevin                       WE 03/11/2001</t>
  </si>
  <si>
    <t>Johnson, Warren                      WE 03/11/2001</t>
  </si>
  <si>
    <t>Lauterbach, Elizabeth                WE 03/04/2001</t>
  </si>
  <si>
    <t>PROSTAFF SERVICES</t>
  </si>
  <si>
    <t xml:space="preserve">                                     WE 03/25/2001</t>
  </si>
  <si>
    <t>Salas, Ana                           WE 02/04/2001</t>
  </si>
  <si>
    <t xml:space="preserve">                                     WE 03/18/2001</t>
  </si>
  <si>
    <t xml:space="preserve">                                     WE 03/04/2001</t>
  </si>
  <si>
    <t>Catania, Tamie                       WE 03/04/2001</t>
  </si>
  <si>
    <t xml:space="preserve">                                     WE 02/25/2001</t>
  </si>
  <si>
    <t>Stanley, Kevin                       WE 01/21/2001</t>
  </si>
  <si>
    <t>Stanley, Kevin                       WE 01/28/2001</t>
  </si>
  <si>
    <t>Stanley, Kevin                       WE 02/04/2001</t>
  </si>
  <si>
    <t>Ligons, Nicole                       WE 01/28/2001</t>
  </si>
  <si>
    <t>Ingram, Janet                        WE 02/11/2001</t>
  </si>
  <si>
    <t>Stanley, Kevin                       WE 02/11/2001</t>
  </si>
  <si>
    <t>Hagler, Jemal                        WE 01/21/2001</t>
  </si>
  <si>
    <t>Stanley, Kevin                       WE 02/18/2001</t>
  </si>
  <si>
    <t>Lauterbach, Elizabeth                WE 02/11/2001</t>
  </si>
  <si>
    <t>Ramey, Debbie                        WE 03/04/2001</t>
  </si>
  <si>
    <t>Stanley, Kevin                       WE 03/04/2001</t>
  </si>
  <si>
    <t>Outside Serv-Profess</t>
  </si>
  <si>
    <t>INNOVISION COMMUNICATIONS INC</t>
  </si>
  <si>
    <t>outside services-prof.</t>
  </si>
  <si>
    <t>DEBNER &amp; CO</t>
  </si>
  <si>
    <t>3rd qtr retainer fee</t>
  </si>
  <si>
    <t>AR/AP-NonTr I/C Corp</t>
  </si>
  <si>
    <t>TO ACCR 3/01 ENA CLO SERVICING FEE</t>
  </si>
  <si>
    <t>Subscrip &amp; Pub</t>
  </si>
  <si>
    <t>RENEWAL OF NASD MANUAL</t>
  </si>
  <si>
    <t>CCH INC</t>
  </si>
  <si>
    <t>Supplies &amp; Offc Exp</t>
  </si>
  <si>
    <t>CORPORATE EXPRESS</t>
  </si>
  <si>
    <t>OFFICE SUPPLIES</t>
  </si>
  <si>
    <t>THE WESTAR COMPANY</t>
  </si>
  <si>
    <t>SUPPLIES</t>
  </si>
  <si>
    <t>office supplies</t>
  </si>
  <si>
    <t>Payroll Tax-FICA</t>
  </si>
  <si>
    <t>Reclass FICA taxes to bonus accrual</t>
  </si>
  <si>
    <t>Curr Liab-Other</t>
  </si>
  <si>
    <t>Payroll Tax-FUTA Uti</t>
  </si>
  <si>
    <t>Pyrll Tax-SUTA-Util</t>
  </si>
  <si>
    <t>Tax Expense-Other</t>
  </si>
  <si>
    <t>ENA-Outside Legal</t>
  </si>
  <si>
    <t>NAEXLG1   ENA EXT LEGAL INVESTMNT ALLOC</t>
  </si>
  <si>
    <t>NALEGE4   NONENA EXT LEG FIN TRDG ALLOC</t>
  </si>
  <si>
    <t>NAEXLG10  ENA EXT LEGAL</t>
  </si>
  <si>
    <t>ENA - Internal Legal</t>
  </si>
  <si>
    <t>NAINLG1   NONENA INT LEG INVESTMENT ALLO</t>
  </si>
  <si>
    <t>Stl-Emp Client M&amp;Ent</t>
  </si>
  <si>
    <t>Stl-Emp Travel &amp; Ldg</t>
  </si>
  <si>
    <t>Stl-OutsideSer Legal</t>
  </si>
  <si>
    <t>Stl-OutsideSer Non P</t>
  </si>
  <si>
    <t>Stl-OutsideSer Prof</t>
  </si>
  <si>
    <t>Specialist</t>
  </si>
  <si>
    <t>Counsel</t>
  </si>
  <si>
    <t>PS Labor True-Up</t>
  </si>
  <si>
    <t>Labor distribution true-up</t>
  </si>
  <si>
    <t>** Total</t>
  </si>
  <si>
    <t>*** Total</t>
  </si>
  <si>
    <t>Cost Center Name</t>
  </si>
  <si>
    <t>Cost Center Number</t>
  </si>
  <si>
    <t>O&amp;M REPORTING</t>
  </si>
  <si>
    <t>March 2001 Actual vs Plan</t>
  </si>
  <si>
    <t>Mar-01</t>
  </si>
  <si>
    <t>Monthly</t>
  </si>
  <si>
    <t>YTD</t>
  </si>
  <si>
    <t>Jan-01</t>
  </si>
  <si>
    <t>Feb-01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</si>
  <si>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</si>
  <si>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</si>
  <si>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</si>
  <si>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</si>
  <si>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</si>
  <si>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</si>
  <si>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</si>
  <si>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</si>
  <si>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</si>
  <si>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</si>
  <si>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</si>
  <si>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</si>
  <si>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</si>
  <si>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</si>
  <si>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</si>
  <si>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</si>
  <si>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</si>
  <si>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</si>
  <si>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Benefits</t>
  </si>
  <si>
    <t>Payroll Taxes</t>
  </si>
  <si>
    <t>Employee Expense</t>
  </si>
  <si>
    <t>General Business Exp.</t>
  </si>
  <si>
    <t>Supplies &amp; Expense</t>
  </si>
  <si>
    <t>Outside Services</t>
  </si>
  <si>
    <t>Rents</t>
  </si>
  <si>
    <t>Other</t>
  </si>
  <si>
    <t>Advertising &amp; Promotions</t>
  </si>
  <si>
    <t>Donations</t>
  </si>
  <si>
    <t>Computer Systems</t>
  </si>
  <si>
    <t>Deprec./Amor. Expense</t>
  </si>
  <si>
    <t>Research</t>
  </si>
  <si>
    <t>Billable Expenses</t>
  </si>
  <si>
    <t xml:space="preserve">   Total Direct Expenses</t>
  </si>
  <si>
    <t>Allocations - Other</t>
  </si>
  <si>
    <t>Allocations Distributed</t>
  </si>
  <si>
    <t xml:space="preserve">    Net Expenses</t>
  </si>
  <si>
    <t>Headcount</t>
  </si>
  <si>
    <t>ENA Finance Orig M&amp;A - Schuler/McCullough (105653)</t>
  </si>
  <si>
    <t>HEADCOUNT AS OF 03-31-01</t>
  </si>
  <si>
    <t>KEESLER, MARTHA</t>
  </si>
  <si>
    <t>BUSHMAN,THERESA G</t>
  </si>
  <si>
    <t>NA-Power Assets</t>
  </si>
  <si>
    <t>105654</t>
  </si>
  <si>
    <t>NA-Executive</t>
  </si>
  <si>
    <t>105655</t>
  </si>
  <si>
    <t>NA-Legal Litigation</t>
  </si>
  <si>
    <t>105656</t>
  </si>
  <si>
    <t>NA-Phys &amp; Fin Tradin</t>
  </si>
  <si>
    <t>105657</t>
  </si>
  <si>
    <t>NA-Legal Emerg Mkt</t>
  </si>
  <si>
    <t>105658</t>
  </si>
  <si>
    <t>NA-Gas Assets</t>
  </si>
  <si>
    <t>105659</t>
  </si>
  <si>
    <t>NA-Employment Lit</t>
  </si>
  <si>
    <t>105660</t>
  </si>
  <si>
    <t>NA-Power Trading</t>
  </si>
  <si>
    <t>107061</t>
  </si>
  <si>
    <t xml:space="preserve"> ValueCOCur</t>
  </si>
  <si>
    <t>Emp-Expense Other</t>
  </si>
  <si>
    <t>MARCH STORAGE CHARGES</t>
  </si>
  <si>
    <t>FIRST INC</t>
  </si>
  <si>
    <t>FURNITURE DELIVERY</t>
  </si>
  <si>
    <t>R930579353</t>
  </si>
  <si>
    <t>TRI MET</t>
  </si>
  <si>
    <t>EXP010326-7545</t>
  </si>
  <si>
    <t>Dale Rasmussen</t>
  </si>
  <si>
    <t>EXP010326-8721</t>
  </si>
  <si>
    <t>EXP010326-8923</t>
  </si>
  <si>
    <t>Karen Jones</t>
  </si>
  <si>
    <t>SIERRA SPRINGS</t>
  </si>
  <si>
    <t>EXP010312-6479</t>
  </si>
  <si>
    <t>Janet King</t>
  </si>
  <si>
    <t>EXP010326-8711</t>
  </si>
  <si>
    <t>Alan Larsen</t>
  </si>
  <si>
    <t>EXP010326-7890</t>
  </si>
  <si>
    <t>EXP010326-8905</t>
  </si>
  <si>
    <t>Hall Clark</t>
  </si>
  <si>
    <t>AT&amp;T WIRELESS SRVS-UTAH</t>
  </si>
  <si>
    <t>FAX-CELL</t>
  </si>
  <si>
    <t>Robert Carter</t>
  </si>
  <si>
    <t>USWEST DEC 2000</t>
  </si>
  <si>
    <t>AR/AP-NonTrd-IC-NSAP</t>
  </si>
  <si>
    <t>USWEST NOV 2000</t>
  </si>
  <si>
    <t>USWEST OCT 2000</t>
  </si>
  <si>
    <t>PAGER</t>
  </si>
  <si>
    <t>AT&amp;T WIRELESS SERVICES</t>
  </si>
  <si>
    <t>USWEST SEP 2000</t>
  </si>
  <si>
    <t>1.00 ST</t>
  </si>
  <si>
    <t>1.50 ST</t>
  </si>
  <si>
    <t>10.00 ST</t>
  </si>
  <si>
    <t>AIR RITE CONTROL INC</t>
  </si>
  <si>
    <t>CITY OF PORTLAND</t>
  </si>
  <si>
    <t>REIMERS &amp; JOLIVETTE INC</t>
  </si>
  <si>
    <t>R/c Jan. outside legal expense for project Everest</t>
  </si>
  <si>
    <t>R/c Feb. outside legal expense for project Everest</t>
  </si>
  <si>
    <t>R/c Mar. outside legal expense for project Everest</t>
  </si>
  <si>
    <t>0.50 ST</t>
  </si>
  <si>
    <t>Farrell, Keegan                      WE 02/04/2001</t>
  </si>
  <si>
    <t>Farrell, Keegan                      WE 02/11/2001</t>
  </si>
  <si>
    <t>Farrell, Keegan                      WE 02/18/2001</t>
  </si>
  <si>
    <t>Farrell, Keegan                      WE 03/04/2001</t>
  </si>
  <si>
    <t>department water</t>
  </si>
  <si>
    <t>Farrell, Keegan                      WE 01/07/2001</t>
  </si>
  <si>
    <t>Farrell, Keegan                      WE 01/14/2001</t>
  </si>
  <si>
    <t>Farrell, Keegan                      WE 01/21/2001</t>
  </si>
  <si>
    <t>Farrell, Keegan                      WE 01/28/2001</t>
  </si>
  <si>
    <t>Farrell, Keegan                      WE 02/25/2001</t>
  </si>
  <si>
    <t>Post &amp; Frt Exp</t>
  </si>
  <si>
    <t>UNITED PARCEL SERVICE</t>
  </si>
  <si>
    <t>Mat &amp; Sup-Non Stock</t>
  </si>
  <si>
    <t>COCA-COLA BOTTL.CO OF OREGON</t>
  </si>
  <si>
    <t>Binding Machine</t>
  </si>
  <si>
    <t>GENERAL BINDING CORPORATION</t>
  </si>
  <si>
    <t>Office supplies</t>
  </si>
  <si>
    <t>CORPORATE EXPRESS INC</t>
  </si>
  <si>
    <t>NAEXLG6   ENA EXT LEGAL WEST ORIG. ALLOC</t>
  </si>
  <si>
    <t>EXP010315-6696</t>
  </si>
  <si>
    <t>Mark Haedicke</t>
  </si>
  <si>
    <t>tickets</t>
  </si>
  <si>
    <t>Emp-Prof Mem/Dues</t>
  </si>
  <si>
    <t>hotel</t>
  </si>
  <si>
    <t>R/c EPSC legal buildout charges for Jan - Mar</t>
  </si>
  <si>
    <t>CINGULAR WIRELESS</t>
  </si>
  <si>
    <t>IOS CAPITAL</t>
  </si>
  <si>
    <t>Computer Expense</t>
  </si>
  <si>
    <t>SOUTHWESTERN BELL TELEPHONE</t>
  </si>
  <si>
    <t>subscription to power finance &amp; risk for mark haed</t>
  </si>
  <si>
    <t>INSTITUTIONAL INVESTOR NEWSLETTERS</t>
  </si>
  <si>
    <t>CAEN:Corp Secretary</t>
  </si>
  <si>
    <t>LEGCORPSECCorp legal corporate secretary</t>
  </si>
  <si>
    <t>CASS:Legal Litigat</t>
  </si>
  <si>
    <t>LEGLITIGATCorp legal litigation</t>
  </si>
  <si>
    <t>CAEN:Corporate Legal</t>
  </si>
  <si>
    <t>CORPLEGAL Corp legal alloc</t>
  </si>
  <si>
    <t>CASS:Envir Legal</t>
  </si>
  <si>
    <t>LEGENVIR  Corp legal environment</t>
  </si>
  <si>
    <t>CASS:Legal Library</t>
  </si>
  <si>
    <t>LEGLIBRARYCorp legal library</t>
  </si>
  <si>
    <t>ENA CC LT Comp</t>
  </si>
  <si>
    <t>LTLTIP    Billing LTIP</t>
  </si>
  <si>
    <t>LT2001    Billing 2001 plan</t>
  </si>
  <si>
    <t>LTJANLTIP Billing Jan LT Comp</t>
  </si>
  <si>
    <t>LTJAN2001 Billing Jan LT Comp</t>
  </si>
  <si>
    <t>ENA-Controllable Inf</t>
  </si>
  <si>
    <t>NAITCI4   Infrastructure</t>
  </si>
  <si>
    <t>NAINLG5   NONENA INT LEG CORP ALLOCATION</t>
  </si>
  <si>
    <t>Legal Support</t>
  </si>
  <si>
    <t>Richard Sanders</t>
  </si>
  <si>
    <t>EXP010326-7620</t>
  </si>
  <si>
    <t>Gail Brownfeld</t>
  </si>
  <si>
    <t>meals</t>
  </si>
  <si>
    <t>Andrew Edison</t>
  </si>
  <si>
    <t>Reclass Michelle Blaine EXP010314-5951 from Co 67S</t>
  </si>
  <si>
    <t>trvl-hou-nj</t>
  </si>
  <si>
    <t>Reclass Michelle Blaine EXP010314 from Co. 67S</t>
  </si>
  <si>
    <t>LITIGATION</t>
  </si>
  <si>
    <t>CELL PHONE</t>
  </si>
  <si>
    <t>CELLULAR</t>
  </si>
  <si>
    <t>EXP010314-5951</t>
  </si>
  <si>
    <t>Michelle Blaine</t>
  </si>
  <si>
    <t>AT&amp;T CALLS</t>
  </si>
  <si>
    <t>VIALOG GROUP COMMUNICATIONS</t>
  </si>
  <si>
    <t>Anger, David                         WE 03/04/2001</t>
  </si>
  <si>
    <t>Cruz, Gloria                         WE 02/18/2001</t>
  </si>
  <si>
    <t>Bandi, Eniko                         WE 03/04/2001</t>
  </si>
  <si>
    <t>NAEXLG3   ENA EXT LEGAL LITIGATION ALLOC</t>
  </si>
  <si>
    <t>NALEGE5   NONENA EXT LEG FIN TRDG ALLOC</t>
  </si>
  <si>
    <t>Assistant</t>
  </si>
  <si>
    <t>SERVICE AWARDFOR HENDRY, BRENT</t>
  </si>
  <si>
    <t>O C TANNER CO</t>
  </si>
  <si>
    <t>ABA CONF</t>
  </si>
  <si>
    <t>Mark Taylor</t>
  </si>
  <si>
    <t>regist</t>
  </si>
  <si>
    <t>Mary Cook</t>
  </si>
  <si>
    <t>ISDA CONFERENCE</t>
  </si>
  <si>
    <t>Cheryl Nelson</t>
  </si>
  <si>
    <t>ISDA ENERGY CONF FEE</t>
  </si>
  <si>
    <t>Sara Shackleton</t>
  </si>
  <si>
    <t>TULA 2000 Conference in Sedona</t>
  </si>
  <si>
    <t>BRACEWELL &amp; PATTERSON LLP</t>
  </si>
  <si>
    <t>R/c seminar fee for Carol St. Clair to the correct</t>
  </si>
  <si>
    <t>seminar registration fee</t>
  </si>
  <si>
    <t>EUROMONEY TRAINING INC</t>
  </si>
  <si>
    <t>REGISTRATION FEE</t>
  </si>
  <si>
    <t>SWEET TREAT</t>
  </si>
  <si>
    <t>ISDA PARKING</t>
  </si>
  <si>
    <t>NY-AIRFARE</t>
  </si>
  <si>
    <t>BAGGAGE EXPENSE</t>
  </si>
  <si>
    <t>To move EPSC Feb's Invoice Parking (F. Leitte)</t>
  </si>
  <si>
    <t>To move EPSC Jan's Invoice Parking (F. Pinto-Leit)</t>
  </si>
  <si>
    <t>CELL PHONES</t>
  </si>
  <si>
    <t>seminar fee</t>
  </si>
  <si>
    <t>Carol St. Clair</t>
  </si>
  <si>
    <t>Reclass F. Pinto-Leite EXP010326-6461 from Co. 67S</t>
  </si>
  <si>
    <t>ASAP SOFTWARE EXPRESS INC</t>
  </si>
  <si>
    <t>Cadwalader</t>
  </si>
  <si>
    <t>0.30 ST</t>
  </si>
  <si>
    <t>Williams, Damon                      WE 02/25/2001</t>
  </si>
  <si>
    <t>Dickerson, Mary Ann                  WE 02/11/2001</t>
  </si>
  <si>
    <t>Williams, Damon                      WE 03/11/2001</t>
  </si>
  <si>
    <t>Turkmani, Octavia                    WE 03/11/2001</t>
  </si>
  <si>
    <t>Williams, Damon                      WE 02/18/2001</t>
  </si>
  <si>
    <t>Portanova, Deetra                    WE 01/21/2001</t>
  </si>
  <si>
    <t>Williams, Damon                      WE 03/04/2001</t>
  </si>
  <si>
    <t>Johnson, Warren                      WE 02/18/2001</t>
  </si>
  <si>
    <t>CARSWELL</t>
  </si>
  <si>
    <t>INTL COURIER SYSTEM</t>
  </si>
  <si>
    <t>Billed to Lakeside Pacekers inerror per Tana Jones</t>
  </si>
  <si>
    <t>GLASSER LEGAL WORKS</t>
  </si>
  <si>
    <t>SET OF NETTING</t>
  </si>
  <si>
    <t>Susan Bailey</t>
  </si>
  <si>
    <t>CHAIR</t>
  </si>
  <si>
    <t>OFFICE PAVILION-HOUSTON</t>
  </si>
  <si>
    <t>LEE OFFICE PRODUCTS</t>
  </si>
  <si>
    <t>COPY CORPS OF HOUSTON, LLC</t>
  </si>
  <si>
    <t>EXP010312-6345</t>
  </si>
  <si>
    <t>Holly Keiser</t>
  </si>
  <si>
    <t>NAEXLG5   ENA EXT LEGAL FIN TRDG ALLOC</t>
  </si>
  <si>
    <t>NALEGE1   NONENA EXT LEG FIN TRDG ALLOC</t>
  </si>
  <si>
    <t>NAINLG2   NONENA INT LEG FIN TRDG ALLOC</t>
  </si>
  <si>
    <t>Benefit Plan Liab-CP</t>
  </si>
  <si>
    <t>MARCH SGD PAYROLL (SINGAPORE LEGAL)</t>
  </si>
  <si>
    <t>MARCH E'YER GYM BENEFIT DEDUCTION (SPORE LEGAL)</t>
  </si>
  <si>
    <t>MARCH E'YEE INSURANCE BENEFIT DEDUCTION (LEGAL)</t>
  </si>
  <si>
    <t>MARCH E'YER CPF (SINGAPORE LEGAL)</t>
  </si>
  <si>
    <t>TAKA FITNESS CLUB SUBSCRIPTION JAN - JUN 2001</t>
  </si>
  <si>
    <t>Limor Nissan</t>
  </si>
  <si>
    <t>AMERICAN CORPORATE LEGA ASSISTANTS ASSOCIATION</t>
  </si>
  <si>
    <t>Martha Braddy</t>
  </si>
  <si>
    <t>membership</t>
  </si>
  <si>
    <t>Reimburse for Parking</t>
  </si>
  <si>
    <t>ECTR CORP BATX INFLO</t>
  </si>
  <si>
    <t>To Move EPSC Jan's Invoice for Travel (G. Crady)</t>
  </si>
  <si>
    <t>To Move EPSC Jan's Invoice for Travel (W. Pardue)</t>
  </si>
  <si>
    <t>To move EPSC Feb's Invoice Parking (M. Doucette)</t>
  </si>
  <si>
    <t>To move EPSC Jan's Invoice Parking (M. Doucette)</t>
  </si>
  <si>
    <t>To move EPSC Feb's Invoice for Travel (G. Crady)</t>
  </si>
  <si>
    <t>To move EPSC Feb's Invoice for Travel (C. Rivera)</t>
  </si>
  <si>
    <t>reimb limor nissan exp report</t>
  </si>
  <si>
    <t>ENRON METALS COMMODITY CORP</t>
  </si>
  <si>
    <t>John Viverito</t>
  </si>
  <si>
    <t>PARKING/CELLULAR</t>
  </si>
  <si>
    <t>Alan Aronowitz</t>
  </si>
  <si>
    <t>REIMBURSMENT OF EXPENSES :  MATTHIAS LEE</t>
  </si>
  <si>
    <t>TELECOMS : 14/2/2001 - 12/3/2001</t>
  </si>
  <si>
    <t>Michael Robison</t>
  </si>
  <si>
    <t>PAGER/CELLULAR</t>
  </si>
  <si>
    <t>cell</t>
  </si>
  <si>
    <t>GREENEBAUM DOLL&amp; MCDONALD PLLC</t>
  </si>
  <si>
    <t>UAE LAW SURVEY REGARDING PHYSICAL TRADING SVS</t>
  </si>
  <si>
    <t>MCCUTCHEN,DOYLE,BROWN &amp; ENERSEN</t>
  </si>
  <si>
    <t>TRENITE VAN DOORNE</t>
  </si>
  <si>
    <t>Elaine Transaction E59a04</t>
  </si>
  <si>
    <t>Griffin, Vanessa                     WE 02/25/2001</t>
  </si>
  <si>
    <t>Fields, Kerry                        WE 02/11/2001</t>
  </si>
  <si>
    <t>Castorena, Claudia Roslina           WE 02/18/2001</t>
  </si>
  <si>
    <t>Argudin, Janice                      WE 02/18/2001</t>
  </si>
  <si>
    <t>Castorena, Claudia Roslina           WE 02/25/2001</t>
  </si>
  <si>
    <t>Kelly-Williams, Karla                WE 02/18/2001</t>
  </si>
  <si>
    <t>Smith, Ericka                        WE 02/18/2001</t>
  </si>
  <si>
    <t>Ware, Angelia                        WE 02/11/2001</t>
  </si>
  <si>
    <t>Castorena, Claudia Roslina           WE 02/11/2001</t>
  </si>
  <si>
    <t>Castorena, Claudia Roslina           WE 03/11/2001</t>
  </si>
  <si>
    <t>Griffin, Vanessa                     WE 03/11/2001</t>
  </si>
  <si>
    <t>Washington, Breght Dona              WE 03/04/2001</t>
  </si>
  <si>
    <t>Lovelady, Steven Glynn               WE 03/04/2001</t>
  </si>
  <si>
    <t>Castorena, Claudia Roslina           WE 03/04/2001</t>
  </si>
  <si>
    <t>Diaz, Joel                           WE 02/25/2001</t>
  </si>
  <si>
    <t>Kelly-Williams, Karla                WE 02/25/2001</t>
  </si>
  <si>
    <t>Everett, Donna                       WE 01/14/2001</t>
  </si>
  <si>
    <t>Kelly-Williams, Karla                WE 01/21/2001</t>
  </si>
  <si>
    <t>Kelly-Williams, Karla                WE 02/04/2001</t>
  </si>
  <si>
    <t>Kelly-Williams, Karla                WE 01/28/2001</t>
  </si>
  <si>
    <t>Diaz, Joel                           WE 03/04/2001</t>
  </si>
  <si>
    <t>Smith, Ericka                        WE 02/11/2001</t>
  </si>
  <si>
    <t>Kelly-Williams, Karla                WE 02/11/2001</t>
  </si>
  <si>
    <t>Boutte, Brenda                       WE 02/11/2001</t>
  </si>
  <si>
    <t>Griffin, Vanessa                     WE 02/18/2001</t>
  </si>
  <si>
    <t>Ware, Angelia                        WE 02/04/2001</t>
  </si>
  <si>
    <t>Griffin, Vanessa                     WE 03/04/2001</t>
  </si>
  <si>
    <t>COURIER CHARGES - PERIOD ENDING 3 MARCH 2001</t>
  </si>
  <si>
    <t>COURIER CHARGES - PERIOD ENDING 24 FEBRUARY 2001</t>
  </si>
  <si>
    <t>BOOKS</t>
  </si>
  <si>
    <t>ICC PUBLISHING CORPORATION</t>
  </si>
  <si>
    <t>FILES FOR LEGAL DEPT</t>
  </si>
  <si>
    <t>STATIONERY</t>
  </si>
  <si>
    <t>GPS-Salary &amp; Wages</t>
  </si>
  <si>
    <t>S1        Salaries &amp; Wages</t>
  </si>
  <si>
    <t>GPS-Office Expenses</t>
  </si>
  <si>
    <t>S3        Office Exps</t>
  </si>
  <si>
    <t>GPS-General &amp; Admin</t>
  </si>
  <si>
    <t>S5        G&amp;A</t>
  </si>
  <si>
    <t>GPS-Communications</t>
  </si>
  <si>
    <t>S6        Communications</t>
  </si>
  <si>
    <t>GPS-Depreciation</t>
  </si>
  <si>
    <t>S7        GP Depreciation/Amort Alloc</t>
  </si>
  <si>
    <t>NALEGE2   nonena ext leg global mkt allo</t>
  </si>
  <si>
    <t>NAINLG3   nonena int leg global mkt allo</t>
  </si>
  <si>
    <t>EGM - Dubai Office</t>
  </si>
  <si>
    <t>105658    121087 to 105658</t>
  </si>
  <si>
    <t>121087    121087 to 104517,105658,120587</t>
  </si>
  <si>
    <t>SERVICE AWARDFOR OGDEN, MARY G.</t>
  </si>
  <si>
    <t>Roger Balog</t>
  </si>
  <si>
    <t>Jeffrey Hodge</t>
  </si>
  <si>
    <t>trvl-fl</t>
  </si>
  <si>
    <t>LONDON-TRADING LAWYERS</t>
  </si>
  <si>
    <t>FL-MEETINGS</t>
  </si>
  <si>
    <t>CALLS</t>
  </si>
  <si>
    <t>Cynthia Mann</t>
  </si>
  <si>
    <t>Stuart Zisman</t>
  </si>
  <si>
    <t>P-5 PRC REPORT FILLING FEE</t>
  </si>
  <si>
    <t>THE RAILROAD COMMISSION</t>
  </si>
  <si>
    <t>Craft, Paula                         WE 03/04/2001</t>
  </si>
  <si>
    <t>Craft, Paula                         WE 03/11/2001</t>
  </si>
  <si>
    <t>RECORDATION FEE</t>
  </si>
  <si>
    <t>Gutman, Shellie                      WE 01/07/2001</t>
  </si>
  <si>
    <t>Turkmani, Octavia                    WE 02/18/2001</t>
  </si>
  <si>
    <t>ADDT'L RECORDATION FEE</t>
  </si>
  <si>
    <t>Craft, Paula                         WE 02/11/2001</t>
  </si>
  <si>
    <t>Craft, Paula                         WE 02/18/2001</t>
  </si>
  <si>
    <t>NAEXLG2   ENA EXT LEGAL GAS TRD ALLOC</t>
  </si>
  <si>
    <t>NALEGE3   nonena ext leg gas trdg alloc</t>
  </si>
  <si>
    <t>NAEXLG12  ENA EXT LEGAL</t>
  </si>
  <si>
    <t>NAINLG4   nonena int leg gas trdg alloc</t>
  </si>
  <si>
    <t>Stl-Emp Grp Meal&amp;Ent</t>
  </si>
  <si>
    <t>Stl-Emp Prof M&amp;Dues</t>
  </si>
  <si>
    <t>Stl-Communications</t>
  </si>
  <si>
    <t>ValueCOCur</t>
  </si>
  <si>
    <t>Michelle Cash</t>
  </si>
  <si>
    <t>EXP010326-9107</t>
  </si>
  <si>
    <t>PARKING</t>
  </si>
  <si>
    <t>HYATT REGENCY HOUSTON</t>
  </si>
  <si>
    <t>INTERVIEW EXPENSE REIMBURSEMENT</t>
  </si>
  <si>
    <t>WILLIAM DING</t>
  </si>
  <si>
    <t>HOUSTON TELECOPY INC</t>
  </si>
  <si>
    <t>EEOC</t>
  </si>
  <si>
    <t>SJ BASHEN CORPORATION</t>
  </si>
  <si>
    <t>Lovelady, Steven Glynn               WE 03/11/2001</t>
  </si>
  <si>
    <t>NALEGE8   NONENA EXT LEG FIN TRDG ALLOC</t>
  </si>
  <si>
    <t>SERVICE AWARD FOR SAGER, ELIZABETH</t>
  </si>
  <si>
    <t>David Portz</t>
  </si>
  <si>
    <t>CELLULAR/PAGER</t>
  </si>
  <si>
    <t>Janice Moore</t>
  </si>
  <si>
    <t>home fax</t>
  </si>
  <si>
    <t>Janet Moore</t>
  </si>
  <si>
    <t>GR/IR Clearing</t>
  </si>
  <si>
    <t>NAEXLG8   ENA EXT LEGAL POWER TRAD ALLOC</t>
  </si>
  <si>
    <t>NALEGE9   NONENA EXT LEG FIN TRDG ALLOC</t>
  </si>
  <si>
    <t>Stl-OutsideSer IT</t>
  </si>
  <si>
    <t>CC 105654</t>
  </si>
  <si>
    <t>ADAMS, SUZANNE</t>
  </si>
  <si>
    <t>CARTER,ROBERT J</t>
  </si>
  <si>
    <t>CLARK,HALL B</t>
  </si>
  <si>
    <t>HEARN,EDWARD B</t>
  </si>
  <si>
    <t>JONES,KAREN E</t>
  </si>
  <si>
    <t>KING, JAN</t>
  </si>
  <si>
    <t>MAXWELL,MATT</t>
  </si>
  <si>
    <t>RASMUSSEN, DALE</t>
  </si>
  <si>
    <t>TWEED,SHEILA</t>
  </si>
  <si>
    <t>aExecutive</t>
  </si>
  <si>
    <t>CC 105655</t>
  </si>
  <si>
    <t>ELBERTSON, JANETTE</t>
  </si>
  <si>
    <t>HAEDICKE,MARK E</t>
  </si>
  <si>
    <t>CC 105657</t>
  </si>
  <si>
    <t>BAILEY,SUSAN C.</t>
  </si>
  <si>
    <t>BOYD, SAMANTHA</t>
  </si>
  <si>
    <t>BRUCE, ROBERT</t>
  </si>
  <si>
    <t>COOK, MARY</t>
  </si>
  <si>
    <t>ELLIS,REGINA K</t>
  </si>
  <si>
    <t>GREENBERG, MARK</t>
  </si>
  <si>
    <t>HENDRY, BRENT</t>
  </si>
  <si>
    <t>JONES,TANA L</t>
  </si>
  <si>
    <t>KEISER, HOLLY</t>
  </si>
  <si>
    <t>KOEHLER, ANNE</t>
  </si>
  <si>
    <t>MILLIGAN, TAFFY</t>
  </si>
  <si>
    <t>NELSON, CHERYL</t>
  </si>
  <si>
    <t>PANUS, STEPHANIE</t>
  </si>
  <si>
    <t>PINTO-LEITE, FRANCISCO</t>
  </si>
  <si>
    <t>SAYRE, FRANK</t>
  </si>
  <si>
    <t>SHACKLETON,SARA</t>
  </si>
  <si>
    <t>ST. CLAIR,CAROL L</t>
  </si>
  <si>
    <t>TAYLOR,MARK E</t>
  </si>
  <si>
    <t>CC 105658</t>
  </si>
  <si>
    <t>BRUCK, SARAH MACDONALD</t>
  </si>
  <si>
    <t>CASTILLO, CONNIE</t>
  </si>
  <si>
    <t>COLLINS, HARRY</t>
  </si>
  <si>
    <t>CORBET, NANCY</t>
  </si>
  <si>
    <t>CRADY, NED</t>
  </si>
  <si>
    <t>DOUCETTE, MARGARET</t>
  </si>
  <si>
    <t>FLORES, NONY</t>
  </si>
  <si>
    <t>MAYER, LAURIE</t>
  </si>
  <si>
    <t>NISSAN, LIMOR</t>
  </si>
  <si>
    <t>PARDUE, LARRY</t>
  </si>
  <si>
    <t>RIVERA, CORALINA</t>
  </si>
  <si>
    <t>ROBISON, MICHAEL</t>
  </si>
  <si>
    <t>ROGERS, DANIEL</t>
  </si>
  <si>
    <t>VIVERITO, JOHN</t>
  </si>
  <si>
    <t>CC 105659</t>
  </si>
  <si>
    <t>BANCZAK, PEGGY</t>
  </si>
  <si>
    <t>BENNICK,KIMBERLEE A</t>
  </si>
  <si>
    <t>BRABAND, SANDI M.</t>
  </si>
  <si>
    <t>CARNAHAN, KATHLEEN</t>
  </si>
  <si>
    <t>DICKSON,STACY E</t>
  </si>
  <si>
    <t>jTemp/Contractor</t>
  </si>
  <si>
    <t>FERGUSON, SAMANTHA M</t>
  </si>
  <si>
    <t>FLYNN,SHAWNA</t>
  </si>
  <si>
    <t>GILLASPIE,ERIC A</t>
  </si>
  <si>
    <t>GRAY,BARBARA N</t>
  </si>
  <si>
    <t>kAdmin Assistant</t>
  </si>
  <si>
    <t>HODGE,JEFFREY T</t>
  </si>
  <si>
    <t>HYVL,DANIEL J</t>
  </si>
  <si>
    <t>MANN, KAY</t>
  </si>
  <si>
    <t>NEMEC,GERALD R</t>
  </si>
  <si>
    <t>OGDEN,MARY C</t>
  </si>
  <si>
    <t>PERLINGIERE,DEBRA A</t>
  </si>
  <si>
    <t>RADFORD,PATRICIA A</t>
  </si>
  <si>
    <t>VAN HOOSER,STEPHEN W</t>
  </si>
  <si>
    <t>WALKER,ROBERT M</t>
  </si>
  <si>
    <t>WHITE,ANN ELIZABETH</t>
  </si>
  <si>
    <t>ZISMAN,STUART R</t>
  </si>
  <si>
    <t>CC 105660</t>
  </si>
  <si>
    <t>CASH,MICHELLE H</t>
  </si>
  <si>
    <t>GOODE, DIANE</t>
  </si>
  <si>
    <t>CC 107061</t>
  </si>
  <si>
    <t>FITZERALD, GENIA</t>
  </si>
  <si>
    <t>HANSEN, LESLIE</t>
  </si>
  <si>
    <t>MOORE,JANET H</t>
  </si>
  <si>
    <t>MOORE,JANICE R</t>
  </si>
  <si>
    <t>PORTZ,DAVID</t>
  </si>
  <si>
    <t>SAGER,ELIZABETH A</t>
  </si>
  <si>
    <t>SPENCER, BECKY</t>
  </si>
  <si>
    <t>WHITEHEAD, BRENDA</t>
  </si>
  <si>
    <t>YODER,CHRISTIAN G</t>
  </si>
  <si>
    <t>CC 105656</t>
  </si>
  <si>
    <t>BLAINE, MICHELLE</t>
  </si>
  <si>
    <t>BROWNFELD, GAIL</t>
  </si>
  <si>
    <t>EDISON, ANDREW</t>
  </si>
  <si>
    <t>GUINN,LINDA</t>
  </si>
  <si>
    <t>MERAZ,CLAUDIA</t>
  </si>
  <si>
    <t>SANDERS,RICHARD B</t>
  </si>
  <si>
    <t>SWEET, TWANDA</t>
  </si>
  <si>
    <t>GONZALEZ, ESMERALDA</t>
  </si>
  <si>
    <t>ZUCHA, THERESA</t>
  </si>
  <si>
    <t>ARONOWITZ, ALAN B</t>
  </si>
  <si>
    <t>GRESHAM, WAYNE E</t>
  </si>
  <si>
    <t>BRADDY,  MARTHA</t>
  </si>
  <si>
    <t>GARCIA, NITA</t>
  </si>
  <si>
    <t>SOLE, CARLOS</t>
  </si>
  <si>
    <t>NETTELTON, JOHN</t>
  </si>
  <si>
    <t>Variance explanations:</t>
  </si>
  <si>
    <t>ENA  West Originations - Sheila Tweed (105654)</t>
  </si>
  <si>
    <t>ENA  Executive - Mark Haedicke (105655)</t>
  </si>
  <si>
    <t xml:space="preserve">2.  EPSC Allocations actual expense includes a reversal of $274,939.12 from Jan - Mar to a capital project for </t>
  </si>
  <si>
    <t xml:space="preserve">     buildout to 38th floor.</t>
  </si>
  <si>
    <t>ENA  Legal Litigation - Richard Sanders (105656)</t>
  </si>
  <si>
    <t>1.  Unfavorable variances due to actual headcount 3 over plan.</t>
  </si>
  <si>
    <t>2.  Payroll taxes actual expense includes reclass of FICA tax expense related to bonus in February.</t>
  </si>
  <si>
    <t>ENA  Financial Trading - Mark Taylor (105657)</t>
  </si>
  <si>
    <t>1.  Unfavorable variances due to actual headcount 4 over plan.</t>
  </si>
  <si>
    <t>ENA  Enron Global Markets - Alan Aronowitz (105658)</t>
  </si>
  <si>
    <t>ENA  Upstream Originations -  Gray/Hodge (105659)</t>
  </si>
  <si>
    <t>\R/AP-NonTr I/C Corp</t>
  </si>
  <si>
    <t>ENA  Labor &amp; Employment Law - Michelle Cash (105660)</t>
  </si>
  <si>
    <t>1.  Unfavorable variances due to actual headcount 1 over plan.</t>
  </si>
  <si>
    <t>ENA Power Trading - Elizabeth Sager (107061)</t>
  </si>
  <si>
    <t>ENA  Legal - Consolidated</t>
  </si>
  <si>
    <t xml:space="preserve">     were not incorporated into the plan.  These expenses are billed to EGM monthly.</t>
  </si>
  <si>
    <t xml:space="preserve">     to a capital project buildout of 38th floor.</t>
  </si>
  <si>
    <t>1.  Unfavorable variances because expenses are higher than plan due to actual headcount</t>
  </si>
  <si>
    <t>2.  Payroll Taxes include reclass of FICA expense related to bonuses in February.</t>
  </si>
  <si>
    <t>4.  EPSC includes a credit of $274,939.12 in construction services from Jan - Mar</t>
  </si>
  <si>
    <t>5.  Other expenses include a reversal of corporate allocations.</t>
  </si>
  <si>
    <t>1.  Payroll taxes actual expense include reclass of FICA tax expense related to bonus in February.</t>
  </si>
  <si>
    <t>2.  Payroll taxes actual expense include reclass of FICA tax expense related to bonus in February.</t>
  </si>
  <si>
    <t xml:space="preserve">     and their plan dollars were not incorporated into the plan.  </t>
  </si>
  <si>
    <t xml:space="preserve">1.  Unfavorable variances due to 8 more actual headcount than plan b/c of the legal group for CALME was moved to ENA </t>
  </si>
  <si>
    <t xml:space="preserve">     8 over plan because the legal group for CALME was moved to ENA and their plan dollars</t>
  </si>
  <si>
    <t xml:space="preserve">3.  Outside Services actual expense includes December invoices being paid in March and reversals for the accruals  </t>
  </si>
  <si>
    <t xml:space="preserve">     were made in January.</t>
  </si>
  <si>
    <t>ENA  Legal - Consolidated (For all Cost Centers)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</si>
</sst>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m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2" fillId="2" borderId="2" xfId="1" applyFont="1" applyFill="1" applyBorder="1"/>
    <xf numFmtId="0" fontId="3" fillId="0" borderId="0" xfId="0" applyFo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wrapText="1"/>
    </xf>
    <xf numFmtId="17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3" fontId="3" fillId="3" borderId="0" xfId="0" applyNumberFormat="1" applyFont="1" applyFill="1" applyAlignment="1">
      <alignment horizontal="right" vertical="top" wrapText="1"/>
    </xf>
    <xf numFmtId="3" fontId="3" fillId="2" borderId="0" xfId="0" applyNumberFormat="1" applyFont="1" applyFill="1" applyAlignment="1">
      <alignment horizontal="right" vertical="top" wrapText="1"/>
    </xf>
    <xf numFmtId="38" fontId="6" fillId="0" borderId="0" xfId="2" applyNumberFormat="1" applyFont="1" applyFill="1" applyBorder="1" applyAlignment="1">
      <alignment horizontal="left" wrapText="1"/>
    </xf>
    <xf numFmtId="38" fontId="3" fillId="0" borderId="0" xfId="0" applyNumberFormat="1" applyFont="1"/>
    <xf numFmtId="38" fontId="3" fillId="0" borderId="0" xfId="0" applyNumberFormat="1" applyFont="1" applyFill="1" applyBorder="1"/>
    <xf numFmtId="38" fontId="3" fillId="3" borderId="0" xfId="0" applyNumberFormat="1" applyFont="1" applyFill="1" applyAlignment="1">
      <alignment horizontal="right" vertical="top" wrapText="1"/>
    </xf>
    <xf numFmtId="38" fontId="3" fillId="2" borderId="0" xfId="0" applyNumberFormat="1" applyFont="1" applyFill="1" applyAlignment="1">
      <alignment horizontal="right" vertical="top" wrapText="1"/>
    </xf>
    <xf numFmtId="38" fontId="3" fillId="0" borderId="3" xfId="0" applyNumberFormat="1" applyFont="1" applyBorder="1"/>
    <xf numFmtId="38" fontId="3" fillId="0" borderId="3" xfId="0" applyNumberFormat="1" applyFont="1" applyFill="1" applyBorder="1"/>
    <xf numFmtId="38" fontId="3" fillId="3" borderId="3" xfId="0" applyNumberFormat="1" applyFont="1" applyFill="1" applyBorder="1" applyAlignment="1">
      <alignment horizontal="right" vertical="top" wrapText="1"/>
    </xf>
    <xf numFmtId="38" fontId="3" fillId="2" borderId="3" xfId="0" applyNumberFormat="1" applyFont="1" applyFill="1" applyBorder="1" applyAlignment="1">
      <alignment horizontal="right" vertical="top" wrapText="1"/>
    </xf>
    <xf numFmtId="38" fontId="5" fillId="0" borderId="0" xfId="0" applyNumberFormat="1" applyFont="1" applyBorder="1" applyAlignment="1">
      <alignment horizontal="left" vertical="top" wrapText="1"/>
    </xf>
    <xf numFmtId="38" fontId="3" fillId="0" borderId="0" xfId="0" applyNumberFormat="1" applyFont="1" applyFill="1"/>
    <xf numFmtId="38" fontId="3" fillId="0" borderId="0" xfId="0" applyNumberFormat="1" applyFont="1" applyAlignment="1">
      <alignment horizontal="right" vertical="top" wrapText="1"/>
    </xf>
    <xf numFmtId="38" fontId="3" fillId="0" borderId="0" xfId="0" applyNumberFormat="1" applyFont="1" applyBorder="1"/>
    <xf numFmtId="38" fontId="3" fillId="3" borderId="0" xfId="0" applyNumberFormat="1" applyFont="1" applyFill="1" applyBorder="1" applyAlignment="1">
      <alignment horizontal="right" vertical="top" wrapText="1"/>
    </xf>
    <xf numFmtId="38" fontId="3" fillId="2" borderId="0" xfId="0" applyNumberFormat="1" applyFont="1" applyFill="1" applyBorder="1" applyAlignment="1">
      <alignment horizontal="right" vertical="top" wrapText="1"/>
    </xf>
    <xf numFmtId="38" fontId="8" fillId="0" borderId="0" xfId="0" applyNumberFormat="1" applyFont="1" applyBorder="1"/>
    <xf numFmtId="38" fontId="8" fillId="0" borderId="0" xfId="0" applyNumberFormat="1" applyFont="1"/>
    <xf numFmtId="38" fontId="5" fillId="0" borderId="0" xfId="0" applyNumberFormat="1" applyFont="1" applyAlignment="1">
      <alignment horizontal="left" vertical="top" wrapText="1"/>
    </xf>
    <xf numFmtId="38" fontId="5" fillId="0" borderId="0" xfId="0" applyNumberFormat="1" applyFont="1" applyAlignment="1">
      <alignment horizontal="center" vertical="top" wrapText="1"/>
    </xf>
    <xf numFmtId="0" fontId="0" fillId="4" borderId="0" xfId="0" applyFill="1"/>
    <xf numFmtId="0" fontId="0" fillId="4" borderId="0" xfId="0" applyFill="1" applyAlignment="1">
      <alignment horizontal="center"/>
    </xf>
    <xf numFmtId="43" fontId="0" fillId="2" borderId="2" xfId="1" applyFont="1" applyFill="1" applyBorder="1"/>
    <xf numFmtId="0" fontId="0" fillId="0" borderId="1" xfId="0" applyBorder="1"/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right" wrapText="1"/>
    </xf>
    <xf numFmtId="38" fontId="3" fillId="2" borderId="0" xfId="0" applyNumberFormat="1" applyFont="1" applyFill="1"/>
    <xf numFmtId="38" fontId="3" fillId="2" borderId="3" xfId="0" applyNumberFormat="1" applyFont="1" applyFill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A7" workbookViewId="0">
      <selection activeCell="N3" sqref="N3:AQ36"/>
    </sheetView>
  </sheetViews>
  <sheetFormatPr defaultRowHeight="11.25" x14ac:dyDescent="0.2"/>
  <cols>
    <col min="1" max="1" width="22.5703125" style="9" customWidth="1"/>
    <col min="2" max="2" width="9" style="9" customWidth="1"/>
    <col min="3" max="3" width="1.5703125" style="9" customWidth="1"/>
    <col min="4" max="4" width="9" style="9" customWidth="1"/>
    <col min="5" max="5" width="1.5703125" style="9" customWidth="1"/>
    <col min="6" max="6" width="9.28515625" style="9" customWidth="1"/>
    <col min="7" max="7" width="4" style="9" customWidth="1"/>
    <col min="8" max="8" width="9" style="9" customWidth="1"/>
    <col min="9" max="9" width="1.85546875" style="9" customWidth="1"/>
    <col min="10" max="10" width="9" style="9" customWidth="1"/>
    <col min="11" max="11" width="1.42578125" style="9" customWidth="1"/>
    <col min="12" max="12" width="9" style="9" customWidth="1"/>
    <col min="13" max="13" width="1.5703125" style="9" customWidth="1"/>
    <col min="14" max="14" width="22.28515625" style="9" bestFit="1" customWidth="1"/>
    <col min="15" max="15" width="7.5703125" style="9" customWidth="1"/>
    <col min="16" max="16" width="1.5703125" style="9" customWidth="1"/>
    <col min="17" max="17" width="7.5703125" style="9" customWidth="1"/>
    <col min="18" max="18" width="1.5703125" style="9" customWidth="1"/>
    <col min="19" max="19" width="7.5703125" style="9" customWidth="1"/>
    <col min="20" max="20" width="1.5703125" style="9" customWidth="1"/>
    <col min="21" max="21" width="7.5703125" style="9" customWidth="1"/>
    <col min="22" max="22" width="1.5703125" style="9" customWidth="1"/>
    <col min="23" max="23" width="7.5703125" style="9" customWidth="1"/>
    <col min="24" max="24" width="1.5703125" style="9" customWidth="1"/>
    <col min="25" max="25" width="7.5703125" style="9" customWidth="1"/>
    <col min="26" max="26" width="1.5703125" style="9" customWidth="1"/>
    <col min="27" max="27" width="7.5703125" style="9" customWidth="1"/>
    <col min="28" max="28" width="1.5703125" style="9" customWidth="1"/>
    <col min="29" max="29" width="7.5703125" style="9" customWidth="1"/>
    <col min="30" max="30" width="1.5703125" style="9" customWidth="1"/>
    <col min="31" max="31" width="7.5703125" style="9" customWidth="1"/>
    <col min="32" max="32" width="1.5703125" style="9" customWidth="1"/>
    <col min="33" max="33" width="7.5703125" style="9" customWidth="1"/>
    <col min="34" max="34" width="1.5703125" style="9" customWidth="1"/>
    <col min="35" max="35" width="7.5703125" style="9" customWidth="1"/>
    <col min="36" max="36" width="1.5703125" style="9" customWidth="1"/>
    <col min="37" max="37" width="7.5703125" style="9" customWidth="1"/>
    <col min="38" max="38" width="1.5703125" style="9" customWidth="1"/>
    <col min="39" max="39" width="9.7109375" style="9" customWidth="1"/>
    <col min="40" max="40" width="1.5703125" style="9" customWidth="1"/>
    <col min="41" max="41" width="8.140625" style="9" customWidth="1"/>
    <col min="42" max="42" width="1.85546875" style="9" customWidth="1"/>
    <col min="43" max="43" width="9.140625" style="9"/>
    <col min="44" max="44" width="1.7109375" style="9" customWidth="1"/>
    <col min="45" max="16384" width="9.140625" style="9"/>
  </cols>
  <sheetData>
    <row r="1" spans="1:43" ht="12" hidden="1" customHeight="1" x14ac:dyDescent="0.2">
      <c r="A1" s="9" t="s">
        <v>149</v>
      </c>
      <c r="B1" s="9" t="s">
        <v>24</v>
      </c>
    </row>
    <row r="2" spans="1:43" hidden="1" x14ac:dyDescent="0.2">
      <c r="A2" s="9" t="s">
        <v>150</v>
      </c>
      <c r="B2" s="9" t="s">
        <v>5</v>
      </c>
    </row>
    <row r="3" spans="1:43" ht="15.75" x14ac:dyDescent="0.25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75" x14ac:dyDescent="0.25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75" x14ac:dyDescent="0.25">
      <c r="A5" s="54" t="s">
        <v>195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Finance Orig M&amp;A - Schuler/McCullough (105653)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75" x14ac:dyDescent="0.25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">
      <c r="A11" s="27" t="s">
        <v>37</v>
      </c>
      <c r="B11" s="28">
        <v>146755.53</v>
      </c>
      <c r="D11" s="28">
        <v>165040</v>
      </c>
      <c r="F11" s="28">
        <v>18284.469999999885</v>
      </c>
      <c r="H11" s="29">
        <v>467788.27</v>
      </c>
      <c r="J11" s="28">
        <v>495120</v>
      </c>
      <c r="L11" s="28">
        <v>27331.729999999749</v>
      </c>
      <c r="N11" s="27" t="s">
        <v>37</v>
      </c>
      <c r="O11" s="28">
        <v>180566.13</v>
      </c>
      <c r="Q11" s="28">
        <v>140466.60999999999</v>
      </c>
      <c r="S11" s="28">
        <v>146755.53</v>
      </c>
      <c r="U11" s="28">
        <v>165040</v>
      </c>
      <c r="W11" s="28">
        <v>165040</v>
      </c>
      <c r="Y11" s="28">
        <v>165040</v>
      </c>
      <c r="AA11" s="28">
        <v>165040</v>
      </c>
      <c r="AC11" s="28">
        <v>165040</v>
      </c>
      <c r="AE11" s="28">
        <v>165040</v>
      </c>
      <c r="AG11" s="28">
        <v>165040</v>
      </c>
      <c r="AI11" s="28">
        <v>165040</v>
      </c>
      <c r="AK11" s="28">
        <v>165040</v>
      </c>
      <c r="AM11" s="30">
        <v>1953148.27</v>
      </c>
      <c r="AO11" s="31">
        <v>1980480</v>
      </c>
      <c r="AQ11" s="31">
        <v>27331.73</v>
      </c>
    </row>
    <row r="12" spans="1:43" s="28" customFormat="1" ht="12" customHeight="1" x14ac:dyDescent="0.2">
      <c r="A12" s="27" t="s">
        <v>176</v>
      </c>
      <c r="B12" s="28">
        <v>29409.71</v>
      </c>
      <c r="D12" s="28">
        <v>20866</v>
      </c>
      <c r="F12" s="28">
        <v>-8543.7099999999991</v>
      </c>
      <c r="H12" s="29">
        <v>65300.38</v>
      </c>
      <c r="J12" s="28">
        <v>62598</v>
      </c>
      <c r="L12" s="28">
        <v>-2702.38</v>
      </c>
      <c r="N12" s="27" t="s">
        <v>176</v>
      </c>
      <c r="O12" s="28">
        <v>20201.22</v>
      </c>
      <c r="Q12" s="28">
        <v>15689.45</v>
      </c>
      <c r="S12" s="28">
        <v>29409.71</v>
      </c>
      <c r="U12" s="28">
        <v>20866</v>
      </c>
      <c r="W12" s="28">
        <v>20866</v>
      </c>
      <c r="Y12" s="28">
        <v>20866</v>
      </c>
      <c r="AA12" s="28">
        <v>20866</v>
      </c>
      <c r="AC12" s="28">
        <v>20866</v>
      </c>
      <c r="AE12" s="28">
        <v>20866</v>
      </c>
      <c r="AG12" s="28">
        <v>20866</v>
      </c>
      <c r="AI12" s="28">
        <v>20866</v>
      </c>
      <c r="AK12" s="28">
        <v>20866</v>
      </c>
      <c r="AM12" s="30">
        <v>253094.38</v>
      </c>
      <c r="AO12" s="31">
        <v>250392</v>
      </c>
      <c r="AQ12" s="31">
        <v>-2702.38</v>
      </c>
    </row>
    <row r="13" spans="1:43" s="28" customFormat="1" ht="12" customHeight="1" x14ac:dyDescent="0.2">
      <c r="A13" s="27" t="s">
        <v>177</v>
      </c>
      <c r="B13" s="28">
        <v>-26798.04</v>
      </c>
      <c r="D13" s="28">
        <v>9524</v>
      </c>
      <c r="F13" s="28">
        <v>36322.04</v>
      </c>
      <c r="G13" s="28">
        <v>1</v>
      </c>
      <c r="H13" s="29">
        <v>33007.56</v>
      </c>
      <c r="J13" s="28">
        <v>28572</v>
      </c>
      <c r="L13" s="28">
        <v>-4435.5600000000004</v>
      </c>
      <c r="N13" s="27" t="s">
        <v>177</v>
      </c>
      <c r="O13" s="28">
        <v>20324.38</v>
      </c>
      <c r="Q13" s="28">
        <v>39481.22</v>
      </c>
      <c r="S13" s="28">
        <v>-26798.04</v>
      </c>
      <c r="U13" s="28">
        <v>9524</v>
      </c>
      <c r="W13" s="28">
        <v>9524</v>
      </c>
      <c r="Y13" s="28">
        <v>9524</v>
      </c>
      <c r="AA13" s="28">
        <v>9524</v>
      </c>
      <c r="AC13" s="28">
        <v>9524</v>
      </c>
      <c r="AE13" s="28">
        <v>9524</v>
      </c>
      <c r="AG13" s="28">
        <v>9524</v>
      </c>
      <c r="AI13" s="28">
        <v>9524</v>
      </c>
      <c r="AK13" s="28">
        <v>9524</v>
      </c>
      <c r="AM13" s="30">
        <v>118723.56</v>
      </c>
      <c r="AO13" s="31">
        <v>114288</v>
      </c>
      <c r="AQ13" s="31">
        <v>-4435.5600000000004</v>
      </c>
    </row>
    <row r="14" spans="1:43" s="28" customFormat="1" ht="12" customHeight="1" x14ac:dyDescent="0.2">
      <c r="A14" s="27" t="s">
        <v>178</v>
      </c>
      <c r="B14" s="28">
        <v>5873.92</v>
      </c>
      <c r="D14" s="28">
        <v>16216</v>
      </c>
      <c r="F14" s="28">
        <v>10342.08</v>
      </c>
      <c r="H14" s="29">
        <v>18144.169999999998</v>
      </c>
      <c r="J14" s="28">
        <v>48648</v>
      </c>
      <c r="L14" s="28">
        <v>30503.83</v>
      </c>
      <c r="N14" s="27" t="s">
        <v>178</v>
      </c>
      <c r="O14" s="28">
        <v>8532.7199999999993</v>
      </c>
      <c r="Q14" s="28">
        <v>3737.53</v>
      </c>
      <c r="S14" s="28">
        <v>5873.92</v>
      </c>
      <c r="U14" s="28">
        <v>16216</v>
      </c>
      <c r="W14" s="28">
        <v>16216</v>
      </c>
      <c r="Y14" s="28">
        <v>16216</v>
      </c>
      <c r="AA14" s="28">
        <v>16216</v>
      </c>
      <c r="AC14" s="28">
        <v>16216</v>
      </c>
      <c r="AE14" s="28">
        <v>16216</v>
      </c>
      <c r="AG14" s="28">
        <v>16216</v>
      </c>
      <c r="AI14" s="28">
        <v>16216</v>
      </c>
      <c r="AK14" s="28">
        <v>16216</v>
      </c>
      <c r="AM14" s="30">
        <v>164088.17000000001</v>
      </c>
      <c r="AO14" s="31">
        <v>194592</v>
      </c>
      <c r="AQ14" s="31">
        <v>30503.83</v>
      </c>
    </row>
    <row r="15" spans="1:43" s="28" customFormat="1" ht="12" customHeight="1" x14ac:dyDescent="0.2">
      <c r="A15" s="27" t="s">
        <v>179</v>
      </c>
      <c r="B15" s="28">
        <v>980.32</v>
      </c>
      <c r="D15" s="28">
        <v>0</v>
      </c>
      <c r="F15" s="28">
        <v>-980.32</v>
      </c>
      <c r="H15" s="29">
        <v>6559.83</v>
      </c>
      <c r="J15" s="28">
        <v>0</v>
      </c>
      <c r="L15" s="28">
        <v>-6559.83</v>
      </c>
      <c r="N15" s="27" t="s">
        <v>179</v>
      </c>
      <c r="O15" s="28">
        <v>4662.43</v>
      </c>
      <c r="Q15" s="28">
        <v>917.08</v>
      </c>
      <c r="S15" s="28">
        <v>980.32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6559.83</v>
      </c>
      <c r="AO15" s="31">
        <v>0</v>
      </c>
      <c r="AQ15" s="31">
        <v>-6559.83</v>
      </c>
    </row>
    <row r="16" spans="1:43" s="28" customFormat="1" ht="12" customHeight="1" x14ac:dyDescent="0.2">
      <c r="A16" s="27" t="s">
        <v>180</v>
      </c>
      <c r="B16" s="28">
        <v>1642.87</v>
      </c>
      <c r="D16" s="28">
        <v>5771</v>
      </c>
      <c r="F16" s="28">
        <v>4128.13</v>
      </c>
      <c r="H16" s="29">
        <v>4601.04</v>
      </c>
      <c r="J16" s="28">
        <v>17313</v>
      </c>
      <c r="L16" s="28">
        <v>12711.96</v>
      </c>
      <c r="N16" s="27" t="s">
        <v>180</v>
      </c>
      <c r="O16" s="28">
        <v>928.05</v>
      </c>
      <c r="Q16" s="28">
        <v>2030.12</v>
      </c>
      <c r="S16" s="28">
        <v>1642.87</v>
      </c>
      <c r="U16" s="28">
        <v>5771</v>
      </c>
      <c r="W16" s="28">
        <v>5771</v>
      </c>
      <c r="Y16" s="28">
        <v>5771</v>
      </c>
      <c r="AA16" s="28">
        <v>5771</v>
      </c>
      <c r="AC16" s="28">
        <v>5771</v>
      </c>
      <c r="AE16" s="28">
        <v>5771</v>
      </c>
      <c r="AG16" s="28">
        <v>5771</v>
      </c>
      <c r="AI16" s="28">
        <v>5771</v>
      </c>
      <c r="AK16" s="28">
        <v>5771</v>
      </c>
      <c r="AM16" s="30">
        <v>56540.04</v>
      </c>
      <c r="AO16" s="31">
        <v>69252</v>
      </c>
      <c r="AQ16" s="31">
        <v>12711.96</v>
      </c>
    </row>
    <row r="17" spans="1:43" s="28" customFormat="1" ht="12" customHeight="1" x14ac:dyDescent="0.2">
      <c r="A17" s="27" t="s">
        <v>181</v>
      </c>
      <c r="B17" s="28">
        <v>717635.97</v>
      </c>
      <c r="D17" s="28">
        <v>0</v>
      </c>
      <c r="F17" s="28">
        <v>-717635.97</v>
      </c>
      <c r="H17" s="29">
        <v>352336.87</v>
      </c>
      <c r="J17" s="28">
        <v>0</v>
      </c>
      <c r="L17" s="28">
        <v>-352336.87</v>
      </c>
      <c r="N17" s="27" t="s">
        <v>181</v>
      </c>
      <c r="O17" s="28">
        <v>-894820.88</v>
      </c>
      <c r="Q17" s="28">
        <v>529521.78</v>
      </c>
      <c r="S17" s="28">
        <v>717635.97</v>
      </c>
      <c r="U17" s="28">
        <v>0</v>
      </c>
      <c r="W17" s="28">
        <v>0</v>
      </c>
      <c r="Y17" s="28">
        <v>0</v>
      </c>
      <c r="AA17" s="28">
        <v>0</v>
      </c>
      <c r="AC17" s="28">
        <v>0</v>
      </c>
      <c r="AE17" s="28">
        <v>0</v>
      </c>
      <c r="AG17" s="28">
        <v>0</v>
      </c>
      <c r="AI17" s="28">
        <v>0</v>
      </c>
      <c r="AK17" s="28">
        <v>0</v>
      </c>
      <c r="AM17" s="30">
        <v>352336.87</v>
      </c>
      <c r="AO17" s="31">
        <v>0</v>
      </c>
      <c r="AQ17" s="31">
        <v>-352336.87</v>
      </c>
    </row>
    <row r="18" spans="1:43" s="28" customFormat="1" ht="12" customHeight="1" x14ac:dyDescent="0.2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">
      <c r="A19" s="27" t="s">
        <v>183</v>
      </c>
      <c r="B19" s="28">
        <v>11.23</v>
      </c>
      <c r="D19" s="28">
        <v>90</v>
      </c>
      <c r="F19" s="28">
        <v>78.77</v>
      </c>
      <c r="H19" s="29">
        <v>135</v>
      </c>
      <c r="J19" s="28">
        <v>270</v>
      </c>
      <c r="L19" s="28">
        <v>135</v>
      </c>
      <c r="N19" s="27" t="s">
        <v>183</v>
      </c>
      <c r="O19" s="28">
        <v>102.29</v>
      </c>
      <c r="Q19" s="28">
        <v>21.48</v>
      </c>
      <c r="S19" s="28">
        <v>11.23</v>
      </c>
      <c r="U19" s="28">
        <v>90</v>
      </c>
      <c r="W19" s="28">
        <v>90</v>
      </c>
      <c r="Y19" s="28">
        <v>90</v>
      </c>
      <c r="AA19" s="28">
        <v>90</v>
      </c>
      <c r="AC19" s="28">
        <v>90</v>
      </c>
      <c r="AE19" s="28">
        <v>90</v>
      </c>
      <c r="AG19" s="28">
        <v>90</v>
      </c>
      <c r="AI19" s="28">
        <v>90</v>
      </c>
      <c r="AK19" s="28">
        <v>90</v>
      </c>
      <c r="AM19" s="30">
        <v>945</v>
      </c>
      <c r="AO19" s="31">
        <v>1080</v>
      </c>
      <c r="AQ19" s="31">
        <v>135</v>
      </c>
    </row>
    <row r="20" spans="1:43" s="28" customFormat="1" ht="12" customHeight="1" x14ac:dyDescent="0.2">
      <c r="A20" s="27" t="s">
        <v>184</v>
      </c>
      <c r="B20" s="28">
        <v>0</v>
      </c>
      <c r="D20" s="28">
        <v>0</v>
      </c>
      <c r="F20" s="28">
        <v>0</v>
      </c>
      <c r="H20" s="29">
        <v>0</v>
      </c>
      <c r="J20" s="28">
        <v>0</v>
      </c>
      <c r="L20" s="28">
        <v>0</v>
      </c>
      <c r="N20" s="27" t="s">
        <v>184</v>
      </c>
      <c r="O20" s="28">
        <v>0</v>
      </c>
      <c r="Q20" s="28">
        <v>0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0</v>
      </c>
      <c r="AO20" s="31">
        <v>0</v>
      </c>
      <c r="AQ20" s="31">
        <v>0</v>
      </c>
    </row>
    <row r="21" spans="1:43" s="28" customFormat="1" ht="12" customHeight="1" x14ac:dyDescent="0.2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">
      <c r="A22" s="27" t="s">
        <v>186</v>
      </c>
      <c r="B22" s="28">
        <v>0</v>
      </c>
      <c r="D22" s="28">
        <v>0</v>
      </c>
      <c r="F22" s="28">
        <v>0</v>
      </c>
      <c r="H22" s="29">
        <v>6768.45</v>
      </c>
      <c r="J22" s="28">
        <v>0</v>
      </c>
      <c r="L22" s="28">
        <v>-6768.45</v>
      </c>
      <c r="N22" s="27" t="s">
        <v>186</v>
      </c>
      <c r="O22" s="28">
        <v>6406.34</v>
      </c>
      <c r="Q22" s="28">
        <v>362.11</v>
      </c>
      <c r="S22" s="28">
        <v>0</v>
      </c>
      <c r="U22" s="28">
        <v>0</v>
      </c>
      <c r="W22" s="28">
        <v>0</v>
      </c>
      <c r="Y22" s="28">
        <v>0</v>
      </c>
      <c r="AA22" s="28">
        <v>0</v>
      </c>
      <c r="AC22" s="28">
        <v>0</v>
      </c>
      <c r="AE22" s="28">
        <v>0</v>
      </c>
      <c r="AG22" s="28">
        <v>0</v>
      </c>
      <c r="AI22" s="28">
        <v>0</v>
      </c>
      <c r="AK22" s="28">
        <v>0</v>
      </c>
      <c r="AM22" s="30">
        <v>6768.45</v>
      </c>
      <c r="AO22" s="31">
        <v>0</v>
      </c>
      <c r="AQ22" s="31">
        <v>-6768.45</v>
      </c>
    </row>
    <row r="23" spans="1:43" s="28" customFormat="1" ht="12" customHeight="1" x14ac:dyDescent="0.2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53.06</v>
      </c>
      <c r="Q24" s="28">
        <v>-53.06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">
      <c r="A26" s="27" t="s">
        <v>59</v>
      </c>
      <c r="B26" s="28">
        <v>1543.76</v>
      </c>
      <c r="D26" s="28">
        <v>1923</v>
      </c>
      <c r="F26" s="28">
        <v>379.24</v>
      </c>
      <c r="H26" s="29">
        <v>1292.48</v>
      </c>
      <c r="J26" s="28">
        <v>5769</v>
      </c>
      <c r="L26" s="28">
        <v>4476.5200000000004</v>
      </c>
      <c r="N26" s="27" t="s">
        <v>59</v>
      </c>
      <c r="O26" s="28">
        <v>-1969.7</v>
      </c>
      <c r="Q26" s="28">
        <v>1718.42</v>
      </c>
      <c r="S26" s="28">
        <v>1543.76</v>
      </c>
      <c r="U26" s="28">
        <v>1923</v>
      </c>
      <c r="W26" s="28">
        <v>1923</v>
      </c>
      <c r="Y26" s="28">
        <v>1923</v>
      </c>
      <c r="AA26" s="28">
        <v>1923</v>
      </c>
      <c r="AC26" s="28">
        <v>1923</v>
      </c>
      <c r="AE26" s="28">
        <v>1923</v>
      </c>
      <c r="AG26" s="28">
        <v>1923</v>
      </c>
      <c r="AI26" s="28">
        <v>1923</v>
      </c>
      <c r="AK26" s="28">
        <v>1923</v>
      </c>
      <c r="AM26" s="30">
        <v>18599.48</v>
      </c>
      <c r="AO26" s="31">
        <v>23076</v>
      </c>
      <c r="AQ26" s="31">
        <v>4476.5200000000004</v>
      </c>
    </row>
    <row r="27" spans="1:43" s="28" customFormat="1" ht="12" customHeight="1" x14ac:dyDescent="0.2">
      <c r="A27" s="27" t="s">
        <v>65</v>
      </c>
      <c r="B27" s="32">
        <v>18711.78</v>
      </c>
      <c r="D27" s="32">
        <v>11220</v>
      </c>
      <c r="F27" s="32">
        <v>-7491.78</v>
      </c>
      <c r="H27" s="33">
        <v>49245.66</v>
      </c>
      <c r="J27" s="32">
        <v>33660</v>
      </c>
      <c r="L27" s="32">
        <v>-15585.66</v>
      </c>
      <c r="N27" s="27" t="s">
        <v>65</v>
      </c>
      <c r="O27" s="32">
        <v>7053.31</v>
      </c>
      <c r="Q27" s="32">
        <v>23480.57</v>
      </c>
      <c r="S27" s="32">
        <v>18711.78</v>
      </c>
      <c r="U27" s="32">
        <v>11220</v>
      </c>
      <c r="W27" s="32">
        <v>11220</v>
      </c>
      <c r="Y27" s="32">
        <v>11220</v>
      </c>
      <c r="AA27" s="32">
        <v>11220</v>
      </c>
      <c r="AC27" s="32">
        <v>11220</v>
      </c>
      <c r="AE27" s="32">
        <v>11220</v>
      </c>
      <c r="AG27" s="32">
        <v>11220</v>
      </c>
      <c r="AI27" s="32">
        <v>11220</v>
      </c>
      <c r="AK27" s="32">
        <v>11220</v>
      </c>
      <c r="AM27" s="34">
        <v>150225.66</v>
      </c>
      <c r="AO27" s="35">
        <v>134640</v>
      </c>
      <c r="AQ27" s="35">
        <v>-15585.66</v>
      </c>
    </row>
    <row r="28" spans="1:43" s="28" customFormat="1" ht="12" customHeight="1" x14ac:dyDescent="0.2">
      <c r="A28" s="36" t="s">
        <v>190</v>
      </c>
      <c r="B28" s="28">
        <v>895767.05</v>
      </c>
      <c r="D28" s="28">
        <v>230650</v>
      </c>
      <c r="F28" s="28">
        <v>-665117.05000000005</v>
      </c>
      <c r="H28" s="37">
        <v>1005179.71</v>
      </c>
      <c r="J28" s="28">
        <v>691950</v>
      </c>
      <c r="L28" s="28">
        <v>-313229.71000000002</v>
      </c>
      <c r="N28" s="36" t="s">
        <v>190</v>
      </c>
      <c r="O28" s="28">
        <v>-647960.65</v>
      </c>
      <c r="P28" s="38"/>
      <c r="Q28" s="28">
        <v>757373.31</v>
      </c>
      <c r="R28" s="38"/>
      <c r="S28" s="28">
        <v>895767.05</v>
      </c>
      <c r="T28" s="38"/>
      <c r="U28" s="28">
        <v>230650</v>
      </c>
      <c r="V28" s="38"/>
      <c r="W28" s="28">
        <v>230650</v>
      </c>
      <c r="X28" s="38"/>
      <c r="Y28" s="28">
        <v>230650</v>
      </c>
      <c r="Z28" s="38"/>
      <c r="AA28" s="28">
        <v>230650</v>
      </c>
      <c r="AB28" s="38"/>
      <c r="AC28" s="28">
        <v>230650</v>
      </c>
      <c r="AD28" s="38"/>
      <c r="AE28" s="28">
        <v>230650</v>
      </c>
      <c r="AF28" s="38"/>
      <c r="AG28" s="28">
        <v>230650</v>
      </c>
      <c r="AH28" s="38"/>
      <c r="AI28" s="28">
        <v>230650</v>
      </c>
      <c r="AJ28" s="38"/>
      <c r="AK28" s="28">
        <v>230650</v>
      </c>
      <c r="AL28" s="38"/>
      <c r="AM28" s="30">
        <v>3081029.71</v>
      </c>
      <c r="AO28" s="31">
        <v>2767800</v>
      </c>
      <c r="AQ28" s="31">
        <v>-313229.71000000002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">
      <c r="A30" s="27" t="s">
        <v>191</v>
      </c>
      <c r="B30" s="39">
        <v>-590050.43999999994</v>
      </c>
      <c r="D30" s="39">
        <v>-38217.54</v>
      </c>
      <c r="F30" s="39">
        <v>551832.9</v>
      </c>
      <c r="H30" s="29">
        <v>-1084461.83</v>
      </c>
      <c r="J30" s="39">
        <v>-114652.62</v>
      </c>
      <c r="L30" s="39">
        <v>969809.21</v>
      </c>
      <c r="N30" s="27" t="s">
        <v>191</v>
      </c>
      <c r="O30" s="39">
        <v>-79444.61</v>
      </c>
      <c r="P30" s="39"/>
      <c r="Q30" s="39">
        <v>-414966.78</v>
      </c>
      <c r="R30" s="39"/>
      <c r="S30" s="39">
        <v>-590050.43999999994</v>
      </c>
      <c r="T30" s="39"/>
      <c r="U30" s="39">
        <v>-38217.54</v>
      </c>
      <c r="V30" s="39"/>
      <c r="W30" s="39">
        <v>-38217.54</v>
      </c>
      <c r="X30" s="39"/>
      <c r="Y30" s="39">
        <v>-38217.54</v>
      </c>
      <c r="Z30" s="39"/>
      <c r="AA30" s="39">
        <v>-38217.54</v>
      </c>
      <c r="AB30" s="39"/>
      <c r="AC30" s="39">
        <v>-38217.54</v>
      </c>
      <c r="AD30" s="39"/>
      <c r="AE30" s="39">
        <v>-38217.54</v>
      </c>
      <c r="AF30" s="39"/>
      <c r="AG30" s="39">
        <v>-38217.54</v>
      </c>
      <c r="AH30" s="39"/>
      <c r="AI30" s="39">
        <v>-38217.54</v>
      </c>
      <c r="AJ30" s="39"/>
      <c r="AK30" s="39">
        <v>-38217.54</v>
      </c>
      <c r="AL30" s="39"/>
      <c r="AM30" s="40">
        <v>-1428419.69</v>
      </c>
      <c r="AO30" s="41">
        <v>-458610.48</v>
      </c>
      <c r="AQ30" s="31">
        <v>969809.21</v>
      </c>
    </row>
    <row r="31" spans="1:43" s="28" customFormat="1" ht="12" customHeight="1" x14ac:dyDescent="0.2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305716.61</v>
      </c>
      <c r="C33" s="38"/>
      <c r="D33" s="38">
        <v>192432.46</v>
      </c>
      <c r="E33" s="38"/>
      <c r="F33" s="38">
        <v>-113284.15</v>
      </c>
      <c r="G33" s="38"/>
      <c r="H33" s="38">
        <v>-79282.120000000228</v>
      </c>
      <c r="I33" s="38"/>
      <c r="J33" s="38">
        <v>577297.38</v>
      </c>
      <c r="K33" s="38"/>
      <c r="L33" s="38">
        <v>656579.5</v>
      </c>
      <c r="N33" s="44" t="s">
        <v>193</v>
      </c>
      <c r="O33" s="38">
        <v>-727405.26</v>
      </c>
      <c r="P33" s="38"/>
      <c r="Q33" s="38">
        <v>342406.53</v>
      </c>
      <c r="R33" s="38"/>
      <c r="S33" s="38">
        <v>305716.61</v>
      </c>
      <c r="T33" s="38"/>
      <c r="U33" s="38">
        <v>192432.46</v>
      </c>
      <c r="V33" s="38"/>
      <c r="W33" s="38">
        <v>192432.46</v>
      </c>
      <c r="X33" s="38"/>
      <c r="Y33" s="38">
        <v>192432.46</v>
      </c>
      <c r="Z33" s="38"/>
      <c r="AA33" s="38">
        <v>192432.46</v>
      </c>
      <c r="AB33" s="38"/>
      <c r="AC33" s="38">
        <v>192432.46</v>
      </c>
      <c r="AD33" s="38"/>
      <c r="AE33" s="38">
        <v>192432.46</v>
      </c>
      <c r="AF33" s="38"/>
      <c r="AG33" s="38">
        <v>192432.46</v>
      </c>
      <c r="AH33" s="38"/>
      <c r="AI33" s="38">
        <v>192432.46</v>
      </c>
      <c r="AJ33" s="38"/>
      <c r="AK33" s="38">
        <v>192432.46</v>
      </c>
      <c r="AL33" s="38"/>
      <c r="AM33" s="30">
        <v>1652610.02</v>
      </c>
      <c r="AO33" s="31">
        <v>2309189.52</v>
      </c>
      <c r="AQ33" s="31">
        <v>656579.5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15</v>
      </c>
      <c r="D35" s="28">
        <v>14</v>
      </c>
      <c r="F35" s="28">
        <f>+D35-B35</f>
        <v>-1</v>
      </c>
      <c r="H35" s="28">
        <v>15</v>
      </c>
      <c r="J35" s="28">
        <v>14</v>
      </c>
      <c r="L35" s="28">
        <f>+J35-H35</f>
        <v>-1</v>
      </c>
      <c r="N35" s="45" t="s">
        <v>194</v>
      </c>
      <c r="O35" s="28">
        <v>15</v>
      </c>
      <c r="Q35" s="28">
        <v>14</v>
      </c>
      <c r="S35" s="28">
        <v>15</v>
      </c>
      <c r="U35" s="28">
        <v>14</v>
      </c>
      <c r="W35" s="28">
        <v>14</v>
      </c>
      <c r="Y35" s="28">
        <v>14</v>
      </c>
      <c r="AA35" s="28">
        <v>14</v>
      </c>
      <c r="AC35" s="28">
        <v>14</v>
      </c>
      <c r="AE35" s="28">
        <v>14</v>
      </c>
      <c r="AG35" s="28">
        <v>14</v>
      </c>
      <c r="AI35" s="28">
        <v>14</v>
      </c>
      <c r="AK35" s="28">
        <v>14</v>
      </c>
      <c r="AM35" s="30">
        <f>SUM(O35:AK35)/12</f>
        <v>14.166666666666666</v>
      </c>
      <c r="AO35" s="31">
        <v>14</v>
      </c>
      <c r="AQ35" s="31">
        <v>-0.41666666666666607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630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10" priority="1" stopIfTrue="1" operator="lessThan">
      <formula>0</formula>
    </cfRule>
  </conditionalFormatting>
  <pageMargins left="0.73" right="0.75" top="1.3" bottom="1" header="0.5" footer="0.5"/>
  <pageSetup scale="7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A7" workbookViewId="0">
      <selection activeCell="N3" sqref="N3:AQ36"/>
    </sheetView>
  </sheetViews>
  <sheetFormatPr defaultRowHeight="11.25" x14ac:dyDescent="0.2"/>
  <cols>
    <col min="1" max="1" width="22.5703125" style="9" customWidth="1"/>
    <col min="2" max="2" width="9" style="9" customWidth="1"/>
    <col min="3" max="3" width="1.5703125" style="9" customWidth="1"/>
    <col min="4" max="4" width="9" style="9" customWidth="1"/>
    <col min="5" max="5" width="1.5703125" style="9" customWidth="1"/>
    <col min="6" max="6" width="9" style="9" customWidth="1"/>
    <col min="7" max="7" width="4.140625" style="9" customWidth="1"/>
    <col min="8" max="8" width="9" style="9" customWidth="1"/>
    <col min="9" max="9" width="1.85546875" style="9" customWidth="1"/>
    <col min="10" max="10" width="9" style="9" customWidth="1"/>
    <col min="11" max="11" width="1.42578125" style="9" customWidth="1"/>
    <col min="12" max="12" width="9" style="9" customWidth="1"/>
    <col min="13" max="13" width="1.5703125" style="9" customWidth="1"/>
    <col min="14" max="14" width="22.28515625" style="9" bestFit="1" customWidth="1"/>
    <col min="15" max="15" width="7.5703125" style="9" customWidth="1"/>
    <col min="16" max="16" width="1.5703125" style="9" customWidth="1"/>
    <col min="17" max="17" width="7.5703125" style="9" customWidth="1"/>
    <col min="18" max="18" width="1.5703125" style="9" customWidth="1"/>
    <col min="19" max="19" width="7.5703125" style="9" customWidth="1"/>
    <col min="20" max="20" width="1.5703125" style="9" customWidth="1"/>
    <col min="21" max="21" width="7.5703125" style="9" customWidth="1"/>
    <col min="22" max="22" width="1.5703125" style="9" customWidth="1"/>
    <col min="23" max="23" width="7.5703125" style="9" customWidth="1"/>
    <col min="24" max="24" width="1.5703125" style="9" customWidth="1"/>
    <col min="25" max="25" width="7.5703125" style="9" customWidth="1"/>
    <col min="26" max="26" width="1.5703125" style="9" customWidth="1"/>
    <col min="27" max="27" width="7.5703125" style="9" customWidth="1"/>
    <col min="28" max="28" width="1.5703125" style="9" customWidth="1"/>
    <col min="29" max="29" width="7.5703125" style="9" customWidth="1"/>
    <col min="30" max="30" width="1.5703125" style="9" customWidth="1"/>
    <col min="31" max="31" width="7.5703125" style="9" customWidth="1"/>
    <col min="32" max="32" width="1.5703125" style="9" customWidth="1"/>
    <col min="33" max="33" width="7.5703125" style="9" customWidth="1"/>
    <col min="34" max="34" width="1.5703125" style="9" customWidth="1"/>
    <col min="35" max="35" width="7.5703125" style="9" customWidth="1"/>
    <col min="36" max="36" width="1.5703125" style="9" customWidth="1"/>
    <col min="37" max="37" width="7.5703125" style="9" customWidth="1"/>
    <col min="38" max="38" width="1.5703125" style="9" customWidth="1"/>
    <col min="39" max="39" width="10" style="9" customWidth="1"/>
    <col min="40" max="40" width="1.5703125" style="9" customWidth="1"/>
    <col min="41" max="41" width="8.140625" style="9" customWidth="1"/>
    <col min="42" max="42" width="1.85546875" style="9" customWidth="1"/>
    <col min="43" max="43" width="9.140625" style="9"/>
    <col min="44" max="44" width="1.7109375" style="9" customWidth="1"/>
    <col min="45" max="16384" width="9.140625" style="9"/>
  </cols>
  <sheetData>
    <row r="1" spans="1:43" ht="12" hidden="1" customHeight="1" x14ac:dyDescent="0.2">
      <c r="A1" s="9" t="s">
        <v>149</v>
      </c>
      <c r="B1" s="9" t="s">
        <v>203</v>
      </c>
    </row>
    <row r="2" spans="1:43" hidden="1" x14ac:dyDescent="0.2">
      <c r="A2" s="9" t="s">
        <v>150</v>
      </c>
      <c r="B2" s="9" t="s">
        <v>204</v>
      </c>
    </row>
    <row r="3" spans="1:43" ht="15.75" x14ac:dyDescent="0.25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75" x14ac:dyDescent="0.25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75" x14ac:dyDescent="0.25">
      <c r="A5" s="54" t="s">
        <v>612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Legal Litigation - Richard Sanders (105656)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75" x14ac:dyDescent="0.25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">
      <c r="A11" s="27" t="s">
        <v>37</v>
      </c>
      <c r="B11" s="28">
        <v>68385.81</v>
      </c>
      <c r="D11" s="28">
        <v>25224</v>
      </c>
      <c r="F11" s="28">
        <v>-43161.81</v>
      </c>
      <c r="G11" s="28">
        <v>1</v>
      </c>
      <c r="H11" s="29">
        <v>226567.24</v>
      </c>
      <c r="J11" s="28">
        <v>75672</v>
      </c>
      <c r="L11" s="28">
        <v>-150895.24</v>
      </c>
      <c r="N11" s="27" t="s">
        <v>37</v>
      </c>
      <c r="O11" s="28">
        <v>88250.37</v>
      </c>
      <c r="Q11" s="28">
        <v>69931.06</v>
      </c>
      <c r="S11" s="28">
        <v>68385.81</v>
      </c>
      <c r="U11" s="28">
        <v>25224</v>
      </c>
      <c r="W11" s="28">
        <v>25224</v>
      </c>
      <c r="Y11" s="28">
        <v>25224</v>
      </c>
      <c r="AA11" s="28">
        <v>25224</v>
      </c>
      <c r="AC11" s="28">
        <v>25224</v>
      </c>
      <c r="AE11" s="28">
        <v>25224</v>
      </c>
      <c r="AG11" s="28">
        <v>25224</v>
      </c>
      <c r="AI11" s="28">
        <v>25224</v>
      </c>
      <c r="AK11" s="28">
        <v>25224</v>
      </c>
      <c r="AM11" s="30">
        <v>453583.24</v>
      </c>
      <c r="AO11" s="31">
        <v>302688</v>
      </c>
      <c r="AQ11" s="31">
        <v>-150895.24</v>
      </c>
    </row>
    <row r="12" spans="1:43" s="28" customFormat="1" ht="12" customHeight="1" x14ac:dyDescent="0.2">
      <c r="A12" s="27" t="s">
        <v>176</v>
      </c>
      <c r="B12" s="28">
        <v>12510.76</v>
      </c>
      <c r="D12" s="28">
        <v>3933</v>
      </c>
      <c r="F12" s="28">
        <v>-8577.76</v>
      </c>
      <c r="G12" s="28">
        <v>1</v>
      </c>
      <c r="H12" s="29">
        <v>28656.54</v>
      </c>
      <c r="J12" s="28">
        <v>11799</v>
      </c>
      <c r="L12" s="28">
        <v>-16857.54</v>
      </c>
      <c r="N12" s="27" t="s">
        <v>176</v>
      </c>
      <c r="O12" s="28">
        <v>8787.9599999999991</v>
      </c>
      <c r="Q12" s="28">
        <v>7357.82</v>
      </c>
      <c r="S12" s="28">
        <v>12510.76</v>
      </c>
      <c r="U12" s="28">
        <v>3933</v>
      </c>
      <c r="W12" s="28">
        <v>3933</v>
      </c>
      <c r="Y12" s="28">
        <v>3933</v>
      </c>
      <c r="AA12" s="28">
        <v>3933</v>
      </c>
      <c r="AC12" s="28">
        <v>3933</v>
      </c>
      <c r="AE12" s="28">
        <v>3933</v>
      </c>
      <c r="AG12" s="28">
        <v>3933</v>
      </c>
      <c r="AI12" s="28">
        <v>3933</v>
      </c>
      <c r="AK12" s="28">
        <v>3933</v>
      </c>
      <c r="AM12" s="30">
        <v>64053.54</v>
      </c>
      <c r="AO12" s="31">
        <v>47196</v>
      </c>
      <c r="AQ12" s="31">
        <v>-16857.54</v>
      </c>
    </row>
    <row r="13" spans="1:43" s="28" customFormat="1" ht="12" customHeight="1" x14ac:dyDescent="0.2">
      <c r="A13" s="27" t="s">
        <v>177</v>
      </c>
      <c r="B13" s="28">
        <v>-9132.02</v>
      </c>
      <c r="D13" s="28">
        <v>2270</v>
      </c>
      <c r="F13" s="28">
        <v>11402.02</v>
      </c>
      <c r="G13" s="28">
        <v>2</v>
      </c>
      <c r="H13" s="29">
        <v>14997.48</v>
      </c>
      <c r="J13" s="28">
        <v>6810</v>
      </c>
      <c r="L13" s="28">
        <v>-8187.48</v>
      </c>
      <c r="N13" s="27" t="s">
        <v>177</v>
      </c>
      <c r="O13" s="28">
        <v>6996.18</v>
      </c>
      <c r="Q13" s="28">
        <v>17133.32</v>
      </c>
      <c r="S13" s="28">
        <v>-9132.02</v>
      </c>
      <c r="U13" s="28">
        <v>2270</v>
      </c>
      <c r="W13" s="28">
        <v>2270</v>
      </c>
      <c r="Y13" s="28">
        <v>2270</v>
      </c>
      <c r="AA13" s="28">
        <v>2270</v>
      </c>
      <c r="AC13" s="28">
        <v>2270</v>
      </c>
      <c r="AE13" s="28">
        <v>2270</v>
      </c>
      <c r="AG13" s="28">
        <v>2270</v>
      </c>
      <c r="AI13" s="28">
        <v>2270</v>
      </c>
      <c r="AK13" s="28">
        <v>2270</v>
      </c>
      <c r="AM13" s="30">
        <v>35427.480000000003</v>
      </c>
      <c r="AO13" s="31">
        <v>27240</v>
      </c>
      <c r="AQ13" s="31">
        <v>-8187.48</v>
      </c>
    </row>
    <row r="14" spans="1:43" s="28" customFormat="1" ht="12" customHeight="1" x14ac:dyDescent="0.2">
      <c r="A14" s="27" t="s">
        <v>178</v>
      </c>
      <c r="B14" s="28">
        <v>14365.07</v>
      </c>
      <c r="D14" s="28">
        <v>3000</v>
      </c>
      <c r="F14" s="28">
        <v>-11365.07</v>
      </c>
      <c r="G14" s="28">
        <v>1</v>
      </c>
      <c r="H14" s="29">
        <v>29018.51</v>
      </c>
      <c r="J14" s="28">
        <v>9000</v>
      </c>
      <c r="L14" s="28">
        <v>-20018.509999999998</v>
      </c>
      <c r="N14" s="27" t="s">
        <v>178</v>
      </c>
      <c r="O14" s="28">
        <v>7529.17</v>
      </c>
      <c r="Q14" s="28">
        <v>7124.27</v>
      </c>
      <c r="S14" s="28">
        <v>14365.07</v>
      </c>
      <c r="U14" s="28">
        <v>3000</v>
      </c>
      <c r="W14" s="28">
        <v>3000</v>
      </c>
      <c r="Y14" s="28">
        <v>3000</v>
      </c>
      <c r="AA14" s="28">
        <v>3000</v>
      </c>
      <c r="AC14" s="28">
        <v>3000</v>
      </c>
      <c r="AE14" s="28">
        <v>3000</v>
      </c>
      <c r="AG14" s="28">
        <v>3000</v>
      </c>
      <c r="AI14" s="28">
        <v>3000</v>
      </c>
      <c r="AK14" s="28">
        <v>3000</v>
      </c>
      <c r="AM14" s="30">
        <v>56018.51</v>
      </c>
      <c r="AO14" s="31">
        <v>36000</v>
      </c>
      <c r="AQ14" s="31">
        <v>-20018.509999999998</v>
      </c>
    </row>
    <row r="15" spans="1:43" s="28" customFormat="1" ht="12" customHeight="1" x14ac:dyDescent="0.2">
      <c r="A15" s="27" t="s">
        <v>179</v>
      </c>
      <c r="B15" s="28">
        <v>845.53</v>
      </c>
      <c r="D15" s="28">
        <v>0</v>
      </c>
      <c r="F15" s="28">
        <v>-845.53</v>
      </c>
      <c r="H15" s="29">
        <v>2686.88</v>
      </c>
      <c r="J15" s="28">
        <v>0</v>
      </c>
      <c r="L15" s="28">
        <v>-2686.88</v>
      </c>
      <c r="N15" s="27" t="s">
        <v>179</v>
      </c>
      <c r="O15" s="28">
        <v>1026.3800000000001</v>
      </c>
      <c r="Q15" s="28">
        <v>814.97</v>
      </c>
      <c r="S15" s="28">
        <v>845.53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2686.88</v>
      </c>
      <c r="AO15" s="31">
        <v>0</v>
      </c>
      <c r="AQ15" s="31">
        <v>-2686.88</v>
      </c>
    </row>
    <row r="16" spans="1:43" s="28" customFormat="1" ht="12" customHeight="1" x14ac:dyDescent="0.2">
      <c r="A16" s="27" t="s">
        <v>180</v>
      </c>
      <c r="B16" s="28">
        <v>487.1</v>
      </c>
      <c r="D16" s="28">
        <v>610</v>
      </c>
      <c r="F16" s="28">
        <v>122.9</v>
      </c>
      <c r="H16" s="29">
        <v>1896.31</v>
      </c>
      <c r="J16" s="28">
        <v>1830</v>
      </c>
      <c r="L16" s="28">
        <v>-66.310000000000173</v>
      </c>
      <c r="N16" s="27" t="s">
        <v>180</v>
      </c>
      <c r="O16" s="28">
        <v>476</v>
      </c>
      <c r="Q16" s="28">
        <v>933.21</v>
      </c>
      <c r="S16" s="28">
        <v>487.1</v>
      </c>
      <c r="U16" s="28">
        <v>610</v>
      </c>
      <c r="W16" s="28">
        <v>610</v>
      </c>
      <c r="Y16" s="28">
        <v>610</v>
      </c>
      <c r="AA16" s="28">
        <v>610</v>
      </c>
      <c r="AC16" s="28">
        <v>610</v>
      </c>
      <c r="AE16" s="28">
        <v>610</v>
      </c>
      <c r="AG16" s="28">
        <v>610</v>
      </c>
      <c r="AI16" s="28">
        <v>610</v>
      </c>
      <c r="AK16" s="28">
        <v>610</v>
      </c>
      <c r="AM16" s="30">
        <v>7386.31</v>
      </c>
      <c r="AO16" s="31">
        <v>7320</v>
      </c>
      <c r="AQ16" s="31">
        <v>-66.309999999999491</v>
      </c>
    </row>
    <row r="17" spans="1:43" s="28" customFormat="1" ht="12" customHeight="1" x14ac:dyDescent="0.2">
      <c r="A17" s="27" t="s">
        <v>181</v>
      </c>
      <c r="B17" s="28">
        <v>803495.72</v>
      </c>
      <c r="D17" s="28">
        <v>0</v>
      </c>
      <c r="F17" s="28">
        <v>-803495.72</v>
      </c>
      <c r="H17" s="29">
        <v>1457074.09</v>
      </c>
      <c r="J17" s="28">
        <v>0</v>
      </c>
      <c r="L17" s="28">
        <v>-1457074.09</v>
      </c>
      <c r="N17" s="27" t="s">
        <v>181</v>
      </c>
      <c r="O17" s="28">
        <v>200463.25</v>
      </c>
      <c r="Q17" s="28">
        <v>453115.12</v>
      </c>
      <c r="S17" s="28">
        <v>803495.72</v>
      </c>
      <c r="U17" s="28">
        <v>0</v>
      </c>
      <c r="W17" s="28">
        <v>0</v>
      </c>
      <c r="Y17" s="28">
        <v>0</v>
      </c>
      <c r="AA17" s="28">
        <v>0</v>
      </c>
      <c r="AC17" s="28">
        <v>0</v>
      </c>
      <c r="AE17" s="28">
        <v>0</v>
      </c>
      <c r="AG17" s="28">
        <v>0</v>
      </c>
      <c r="AI17" s="28">
        <v>0</v>
      </c>
      <c r="AK17" s="28">
        <v>0</v>
      </c>
      <c r="AM17" s="30">
        <v>1457074.09</v>
      </c>
      <c r="AO17" s="31">
        <v>0</v>
      </c>
      <c r="AQ17" s="31">
        <v>-1457074.09</v>
      </c>
    </row>
    <row r="18" spans="1:43" s="28" customFormat="1" ht="12" customHeight="1" x14ac:dyDescent="0.2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">
      <c r="A19" s="27" t="s">
        <v>183</v>
      </c>
      <c r="B19" s="28">
        <v>2.66</v>
      </c>
      <c r="D19" s="28">
        <v>26</v>
      </c>
      <c r="F19" s="28">
        <v>23.34</v>
      </c>
      <c r="H19" s="29">
        <v>62.69</v>
      </c>
      <c r="J19" s="28">
        <v>78</v>
      </c>
      <c r="L19" s="28">
        <v>15.31</v>
      </c>
      <c r="N19" s="27" t="s">
        <v>183</v>
      </c>
      <c r="O19" s="28">
        <v>47.8</v>
      </c>
      <c r="Q19" s="28">
        <v>12.23</v>
      </c>
      <c r="S19" s="28">
        <v>2.66</v>
      </c>
      <c r="U19" s="28">
        <v>26</v>
      </c>
      <c r="W19" s="28">
        <v>26</v>
      </c>
      <c r="Y19" s="28">
        <v>26</v>
      </c>
      <c r="AA19" s="28">
        <v>26</v>
      </c>
      <c r="AC19" s="28">
        <v>26</v>
      </c>
      <c r="AE19" s="28">
        <v>26</v>
      </c>
      <c r="AG19" s="28">
        <v>26</v>
      </c>
      <c r="AI19" s="28">
        <v>26</v>
      </c>
      <c r="AK19" s="28">
        <v>26</v>
      </c>
      <c r="AM19" s="30">
        <v>296.69</v>
      </c>
      <c r="AO19" s="31">
        <v>312</v>
      </c>
      <c r="AQ19" s="31">
        <v>15.31</v>
      </c>
    </row>
    <row r="20" spans="1:43" s="28" customFormat="1" ht="12" customHeight="1" x14ac:dyDescent="0.2">
      <c r="A20" s="27" t="s">
        <v>184</v>
      </c>
      <c r="B20" s="28">
        <v>0</v>
      </c>
      <c r="D20" s="28">
        <v>0</v>
      </c>
      <c r="F20" s="28">
        <v>0</v>
      </c>
      <c r="H20" s="29">
        <v>0</v>
      </c>
      <c r="J20" s="28">
        <v>0</v>
      </c>
      <c r="L20" s="28">
        <v>0</v>
      </c>
      <c r="N20" s="27" t="s">
        <v>184</v>
      </c>
      <c r="O20" s="28">
        <v>0</v>
      </c>
      <c r="Q20" s="28">
        <v>0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0</v>
      </c>
      <c r="AO20" s="31">
        <v>0</v>
      </c>
      <c r="AQ20" s="31">
        <v>0</v>
      </c>
    </row>
    <row r="21" spans="1:43" s="28" customFormat="1" ht="12" customHeight="1" x14ac:dyDescent="0.2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">
      <c r="A22" s="27" t="s">
        <v>186</v>
      </c>
      <c r="B22" s="28">
        <v>0</v>
      </c>
      <c r="D22" s="28">
        <v>0</v>
      </c>
      <c r="F22" s="28">
        <v>0</v>
      </c>
      <c r="H22" s="29">
        <v>1798.48</v>
      </c>
      <c r="J22" s="28">
        <v>0</v>
      </c>
      <c r="L22" s="28">
        <v>-1798.48</v>
      </c>
      <c r="N22" s="27" t="s">
        <v>186</v>
      </c>
      <c r="O22" s="28">
        <v>1879.67</v>
      </c>
      <c r="Q22" s="28">
        <v>-81.19</v>
      </c>
      <c r="S22" s="28">
        <v>0</v>
      </c>
      <c r="U22" s="28">
        <v>0</v>
      </c>
      <c r="W22" s="28">
        <v>0</v>
      </c>
      <c r="Y22" s="28">
        <v>0</v>
      </c>
      <c r="AA22" s="28">
        <v>0</v>
      </c>
      <c r="AC22" s="28">
        <v>0</v>
      </c>
      <c r="AE22" s="28">
        <v>0</v>
      </c>
      <c r="AG22" s="28">
        <v>0</v>
      </c>
      <c r="AI22" s="28">
        <v>0</v>
      </c>
      <c r="AK22" s="28">
        <v>0</v>
      </c>
      <c r="AM22" s="30">
        <v>1798.48</v>
      </c>
      <c r="AO22" s="31">
        <v>0</v>
      </c>
      <c r="AQ22" s="31">
        <v>-1798.48</v>
      </c>
    </row>
    <row r="23" spans="1:43" s="28" customFormat="1" ht="12" customHeight="1" x14ac:dyDescent="0.2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20.97</v>
      </c>
      <c r="Q24" s="28">
        <v>-20.97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">
      <c r="A26" s="27" t="s">
        <v>59</v>
      </c>
      <c r="B26" s="28">
        <v>496.66</v>
      </c>
      <c r="D26" s="28">
        <v>549</v>
      </c>
      <c r="F26" s="28">
        <v>52.34</v>
      </c>
      <c r="H26" s="29">
        <v>1301.68</v>
      </c>
      <c r="J26" s="28">
        <v>1647</v>
      </c>
      <c r="L26" s="28">
        <v>345.32</v>
      </c>
      <c r="N26" s="27" t="s">
        <v>59</v>
      </c>
      <c r="O26" s="28">
        <v>0</v>
      </c>
      <c r="Q26" s="28">
        <v>805.02</v>
      </c>
      <c r="S26" s="28">
        <v>496.66</v>
      </c>
      <c r="U26" s="28">
        <v>549</v>
      </c>
      <c r="W26" s="28">
        <v>549</v>
      </c>
      <c r="Y26" s="28">
        <v>549</v>
      </c>
      <c r="AA26" s="28">
        <v>549</v>
      </c>
      <c r="AC26" s="28">
        <v>549</v>
      </c>
      <c r="AE26" s="28">
        <v>549</v>
      </c>
      <c r="AG26" s="28">
        <v>549</v>
      </c>
      <c r="AI26" s="28">
        <v>549</v>
      </c>
      <c r="AK26" s="28">
        <v>549</v>
      </c>
      <c r="AM26" s="30">
        <v>6242.68</v>
      </c>
      <c r="AO26" s="31">
        <v>6588</v>
      </c>
      <c r="AQ26" s="31">
        <v>345.32</v>
      </c>
    </row>
    <row r="27" spans="1:43" s="28" customFormat="1" ht="12" customHeight="1" x14ac:dyDescent="0.2">
      <c r="A27" s="27" t="s">
        <v>65</v>
      </c>
      <c r="B27" s="32">
        <v>7353.76</v>
      </c>
      <c r="D27" s="32">
        <v>6959</v>
      </c>
      <c r="F27" s="32">
        <v>-394.76</v>
      </c>
      <c r="H27" s="33">
        <v>19894.650000000001</v>
      </c>
      <c r="J27" s="32">
        <v>20877</v>
      </c>
      <c r="L27" s="32">
        <v>982.34999999999854</v>
      </c>
      <c r="N27" s="27" t="s">
        <v>65</v>
      </c>
      <c r="O27" s="32">
        <v>586.64</v>
      </c>
      <c r="Q27" s="32">
        <v>11954.25</v>
      </c>
      <c r="S27" s="32">
        <v>7353.76</v>
      </c>
      <c r="U27" s="32">
        <v>6959</v>
      </c>
      <c r="W27" s="32">
        <v>6959</v>
      </c>
      <c r="Y27" s="32">
        <v>6959</v>
      </c>
      <c r="AA27" s="32">
        <v>6959</v>
      </c>
      <c r="AC27" s="32">
        <v>6959</v>
      </c>
      <c r="AE27" s="32">
        <v>6959</v>
      </c>
      <c r="AG27" s="32">
        <v>6959</v>
      </c>
      <c r="AI27" s="32">
        <v>6959</v>
      </c>
      <c r="AK27" s="32">
        <v>6959</v>
      </c>
      <c r="AM27" s="34">
        <v>82525.649999999994</v>
      </c>
      <c r="AO27" s="35">
        <v>83508</v>
      </c>
      <c r="AQ27" s="35">
        <v>982.35000000000582</v>
      </c>
    </row>
    <row r="28" spans="1:43" s="28" customFormat="1" ht="12" customHeight="1" x14ac:dyDescent="0.2">
      <c r="A28" s="36" t="s">
        <v>190</v>
      </c>
      <c r="B28" s="28">
        <v>898811.05</v>
      </c>
      <c r="D28" s="28">
        <v>42571</v>
      </c>
      <c r="F28" s="28">
        <v>-856240.05</v>
      </c>
      <c r="H28" s="37">
        <v>1783954.55</v>
      </c>
      <c r="J28" s="28">
        <v>127713</v>
      </c>
      <c r="L28" s="28">
        <v>-1656241.55</v>
      </c>
      <c r="N28" s="36" t="s">
        <v>190</v>
      </c>
      <c r="O28" s="28">
        <v>316064.39</v>
      </c>
      <c r="P28" s="38"/>
      <c r="Q28" s="28">
        <v>569079.11</v>
      </c>
      <c r="R28" s="38"/>
      <c r="S28" s="28">
        <v>898811.05</v>
      </c>
      <c r="T28" s="38"/>
      <c r="U28" s="28">
        <v>42571</v>
      </c>
      <c r="V28" s="38"/>
      <c r="W28" s="28">
        <v>42571</v>
      </c>
      <c r="X28" s="38"/>
      <c r="Y28" s="28">
        <v>42571</v>
      </c>
      <c r="Z28" s="38"/>
      <c r="AA28" s="28">
        <v>42571</v>
      </c>
      <c r="AB28" s="38"/>
      <c r="AC28" s="28">
        <v>42571</v>
      </c>
      <c r="AD28" s="38"/>
      <c r="AE28" s="28">
        <v>42571</v>
      </c>
      <c r="AF28" s="38"/>
      <c r="AG28" s="28">
        <v>42571</v>
      </c>
      <c r="AH28" s="38"/>
      <c r="AI28" s="28">
        <v>42571</v>
      </c>
      <c r="AJ28" s="38"/>
      <c r="AK28" s="28">
        <v>42571</v>
      </c>
      <c r="AL28" s="38"/>
      <c r="AM28" s="30">
        <v>2167093.5499999998</v>
      </c>
      <c r="AO28" s="31">
        <v>510852</v>
      </c>
      <c r="AQ28" s="31">
        <v>-1656241.55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">
      <c r="A30" s="27" t="s">
        <v>191</v>
      </c>
      <c r="B30" s="39">
        <v>-848397.93</v>
      </c>
      <c r="D30" s="39">
        <v>0</v>
      </c>
      <c r="F30" s="39">
        <v>848397.93</v>
      </c>
      <c r="H30" s="29">
        <v>-1611202.53</v>
      </c>
      <c r="J30" s="39">
        <v>0</v>
      </c>
      <c r="L30" s="39">
        <v>1611202.53</v>
      </c>
      <c r="N30" s="27" t="s">
        <v>191</v>
      </c>
      <c r="O30" s="39">
        <v>-330381.96999999997</v>
      </c>
      <c r="P30" s="39"/>
      <c r="Q30" s="39">
        <v>-432422.63</v>
      </c>
      <c r="R30" s="39"/>
      <c r="S30" s="39">
        <v>-848397.93</v>
      </c>
      <c r="T30" s="39"/>
      <c r="U30" s="39">
        <v>0</v>
      </c>
      <c r="V30" s="39"/>
      <c r="W30" s="39">
        <v>0</v>
      </c>
      <c r="X30" s="39"/>
      <c r="Y30" s="39">
        <v>0</v>
      </c>
      <c r="Z30" s="39"/>
      <c r="AA30" s="39">
        <v>0</v>
      </c>
      <c r="AB30" s="39"/>
      <c r="AC30" s="39">
        <v>0</v>
      </c>
      <c r="AD30" s="39"/>
      <c r="AE30" s="39">
        <v>0</v>
      </c>
      <c r="AF30" s="39"/>
      <c r="AG30" s="39">
        <v>0</v>
      </c>
      <c r="AH30" s="39"/>
      <c r="AI30" s="39">
        <v>0</v>
      </c>
      <c r="AJ30" s="39"/>
      <c r="AK30" s="39">
        <v>0</v>
      </c>
      <c r="AL30" s="39"/>
      <c r="AM30" s="40">
        <v>-1611202.53</v>
      </c>
      <c r="AO30" s="41">
        <v>0</v>
      </c>
      <c r="AQ30" s="31">
        <v>1611202.53</v>
      </c>
    </row>
    <row r="31" spans="1:43" s="28" customFormat="1" ht="12" customHeight="1" x14ac:dyDescent="0.2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50413.120000000003</v>
      </c>
      <c r="C33" s="38"/>
      <c r="D33" s="38">
        <v>42571</v>
      </c>
      <c r="E33" s="38"/>
      <c r="F33" s="38">
        <v>-7842.12</v>
      </c>
      <c r="G33" s="38"/>
      <c r="H33" s="38">
        <v>172752.02</v>
      </c>
      <c r="I33" s="38"/>
      <c r="J33" s="38">
        <v>127713</v>
      </c>
      <c r="K33" s="38"/>
      <c r="L33" s="38">
        <v>-45039.02</v>
      </c>
      <c r="N33" s="44" t="s">
        <v>193</v>
      </c>
      <c r="O33" s="38">
        <v>-14317.580000000075</v>
      </c>
      <c r="P33" s="38"/>
      <c r="Q33" s="38">
        <v>136656.48000000001</v>
      </c>
      <c r="R33" s="38"/>
      <c r="S33" s="38">
        <v>50413.120000000003</v>
      </c>
      <c r="T33" s="38"/>
      <c r="U33" s="38">
        <v>42571</v>
      </c>
      <c r="V33" s="38"/>
      <c r="W33" s="38">
        <v>42571</v>
      </c>
      <c r="X33" s="38"/>
      <c r="Y33" s="38">
        <v>42571</v>
      </c>
      <c r="Z33" s="38"/>
      <c r="AA33" s="38">
        <v>42571</v>
      </c>
      <c r="AB33" s="38"/>
      <c r="AC33" s="38">
        <v>42571</v>
      </c>
      <c r="AD33" s="38"/>
      <c r="AE33" s="38">
        <v>42571</v>
      </c>
      <c r="AF33" s="38"/>
      <c r="AG33" s="38">
        <v>42571</v>
      </c>
      <c r="AH33" s="38"/>
      <c r="AI33" s="38">
        <v>42571</v>
      </c>
      <c r="AJ33" s="38"/>
      <c r="AK33" s="38">
        <v>42571</v>
      </c>
      <c r="AL33" s="38"/>
      <c r="AM33" s="30">
        <v>555891.02</v>
      </c>
      <c r="AO33" s="31">
        <v>510852</v>
      </c>
      <c r="AQ33" s="31">
        <v>-45039.02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7</v>
      </c>
      <c r="D35" s="28">
        <v>4</v>
      </c>
      <c r="F35" s="28">
        <v>-3</v>
      </c>
      <c r="H35" s="28">
        <v>7</v>
      </c>
      <c r="J35" s="28">
        <v>4</v>
      </c>
      <c r="L35" s="28">
        <v>-3</v>
      </c>
      <c r="N35" s="45" t="s">
        <v>194</v>
      </c>
      <c r="O35" s="28">
        <v>7</v>
      </c>
      <c r="Q35" s="28">
        <v>7</v>
      </c>
      <c r="S35" s="28">
        <v>7</v>
      </c>
      <c r="U35" s="28">
        <v>4</v>
      </c>
      <c r="W35" s="28">
        <v>4</v>
      </c>
      <c r="Y35" s="28">
        <v>4</v>
      </c>
      <c r="AA35" s="28">
        <v>4</v>
      </c>
      <c r="AC35" s="28">
        <v>4</v>
      </c>
      <c r="AE35" s="28">
        <v>4</v>
      </c>
      <c r="AG35" s="28">
        <v>4</v>
      </c>
      <c r="AI35" s="28">
        <v>4</v>
      </c>
      <c r="AK35" s="28">
        <v>4</v>
      </c>
      <c r="AM35" s="30">
        <f>SUM(O35:AK35)/12</f>
        <v>4.75</v>
      </c>
      <c r="AO35" s="31">
        <v>4</v>
      </c>
      <c r="AQ35" s="31">
        <v>-0.75</v>
      </c>
    </row>
    <row r="36" spans="1:43" ht="12" customHeight="1" x14ac:dyDescent="0.2"/>
    <row r="38" spans="1:43" x14ac:dyDescent="0.2">
      <c r="A38" s="9" t="s">
        <v>607</v>
      </c>
    </row>
    <row r="41" spans="1:43" x14ac:dyDescent="0.2">
      <c r="A41" s="9" t="s">
        <v>613</v>
      </c>
    </row>
    <row r="42" spans="1:43" x14ac:dyDescent="0.2">
      <c r="A42" s="9" t="s">
        <v>631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7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workbookViewId="0">
      <selection sqref="A1:IV65536"/>
    </sheetView>
  </sheetViews>
  <sheetFormatPr defaultRowHeight="12.75" x14ac:dyDescent="0.2"/>
  <cols>
    <col min="1" max="1" width="4.42578125" customWidth="1"/>
    <col min="2" max="2" width="11.5703125" customWidth="1"/>
    <col min="3" max="3" width="7.42578125" customWidth="1"/>
    <col min="4" max="4" width="11.28515625" customWidth="1"/>
    <col min="5" max="5" width="4.85546875" customWidth="1"/>
    <col min="7" max="7" width="13.85546875" customWidth="1"/>
    <col min="8" max="8" width="13.42578125" customWidth="1"/>
    <col min="9" max="9" width="47.140625" customWidth="1"/>
    <col min="10" max="10" width="13.28515625" customWidth="1"/>
    <col min="11" max="11" width="33.28515625" customWidth="1"/>
    <col min="12" max="12" width="13.140625" customWidth="1"/>
  </cols>
  <sheetData>
    <row r="1" spans="1:12" x14ac:dyDescent="0.2">
      <c r="A1" t="s">
        <v>20</v>
      </c>
      <c r="C1" t="s">
        <v>21</v>
      </c>
      <c r="E1" t="s">
        <v>22</v>
      </c>
    </row>
    <row r="2" spans="1:12" x14ac:dyDescent="0.2">
      <c r="A2" t="s">
        <v>23</v>
      </c>
      <c r="C2" s="5">
        <v>105656</v>
      </c>
      <c r="E2" t="s">
        <v>203</v>
      </c>
    </row>
    <row r="3" spans="1:12" x14ac:dyDescent="0.2">
      <c r="A3" t="s">
        <v>25</v>
      </c>
      <c r="C3" t="s">
        <v>26</v>
      </c>
      <c r="E3" t="s">
        <v>27</v>
      </c>
    </row>
    <row r="6" spans="1:12" x14ac:dyDescent="0.2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</row>
    <row r="8" spans="1:12" x14ac:dyDescent="0.2">
      <c r="B8" s="6">
        <v>36965</v>
      </c>
      <c r="C8">
        <v>413</v>
      </c>
      <c r="D8">
        <v>52000500</v>
      </c>
      <c r="F8" t="s">
        <v>37</v>
      </c>
      <c r="H8">
        <v>100014057</v>
      </c>
      <c r="J8">
        <v>30016000</v>
      </c>
      <c r="K8" t="s">
        <v>39</v>
      </c>
      <c r="L8" s="7">
        <v>642.35</v>
      </c>
    </row>
    <row r="9" spans="1:12" x14ac:dyDescent="0.2">
      <c r="B9" s="6">
        <v>36965</v>
      </c>
      <c r="C9">
        <v>413</v>
      </c>
      <c r="D9">
        <v>52000500</v>
      </c>
      <c r="F9" t="s">
        <v>37</v>
      </c>
      <c r="H9">
        <v>100014057</v>
      </c>
      <c r="J9">
        <v>30016000</v>
      </c>
      <c r="K9" t="s">
        <v>39</v>
      </c>
      <c r="L9" s="7">
        <v>31962.18</v>
      </c>
    </row>
    <row r="10" spans="1:12" x14ac:dyDescent="0.2">
      <c r="B10" s="6">
        <v>36981</v>
      </c>
      <c r="C10">
        <v>413</v>
      </c>
      <c r="D10">
        <v>52000500</v>
      </c>
      <c r="F10" t="s">
        <v>37</v>
      </c>
      <c r="H10">
        <v>100016387</v>
      </c>
      <c r="J10">
        <v>30016000</v>
      </c>
      <c r="K10" t="s">
        <v>39</v>
      </c>
      <c r="L10" s="7">
        <v>1101.7</v>
      </c>
    </row>
    <row r="11" spans="1:12" x14ac:dyDescent="0.2">
      <c r="B11" s="6">
        <v>36981</v>
      </c>
      <c r="C11">
        <v>413</v>
      </c>
      <c r="D11">
        <v>52000500</v>
      </c>
      <c r="F11" t="s">
        <v>37</v>
      </c>
      <c r="H11">
        <v>100016387</v>
      </c>
      <c r="J11">
        <v>25142000</v>
      </c>
      <c r="K11" t="s">
        <v>40</v>
      </c>
      <c r="L11" s="7">
        <v>-484.93</v>
      </c>
    </row>
    <row r="12" spans="1:12" x14ac:dyDescent="0.2">
      <c r="B12" s="6">
        <v>36981</v>
      </c>
      <c r="C12">
        <v>413</v>
      </c>
      <c r="D12">
        <v>52000500</v>
      </c>
      <c r="F12" t="s">
        <v>37</v>
      </c>
      <c r="H12">
        <v>100016387</v>
      </c>
      <c r="J12">
        <v>30016000</v>
      </c>
      <c r="K12" t="s">
        <v>39</v>
      </c>
      <c r="L12" s="7">
        <v>31962.18</v>
      </c>
    </row>
    <row r="13" spans="1:12" x14ac:dyDescent="0.2">
      <c r="B13" s="6">
        <v>36981</v>
      </c>
      <c r="C13">
        <v>413</v>
      </c>
      <c r="D13">
        <v>52000500</v>
      </c>
      <c r="F13" t="s">
        <v>37</v>
      </c>
      <c r="H13">
        <v>100016387</v>
      </c>
      <c r="J13">
        <v>30016000</v>
      </c>
      <c r="K13" t="s">
        <v>39</v>
      </c>
      <c r="L13" s="7">
        <v>484.93</v>
      </c>
    </row>
    <row r="14" spans="1:12" x14ac:dyDescent="0.2">
      <c r="B14" t="s">
        <v>41</v>
      </c>
      <c r="D14">
        <v>52000500</v>
      </c>
      <c r="L14" s="8">
        <v>65668.41</v>
      </c>
    </row>
    <row r="15" spans="1:12" x14ac:dyDescent="0.2">
      <c r="B15" s="6">
        <v>36965</v>
      </c>
      <c r="C15">
        <v>413</v>
      </c>
      <c r="D15">
        <v>52001000</v>
      </c>
      <c r="F15" t="s">
        <v>42</v>
      </c>
      <c r="H15">
        <v>100014057</v>
      </c>
      <c r="J15">
        <v>30016000</v>
      </c>
      <c r="K15" t="s">
        <v>39</v>
      </c>
      <c r="L15" s="7">
        <v>4228.59</v>
      </c>
    </row>
    <row r="16" spans="1:12" x14ac:dyDescent="0.2">
      <c r="B16" s="6">
        <v>36965</v>
      </c>
      <c r="C16">
        <v>413</v>
      </c>
      <c r="D16">
        <v>52001000</v>
      </c>
      <c r="F16" t="s">
        <v>42</v>
      </c>
      <c r="H16">
        <v>100014057</v>
      </c>
      <c r="J16">
        <v>30016000</v>
      </c>
      <c r="K16" t="s">
        <v>39</v>
      </c>
      <c r="L16" s="7">
        <v>815.12</v>
      </c>
    </row>
    <row r="17" spans="2:12" x14ac:dyDescent="0.2">
      <c r="B17" s="6">
        <v>36965</v>
      </c>
      <c r="C17">
        <v>413</v>
      </c>
      <c r="D17">
        <v>52001000</v>
      </c>
      <c r="F17" t="s">
        <v>42</v>
      </c>
      <c r="H17">
        <v>100014057</v>
      </c>
      <c r="J17">
        <v>30016000</v>
      </c>
      <c r="K17" t="s">
        <v>39</v>
      </c>
      <c r="L17" s="7">
        <v>1224.45</v>
      </c>
    </row>
    <row r="18" spans="2:12" x14ac:dyDescent="0.2">
      <c r="B18" s="6">
        <v>36981</v>
      </c>
      <c r="C18">
        <v>413</v>
      </c>
      <c r="D18">
        <v>52001000</v>
      </c>
      <c r="F18" t="s">
        <v>42</v>
      </c>
      <c r="H18">
        <v>100016387</v>
      </c>
      <c r="J18">
        <v>30016000</v>
      </c>
      <c r="K18" t="s">
        <v>39</v>
      </c>
      <c r="L18" s="7">
        <v>4203.03</v>
      </c>
    </row>
    <row r="19" spans="2:12" x14ac:dyDescent="0.2">
      <c r="B19" s="6">
        <v>36981</v>
      </c>
      <c r="C19">
        <v>413</v>
      </c>
      <c r="D19">
        <v>52001000</v>
      </c>
      <c r="F19" t="s">
        <v>42</v>
      </c>
      <c r="H19">
        <v>100016387</v>
      </c>
      <c r="J19">
        <v>30016000</v>
      </c>
      <c r="K19" t="s">
        <v>39</v>
      </c>
      <c r="L19" s="7">
        <v>815.12</v>
      </c>
    </row>
    <row r="20" spans="2:12" x14ac:dyDescent="0.2">
      <c r="B20" s="6">
        <v>36981</v>
      </c>
      <c r="C20">
        <v>413</v>
      </c>
      <c r="D20">
        <v>52001000</v>
      </c>
      <c r="F20" t="s">
        <v>42</v>
      </c>
      <c r="H20">
        <v>100016387</v>
      </c>
      <c r="J20">
        <v>30016000</v>
      </c>
      <c r="K20" t="s">
        <v>39</v>
      </c>
      <c r="L20" s="7">
        <v>1224.45</v>
      </c>
    </row>
    <row r="21" spans="2:12" x14ac:dyDescent="0.2">
      <c r="B21" t="s">
        <v>41</v>
      </c>
      <c r="D21">
        <v>52001000</v>
      </c>
      <c r="L21" s="8">
        <v>12510.76</v>
      </c>
    </row>
    <row r="22" spans="2:12" x14ac:dyDescent="0.2">
      <c r="B22" s="6">
        <v>36981</v>
      </c>
      <c r="C22">
        <v>413</v>
      </c>
      <c r="D22">
        <v>52002000</v>
      </c>
      <c r="F22" t="s">
        <v>44</v>
      </c>
      <c r="H22">
        <v>100018625</v>
      </c>
      <c r="I22" t="s">
        <v>45</v>
      </c>
      <c r="J22">
        <v>52508000</v>
      </c>
      <c r="K22" t="s">
        <v>46</v>
      </c>
      <c r="L22" s="7">
        <v>310</v>
      </c>
    </row>
    <row r="23" spans="2:12" x14ac:dyDescent="0.2">
      <c r="B23" s="6">
        <v>36981</v>
      </c>
      <c r="C23">
        <v>413</v>
      </c>
      <c r="D23">
        <v>52002000</v>
      </c>
      <c r="F23" t="s">
        <v>44</v>
      </c>
      <c r="H23">
        <v>100016387</v>
      </c>
      <c r="J23">
        <v>30016000</v>
      </c>
      <c r="K23" t="s">
        <v>39</v>
      </c>
      <c r="L23" s="7">
        <v>2241.19</v>
      </c>
    </row>
    <row r="24" spans="2:12" x14ac:dyDescent="0.2">
      <c r="B24" t="s">
        <v>41</v>
      </c>
      <c r="D24">
        <v>52002000</v>
      </c>
      <c r="L24" s="8">
        <v>2551.19</v>
      </c>
    </row>
    <row r="25" spans="2:12" x14ac:dyDescent="0.2">
      <c r="B25" s="6">
        <v>36957</v>
      </c>
      <c r="C25">
        <v>413</v>
      </c>
      <c r="D25">
        <v>52003000</v>
      </c>
      <c r="F25" t="s">
        <v>47</v>
      </c>
      <c r="H25">
        <v>100013085</v>
      </c>
      <c r="I25" t="s">
        <v>48</v>
      </c>
      <c r="J25">
        <v>6000010724</v>
      </c>
      <c r="K25" t="s">
        <v>305</v>
      </c>
      <c r="L25" s="7">
        <v>120.3</v>
      </c>
    </row>
    <row r="26" spans="2:12" x14ac:dyDescent="0.2">
      <c r="B26" s="6">
        <v>36976</v>
      </c>
      <c r="C26">
        <v>413</v>
      </c>
      <c r="D26">
        <v>52003000</v>
      </c>
      <c r="F26" t="s">
        <v>47</v>
      </c>
      <c r="H26">
        <v>100016549</v>
      </c>
      <c r="I26" t="s">
        <v>306</v>
      </c>
      <c r="J26">
        <v>6000011794</v>
      </c>
      <c r="K26" t="s">
        <v>307</v>
      </c>
      <c r="L26" s="7">
        <v>84.69</v>
      </c>
    </row>
    <row r="27" spans="2:12" x14ac:dyDescent="0.2">
      <c r="B27" s="6">
        <v>36976</v>
      </c>
      <c r="C27">
        <v>413</v>
      </c>
      <c r="D27">
        <v>52003000</v>
      </c>
      <c r="F27" t="s">
        <v>47</v>
      </c>
      <c r="H27">
        <v>100016549</v>
      </c>
      <c r="I27" t="s">
        <v>306</v>
      </c>
      <c r="J27">
        <v>6000011794</v>
      </c>
      <c r="K27" t="s">
        <v>307</v>
      </c>
      <c r="L27" s="7">
        <v>56.72</v>
      </c>
    </row>
    <row r="28" spans="2:12" x14ac:dyDescent="0.2">
      <c r="B28" s="6">
        <v>36976</v>
      </c>
      <c r="C28">
        <v>413</v>
      </c>
      <c r="D28">
        <v>52003000</v>
      </c>
      <c r="F28" t="s">
        <v>47</v>
      </c>
      <c r="H28">
        <v>100016549</v>
      </c>
      <c r="I28" t="s">
        <v>306</v>
      </c>
      <c r="J28">
        <v>6000011794</v>
      </c>
      <c r="K28" t="s">
        <v>307</v>
      </c>
      <c r="L28" s="7">
        <v>28</v>
      </c>
    </row>
    <row r="29" spans="2:12" x14ac:dyDescent="0.2">
      <c r="B29" s="6">
        <v>36959</v>
      </c>
      <c r="C29">
        <v>413</v>
      </c>
      <c r="D29">
        <v>52003000</v>
      </c>
      <c r="F29" t="s">
        <v>47</v>
      </c>
      <c r="H29">
        <v>100013505</v>
      </c>
      <c r="I29" t="s">
        <v>48</v>
      </c>
      <c r="J29">
        <v>6000011706</v>
      </c>
      <c r="K29" t="s">
        <v>49</v>
      </c>
      <c r="L29" s="7">
        <v>54.54</v>
      </c>
    </row>
    <row r="30" spans="2:12" x14ac:dyDescent="0.2">
      <c r="B30" s="6">
        <v>36973</v>
      </c>
      <c r="C30">
        <v>413</v>
      </c>
      <c r="D30">
        <v>52003000</v>
      </c>
      <c r="F30" t="s">
        <v>47</v>
      </c>
      <c r="H30">
        <v>100016151</v>
      </c>
      <c r="I30" t="s">
        <v>48</v>
      </c>
      <c r="J30">
        <v>6000010724</v>
      </c>
      <c r="K30" t="s">
        <v>305</v>
      </c>
      <c r="L30" s="7">
        <v>57.47</v>
      </c>
    </row>
    <row r="31" spans="2:12" x14ac:dyDescent="0.2">
      <c r="B31" s="6">
        <v>36951</v>
      </c>
      <c r="C31">
        <v>413</v>
      </c>
      <c r="D31">
        <v>52003000</v>
      </c>
      <c r="F31" t="s">
        <v>47</v>
      </c>
      <c r="H31">
        <v>100011391</v>
      </c>
      <c r="I31" t="s">
        <v>48</v>
      </c>
      <c r="J31">
        <v>6000010724</v>
      </c>
      <c r="K31" t="s">
        <v>305</v>
      </c>
      <c r="L31" s="7">
        <v>22.91</v>
      </c>
    </row>
    <row r="32" spans="2:12" x14ac:dyDescent="0.2">
      <c r="B32" t="s">
        <v>41</v>
      </c>
      <c r="D32">
        <v>52003000</v>
      </c>
      <c r="L32" s="8">
        <v>424.63</v>
      </c>
    </row>
    <row r="33" spans="2:12" x14ac:dyDescent="0.2">
      <c r="B33" s="6">
        <v>36979</v>
      </c>
      <c r="C33">
        <v>413</v>
      </c>
      <c r="D33">
        <v>52003500</v>
      </c>
      <c r="F33" t="s">
        <v>50</v>
      </c>
      <c r="H33">
        <v>100017009</v>
      </c>
      <c r="J33">
        <v>5000008190</v>
      </c>
      <c r="K33" t="s">
        <v>52</v>
      </c>
      <c r="L33" s="7">
        <v>315.44</v>
      </c>
    </row>
    <row r="34" spans="2:12" x14ac:dyDescent="0.2">
      <c r="B34" s="6">
        <v>36958</v>
      </c>
      <c r="C34">
        <v>413</v>
      </c>
      <c r="D34">
        <v>52003500</v>
      </c>
      <c r="F34" t="s">
        <v>50</v>
      </c>
      <c r="H34">
        <v>100013321</v>
      </c>
      <c r="I34" t="s">
        <v>308</v>
      </c>
      <c r="J34">
        <v>6000017985</v>
      </c>
      <c r="K34" t="s">
        <v>309</v>
      </c>
      <c r="L34" s="7">
        <v>95.32</v>
      </c>
    </row>
    <row r="35" spans="2:12" x14ac:dyDescent="0.2">
      <c r="B35" s="6">
        <v>36981</v>
      </c>
      <c r="C35">
        <v>413</v>
      </c>
      <c r="D35">
        <v>52003500</v>
      </c>
      <c r="F35" t="s">
        <v>50</v>
      </c>
      <c r="H35">
        <v>100001904</v>
      </c>
      <c r="I35" t="s">
        <v>310</v>
      </c>
      <c r="J35">
        <v>20023000</v>
      </c>
      <c r="K35" t="s">
        <v>61</v>
      </c>
      <c r="L35" s="7">
        <v>17.66</v>
      </c>
    </row>
    <row r="36" spans="2:12" x14ac:dyDescent="0.2">
      <c r="B36" t="s">
        <v>41</v>
      </c>
      <c r="D36">
        <v>52003500</v>
      </c>
      <c r="L36" s="8">
        <v>428.42</v>
      </c>
    </row>
    <row r="37" spans="2:12" x14ac:dyDescent="0.2">
      <c r="B37" s="6">
        <v>36958</v>
      </c>
      <c r="C37">
        <v>413</v>
      </c>
      <c r="D37">
        <v>52004500</v>
      </c>
      <c r="F37" t="s">
        <v>55</v>
      </c>
      <c r="H37">
        <v>100013321</v>
      </c>
      <c r="I37" t="s">
        <v>311</v>
      </c>
      <c r="J37">
        <v>6000017985</v>
      </c>
      <c r="K37" t="s">
        <v>309</v>
      </c>
      <c r="L37" s="7">
        <v>2095.6</v>
      </c>
    </row>
    <row r="38" spans="2:12" x14ac:dyDescent="0.2">
      <c r="B38" s="6">
        <v>36981</v>
      </c>
      <c r="C38">
        <v>413</v>
      </c>
      <c r="D38">
        <v>52004500</v>
      </c>
      <c r="F38" t="s">
        <v>55</v>
      </c>
      <c r="H38">
        <v>100001904</v>
      </c>
      <c r="I38" t="s">
        <v>312</v>
      </c>
      <c r="J38">
        <v>20023000</v>
      </c>
      <c r="K38" t="s">
        <v>61</v>
      </c>
      <c r="L38" s="7">
        <v>3399.96</v>
      </c>
    </row>
    <row r="39" spans="2:12" x14ac:dyDescent="0.2">
      <c r="B39" s="6">
        <v>36976</v>
      </c>
      <c r="C39">
        <v>413</v>
      </c>
      <c r="D39">
        <v>52004500</v>
      </c>
      <c r="F39" t="s">
        <v>55</v>
      </c>
      <c r="H39">
        <v>100016549</v>
      </c>
      <c r="I39" t="s">
        <v>306</v>
      </c>
      <c r="J39">
        <v>6000011794</v>
      </c>
      <c r="K39" t="s">
        <v>307</v>
      </c>
      <c r="L39" s="7">
        <v>1383.01</v>
      </c>
    </row>
    <row r="40" spans="2:12" x14ac:dyDescent="0.2">
      <c r="B40" s="6">
        <v>36951</v>
      </c>
      <c r="C40">
        <v>413</v>
      </c>
      <c r="D40">
        <v>52004500</v>
      </c>
      <c r="F40" t="s">
        <v>55</v>
      </c>
      <c r="H40">
        <v>100011391</v>
      </c>
      <c r="I40" t="s">
        <v>313</v>
      </c>
      <c r="J40">
        <v>6000010724</v>
      </c>
      <c r="K40" t="s">
        <v>305</v>
      </c>
      <c r="L40" s="7">
        <v>2263.7600000000002</v>
      </c>
    </row>
    <row r="41" spans="2:12" x14ac:dyDescent="0.2">
      <c r="B41" t="s">
        <v>41</v>
      </c>
      <c r="D41">
        <v>52004500</v>
      </c>
      <c r="L41" s="8">
        <v>9142.33</v>
      </c>
    </row>
    <row r="42" spans="2:12" x14ac:dyDescent="0.2">
      <c r="B42" s="6">
        <v>36980</v>
      </c>
      <c r="C42">
        <v>413</v>
      </c>
      <c r="D42">
        <v>52502000</v>
      </c>
      <c r="F42" t="s">
        <v>59</v>
      </c>
      <c r="H42">
        <v>100022797</v>
      </c>
      <c r="I42" t="s">
        <v>60</v>
      </c>
      <c r="J42">
        <v>20023000</v>
      </c>
      <c r="K42" t="s">
        <v>61</v>
      </c>
      <c r="L42" s="7">
        <v>77.239999999999995</v>
      </c>
    </row>
    <row r="43" spans="2:12" x14ac:dyDescent="0.2">
      <c r="B43" s="6">
        <v>36980</v>
      </c>
      <c r="C43">
        <v>413</v>
      </c>
      <c r="D43">
        <v>52502000</v>
      </c>
      <c r="F43" t="s">
        <v>59</v>
      </c>
      <c r="H43">
        <v>100024516</v>
      </c>
      <c r="I43" t="s">
        <v>62</v>
      </c>
      <c r="J43">
        <v>20023000</v>
      </c>
      <c r="K43" t="s">
        <v>61</v>
      </c>
      <c r="L43" s="7">
        <v>309.42</v>
      </c>
    </row>
    <row r="44" spans="2:12" x14ac:dyDescent="0.2">
      <c r="B44" s="6">
        <v>36980</v>
      </c>
      <c r="C44">
        <v>413</v>
      </c>
      <c r="D44">
        <v>52502000</v>
      </c>
      <c r="F44" t="s">
        <v>59</v>
      </c>
      <c r="H44">
        <v>100023797</v>
      </c>
      <c r="I44" t="s">
        <v>64</v>
      </c>
      <c r="J44">
        <v>20023000</v>
      </c>
      <c r="K44" t="s">
        <v>61</v>
      </c>
      <c r="L44" s="7">
        <v>110</v>
      </c>
    </row>
    <row r="45" spans="2:12" x14ac:dyDescent="0.2">
      <c r="B45" t="s">
        <v>41</v>
      </c>
      <c r="D45">
        <v>52502000</v>
      </c>
      <c r="L45" s="8">
        <v>496.66</v>
      </c>
    </row>
    <row r="46" spans="2:12" x14ac:dyDescent="0.2">
      <c r="B46" s="6">
        <v>36951</v>
      </c>
      <c r="C46">
        <v>413</v>
      </c>
      <c r="D46">
        <v>52502500</v>
      </c>
      <c r="F46" t="s">
        <v>65</v>
      </c>
      <c r="H46">
        <v>100008779</v>
      </c>
      <c r="I46" t="s">
        <v>66</v>
      </c>
      <c r="J46">
        <v>20023000</v>
      </c>
      <c r="K46" t="s">
        <v>61</v>
      </c>
      <c r="L46" s="7">
        <v>7353.76</v>
      </c>
    </row>
    <row r="47" spans="2:12" x14ac:dyDescent="0.2">
      <c r="B47" t="s">
        <v>41</v>
      </c>
      <c r="D47">
        <v>52502500</v>
      </c>
      <c r="L47" s="8">
        <v>7353.76</v>
      </c>
    </row>
    <row r="48" spans="2:12" x14ac:dyDescent="0.2">
      <c r="B48" s="6">
        <v>36973</v>
      </c>
      <c r="C48">
        <v>413</v>
      </c>
      <c r="D48">
        <v>52503500</v>
      </c>
      <c r="F48" t="s">
        <v>67</v>
      </c>
      <c r="H48">
        <v>100016151</v>
      </c>
      <c r="I48" t="s">
        <v>314</v>
      </c>
      <c r="J48">
        <v>6000010724</v>
      </c>
      <c r="K48" t="s">
        <v>305</v>
      </c>
      <c r="L48" s="7">
        <v>415.46</v>
      </c>
    </row>
    <row r="49" spans="2:12" x14ac:dyDescent="0.2">
      <c r="B49" s="6">
        <v>36976</v>
      </c>
      <c r="C49">
        <v>413</v>
      </c>
      <c r="D49">
        <v>52503500</v>
      </c>
      <c r="F49" t="s">
        <v>67</v>
      </c>
      <c r="H49">
        <v>100016549</v>
      </c>
      <c r="I49" t="s">
        <v>306</v>
      </c>
      <c r="J49">
        <v>6000011794</v>
      </c>
      <c r="K49" t="s">
        <v>307</v>
      </c>
      <c r="L49" s="7">
        <v>200.69</v>
      </c>
    </row>
    <row r="50" spans="2:12" x14ac:dyDescent="0.2">
      <c r="B50" s="6">
        <v>36957</v>
      </c>
      <c r="C50">
        <v>413</v>
      </c>
      <c r="D50">
        <v>52503500</v>
      </c>
      <c r="F50" t="s">
        <v>67</v>
      </c>
      <c r="H50">
        <v>100013085</v>
      </c>
      <c r="I50" t="s">
        <v>314</v>
      </c>
      <c r="J50">
        <v>6000010724</v>
      </c>
      <c r="K50" t="s">
        <v>305</v>
      </c>
      <c r="L50" s="7">
        <v>35.72</v>
      </c>
    </row>
    <row r="51" spans="2:12" x14ac:dyDescent="0.2">
      <c r="B51" s="6">
        <v>36972</v>
      </c>
      <c r="C51">
        <v>413</v>
      </c>
      <c r="D51">
        <v>52503500</v>
      </c>
      <c r="F51" t="s">
        <v>67</v>
      </c>
      <c r="H51">
        <v>100016017</v>
      </c>
      <c r="I51" t="s">
        <v>315</v>
      </c>
      <c r="J51">
        <v>6000017985</v>
      </c>
      <c r="K51" t="s">
        <v>309</v>
      </c>
      <c r="L51" s="7">
        <v>56.43</v>
      </c>
    </row>
    <row r="52" spans="2:12" x14ac:dyDescent="0.2">
      <c r="B52" s="6">
        <v>36964</v>
      </c>
      <c r="C52">
        <v>413</v>
      </c>
      <c r="D52">
        <v>52503500</v>
      </c>
      <c r="F52" t="s">
        <v>67</v>
      </c>
      <c r="H52">
        <v>100014178</v>
      </c>
      <c r="I52" t="s">
        <v>316</v>
      </c>
      <c r="J52">
        <v>6000011795</v>
      </c>
      <c r="K52" t="s">
        <v>317</v>
      </c>
      <c r="L52" s="7">
        <v>131.35</v>
      </c>
    </row>
    <row r="53" spans="2:12" x14ac:dyDescent="0.2">
      <c r="B53" s="6">
        <v>36951</v>
      </c>
      <c r="C53">
        <v>413</v>
      </c>
      <c r="D53">
        <v>52503500</v>
      </c>
      <c r="F53" t="s">
        <v>67</v>
      </c>
      <c r="H53">
        <v>100011391</v>
      </c>
      <c r="I53" t="s">
        <v>318</v>
      </c>
      <c r="J53">
        <v>6000010724</v>
      </c>
      <c r="K53" t="s">
        <v>305</v>
      </c>
      <c r="L53" s="7">
        <v>5.88</v>
      </c>
    </row>
    <row r="54" spans="2:12" x14ac:dyDescent="0.2">
      <c r="B54" t="s">
        <v>41</v>
      </c>
      <c r="D54">
        <v>52503500</v>
      </c>
      <c r="L54" s="8">
        <v>845.53</v>
      </c>
    </row>
    <row r="55" spans="2:12" x14ac:dyDescent="0.2">
      <c r="B55" s="6">
        <v>36972</v>
      </c>
      <c r="C55">
        <v>413</v>
      </c>
      <c r="D55">
        <v>52507000</v>
      </c>
      <c r="F55" t="s">
        <v>70</v>
      </c>
      <c r="H55">
        <v>100016119</v>
      </c>
      <c r="J55">
        <v>5000006044</v>
      </c>
      <c r="K55" t="s">
        <v>319</v>
      </c>
      <c r="L55" s="7">
        <v>54.88</v>
      </c>
    </row>
    <row r="56" spans="2:12" x14ac:dyDescent="0.2">
      <c r="B56" t="s">
        <v>41</v>
      </c>
      <c r="D56">
        <v>52507000</v>
      </c>
      <c r="L56" s="8">
        <v>54.88</v>
      </c>
    </row>
    <row r="57" spans="2:12" x14ac:dyDescent="0.2">
      <c r="B57" s="6">
        <v>36971</v>
      </c>
      <c r="C57">
        <v>413</v>
      </c>
      <c r="D57">
        <v>52507500</v>
      </c>
      <c r="F57" t="s">
        <v>73</v>
      </c>
      <c r="H57">
        <v>100015812</v>
      </c>
      <c r="J57">
        <v>5000001645</v>
      </c>
      <c r="K57" t="s">
        <v>85</v>
      </c>
      <c r="L57" s="7">
        <v>47.56</v>
      </c>
    </row>
    <row r="58" spans="2:12" x14ac:dyDescent="0.2">
      <c r="B58" s="6">
        <v>36969</v>
      </c>
      <c r="C58">
        <v>413</v>
      </c>
      <c r="D58">
        <v>52507500</v>
      </c>
      <c r="F58" t="s">
        <v>73</v>
      </c>
      <c r="H58">
        <v>100015689</v>
      </c>
      <c r="I58" t="s">
        <v>320</v>
      </c>
      <c r="J58">
        <v>5000067023</v>
      </c>
      <c r="K58" t="s">
        <v>75</v>
      </c>
      <c r="L58" s="7">
        <v>113.96</v>
      </c>
    </row>
    <row r="59" spans="2:12" x14ac:dyDescent="0.2">
      <c r="B59" s="6">
        <v>36969</v>
      </c>
      <c r="C59">
        <v>413</v>
      </c>
      <c r="D59">
        <v>52507500</v>
      </c>
      <c r="F59" t="s">
        <v>73</v>
      </c>
      <c r="H59">
        <v>100018394</v>
      </c>
      <c r="I59" t="s">
        <v>93</v>
      </c>
      <c r="J59">
        <v>5000067023</v>
      </c>
      <c r="K59" t="s">
        <v>75</v>
      </c>
      <c r="L59" s="7">
        <v>2.85</v>
      </c>
    </row>
    <row r="60" spans="2:12" x14ac:dyDescent="0.2">
      <c r="B60" s="6">
        <v>36962</v>
      </c>
      <c r="C60">
        <v>413</v>
      </c>
      <c r="D60">
        <v>52507500</v>
      </c>
      <c r="F60" t="s">
        <v>73</v>
      </c>
      <c r="H60">
        <v>100013841</v>
      </c>
      <c r="I60" t="s">
        <v>321</v>
      </c>
      <c r="J60">
        <v>5000067023</v>
      </c>
      <c r="K60" t="s">
        <v>75</v>
      </c>
      <c r="L60" s="7">
        <v>106.86</v>
      </c>
    </row>
    <row r="61" spans="2:12" x14ac:dyDescent="0.2">
      <c r="B61" s="6">
        <v>36956</v>
      </c>
      <c r="C61">
        <v>413</v>
      </c>
      <c r="D61">
        <v>52507500</v>
      </c>
      <c r="F61" t="s">
        <v>73</v>
      </c>
      <c r="H61">
        <v>100012561</v>
      </c>
      <c r="J61">
        <v>5000001645</v>
      </c>
      <c r="K61" t="s">
        <v>85</v>
      </c>
      <c r="L61" s="7">
        <v>28.86</v>
      </c>
    </row>
    <row r="62" spans="2:12" x14ac:dyDescent="0.2">
      <c r="B62" s="6">
        <v>36962</v>
      </c>
      <c r="C62">
        <v>413</v>
      </c>
      <c r="D62">
        <v>52507500</v>
      </c>
      <c r="F62" t="s">
        <v>73</v>
      </c>
      <c r="H62">
        <v>100016125</v>
      </c>
      <c r="I62" t="s">
        <v>95</v>
      </c>
      <c r="J62">
        <v>5000067023</v>
      </c>
      <c r="K62" t="s">
        <v>75</v>
      </c>
      <c r="L62" s="7">
        <v>2.59</v>
      </c>
    </row>
    <row r="63" spans="2:12" x14ac:dyDescent="0.2">
      <c r="B63" s="6">
        <v>36962</v>
      </c>
      <c r="C63">
        <v>413</v>
      </c>
      <c r="D63">
        <v>52507500</v>
      </c>
      <c r="F63" t="s">
        <v>73</v>
      </c>
      <c r="H63">
        <v>100013801</v>
      </c>
      <c r="I63" t="s">
        <v>322</v>
      </c>
      <c r="J63">
        <v>5000067023</v>
      </c>
      <c r="K63" t="s">
        <v>75</v>
      </c>
      <c r="L63" s="7">
        <v>103.6</v>
      </c>
    </row>
    <row r="64" spans="2:12" x14ac:dyDescent="0.2">
      <c r="B64" t="s">
        <v>41</v>
      </c>
      <c r="D64">
        <v>52507500</v>
      </c>
      <c r="L64" s="8">
        <v>406.28</v>
      </c>
    </row>
    <row r="65" spans="2:12" x14ac:dyDescent="0.2">
      <c r="B65" s="6">
        <v>36952</v>
      </c>
      <c r="C65">
        <v>413</v>
      </c>
      <c r="D65">
        <v>53600000</v>
      </c>
      <c r="F65" t="s">
        <v>120</v>
      </c>
      <c r="H65">
        <v>100012069</v>
      </c>
      <c r="J65">
        <v>5000003183</v>
      </c>
      <c r="K65" t="s">
        <v>121</v>
      </c>
      <c r="L65" s="7">
        <v>57.64</v>
      </c>
    </row>
    <row r="66" spans="2:12" x14ac:dyDescent="0.2">
      <c r="B66" s="6">
        <v>36952</v>
      </c>
      <c r="C66">
        <v>413</v>
      </c>
      <c r="D66">
        <v>53600000</v>
      </c>
      <c r="F66" t="s">
        <v>120</v>
      </c>
      <c r="H66">
        <v>100011912</v>
      </c>
      <c r="J66">
        <v>5000003183</v>
      </c>
      <c r="K66" t="s">
        <v>121</v>
      </c>
      <c r="L66" s="7">
        <v>37.26</v>
      </c>
    </row>
    <row r="67" spans="2:12" x14ac:dyDescent="0.2">
      <c r="B67" s="6">
        <v>36976</v>
      </c>
      <c r="C67">
        <v>413</v>
      </c>
      <c r="D67">
        <v>53600000</v>
      </c>
      <c r="F67" t="s">
        <v>120</v>
      </c>
      <c r="H67">
        <v>100016483</v>
      </c>
      <c r="I67" t="s">
        <v>125</v>
      </c>
      <c r="J67">
        <v>5000060175</v>
      </c>
      <c r="K67" t="s">
        <v>123</v>
      </c>
      <c r="L67" s="7">
        <v>31.63</v>
      </c>
    </row>
    <row r="68" spans="2:12" x14ac:dyDescent="0.2">
      <c r="B68" s="6">
        <v>36964</v>
      </c>
      <c r="C68">
        <v>413</v>
      </c>
      <c r="D68">
        <v>53600000</v>
      </c>
      <c r="F68" t="s">
        <v>120</v>
      </c>
      <c r="H68">
        <v>100014241</v>
      </c>
      <c r="I68" t="s">
        <v>122</v>
      </c>
      <c r="J68">
        <v>5000060175</v>
      </c>
      <c r="K68" t="s">
        <v>123</v>
      </c>
      <c r="L68" s="7">
        <v>215.96</v>
      </c>
    </row>
    <row r="69" spans="2:12" x14ac:dyDescent="0.2">
      <c r="B69" s="6">
        <v>36959</v>
      </c>
      <c r="C69">
        <v>413</v>
      </c>
      <c r="D69">
        <v>53600000</v>
      </c>
      <c r="F69" t="s">
        <v>120</v>
      </c>
      <c r="H69">
        <v>100013605</v>
      </c>
      <c r="J69">
        <v>5000003183</v>
      </c>
      <c r="K69" t="s">
        <v>121</v>
      </c>
      <c r="L69" s="7">
        <v>48.2</v>
      </c>
    </row>
    <row r="70" spans="2:12" x14ac:dyDescent="0.2">
      <c r="B70" s="6">
        <v>36966</v>
      </c>
      <c r="C70">
        <v>413</v>
      </c>
      <c r="D70">
        <v>53600000</v>
      </c>
      <c r="F70" t="s">
        <v>120</v>
      </c>
      <c r="H70">
        <v>100015005</v>
      </c>
      <c r="J70">
        <v>5000003183</v>
      </c>
      <c r="K70" t="s">
        <v>121</v>
      </c>
      <c r="L70" s="7">
        <v>96.41</v>
      </c>
    </row>
    <row r="71" spans="2:12" x14ac:dyDescent="0.2">
      <c r="B71" t="s">
        <v>41</v>
      </c>
      <c r="D71">
        <v>53600000</v>
      </c>
      <c r="L71" s="8">
        <v>487.1</v>
      </c>
    </row>
    <row r="72" spans="2:12" x14ac:dyDescent="0.2">
      <c r="B72" s="6">
        <v>36965</v>
      </c>
      <c r="C72">
        <v>413</v>
      </c>
      <c r="D72">
        <v>59003000</v>
      </c>
      <c r="F72" t="s">
        <v>126</v>
      </c>
      <c r="H72">
        <v>100014057</v>
      </c>
      <c r="J72">
        <v>30016000</v>
      </c>
      <c r="K72" t="s">
        <v>39</v>
      </c>
      <c r="L72" s="7">
        <v>467.78</v>
      </c>
    </row>
    <row r="73" spans="2:12" x14ac:dyDescent="0.2">
      <c r="B73" s="6">
        <v>36965</v>
      </c>
      <c r="C73">
        <v>413</v>
      </c>
      <c r="D73">
        <v>59003000</v>
      </c>
      <c r="F73" t="s">
        <v>126</v>
      </c>
      <c r="H73">
        <v>100014057</v>
      </c>
      <c r="J73">
        <v>30016000</v>
      </c>
      <c r="K73" t="s">
        <v>39</v>
      </c>
      <c r="L73" s="7">
        <v>1501.13</v>
      </c>
    </row>
    <row r="74" spans="2:12" x14ac:dyDescent="0.2">
      <c r="B74" s="6">
        <v>36981</v>
      </c>
      <c r="C74">
        <v>413</v>
      </c>
      <c r="D74">
        <v>59003000</v>
      </c>
      <c r="F74" t="s">
        <v>126</v>
      </c>
      <c r="H74">
        <v>100016387</v>
      </c>
      <c r="J74">
        <v>30016000</v>
      </c>
      <c r="K74" t="s">
        <v>39</v>
      </c>
      <c r="L74" s="7">
        <v>1186.5</v>
      </c>
    </row>
    <row r="75" spans="2:12" x14ac:dyDescent="0.2">
      <c r="B75" s="6">
        <v>36981</v>
      </c>
      <c r="C75">
        <v>413</v>
      </c>
      <c r="D75">
        <v>59003000</v>
      </c>
      <c r="F75" t="s">
        <v>126</v>
      </c>
      <c r="H75">
        <v>100016387</v>
      </c>
      <c r="J75">
        <v>30016000</v>
      </c>
      <c r="K75" t="s">
        <v>39</v>
      </c>
      <c r="L75" s="7">
        <v>474.43</v>
      </c>
    </row>
    <row r="76" spans="2:12" x14ac:dyDescent="0.2">
      <c r="B76" s="6">
        <v>36979</v>
      </c>
      <c r="C76">
        <v>413</v>
      </c>
      <c r="D76">
        <v>59003000</v>
      </c>
      <c r="F76" t="s">
        <v>126</v>
      </c>
      <c r="H76">
        <v>100017022</v>
      </c>
      <c r="I76" t="s">
        <v>127</v>
      </c>
      <c r="J76">
        <v>30700000</v>
      </c>
      <c r="K76" t="s">
        <v>128</v>
      </c>
      <c r="L76" s="7">
        <v>-2682.5</v>
      </c>
    </row>
    <row r="77" spans="2:12" x14ac:dyDescent="0.2">
      <c r="B77" s="6">
        <v>36979</v>
      </c>
      <c r="C77">
        <v>413</v>
      </c>
      <c r="D77">
        <v>59003000</v>
      </c>
      <c r="F77" t="s">
        <v>126</v>
      </c>
      <c r="H77">
        <v>100017022</v>
      </c>
      <c r="I77" t="s">
        <v>127</v>
      </c>
      <c r="J77">
        <v>30700000</v>
      </c>
      <c r="K77" t="s">
        <v>128</v>
      </c>
      <c r="L77" s="7">
        <v>-10104.200000000001</v>
      </c>
    </row>
    <row r="78" spans="2:12" x14ac:dyDescent="0.2">
      <c r="B78" t="s">
        <v>41</v>
      </c>
      <c r="D78">
        <v>59003000</v>
      </c>
      <c r="L78" s="8">
        <v>-9156.86</v>
      </c>
    </row>
    <row r="79" spans="2:12" x14ac:dyDescent="0.2">
      <c r="B79" s="6">
        <v>36965</v>
      </c>
      <c r="C79">
        <v>413</v>
      </c>
      <c r="D79">
        <v>59003100</v>
      </c>
      <c r="F79" t="s">
        <v>129</v>
      </c>
      <c r="H79">
        <v>100014057</v>
      </c>
      <c r="J79">
        <v>30016000</v>
      </c>
      <c r="K79" t="s">
        <v>39</v>
      </c>
      <c r="L79" s="7">
        <v>9.02</v>
      </c>
    </row>
    <row r="80" spans="2:12" x14ac:dyDescent="0.2">
      <c r="B80" s="6">
        <v>36981</v>
      </c>
      <c r="C80">
        <v>413</v>
      </c>
      <c r="D80">
        <v>59003100</v>
      </c>
      <c r="F80" t="s">
        <v>129</v>
      </c>
      <c r="H80">
        <v>100016387</v>
      </c>
      <c r="J80">
        <v>30016000</v>
      </c>
      <c r="K80" t="s">
        <v>39</v>
      </c>
      <c r="L80" s="7">
        <v>2.5</v>
      </c>
    </row>
    <row r="81" spans="2:12" x14ac:dyDescent="0.2">
      <c r="B81" t="s">
        <v>41</v>
      </c>
      <c r="D81">
        <v>59003100</v>
      </c>
      <c r="L81" s="8">
        <v>11.52</v>
      </c>
    </row>
    <row r="82" spans="2:12" x14ac:dyDescent="0.2">
      <c r="B82" s="6">
        <v>36981</v>
      </c>
      <c r="C82">
        <v>413</v>
      </c>
      <c r="D82">
        <v>59003200</v>
      </c>
      <c r="F82" t="s">
        <v>130</v>
      </c>
      <c r="H82">
        <v>100016387</v>
      </c>
      <c r="J82">
        <v>30016000</v>
      </c>
      <c r="K82" t="s">
        <v>39</v>
      </c>
      <c r="L82" s="7">
        <v>7.1</v>
      </c>
    </row>
    <row r="83" spans="2:12" x14ac:dyDescent="0.2">
      <c r="B83" s="6">
        <v>36965</v>
      </c>
      <c r="C83">
        <v>413</v>
      </c>
      <c r="D83">
        <v>59003200</v>
      </c>
      <c r="F83" t="s">
        <v>130</v>
      </c>
      <c r="H83">
        <v>100014057</v>
      </c>
      <c r="J83">
        <v>30016000</v>
      </c>
      <c r="K83" t="s">
        <v>39</v>
      </c>
      <c r="L83" s="7">
        <v>6.22</v>
      </c>
    </row>
    <row r="84" spans="2:12" x14ac:dyDescent="0.2">
      <c r="B84" t="s">
        <v>41</v>
      </c>
      <c r="D84">
        <v>59003200</v>
      </c>
      <c r="L84" s="8">
        <v>13.32</v>
      </c>
    </row>
    <row r="85" spans="2:12" x14ac:dyDescent="0.2">
      <c r="B85" s="6">
        <v>36965</v>
      </c>
      <c r="C85">
        <v>413</v>
      </c>
      <c r="D85">
        <v>59099900</v>
      </c>
      <c r="F85" t="s">
        <v>131</v>
      </c>
      <c r="H85">
        <v>100014057</v>
      </c>
      <c r="J85">
        <v>30016000</v>
      </c>
      <c r="K85" t="s">
        <v>39</v>
      </c>
      <c r="L85" s="7">
        <v>1.24</v>
      </c>
    </row>
    <row r="86" spans="2:12" x14ac:dyDescent="0.2">
      <c r="B86" s="6">
        <v>36981</v>
      </c>
      <c r="C86">
        <v>413</v>
      </c>
      <c r="D86">
        <v>59099900</v>
      </c>
      <c r="F86" t="s">
        <v>131</v>
      </c>
      <c r="H86">
        <v>100016387</v>
      </c>
      <c r="J86">
        <v>30016000</v>
      </c>
      <c r="K86" t="s">
        <v>39</v>
      </c>
      <c r="L86" s="7">
        <v>1.42</v>
      </c>
    </row>
    <row r="87" spans="2:12" x14ac:dyDescent="0.2">
      <c r="B87" t="s">
        <v>41</v>
      </c>
      <c r="D87">
        <v>59099900</v>
      </c>
      <c r="L87" s="8">
        <v>2.66</v>
      </c>
    </row>
    <row r="88" spans="2:12" x14ac:dyDescent="0.2">
      <c r="B88" s="6">
        <v>36981</v>
      </c>
      <c r="C88">
        <v>413</v>
      </c>
      <c r="D88">
        <v>80020366</v>
      </c>
      <c r="F88" t="s">
        <v>132</v>
      </c>
      <c r="I88" t="s">
        <v>323</v>
      </c>
      <c r="L88" s="7">
        <v>-10671.37</v>
      </c>
    </row>
    <row r="89" spans="2:12" x14ac:dyDescent="0.2">
      <c r="B89" s="6">
        <v>36981</v>
      </c>
      <c r="C89">
        <v>413</v>
      </c>
      <c r="D89">
        <v>80020366</v>
      </c>
      <c r="F89" t="s">
        <v>132</v>
      </c>
      <c r="I89" t="s">
        <v>323</v>
      </c>
      <c r="L89" s="7">
        <v>-482430.7</v>
      </c>
    </row>
    <row r="90" spans="2:12" x14ac:dyDescent="0.2">
      <c r="B90" s="6">
        <v>36981</v>
      </c>
      <c r="C90">
        <v>413</v>
      </c>
      <c r="D90">
        <v>80020366</v>
      </c>
      <c r="F90" t="s">
        <v>132</v>
      </c>
      <c r="I90" t="s">
        <v>323</v>
      </c>
      <c r="L90" s="7">
        <v>-34103.279999999999</v>
      </c>
    </row>
    <row r="91" spans="2:12" x14ac:dyDescent="0.2">
      <c r="B91" s="6">
        <v>36981</v>
      </c>
      <c r="C91">
        <v>413</v>
      </c>
      <c r="D91">
        <v>80020366</v>
      </c>
      <c r="F91" t="s">
        <v>132</v>
      </c>
      <c r="I91" t="s">
        <v>323</v>
      </c>
      <c r="L91" s="7">
        <v>4508.84</v>
      </c>
    </row>
    <row r="92" spans="2:12" x14ac:dyDescent="0.2">
      <c r="B92" s="6">
        <v>36981</v>
      </c>
      <c r="C92">
        <v>413</v>
      </c>
      <c r="D92">
        <v>80020366</v>
      </c>
      <c r="F92" t="s">
        <v>132</v>
      </c>
      <c r="I92" t="s">
        <v>324</v>
      </c>
      <c r="L92" s="7">
        <v>-44351.99</v>
      </c>
    </row>
    <row r="93" spans="2:12" x14ac:dyDescent="0.2">
      <c r="B93" s="6">
        <v>36981</v>
      </c>
      <c r="C93">
        <v>413</v>
      </c>
      <c r="D93">
        <v>80020366</v>
      </c>
      <c r="F93" t="s">
        <v>132</v>
      </c>
      <c r="I93" t="s">
        <v>323</v>
      </c>
      <c r="L93" s="7">
        <v>-1589.2</v>
      </c>
    </row>
    <row r="94" spans="2:12" x14ac:dyDescent="0.2">
      <c r="B94" s="6">
        <v>36981</v>
      </c>
      <c r="C94">
        <v>413</v>
      </c>
      <c r="D94">
        <v>80020366</v>
      </c>
      <c r="F94" t="s">
        <v>132</v>
      </c>
      <c r="I94" t="s">
        <v>323</v>
      </c>
      <c r="L94" s="7">
        <v>-85146.36</v>
      </c>
    </row>
    <row r="95" spans="2:12" x14ac:dyDescent="0.2">
      <c r="B95" s="6">
        <v>36981</v>
      </c>
      <c r="C95">
        <v>413</v>
      </c>
      <c r="D95">
        <v>80020366</v>
      </c>
      <c r="F95" t="s">
        <v>132</v>
      </c>
      <c r="I95" t="s">
        <v>323</v>
      </c>
      <c r="L95" s="7">
        <v>-10965.59</v>
      </c>
    </row>
    <row r="96" spans="2:12" x14ac:dyDescent="0.2">
      <c r="B96" s="6">
        <v>36981</v>
      </c>
      <c r="C96">
        <v>413</v>
      </c>
      <c r="D96">
        <v>80020366</v>
      </c>
      <c r="F96" t="s">
        <v>132</v>
      </c>
      <c r="I96" t="s">
        <v>323</v>
      </c>
      <c r="L96" s="7">
        <v>-298587.59000000003</v>
      </c>
    </row>
    <row r="97" spans="2:12" x14ac:dyDescent="0.2">
      <c r="B97" s="6">
        <v>36981</v>
      </c>
      <c r="C97">
        <v>413</v>
      </c>
      <c r="D97">
        <v>80020366</v>
      </c>
      <c r="F97" t="s">
        <v>132</v>
      </c>
      <c r="I97" t="s">
        <v>323</v>
      </c>
      <c r="L97" s="7">
        <v>-33293.82</v>
      </c>
    </row>
    <row r="98" spans="2:12" x14ac:dyDescent="0.2">
      <c r="B98" s="6">
        <v>36981</v>
      </c>
      <c r="C98">
        <v>413</v>
      </c>
      <c r="D98">
        <v>80020366</v>
      </c>
      <c r="F98" t="s">
        <v>132</v>
      </c>
      <c r="I98" t="s">
        <v>323</v>
      </c>
      <c r="L98" s="7">
        <v>148233.13</v>
      </c>
    </row>
    <row r="99" spans="2:12" x14ac:dyDescent="0.2">
      <c r="B99" t="s">
        <v>41</v>
      </c>
      <c r="D99">
        <v>80020366</v>
      </c>
      <c r="L99" s="8">
        <v>-848397.93</v>
      </c>
    </row>
    <row r="100" spans="2:12" x14ac:dyDescent="0.2">
      <c r="B100" s="6">
        <v>36981</v>
      </c>
      <c r="C100">
        <v>413</v>
      </c>
      <c r="D100">
        <v>81000022</v>
      </c>
      <c r="F100" t="s">
        <v>139</v>
      </c>
      <c r="H100">
        <v>281901</v>
      </c>
      <c r="L100" s="7">
        <v>1818.5</v>
      </c>
    </row>
    <row r="101" spans="2:12" x14ac:dyDescent="0.2">
      <c r="B101" t="s">
        <v>41</v>
      </c>
      <c r="D101">
        <v>81000022</v>
      </c>
      <c r="L101" s="8">
        <v>1818.5</v>
      </c>
    </row>
    <row r="102" spans="2:12" x14ac:dyDescent="0.2">
      <c r="B102" s="6">
        <v>36981</v>
      </c>
      <c r="C102">
        <v>413</v>
      </c>
      <c r="D102">
        <v>81000023</v>
      </c>
      <c r="F102" t="s">
        <v>140</v>
      </c>
      <c r="H102">
        <v>281920</v>
      </c>
      <c r="L102" s="7">
        <v>167852.98</v>
      </c>
    </row>
    <row r="103" spans="2:12" x14ac:dyDescent="0.2">
      <c r="B103" s="6">
        <v>36981</v>
      </c>
      <c r="C103">
        <v>413</v>
      </c>
      <c r="D103">
        <v>81000023</v>
      </c>
      <c r="F103" t="s">
        <v>140</v>
      </c>
      <c r="H103">
        <v>281919</v>
      </c>
      <c r="L103" s="7">
        <v>20600.689999999999</v>
      </c>
    </row>
    <row r="104" spans="2:12" x14ac:dyDescent="0.2">
      <c r="B104" s="6">
        <v>36981</v>
      </c>
      <c r="C104">
        <v>413</v>
      </c>
      <c r="D104">
        <v>81000023</v>
      </c>
      <c r="F104" t="s">
        <v>140</v>
      </c>
      <c r="H104">
        <v>281918</v>
      </c>
      <c r="L104" s="7">
        <v>311913.01</v>
      </c>
    </row>
    <row r="105" spans="2:12" x14ac:dyDescent="0.2">
      <c r="B105" s="6">
        <v>36981</v>
      </c>
      <c r="C105">
        <v>413</v>
      </c>
      <c r="D105">
        <v>81000023</v>
      </c>
      <c r="F105" t="s">
        <v>140</v>
      </c>
      <c r="H105">
        <v>281917</v>
      </c>
      <c r="L105" s="7">
        <v>1589.2</v>
      </c>
    </row>
    <row r="106" spans="2:12" x14ac:dyDescent="0.2">
      <c r="B106" s="6">
        <v>36981</v>
      </c>
      <c r="C106">
        <v>413</v>
      </c>
      <c r="D106">
        <v>81000023</v>
      </c>
      <c r="F106" t="s">
        <v>140</v>
      </c>
      <c r="H106">
        <v>281916</v>
      </c>
      <c r="L106" s="7">
        <v>1460.82</v>
      </c>
    </row>
    <row r="107" spans="2:12" x14ac:dyDescent="0.2">
      <c r="B107" s="6">
        <v>36981</v>
      </c>
      <c r="C107">
        <v>413</v>
      </c>
      <c r="D107">
        <v>81000023</v>
      </c>
      <c r="F107" t="s">
        <v>140</v>
      </c>
      <c r="H107">
        <v>281915</v>
      </c>
      <c r="L107" s="7">
        <v>85146.36</v>
      </c>
    </row>
    <row r="108" spans="2:12" x14ac:dyDescent="0.2">
      <c r="B108" s="6">
        <v>36981</v>
      </c>
      <c r="C108">
        <v>413</v>
      </c>
      <c r="D108">
        <v>81000023</v>
      </c>
      <c r="F108" t="s">
        <v>140</v>
      </c>
      <c r="H108">
        <v>281921</v>
      </c>
      <c r="L108" s="7">
        <v>210.49</v>
      </c>
    </row>
    <row r="109" spans="2:12" x14ac:dyDescent="0.2">
      <c r="B109" s="6">
        <v>36981</v>
      </c>
      <c r="C109">
        <v>413</v>
      </c>
      <c r="D109">
        <v>81000023</v>
      </c>
      <c r="F109" t="s">
        <v>140</v>
      </c>
      <c r="H109">
        <v>281927</v>
      </c>
      <c r="L109" s="7">
        <v>552.89</v>
      </c>
    </row>
    <row r="110" spans="2:12" x14ac:dyDescent="0.2">
      <c r="B110" s="6">
        <v>36981</v>
      </c>
      <c r="C110">
        <v>413</v>
      </c>
      <c r="D110">
        <v>81000023</v>
      </c>
      <c r="F110" t="s">
        <v>140</v>
      </c>
      <c r="H110">
        <v>281926</v>
      </c>
      <c r="L110" s="7">
        <v>3096.59</v>
      </c>
    </row>
    <row r="111" spans="2:12" x14ac:dyDescent="0.2">
      <c r="B111" s="6">
        <v>36981</v>
      </c>
      <c r="C111">
        <v>413</v>
      </c>
      <c r="D111">
        <v>81000023</v>
      </c>
      <c r="F111" t="s">
        <v>140</v>
      </c>
      <c r="H111">
        <v>281925</v>
      </c>
      <c r="L111" s="7">
        <v>19.3</v>
      </c>
    </row>
    <row r="112" spans="2:12" x14ac:dyDescent="0.2">
      <c r="B112" s="6">
        <v>36981</v>
      </c>
      <c r="C112">
        <v>413</v>
      </c>
      <c r="D112">
        <v>81000023</v>
      </c>
      <c r="F112" t="s">
        <v>140</v>
      </c>
      <c r="H112">
        <v>281924</v>
      </c>
      <c r="L112" s="7">
        <v>2664.71</v>
      </c>
    </row>
    <row r="113" spans="2:12" x14ac:dyDescent="0.2">
      <c r="B113" s="6">
        <v>36981</v>
      </c>
      <c r="C113">
        <v>413</v>
      </c>
      <c r="D113">
        <v>81000023</v>
      </c>
      <c r="F113" t="s">
        <v>140</v>
      </c>
      <c r="H113">
        <v>281923</v>
      </c>
      <c r="L113" s="7">
        <v>3456.51</v>
      </c>
    </row>
    <row r="114" spans="2:12" x14ac:dyDescent="0.2">
      <c r="B114" s="6">
        <v>36981</v>
      </c>
      <c r="C114">
        <v>413</v>
      </c>
      <c r="D114">
        <v>81000023</v>
      </c>
      <c r="F114" t="s">
        <v>140</v>
      </c>
      <c r="H114">
        <v>281922</v>
      </c>
      <c r="L114" s="7">
        <v>954.18</v>
      </c>
    </row>
    <row r="115" spans="2:12" x14ac:dyDescent="0.2">
      <c r="B115" s="6">
        <v>36981</v>
      </c>
      <c r="C115">
        <v>413</v>
      </c>
      <c r="D115">
        <v>81000023</v>
      </c>
      <c r="F115" t="s">
        <v>140</v>
      </c>
      <c r="H115">
        <v>281904</v>
      </c>
      <c r="L115" s="7">
        <v>685.3</v>
      </c>
    </row>
    <row r="116" spans="2:12" x14ac:dyDescent="0.2">
      <c r="B116" s="6">
        <v>36981</v>
      </c>
      <c r="C116">
        <v>413</v>
      </c>
      <c r="D116">
        <v>81000023</v>
      </c>
      <c r="F116" t="s">
        <v>140</v>
      </c>
      <c r="H116">
        <v>281903</v>
      </c>
      <c r="L116" s="7">
        <v>744.06</v>
      </c>
    </row>
    <row r="117" spans="2:12" x14ac:dyDescent="0.2">
      <c r="B117" s="6">
        <v>36981</v>
      </c>
      <c r="C117">
        <v>413</v>
      </c>
      <c r="D117">
        <v>81000023</v>
      </c>
      <c r="F117" t="s">
        <v>140</v>
      </c>
      <c r="H117">
        <v>281901</v>
      </c>
      <c r="L117" s="7">
        <v>26451.25</v>
      </c>
    </row>
    <row r="118" spans="2:12" x14ac:dyDescent="0.2">
      <c r="B118" s="6">
        <v>36981</v>
      </c>
      <c r="C118">
        <v>413</v>
      </c>
      <c r="D118">
        <v>81000023</v>
      </c>
      <c r="F118" t="s">
        <v>140</v>
      </c>
      <c r="H118">
        <v>281900</v>
      </c>
      <c r="L118" s="7">
        <v>7837.83</v>
      </c>
    </row>
    <row r="119" spans="2:12" x14ac:dyDescent="0.2">
      <c r="B119" s="6">
        <v>36981</v>
      </c>
      <c r="C119">
        <v>413</v>
      </c>
      <c r="D119">
        <v>81000023</v>
      </c>
      <c r="F119" t="s">
        <v>140</v>
      </c>
      <c r="H119">
        <v>281899</v>
      </c>
      <c r="L119" s="7">
        <v>6162.53</v>
      </c>
    </row>
    <row r="120" spans="2:12" x14ac:dyDescent="0.2">
      <c r="B120" s="6">
        <v>36981</v>
      </c>
      <c r="C120">
        <v>413</v>
      </c>
      <c r="D120">
        <v>81000023</v>
      </c>
      <c r="F120" t="s">
        <v>140</v>
      </c>
      <c r="H120">
        <v>281898</v>
      </c>
      <c r="L120" s="7">
        <v>19055.689999999999</v>
      </c>
    </row>
    <row r="121" spans="2:12" x14ac:dyDescent="0.2">
      <c r="B121" s="6">
        <v>36981</v>
      </c>
      <c r="C121">
        <v>413</v>
      </c>
      <c r="D121">
        <v>81000023</v>
      </c>
      <c r="F121" t="s">
        <v>140</v>
      </c>
      <c r="H121">
        <v>281905</v>
      </c>
      <c r="L121" s="7">
        <v>70784.67</v>
      </c>
    </row>
    <row r="122" spans="2:12" x14ac:dyDescent="0.2">
      <c r="B122" s="6">
        <v>36981</v>
      </c>
      <c r="C122">
        <v>413</v>
      </c>
      <c r="D122">
        <v>81000023</v>
      </c>
      <c r="F122" t="s">
        <v>140</v>
      </c>
      <c r="H122">
        <v>281914</v>
      </c>
      <c r="L122" s="7">
        <v>5024.07</v>
      </c>
    </row>
    <row r="123" spans="2:12" x14ac:dyDescent="0.2">
      <c r="B123" s="6">
        <v>36981</v>
      </c>
      <c r="C123">
        <v>413</v>
      </c>
      <c r="D123">
        <v>81000023</v>
      </c>
      <c r="F123" t="s">
        <v>140</v>
      </c>
      <c r="H123">
        <v>281913</v>
      </c>
      <c r="L123" s="7">
        <v>10965.59</v>
      </c>
    </row>
    <row r="124" spans="2:12" x14ac:dyDescent="0.2">
      <c r="B124" s="6">
        <v>36981</v>
      </c>
      <c r="C124">
        <v>413</v>
      </c>
      <c r="D124">
        <v>81000023</v>
      </c>
      <c r="F124" t="s">
        <v>140</v>
      </c>
      <c r="H124">
        <v>281911</v>
      </c>
      <c r="L124" s="7">
        <v>43799.1</v>
      </c>
    </row>
    <row r="125" spans="2:12" x14ac:dyDescent="0.2">
      <c r="B125" s="6">
        <v>36981</v>
      </c>
      <c r="C125">
        <v>413</v>
      </c>
      <c r="D125">
        <v>81000023</v>
      </c>
      <c r="F125" t="s">
        <v>140</v>
      </c>
      <c r="H125">
        <v>281906</v>
      </c>
      <c r="L125" s="7">
        <v>7804.26</v>
      </c>
    </row>
    <row r="126" spans="2:12" x14ac:dyDescent="0.2">
      <c r="B126" s="6">
        <v>36981</v>
      </c>
      <c r="C126">
        <v>413</v>
      </c>
      <c r="D126">
        <v>81000023</v>
      </c>
      <c r="F126" t="s">
        <v>140</v>
      </c>
      <c r="H126">
        <v>281908</v>
      </c>
      <c r="L126" s="7">
        <v>3456.06</v>
      </c>
    </row>
    <row r="127" spans="2:12" x14ac:dyDescent="0.2">
      <c r="B127" s="6">
        <v>36981</v>
      </c>
      <c r="C127">
        <v>413</v>
      </c>
      <c r="D127">
        <v>81000023</v>
      </c>
      <c r="F127" t="s">
        <v>140</v>
      </c>
      <c r="H127">
        <v>281909</v>
      </c>
      <c r="L127" s="7">
        <v>746.42</v>
      </c>
    </row>
    <row r="128" spans="2:12" x14ac:dyDescent="0.2">
      <c r="B128" t="s">
        <v>41</v>
      </c>
      <c r="D128">
        <v>81000023</v>
      </c>
      <c r="L128" s="8">
        <v>803034.56</v>
      </c>
    </row>
    <row r="129" spans="2:12" x14ac:dyDescent="0.2">
      <c r="B129" s="6">
        <v>36961</v>
      </c>
      <c r="C129">
        <v>413</v>
      </c>
      <c r="D129">
        <v>82100109</v>
      </c>
      <c r="F129" t="s">
        <v>325</v>
      </c>
      <c r="H129">
        <v>2721346</v>
      </c>
      <c r="L129" s="7">
        <v>155.28</v>
      </c>
    </row>
    <row r="130" spans="2:12" x14ac:dyDescent="0.2">
      <c r="B130" s="6">
        <v>36961</v>
      </c>
      <c r="C130">
        <v>413</v>
      </c>
      <c r="D130">
        <v>82100109</v>
      </c>
      <c r="F130" t="s">
        <v>325</v>
      </c>
      <c r="H130">
        <v>2721345</v>
      </c>
      <c r="L130" s="7">
        <v>155.28</v>
      </c>
    </row>
    <row r="131" spans="2:12" x14ac:dyDescent="0.2">
      <c r="B131" s="6">
        <v>36961</v>
      </c>
      <c r="C131">
        <v>413</v>
      </c>
      <c r="D131">
        <v>82100109</v>
      </c>
      <c r="F131" t="s">
        <v>325</v>
      </c>
      <c r="H131">
        <v>2721314</v>
      </c>
      <c r="L131" s="7">
        <v>155.28</v>
      </c>
    </row>
    <row r="132" spans="2:12" x14ac:dyDescent="0.2">
      <c r="B132" s="6">
        <v>36961</v>
      </c>
      <c r="C132">
        <v>413</v>
      </c>
      <c r="D132">
        <v>82100109</v>
      </c>
      <c r="F132" t="s">
        <v>325</v>
      </c>
      <c r="H132">
        <v>2721313</v>
      </c>
      <c r="L132" s="7">
        <v>155.28</v>
      </c>
    </row>
    <row r="133" spans="2:12" x14ac:dyDescent="0.2">
      <c r="B133" s="6">
        <v>36981</v>
      </c>
      <c r="C133">
        <v>413</v>
      </c>
      <c r="D133">
        <v>82100109</v>
      </c>
      <c r="F133" t="s">
        <v>325</v>
      </c>
      <c r="H133">
        <v>2802838</v>
      </c>
      <c r="L133" s="7">
        <v>155.28</v>
      </c>
    </row>
    <row r="134" spans="2:12" x14ac:dyDescent="0.2">
      <c r="B134" s="6">
        <v>36981</v>
      </c>
      <c r="C134">
        <v>413</v>
      </c>
      <c r="D134">
        <v>82100109</v>
      </c>
      <c r="F134" t="s">
        <v>325</v>
      </c>
      <c r="H134">
        <v>2802837</v>
      </c>
      <c r="L134" s="7">
        <v>155.28</v>
      </c>
    </row>
    <row r="135" spans="2:12" x14ac:dyDescent="0.2">
      <c r="B135" s="6">
        <v>36981</v>
      </c>
      <c r="C135">
        <v>413</v>
      </c>
      <c r="D135">
        <v>82100109</v>
      </c>
      <c r="F135" t="s">
        <v>325</v>
      </c>
      <c r="H135">
        <v>2802836</v>
      </c>
      <c r="L135" s="7">
        <v>155.28</v>
      </c>
    </row>
    <row r="136" spans="2:12" x14ac:dyDescent="0.2">
      <c r="B136" s="6">
        <v>36969</v>
      </c>
      <c r="C136">
        <v>413</v>
      </c>
      <c r="D136">
        <v>82100109</v>
      </c>
      <c r="F136" t="s">
        <v>325</v>
      </c>
      <c r="H136">
        <v>2721353</v>
      </c>
      <c r="L136" s="7">
        <v>155.28</v>
      </c>
    </row>
    <row r="137" spans="2:12" x14ac:dyDescent="0.2">
      <c r="B137" s="6">
        <v>36969</v>
      </c>
      <c r="C137">
        <v>413</v>
      </c>
      <c r="D137">
        <v>82100109</v>
      </c>
      <c r="F137" t="s">
        <v>325</v>
      </c>
      <c r="H137">
        <v>2721352</v>
      </c>
      <c r="L137" s="7">
        <v>155.28</v>
      </c>
    </row>
    <row r="138" spans="2:12" x14ac:dyDescent="0.2">
      <c r="B138" s="6">
        <v>36969</v>
      </c>
      <c r="C138">
        <v>413</v>
      </c>
      <c r="D138">
        <v>82100109</v>
      </c>
      <c r="F138" t="s">
        <v>325</v>
      </c>
      <c r="H138">
        <v>2721351</v>
      </c>
      <c r="L138" s="7">
        <v>155.28</v>
      </c>
    </row>
    <row r="139" spans="2:12" x14ac:dyDescent="0.2">
      <c r="B139" s="6">
        <v>36969</v>
      </c>
      <c r="C139">
        <v>413</v>
      </c>
      <c r="D139">
        <v>82100109</v>
      </c>
      <c r="F139" t="s">
        <v>325</v>
      </c>
      <c r="H139">
        <v>2721350</v>
      </c>
      <c r="L139" s="7">
        <v>155.28</v>
      </c>
    </row>
    <row r="140" spans="2:12" x14ac:dyDescent="0.2">
      <c r="B140" s="6">
        <v>36961</v>
      </c>
      <c r="C140">
        <v>413</v>
      </c>
      <c r="D140">
        <v>82100109</v>
      </c>
      <c r="F140" t="s">
        <v>325</v>
      </c>
      <c r="H140">
        <v>2721349</v>
      </c>
      <c r="L140" s="7">
        <v>155.28</v>
      </c>
    </row>
    <row r="141" spans="2:12" x14ac:dyDescent="0.2">
      <c r="B141" s="6">
        <v>36961</v>
      </c>
      <c r="C141">
        <v>413</v>
      </c>
      <c r="D141">
        <v>82100109</v>
      </c>
      <c r="F141" t="s">
        <v>325</v>
      </c>
      <c r="H141">
        <v>2721348</v>
      </c>
      <c r="L141" s="7">
        <v>155.28</v>
      </c>
    </row>
    <row r="142" spans="2:12" x14ac:dyDescent="0.2">
      <c r="B142" s="6">
        <v>36961</v>
      </c>
      <c r="C142">
        <v>413</v>
      </c>
      <c r="D142">
        <v>82100109</v>
      </c>
      <c r="F142" t="s">
        <v>325</v>
      </c>
      <c r="H142">
        <v>2721347</v>
      </c>
      <c r="L142" s="7">
        <v>155.28</v>
      </c>
    </row>
    <row r="143" spans="2:12" x14ac:dyDescent="0.2">
      <c r="B143" s="6">
        <v>36961</v>
      </c>
      <c r="C143">
        <v>413</v>
      </c>
      <c r="D143">
        <v>82100109</v>
      </c>
      <c r="F143" t="s">
        <v>325</v>
      </c>
      <c r="H143">
        <v>2561721</v>
      </c>
      <c r="L143" s="7">
        <v>-174.69</v>
      </c>
    </row>
    <row r="144" spans="2:12" x14ac:dyDescent="0.2">
      <c r="B144" s="6">
        <v>36961</v>
      </c>
      <c r="C144">
        <v>413</v>
      </c>
      <c r="D144">
        <v>82100109</v>
      </c>
      <c r="F144" t="s">
        <v>325</v>
      </c>
      <c r="H144">
        <v>2561719</v>
      </c>
      <c r="L144" s="7">
        <v>-97.05</v>
      </c>
    </row>
    <row r="145" spans="2:12" x14ac:dyDescent="0.2">
      <c r="B145" s="6">
        <v>36961</v>
      </c>
      <c r="C145">
        <v>413</v>
      </c>
      <c r="D145">
        <v>82100109</v>
      </c>
      <c r="F145" t="s">
        <v>325</v>
      </c>
      <c r="H145">
        <v>2561714</v>
      </c>
      <c r="L145" s="7">
        <v>-97.05</v>
      </c>
    </row>
    <row r="146" spans="2:12" x14ac:dyDescent="0.2">
      <c r="B146" s="6">
        <v>36961</v>
      </c>
      <c r="C146">
        <v>413</v>
      </c>
      <c r="D146">
        <v>82100109</v>
      </c>
      <c r="F146" t="s">
        <v>325</v>
      </c>
      <c r="H146">
        <v>2561711</v>
      </c>
      <c r="L146" s="7">
        <v>-77.64</v>
      </c>
    </row>
    <row r="147" spans="2:12" x14ac:dyDescent="0.2">
      <c r="B147" s="6">
        <v>36961</v>
      </c>
      <c r="C147">
        <v>413</v>
      </c>
      <c r="D147">
        <v>82100109</v>
      </c>
      <c r="F147" t="s">
        <v>325</v>
      </c>
      <c r="H147">
        <v>2561676</v>
      </c>
      <c r="L147" s="7">
        <v>-77.64</v>
      </c>
    </row>
    <row r="148" spans="2:12" x14ac:dyDescent="0.2">
      <c r="B148" s="6">
        <v>36961</v>
      </c>
      <c r="C148">
        <v>413</v>
      </c>
      <c r="D148">
        <v>82100109</v>
      </c>
      <c r="F148" t="s">
        <v>325</v>
      </c>
      <c r="H148">
        <v>2494100</v>
      </c>
      <c r="L148" s="7">
        <v>-174.69</v>
      </c>
    </row>
    <row r="149" spans="2:12" x14ac:dyDescent="0.2">
      <c r="B149" s="6">
        <v>36980</v>
      </c>
      <c r="C149">
        <v>413</v>
      </c>
      <c r="D149">
        <v>82100109</v>
      </c>
      <c r="F149" t="s">
        <v>325</v>
      </c>
      <c r="H149">
        <v>2802839</v>
      </c>
      <c r="L149" s="7">
        <v>155.28</v>
      </c>
    </row>
    <row r="150" spans="2:12" x14ac:dyDescent="0.2">
      <c r="B150" s="6">
        <v>36981</v>
      </c>
      <c r="C150">
        <v>413</v>
      </c>
      <c r="D150">
        <v>82100109</v>
      </c>
      <c r="F150" t="s">
        <v>325</v>
      </c>
      <c r="H150">
        <v>2802835</v>
      </c>
      <c r="L150" s="7">
        <v>155.28</v>
      </c>
    </row>
    <row r="151" spans="2:12" x14ac:dyDescent="0.2">
      <c r="B151" s="6">
        <v>36981</v>
      </c>
      <c r="C151">
        <v>413</v>
      </c>
      <c r="D151">
        <v>82100109</v>
      </c>
      <c r="F151" t="s">
        <v>325</v>
      </c>
      <c r="H151">
        <v>2802834</v>
      </c>
      <c r="L151" s="7">
        <v>155.28</v>
      </c>
    </row>
    <row r="152" spans="2:12" x14ac:dyDescent="0.2">
      <c r="B152" s="6">
        <v>36981</v>
      </c>
      <c r="C152">
        <v>413</v>
      </c>
      <c r="D152">
        <v>82100109</v>
      </c>
      <c r="F152" t="s">
        <v>325</v>
      </c>
      <c r="H152">
        <v>2802833</v>
      </c>
      <c r="L152" s="7">
        <v>155.28</v>
      </c>
    </row>
    <row r="153" spans="2:12" x14ac:dyDescent="0.2">
      <c r="B153" s="6">
        <v>36981</v>
      </c>
      <c r="C153">
        <v>413</v>
      </c>
      <c r="D153">
        <v>82100109</v>
      </c>
      <c r="F153" t="s">
        <v>325</v>
      </c>
      <c r="H153">
        <v>2802832</v>
      </c>
      <c r="L153" s="7">
        <v>155.28</v>
      </c>
    </row>
    <row r="154" spans="2:12" x14ac:dyDescent="0.2">
      <c r="B154" s="6">
        <v>36981</v>
      </c>
      <c r="C154">
        <v>413</v>
      </c>
      <c r="D154">
        <v>82100109</v>
      </c>
      <c r="F154" t="s">
        <v>325</v>
      </c>
      <c r="H154">
        <v>2802831</v>
      </c>
      <c r="L154" s="7">
        <v>155.28</v>
      </c>
    </row>
    <row r="155" spans="2:12" x14ac:dyDescent="0.2">
      <c r="B155" s="6">
        <v>36981</v>
      </c>
      <c r="C155">
        <v>413</v>
      </c>
      <c r="D155">
        <v>82100109</v>
      </c>
      <c r="F155" t="s">
        <v>325</v>
      </c>
      <c r="H155">
        <v>2802830</v>
      </c>
      <c r="L155" s="7">
        <v>155.28</v>
      </c>
    </row>
    <row r="156" spans="2:12" x14ac:dyDescent="0.2">
      <c r="B156" s="6">
        <v>36981</v>
      </c>
      <c r="C156">
        <v>413</v>
      </c>
      <c r="D156">
        <v>82100109</v>
      </c>
      <c r="F156" t="s">
        <v>325</v>
      </c>
      <c r="H156">
        <v>2802829</v>
      </c>
      <c r="L156" s="7">
        <v>155.28</v>
      </c>
    </row>
    <row r="157" spans="2:12" x14ac:dyDescent="0.2">
      <c r="B157" t="s">
        <v>41</v>
      </c>
      <c r="D157">
        <v>82100109</v>
      </c>
      <c r="L157" s="8">
        <v>2717.4</v>
      </c>
    </row>
    <row r="158" spans="2:12" x14ac:dyDescent="0.2">
      <c r="B158" t="s">
        <v>147</v>
      </c>
      <c r="L158" s="7"/>
    </row>
    <row r="159" spans="2:12" x14ac:dyDescent="0.2">
      <c r="L159" s="7"/>
    </row>
    <row r="160" spans="2:12" x14ac:dyDescent="0.2">
      <c r="B160" t="s">
        <v>148</v>
      </c>
      <c r="L160" s="8">
        <v>50413.120000000003</v>
      </c>
    </row>
    <row r="161" spans="12:12" x14ac:dyDescent="0.2">
      <c r="L161" s="7"/>
    </row>
    <row r="162" spans="12:12" x14ac:dyDescent="0.2">
      <c r="L162" s="7"/>
    </row>
    <row r="163" spans="12:12" x14ac:dyDescent="0.2">
      <c r="L163" s="7"/>
    </row>
    <row r="164" spans="12:12" x14ac:dyDescent="0.2">
      <c r="L164" s="7"/>
    </row>
    <row r="165" spans="12:12" x14ac:dyDescent="0.2">
      <c r="L165" s="7"/>
    </row>
    <row r="166" spans="12:12" x14ac:dyDescent="0.2">
      <c r="L166" s="7"/>
    </row>
    <row r="167" spans="12:12" x14ac:dyDescent="0.2">
      <c r="L167" s="7"/>
    </row>
    <row r="168" spans="12:12" x14ac:dyDescent="0.2">
      <c r="L168" s="7"/>
    </row>
    <row r="169" spans="12:12" x14ac:dyDescent="0.2">
      <c r="L169" s="7"/>
    </row>
    <row r="170" spans="12:12" x14ac:dyDescent="0.2">
      <c r="L170" s="7"/>
    </row>
    <row r="171" spans="12:12" x14ac:dyDescent="0.2">
      <c r="L171" s="7"/>
    </row>
    <row r="172" spans="12:12" x14ac:dyDescent="0.2">
      <c r="L172" s="7"/>
    </row>
    <row r="173" spans="12:12" x14ac:dyDescent="0.2">
      <c r="L173" s="7"/>
    </row>
    <row r="174" spans="12:12" x14ac:dyDescent="0.2">
      <c r="L174" s="7"/>
    </row>
    <row r="175" spans="12:12" x14ac:dyDescent="0.2">
      <c r="L175" s="7"/>
    </row>
    <row r="176" spans="12:12" x14ac:dyDescent="0.2">
      <c r="L176" s="7"/>
    </row>
    <row r="177" spans="12:12" x14ac:dyDescent="0.2">
      <c r="L177" s="7"/>
    </row>
    <row r="178" spans="12:12" x14ac:dyDescent="0.2">
      <c r="L178" s="7"/>
    </row>
    <row r="179" spans="12:12" x14ac:dyDescent="0.2">
      <c r="L179" s="7"/>
    </row>
    <row r="180" spans="12:12" x14ac:dyDescent="0.2">
      <c r="L180" s="7"/>
    </row>
    <row r="181" spans="12:12" x14ac:dyDescent="0.2">
      <c r="L181" s="7"/>
    </row>
    <row r="182" spans="12:12" x14ac:dyDescent="0.2">
      <c r="L182" s="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IV65536"/>
    </sheetView>
  </sheetViews>
  <sheetFormatPr defaultRowHeight="12.75" x14ac:dyDescent="0.2"/>
  <cols>
    <col min="1" max="1" width="21.85546875" customWidth="1"/>
    <col min="3" max="3" width="23.7109375" customWidth="1"/>
  </cols>
  <sheetData>
    <row r="1" spans="1:4" x14ac:dyDescent="0.2">
      <c r="A1" s="1"/>
      <c r="B1" s="1" t="s">
        <v>0</v>
      </c>
      <c r="C1" s="1"/>
      <c r="D1" s="1"/>
    </row>
    <row r="2" spans="1:4" x14ac:dyDescent="0.2">
      <c r="A2" s="1"/>
      <c r="B2" s="1" t="s">
        <v>591</v>
      </c>
      <c r="C2" s="1"/>
      <c r="D2" s="1"/>
    </row>
    <row r="3" spans="1:4" x14ac:dyDescent="0.2">
      <c r="A3" s="1"/>
      <c r="B3" s="1" t="s">
        <v>196</v>
      </c>
      <c r="C3" s="1"/>
      <c r="D3" s="1"/>
    </row>
    <row r="4" spans="1:4" x14ac:dyDescent="0.2">
      <c r="A4" s="1"/>
      <c r="B4" s="1"/>
      <c r="C4" s="1"/>
      <c r="D4" s="1"/>
    </row>
    <row r="5" spans="1:4" x14ac:dyDescent="0.2">
      <c r="A5" s="2" t="s">
        <v>2</v>
      </c>
      <c r="B5" s="2" t="s">
        <v>3</v>
      </c>
      <c r="C5" s="2"/>
      <c r="D5" s="2" t="s">
        <v>4</v>
      </c>
    </row>
    <row r="7" spans="1:4" ht="12" customHeight="1" x14ac:dyDescent="0.2">
      <c r="A7" t="s">
        <v>592</v>
      </c>
      <c r="B7" t="s">
        <v>204</v>
      </c>
      <c r="C7" t="s">
        <v>6</v>
      </c>
      <c r="D7">
        <v>1</v>
      </c>
    </row>
    <row r="8" spans="1:4" ht="12" customHeight="1" x14ac:dyDescent="0.2">
      <c r="A8" t="s">
        <v>593</v>
      </c>
      <c r="B8" t="s">
        <v>204</v>
      </c>
      <c r="C8" t="s">
        <v>6</v>
      </c>
      <c r="D8">
        <v>1</v>
      </c>
    </row>
    <row r="9" spans="1:4" ht="12" customHeight="1" x14ac:dyDescent="0.2">
      <c r="A9" t="s">
        <v>594</v>
      </c>
      <c r="B9" t="s">
        <v>204</v>
      </c>
      <c r="C9" t="s">
        <v>6</v>
      </c>
      <c r="D9">
        <v>1</v>
      </c>
    </row>
    <row r="10" spans="1:4" ht="12" customHeight="1" x14ac:dyDescent="0.2">
      <c r="A10" t="s">
        <v>595</v>
      </c>
      <c r="B10" t="s">
        <v>204</v>
      </c>
      <c r="C10" t="s">
        <v>6</v>
      </c>
      <c r="D10">
        <v>1</v>
      </c>
    </row>
    <row r="11" spans="1:4" ht="12" customHeight="1" x14ac:dyDescent="0.2">
      <c r="A11" t="s">
        <v>596</v>
      </c>
      <c r="B11" t="s">
        <v>204</v>
      </c>
      <c r="C11" t="s">
        <v>6</v>
      </c>
      <c r="D11">
        <v>1</v>
      </c>
    </row>
    <row r="12" spans="1:4" ht="12" customHeight="1" x14ac:dyDescent="0.2">
      <c r="A12" t="s">
        <v>597</v>
      </c>
      <c r="B12" t="s">
        <v>204</v>
      </c>
      <c r="C12" t="s">
        <v>6</v>
      </c>
      <c r="D12">
        <v>1</v>
      </c>
    </row>
    <row r="13" spans="1:4" ht="12" customHeight="1" x14ac:dyDescent="0.2">
      <c r="A13" t="s">
        <v>598</v>
      </c>
      <c r="B13" t="s">
        <v>204</v>
      </c>
      <c r="C13" t="s">
        <v>6</v>
      </c>
      <c r="D13">
        <v>1</v>
      </c>
    </row>
    <row r="14" spans="1:4" ht="13.5" thickBot="1" x14ac:dyDescent="0.25">
      <c r="D14" s="49">
        <f>SUM(D7:D13)</f>
        <v>7</v>
      </c>
    </row>
    <row r="15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opLeftCell="B7" workbookViewId="0">
      <selection activeCell="N3" sqref="N3:AQ36"/>
    </sheetView>
  </sheetViews>
  <sheetFormatPr defaultRowHeight="11.25" x14ac:dyDescent="0.2"/>
  <cols>
    <col min="1" max="1" width="22.5703125" style="9" customWidth="1"/>
    <col min="2" max="2" width="9" style="9" customWidth="1"/>
    <col min="3" max="3" width="1.5703125" style="9" customWidth="1"/>
    <col min="4" max="4" width="9" style="9" customWidth="1"/>
    <col min="5" max="5" width="1.5703125" style="9" customWidth="1"/>
    <col min="6" max="6" width="9" style="9" customWidth="1"/>
    <col min="7" max="7" width="3.85546875" style="9" customWidth="1"/>
    <col min="8" max="8" width="9" style="9" customWidth="1"/>
    <col min="9" max="9" width="1.85546875" style="9" customWidth="1"/>
    <col min="10" max="10" width="9" style="9" customWidth="1"/>
    <col min="11" max="11" width="1.42578125" style="9" customWidth="1"/>
    <col min="12" max="12" width="9" style="9" customWidth="1"/>
    <col min="13" max="13" width="1.5703125" style="9" customWidth="1"/>
    <col min="14" max="14" width="22.28515625" style="9" bestFit="1" customWidth="1"/>
    <col min="15" max="15" width="7.5703125" style="9" customWidth="1"/>
    <col min="16" max="16" width="1.5703125" style="9" customWidth="1"/>
    <col min="17" max="17" width="7.5703125" style="9" customWidth="1"/>
    <col min="18" max="18" width="1.5703125" style="9" customWidth="1"/>
    <col min="19" max="19" width="7.5703125" style="9" customWidth="1"/>
    <col min="20" max="20" width="1.5703125" style="9" customWidth="1"/>
    <col min="21" max="21" width="7.5703125" style="9" customWidth="1"/>
    <col min="22" max="22" width="1.5703125" style="9" customWidth="1"/>
    <col min="23" max="23" width="7.5703125" style="9" customWidth="1"/>
    <col min="24" max="24" width="1.5703125" style="9" customWidth="1"/>
    <col min="25" max="25" width="7.5703125" style="9" customWidth="1"/>
    <col min="26" max="26" width="1.5703125" style="9" customWidth="1"/>
    <col min="27" max="27" width="7.5703125" style="9" customWidth="1"/>
    <col min="28" max="28" width="1.5703125" style="9" customWidth="1"/>
    <col min="29" max="29" width="7.5703125" style="9" customWidth="1"/>
    <col min="30" max="30" width="1.5703125" style="9" customWidth="1"/>
    <col min="31" max="31" width="7.5703125" style="9" customWidth="1"/>
    <col min="32" max="32" width="1.5703125" style="9" customWidth="1"/>
    <col min="33" max="33" width="7.5703125" style="9" customWidth="1"/>
    <col min="34" max="34" width="1.5703125" style="9" customWidth="1"/>
    <col min="35" max="35" width="7.5703125" style="9" customWidth="1"/>
    <col min="36" max="36" width="1.5703125" style="9" customWidth="1"/>
    <col min="37" max="37" width="7.5703125" style="9" customWidth="1"/>
    <col min="38" max="38" width="1.5703125" style="9" customWidth="1"/>
    <col min="39" max="39" width="9.85546875" style="9" customWidth="1"/>
    <col min="40" max="40" width="1.5703125" style="9" customWidth="1"/>
    <col min="41" max="41" width="10" style="9" customWidth="1"/>
    <col min="42" max="42" width="1.85546875" style="9" customWidth="1"/>
    <col min="43" max="43" width="9.140625" style="9"/>
    <col min="44" max="44" width="1.7109375" style="9" customWidth="1"/>
    <col min="45" max="16384" width="9.140625" style="9"/>
  </cols>
  <sheetData>
    <row r="1" spans="1:43" ht="12" hidden="1" customHeight="1" x14ac:dyDescent="0.2">
      <c r="A1" s="9" t="s">
        <v>149</v>
      </c>
      <c r="B1" s="9" t="s">
        <v>205</v>
      </c>
    </row>
    <row r="2" spans="1:43" hidden="1" x14ac:dyDescent="0.2">
      <c r="A2" s="9" t="s">
        <v>150</v>
      </c>
      <c r="B2" s="9" t="s">
        <v>206</v>
      </c>
    </row>
    <row r="3" spans="1:43" ht="15.75" x14ac:dyDescent="0.25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75" x14ac:dyDescent="0.25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75" x14ac:dyDescent="0.25">
      <c r="A5" s="54" t="s">
        <v>615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Financial Trading - Mark Taylor (105657)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75" x14ac:dyDescent="0.25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">
      <c r="A11" s="27" t="s">
        <v>37</v>
      </c>
      <c r="B11" s="28">
        <v>167903.06</v>
      </c>
      <c r="D11" s="28">
        <v>146238</v>
      </c>
      <c r="F11" s="28">
        <v>-21665.06</v>
      </c>
      <c r="G11" s="28">
        <v>1</v>
      </c>
      <c r="H11" s="29">
        <v>481881.17</v>
      </c>
      <c r="J11" s="28">
        <v>438714</v>
      </c>
      <c r="L11" s="28">
        <v>-43167.170000000449</v>
      </c>
      <c r="N11" s="27" t="s">
        <v>37</v>
      </c>
      <c r="O11" s="28">
        <v>147480.26999999999</v>
      </c>
      <c r="Q11" s="28">
        <v>166497.84</v>
      </c>
      <c r="S11" s="28">
        <v>167903.06</v>
      </c>
      <c r="U11" s="28">
        <v>146238</v>
      </c>
      <c r="W11" s="28">
        <v>146238</v>
      </c>
      <c r="Y11" s="28">
        <v>146238</v>
      </c>
      <c r="AA11" s="28">
        <v>146238</v>
      </c>
      <c r="AC11" s="28">
        <v>146238</v>
      </c>
      <c r="AE11" s="28">
        <v>146238</v>
      </c>
      <c r="AG11" s="28">
        <v>146238</v>
      </c>
      <c r="AI11" s="28">
        <v>146238</v>
      </c>
      <c r="AK11" s="28">
        <v>146238</v>
      </c>
      <c r="AM11" s="30">
        <v>1798023.17</v>
      </c>
      <c r="AO11" s="31">
        <v>1754856</v>
      </c>
      <c r="AQ11" s="31">
        <v>-43167.170000000158</v>
      </c>
    </row>
    <row r="12" spans="1:43" s="28" customFormat="1" ht="12" customHeight="1" x14ac:dyDescent="0.2">
      <c r="A12" s="27" t="s">
        <v>176</v>
      </c>
      <c r="B12" s="28">
        <v>31465.25</v>
      </c>
      <c r="D12" s="28">
        <v>19927</v>
      </c>
      <c r="F12" s="28">
        <v>-11538.25</v>
      </c>
      <c r="G12" s="28">
        <v>1</v>
      </c>
      <c r="H12" s="29">
        <v>68183.55</v>
      </c>
      <c r="J12" s="28">
        <v>59781</v>
      </c>
      <c r="L12" s="28">
        <v>-8402.5499999999884</v>
      </c>
      <c r="N12" s="27" t="s">
        <v>176</v>
      </c>
      <c r="O12" s="28">
        <v>19625.97</v>
      </c>
      <c r="Q12" s="28">
        <v>17092.330000000002</v>
      </c>
      <c r="S12" s="28">
        <v>31465.25</v>
      </c>
      <c r="U12" s="28">
        <v>19927</v>
      </c>
      <c r="W12" s="28">
        <v>19927</v>
      </c>
      <c r="Y12" s="28">
        <v>19927</v>
      </c>
      <c r="AA12" s="28">
        <v>19927</v>
      </c>
      <c r="AC12" s="28">
        <v>19927</v>
      </c>
      <c r="AE12" s="28">
        <v>19927</v>
      </c>
      <c r="AG12" s="28">
        <v>19927</v>
      </c>
      <c r="AI12" s="28">
        <v>19927</v>
      </c>
      <c r="AK12" s="28">
        <v>19927</v>
      </c>
      <c r="AM12" s="30">
        <v>247526.55</v>
      </c>
      <c r="AO12" s="31">
        <v>239124</v>
      </c>
      <c r="AQ12" s="31">
        <v>-8402.5499999999884</v>
      </c>
    </row>
    <row r="13" spans="1:43" s="28" customFormat="1" ht="12" customHeight="1" x14ac:dyDescent="0.2">
      <c r="A13" s="27" t="s">
        <v>177</v>
      </c>
      <c r="B13" s="28">
        <v>-10941.08</v>
      </c>
      <c r="D13" s="28">
        <v>10037</v>
      </c>
      <c r="F13" s="28">
        <v>20978.080000000002</v>
      </c>
      <c r="G13" s="28">
        <v>2</v>
      </c>
      <c r="H13" s="29">
        <v>50660.9</v>
      </c>
      <c r="J13" s="28">
        <v>30111</v>
      </c>
      <c r="L13" s="28">
        <v>-20549.900000000001</v>
      </c>
      <c r="N13" s="27" t="s">
        <v>177</v>
      </c>
      <c r="O13" s="28">
        <v>22161.85</v>
      </c>
      <c r="Q13" s="28">
        <v>39440.129999999997</v>
      </c>
      <c r="S13" s="28">
        <v>-10941.08</v>
      </c>
      <c r="U13" s="28">
        <v>10037</v>
      </c>
      <c r="W13" s="28">
        <v>10037</v>
      </c>
      <c r="Y13" s="28">
        <v>10037</v>
      </c>
      <c r="AA13" s="28">
        <v>10037</v>
      </c>
      <c r="AC13" s="28">
        <v>10037</v>
      </c>
      <c r="AE13" s="28">
        <v>10037</v>
      </c>
      <c r="AG13" s="28">
        <v>10037</v>
      </c>
      <c r="AI13" s="28">
        <v>10037</v>
      </c>
      <c r="AK13" s="28">
        <v>10037</v>
      </c>
      <c r="AM13" s="30">
        <v>140993.9</v>
      </c>
      <c r="AO13" s="31">
        <v>120444</v>
      </c>
      <c r="AQ13" s="31">
        <v>-20549.900000000001</v>
      </c>
    </row>
    <row r="14" spans="1:43" s="28" customFormat="1" ht="12" customHeight="1" x14ac:dyDescent="0.2">
      <c r="A14" s="27" t="s">
        <v>178</v>
      </c>
      <c r="B14" s="28">
        <v>11288.19</v>
      </c>
      <c r="D14" s="28">
        <v>7515</v>
      </c>
      <c r="F14" s="28">
        <v>-3773.19</v>
      </c>
      <c r="G14" s="28">
        <v>1</v>
      </c>
      <c r="H14" s="29">
        <v>24734.52</v>
      </c>
      <c r="J14" s="28">
        <v>22545</v>
      </c>
      <c r="L14" s="28">
        <v>-2189.52</v>
      </c>
      <c r="N14" s="27" t="s">
        <v>178</v>
      </c>
      <c r="O14" s="28">
        <v>5270.18</v>
      </c>
      <c r="Q14" s="28">
        <v>8176.15</v>
      </c>
      <c r="S14" s="28">
        <v>11288.19</v>
      </c>
      <c r="U14" s="28">
        <v>7515</v>
      </c>
      <c r="W14" s="28">
        <v>7515</v>
      </c>
      <c r="Y14" s="28">
        <v>7515</v>
      </c>
      <c r="AA14" s="28">
        <v>7515</v>
      </c>
      <c r="AC14" s="28">
        <v>7515</v>
      </c>
      <c r="AE14" s="28">
        <v>7515</v>
      </c>
      <c r="AG14" s="28">
        <v>7515</v>
      </c>
      <c r="AI14" s="28">
        <v>7515</v>
      </c>
      <c r="AK14" s="28">
        <v>7515</v>
      </c>
      <c r="AM14" s="30">
        <v>92369.52</v>
      </c>
      <c r="AO14" s="31">
        <v>90180</v>
      </c>
      <c r="AQ14" s="31">
        <v>-2189.52</v>
      </c>
    </row>
    <row r="15" spans="1:43" s="28" customFormat="1" ht="12" customHeight="1" x14ac:dyDescent="0.2">
      <c r="A15" s="27" t="s">
        <v>179</v>
      </c>
      <c r="B15" s="28">
        <v>2008.64</v>
      </c>
      <c r="D15" s="28">
        <v>0</v>
      </c>
      <c r="F15" s="28">
        <v>-2008.64</v>
      </c>
      <c r="H15" s="29">
        <v>4359.05</v>
      </c>
      <c r="J15" s="28">
        <v>0</v>
      </c>
      <c r="L15" s="28">
        <v>-4359.05</v>
      </c>
      <c r="N15" s="27" t="s">
        <v>179</v>
      </c>
      <c r="O15" s="28">
        <v>2572.6</v>
      </c>
      <c r="Q15" s="28">
        <v>-222.19</v>
      </c>
      <c r="S15" s="28">
        <v>2008.64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4359.05</v>
      </c>
      <c r="AO15" s="31">
        <v>0</v>
      </c>
      <c r="AQ15" s="31">
        <v>-4359.05</v>
      </c>
    </row>
    <row r="16" spans="1:43" s="28" customFormat="1" ht="12" customHeight="1" x14ac:dyDescent="0.2">
      <c r="A16" s="27" t="s">
        <v>180</v>
      </c>
      <c r="B16" s="28">
        <v>4153.92</v>
      </c>
      <c r="D16" s="28">
        <v>1491</v>
      </c>
      <c r="F16" s="28">
        <v>-2662.92</v>
      </c>
      <c r="H16" s="29">
        <v>11203.1</v>
      </c>
      <c r="J16" s="28">
        <v>4473</v>
      </c>
      <c r="L16" s="28">
        <v>-6730.1</v>
      </c>
      <c r="N16" s="27" t="s">
        <v>180</v>
      </c>
      <c r="O16" s="28">
        <v>2407.67</v>
      </c>
      <c r="Q16" s="28">
        <v>4641.51</v>
      </c>
      <c r="S16" s="28">
        <v>4153.92</v>
      </c>
      <c r="U16" s="28">
        <v>1491</v>
      </c>
      <c r="W16" s="28">
        <v>1491</v>
      </c>
      <c r="Y16" s="28">
        <v>1491</v>
      </c>
      <c r="AA16" s="28">
        <v>1491</v>
      </c>
      <c r="AC16" s="28">
        <v>1491</v>
      </c>
      <c r="AE16" s="28">
        <v>1491</v>
      </c>
      <c r="AG16" s="28">
        <v>1491</v>
      </c>
      <c r="AI16" s="28">
        <v>1491</v>
      </c>
      <c r="AK16" s="28">
        <v>1491</v>
      </c>
      <c r="AM16" s="30">
        <v>24622.1</v>
      </c>
      <c r="AO16" s="31">
        <v>17892</v>
      </c>
      <c r="AQ16" s="31">
        <v>-6730.1</v>
      </c>
    </row>
    <row r="17" spans="1:43" s="28" customFormat="1" ht="12" customHeight="1" x14ac:dyDescent="0.2">
      <c r="A17" s="27" t="s">
        <v>181</v>
      </c>
      <c r="B17" s="28">
        <v>84529.57</v>
      </c>
      <c r="D17" s="28">
        <v>87947</v>
      </c>
      <c r="F17" s="28">
        <v>3417.4300000000076</v>
      </c>
      <c r="H17" s="29">
        <v>147759.99</v>
      </c>
      <c r="J17" s="28">
        <v>263841</v>
      </c>
      <c r="L17" s="28">
        <v>116081.01</v>
      </c>
      <c r="N17" s="27" t="s">
        <v>181</v>
      </c>
      <c r="O17" s="28">
        <v>-34180.800000000003</v>
      </c>
      <c r="Q17" s="28">
        <v>97411.22</v>
      </c>
      <c r="S17" s="28">
        <v>84529.57</v>
      </c>
      <c r="U17" s="28">
        <v>87947</v>
      </c>
      <c r="W17" s="28">
        <v>87947</v>
      </c>
      <c r="Y17" s="28">
        <v>87947</v>
      </c>
      <c r="AA17" s="28">
        <v>87947</v>
      </c>
      <c r="AC17" s="28">
        <v>87947</v>
      </c>
      <c r="AE17" s="28">
        <v>87947</v>
      </c>
      <c r="AG17" s="28">
        <v>146578</v>
      </c>
      <c r="AI17" s="28">
        <v>146578</v>
      </c>
      <c r="AK17" s="28">
        <v>381102</v>
      </c>
      <c r="AM17" s="30">
        <v>1349699.99</v>
      </c>
      <c r="AO17" s="31">
        <v>1465781</v>
      </c>
      <c r="AQ17" s="31">
        <v>116081.01</v>
      </c>
    </row>
    <row r="18" spans="1:43" s="28" customFormat="1" ht="12" customHeight="1" x14ac:dyDescent="0.2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">
      <c r="A19" s="27" t="s">
        <v>183</v>
      </c>
      <c r="B19" s="28">
        <v>91</v>
      </c>
      <c r="D19" s="28">
        <v>103</v>
      </c>
      <c r="F19" s="28">
        <v>12</v>
      </c>
      <c r="H19" s="29">
        <v>7474.77</v>
      </c>
      <c r="J19" s="28">
        <v>309</v>
      </c>
      <c r="L19" s="28">
        <v>-7165.77</v>
      </c>
      <c r="N19" s="27" t="s">
        <v>183</v>
      </c>
      <c r="O19" s="28">
        <v>2181.81</v>
      </c>
      <c r="Q19" s="28">
        <v>5201.96</v>
      </c>
      <c r="S19" s="28">
        <v>91</v>
      </c>
      <c r="U19" s="28">
        <v>103</v>
      </c>
      <c r="W19" s="28">
        <v>103</v>
      </c>
      <c r="Y19" s="28">
        <v>103</v>
      </c>
      <c r="AA19" s="28">
        <v>103</v>
      </c>
      <c r="AC19" s="28">
        <v>103</v>
      </c>
      <c r="AE19" s="28">
        <v>103</v>
      </c>
      <c r="AG19" s="28">
        <v>103</v>
      </c>
      <c r="AI19" s="28">
        <v>103</v>
      </c>
      <c r="AK19" s="28">
        <v>103</v>
      </c>
      <c r="AM19" s="30">
        <v>8401.77</v>
      </c>
      <c r="AO19" s="31">
        <v>1236</v>
      </c>
      <c r="AQ19" s="31">
        <v>-7165.77</v>
      </c>
    </row>
    <row r="20" spans="1:43" s="28" customFormat="1" ht="12" customHeight="1" x14ac:dyDescent="0.2">
      <c r="A20" s="27" t="s">
        <v>184</v>
      </c>
      <c r="B20" s="28">
        <v>0</v>
      </c>
      <c r="D20" s="28">
        <v>0</v>
      </c>
      <c r="F20" s="28">
        <v>0</v>
      </c>
      <c r="H20" s="29">
        <v>0</v>
      </c>
      <c r="J20" s="28">
        <v>0</v>
      </c>
      <c r="L20" s="28">
        <v>0</v>
      </c>
      <c r="N20" s="27" t="s">
        <v>184</v>
      </c>
      <c r="O20" s="28">
        <v>0</v>
      </c>
      <c r="Q20" s="28">
        <v>0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0</v>
      </c>
      <c r="AO20" s="31">
        <v>0</v>
      </c>
      <c r="AQ20" s="31">
        <v>0</v>
      </c>
    </row>
    <row r="21" spans="1:43" s="28" customFormat="1" ht="12" customHeight="1" x14ac:dyDescent="0.2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">
      <c r="A22" s="27" t="s">
        <v>186</v>
      </c>
      <c r="B22" s="28">
        <v>13.98</v>
      </c>
      <c r="D22" s="28">
        <v>0</v>
      </c>
      <c r="F22" s="28">
        <v>-13.98</v>
      </c>
      <c r="H22" s="29">
        <v>7400.31</v>
      </c>
      <c r="J22" s="28">
        <v>0</v>
      </c>
      <c r="L22" s="28">
        <v>-7400.31</v>
      </c>
      <c r="N22" s="27" t="s">
        <v>186</v>
      </c>
      <c r="O22" s="28">
        <v>4366.62</v>
      </c>
      <c r="Q22" s="28">
        <v>3019.71</v>
      </c>
      <c r="S22" s="28">
        <v>13.98</v>
      </c>
      <c r="U22" s="28">
        <v>0</v>
      </c>
      <c r="W22" s="28">
        <v>0</v>
      </c>
      <c r="Y22" s="28">
        <v>0</v>
      </c>
      <c r="AA22" s="28">
        <v>0</v>
      </c>
      <c r="AC22" s="28">
        <v>0</v>
      </c>
      <c r="AE22" s="28">
        <v>0</v>
      </c>
      <c r="AG22" s="28">
        <v>0</v>
      </c>
      <c r="AI22" s="28">
        <v>0</v>
      </c>
      <c r="AK22" s="28">
        <v>0</v>
      </c>
      <c r="AM22" s="30">
        <v>7400.31</v>
      </c>
      <c r="AO22" s="31">
        <v>0</v>
      </c>
      <c r="AQ22" s="31">
        <v>-7400.31</v>
      </c>
    </row>
    <row r="23" spans="1:43" s="28" customFormat="1" ht="12" customHeight="1" x14ac:dyDescent="0.2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81.900000000000006</v>
      </c>
      <c r="Q24" s="28">
        <v>-81.900000000000006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">
      <c r="A26" s="27" t="s">
        <v>59</v>
      </c>
      <c r="B26" s="28">
        <v>1427.24</v>
      </c>
      <c r="D26" s="28">
        <v>2198</v>
      </c>
      <c r="F26" s="28">
        <v>770.76</v>
      </c>
      <c r="H26" s="29">
        <v>4722.22</v>
      </c>
      <c r="J26" s="28">
        <v>6594</v>
      </c>
      <c r="L26" s="28">
        <v>1871.78</v>
      </c>
      <c r="N26" s="27" t="s">
        <v>59</v>
      </c>
      <c r="O26" s="28">
        <v>0</v>
      </c>
      <c r="Q26" s="28">
        <v>3294.98</v>
      </c>
      <c r="S26" s="28">
        <v>1427.24</v>
      </c>
      <c r="U26" s="28">
        <v>2198</v>
      </c>
      <c r="W26" s="28">
        <v>2198</v>
      </c>
      <c r="Y26" s="28">
        <v>2198</v>
      </c>
      <c r="AA26" s="28">
        <v>2198</v>
      </c>
      <c r="AC26" s="28">
        <v>2198</v>
      </c>
      <c r="AE26" s="28">
        <v>2198</v>
      </c>
      <c r="AG26" s="28">
        <v>2198</v>
      </c>
      <c r="AI26" s="28">
        <v>2198</v>
      </c>
      <c r="AK26" s="28">
        <v>2198</v>
      </c>
      <c r="AM26" s="30">
        <v>24504.22</v>
      </c>
      <c r="AO26" s="31">
        <v>26376</v>
      </c>
      <c r="AQ26" s="31">
        <v>1871.78</v>
      </c>
    </row>
    <row r="27" spans="1:43" s="28" customFormat="1" ht="12" customHeight="1" x14ac:dyDescent="0.2">
      <c r="A27" s="27" t="s">
        <v>65</v>
      </c>
      <c r="B27" s="32">
        <v>35450.1</v>
      </c>
      <c r="D27" s="32">
        <v>11823</v>
      </c>
      <c r="F27" s="32">
        <v>-23627.1</v>
      </c>
      <c r="H27" s="33">
        <v>105399.65</v>
      </c>
      <c r="J27" s="32">
        <v>35469</v>
      </c>
      <c r="L27" s="32">
        <v>-69930.649999999994</v>
      </c>
      <c r="N27" s="27" t="s">
        <v>65</v>
      </c>
      <c r="O27" s="32">
        <v>12496.01</v>
      </c>
      <c r="Q27" s="32">
        <v>57453.54</v>
      </c>
      <c r="S27" s="32">
        <v>35450.1</v>
      </c>
      <c r="U27" s="32">
        <v>11823</v>
      </c>
      <c r="W27" s="32">
        <v>11823</v>
      </c>
      <c r="Y27" s="32">
        <v>11823</v>
      </c>
      <c r="AA27" s="32">
        <v>11823</v>
      </c>
      <c r="AC27" s="32">
        <v>11823</v>
      </c>
      <c r="AE27" s="32">
        <v>11823</v>
      </c>
      <c r="AG27" s="32">
        <v>11823</v>
      </c>
      <c r="AI27" s="32">
        <v>11823</v>
      </c>
      <c r="AK27" s="32">
        <v>11823</v>
      </c>
      <c r="AM27" s="34">
        <v>211806.65</v>
      </c>
      <c r="AO27" s="35">
        <v>141876</v>
      </c>
      <c r="AQ27" s="35">
        <v>-69930.649999999994</v>
      </c>
    </row>
    <row r="28" spans="1:43" s="28" customFormat="1" ht="12" customHeight="1" x14ac:dyDescent="0.2">
      <c r="A28" s="36" t="s">
        <v>190</v>
      </c>
      <c r="B28" s="28">
        <v>327389.87</v>
      </c>
      <c r="D28" s="28">
        <v>287279</v>
      </c>
      <c r="F28" s="28">
        <v>-40110.870000000003</v>
      </c>
      <c r="H28" s="37">
        <v>913779.23000000056</v>
      </c>
      <c r="J28" s="28">
        <v>861837</v>
      </c>
      <c r="L28" s="28">
        <v>-51942.230000000563</v>
      </c>
      <c r="N28" s="36" t="s">
        <v>190</v>
      </c>
      <c r="O28" s="28">
        <v>184464.08</v>
      </c>
      <c r="P28" s="38"/>
      <c r="Q28" s="28">
        <v>401925.28</v>
      </c>
      <c r="R28" s="38"/>
      <c r="S28" s="28">
        <v>327389.87</v>
      </c>
      <c r="T28" s="38"/>
      <c r="U28" s="28">
        <v>287279</v>
      </c>
      <c r="V28" s="38"/>
      <c r="W28" s="28">
        <v>287279</v>
      </c>
      <c r="X28" s="38"/>
      <c r="Y28" s="28">
        <v>287279</v>
      </c>
      <c r="Z28" s="38"/>
      <c r="AA28" s="28">
        <v>287279</v>
      </c>
      <c r="AB28" s="38"/>
      <c r="AC28" s="28">
        <v>287279</v>
      </c>
      <c r="AD28" s="38"/>
      <c r="AE28" s="28">
        <v>287279</v>
      </c>
      <c r="AF28" s="38"/>
      <c r="AG28" s="28">
        <v>345910</v>
      </c>
      <c r="AH28" s="38"/>
      <c r="AI28" s="28">
        <v>345910</v>
      </c>
      <c r="AJ28" s="38"/>
      <c r="AK28" s="28">
        <v>580434</v>
      </c>
      <c r="AL28" s="38"/>
      <c r="AM28" s="30">
        <v>3909707.23</v>
      </c>
      <c r="AO28" s="31">
        <v>3857765</v>
      </c>
      <c r="AQ28" s="31">
        <v>-51942.230000000447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">
      <c r="A30" s="27" t="s">
        <v>191</v>
      </c>
      <c r="B30" s="39">
        <v>-215017.39</v>
      </c>
      <c r="D30" s="39">
        <v>-232323.96</v>
      </c>
      <c r="F30" s="39">
        <v>-17306.57</v>
      </c>
      <c r="H30" s="29">
        <v>-529619.1</v>
      </c>
      <c r="J30" s="39">
        <v>-696971.88</v>
      </c>
      <c r="L30" s="39">
        <v>-167352.78</v>
      </c>
      <c r="N30" s="27" t="s">
        <v>191</v>
      </c>
      <c r="O30" s="39">
        <v>-135322.39000000001</v>
      </c>
      <c r="P30" s="39"/>
      <c r="Q30" s="39">
        <v>-179279.32</v>
      </c>
      <c r="R30" s="39"/>
      <c r="S30" s="39">
        <v>-215017.39</v>
      </c>
      <c r="T30" s="39"/>
      <c r="U30" s="39">
        <v>-232323.96</v>
      </c>
      <c r="V30" s="39"/>
      <c r="W30" s="39">
        <v>-232323.96</v>
      </c>
      <c r="X30" s="39"/>
      <c r="Y30" s="39">
        <v>-232323.96</v>
      </c>
      <c r="Z30" s="39"/>
      <c r="AA30" s="39">
        <v>-232323.96</v>
      </c>
      <c r="AB30" s="39"/>
      <c r="AC30" s="39">
        <v>-232323.96</v>
      </c>
      <c r="AD30" s="39"/>
      <c r="AE30" s="39">
        <v>-232323.96</v>
      </c>
      <c r="AF30" s="39"/>
      <c r="AG30" s="39">
        <v>-290955</v>
      </c>
      <c r="AH30" s="39"/>
      <c r="AI30" s="39">
        <v>-290955</v>
      </c>
      <c r="AJ30" s="39"/>
      <c r="AK30" s="39">
        <v>-525479.32999999996</v>
      </c>
      <c r="AL30" s="39"/>
      <c r="AM30" s="40">
        <v>-3030952.19</v>
      </c>
      <c r="AO30" s="41">
        <v>-3198304.97</v>
      </c>
      <c r="AQ30" s="31">
        <v>-167352.78</v>
      </c>
    </row>
    <row r="31" spans="1:43" s="28" customFormat="1" ht="12" customHeight="1" x14ac:dyDescent="0.2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112372.48</v>
      </c>
      <c r="C33" s="38"/>
      <c r="D33" s="38">
        <v>54955.040000000001</v>
      </c>
      <c r="E33" s="38"/>
      <c r="F33" s="38">
        <v>-57417.440000000002</v>
      </c>
      <c r="G33" s="38"/>
      <c r="H33" s="38">
        <v>384160.13000000059</v>
      </c>
      <c r="I33" s="38"/>
      <c r="J33" s="38">
        <v>164865.12</v>
      </c>
      <c r="K33" s="38"/>
      <c r="L33" s="38">
        <v>-219295.01000000059</v>
      </c>
      <c r="N33" s="44" t="s">
        <v>193</v>
      </c>
      <c r="O33" s="38">
        <v>49141.69</v>
      </c>
      <c r="P33" s="38"/>
      <c r="Q33" s="38">
        <v>222645.96</v>
      </c>
      <c r="R33" s="38"/>
      <c r="S33" s="38">
        <v>112372.48</v>
      </c>
      <c r="T33" s="38"/>
      <c r="U33" s="38">
        <v>54955.040000000001</v>
      </c>
      <c r="V33" s="38"/>
      <c r="W33" s="38">
        <v>54955.040000000001</v>
      </c>
      <c r="X33" s="38"/>
      <c r="Y33" s="38">
        <v>54955.040000000001</v>
      </c>
      <c r="Z33" s="38"/>
      <c r="AA33" s="38">
        <v>54955.040000000001</v>
      </c>
      <c r="AB33" s="38"/>
      <c r="AC33" s="38">
        <v>54955.040000000001</v>
      </c>
      <c r="AD33" s="38"/>
      <c r="AE33" s="38">
        <v>54955.040000000001</v>
      </c>
      <c r="AF33" s="38"/>
      <c r="AG33" s="38">
        <v>54955</v>
      </c>
      <c r="AH33" s="38"/>
      <c r="AI33" s="38">
        <v>54955</v>
      </c>
      <c r="AJ33" s="38"/>
      <c r="AK33" s="38">
        <v>54954.669999999925</v>
      </c>
      <c r="AL33" s="38"/>
      <c r="AM33" s="30">
        <v>878755.04</v>
      </c>
      <c r="AO33" s="31">
        <v>659460.03</v>
      </c>
      <c r="AQ33" s="31">
        <v>-219295.01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20</v>
      </c>
      <c r="D35" s="28">
        <v>16</v>
      </c>
      <c r="F35" s="28">
        <f>+D35-B35</f>
        <v>-4</v>
      </c>
      <c r="H35" s="28">
        <v>20</v>
      </c>
      <c r="J35" s="28">
        <v>16</v>
      </c>
      <c r="L35" s="28">
        <f>+J35-H35</f>
        <v>-4</v>
      </c>
      <c r="N35" s="45" t="s">
        <v>194</v>
      </c>
      <c r="O35" s="28">
        <v>20</v>
      </c>
      <c r="Q35" s="28">
        <v>19</v>
      </c>
      <c r="S35" s="28">
        <v>20</v>
      </c>
      <c r="U35" s="28">
        <v>16</v>
      </c>
      <c r="W35" s="28">
        <v>16</v>
      </c>
      <c r="Y35" s="28">
        <v>16</v>
      </c>
      <c r="AA35" s="28">
        <v>16</v>
      </c>
      <c r="AC35" s="28">
        <v>16</v>
      </c>
      <c r="AE35" s="28">
        <v>16</v>
      </c>
      <c r="AG35" s="28">
        <v>16</v>
      </c>
      <c r="AI35" s="28">
        <v>16</v>
      </c>
      <c r="AK35" s="28">
        <v>16</v>
      </c>
      <c r="AM35" s="30">
        <f>SUM(O35:AK35)/12</f>
        <v>16.916666666666668</v>
      </c>
      <c r="AO35" s="31">
        <v>16</v>
      </c>
      <c r="AQ35" s="31">
        <f>+AO35-AM35</f>
        <v>-0.91666666666666785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616</v>
      </c>
    </row>
    <row r="41" spans="1:43" x14ac:dyDescent="0.2">
      <c r="A41" s="9" t="s">
        <v>631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6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workbookViewId="0">
      <selection sqref="A1:IV65536"/>
    </sheetView>
  </sheetViews>
  <sheetFormatPr defaultRowHeight="12.75" x14ac:dyDescent="0.2"/>
  <cols>
    <col min="1" max="1" width="4.42578125" customWidth="1"/>
    <col min="2" max="2" width="11" customWidth="1"/>
    <col min="3" max="3" width="7.42578125" customWidth="1"/>
    <col min="4" max="4" width="10.85546875" customWidth="1"/>
    <col min="5" max="5" width="4.42578125" customWidth="1"/>
    <col min="7" max="7" width="12.42578125" customWidth="1"/>
    <col min="8" max="8" width="12" customWidth="1"/>
    <col min="9" max="9" width="43.42578125" customWidth="1"/>
    <col min="10" max="10" width="11.7109375" customWidth="1"/>
    <col min="11" max="11" width="30.28515625" customWidth="1"/>
    <col min="12" max="12" width="12.28515625" customWidth="1"/>
  </cols>
  <sheetData>
    <row r="1" spans="1:12" x14ac:dyDescent="0.2">
      <c r="A1" t="s">
        <v>20</v>
      </c>
      <c r="C1" t="s">
        <v>21</v>
      </c>
      <c r="E1" t="s">
        <v>22</v>
      </c>
    </row>
    <row r="2" spans="1:12" x14ac:dyDescent="0.2">
      <c r="A2" t="s">
        <v>23</v>
      </c>
      <c r="C2" s="5">
        <v>105657</v>
      </c>
      <c r="E2" t="s">
        <v>205</v>
      </c>
    </row>
    <row r="3" spans="1:12" x14ac:dyDescent="0.2">
      <c r="A3" t="s">
        <v>25</v>
      </c>
      <c r="C3" t="s">
        <v>26</v>
      </c>
      <c r="E3" t="s">
        <v>27</v>
      </c>
    </row>
    <row r="6" spans="1:12" x14ac:dyDescent="0.2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215</v>
      </c>
    </row>
    <row r="8" spans="1:12" x14ac:dyDescent="0.2">
      <c r="B8" s="6">
        <v>36965</v>
      </c>
      <c r="C8">
        <v>413</v>
      </c>
      <c r="D8">
        <v>52000500</v>
      </c>
      <c r="F8" t="s">
        <v>37</v>
      </c>
      <c r="H8">
        <v>100014057</v>
      </c>
      <c r="J8">
        <v>30016000</v>
      </c>
      <c r="K8" t="s">
        <v>39</v>
      </c>
      <c r="L8" s="7">
        <v>164.88</v>
      </c>
    </row>
    <row r="9" spans="1:12" x14ac:dyDescent="0.2">
      <c r="B9" s="6">
        <v>36965</v>
      </c>
      <c r="C9">
        <v>413</v>
      </c>
      <c r="D9">
        <v>52000500</v>
      </c>
      <c r="F9" t="s">
        <v>37</v>
      </c>
      <c r="H9">
        <v>100014057</v>
      </c>
      <c r="J9">
        <v>30016000</v>
      </c>
      <c r="K9" t="s">
        <v>39</v>
      </c>
      <c r="L9" s="7">
        <v>71.5</v>
      </c>
    </row>
    <row r="10" spans="1:12" x14ac:dyDescent="0.2">
      <c r="B10" s="6">
        <v>36981</v>
      </c>
      <c r="C10">
        <v>413</v>
      </c>
      <c r="D10">
        <v>52000500</v>
      </c>
      <c r="F10" t="s">
        <v>37</v>
      </c>
      <c r="H10">
        <v>100016387</v>
      </c>
      <c r="J10">
        <v>30016000</v>
      </c>
      <c r="K10" t="s">
        <v>39</v>
      </c>
      <c r="L10" s="7">
        <v>40.619999999999997</v>
      </c>
    </row>
    <row r="11" spans="1:12" x14ac:dyDescent="0.2">
      <c r="B11" s="6">
        <v>36981</v>
      </c>
      <c r="C11">
        <v>413</v>
      </c>
      <c r="D11">
        <v>52000500</v>
      </c>
      <c r="F11" t="s">
        <v>37</v>
      </c>
      <c r="H11">
        <v>100016387</v>
      </c>
      <c r="J11">
        <v>30016000</v>
      </c>
      <c r="K11" t="s">
        <v>39</v>
      </c>
      <c r="L11" s="7">
        <v>835.11</v>
      </c>
    </row>
    <row r="12" spans="1:12" x14ac:dyDescent="0.2">
      <c r="B12" s="6">
        <v>36981</v>
      </c>
      <c r="C12">
        <v>413</v>
      </c>
      <c r="D12">
        <v>52000500</v>
      </c>
      <c r="F12" t="s">
        <v>37</v>
      </c>
      <c r="H12">
        <v>100016387</v>
      </c>
      <c r="J12">
        <v>30016000</v>
      </c>
      <c r="K12" t="s">
        <v>39</v>
      </c>
      <c r="L12" s="7">
        <v>162.49</v>
      </c>
    </row>
    <row r="13" spans="1:12" x14ac:dyDescent="0.2">
      <c r="B13" s="6">
        <v>36981</v>
      </c>
      <c r="C13">
        <v>413</v>
      </c>
      <c r="D13">
        <v>52000500</v>
      </c>
      <c r="F13" t="s">
        <v>37</v>
      </c>
      <c r="H13">
        <v>100016387</v>
      </c>
      <c r="J13">
        <v>30016000</v>
      </c>
      <c r="K13" t="s">
        <v>39</v>
      </c>
      <c r="L13" s="7">
        <v>15329.1</v>
      </c>
    </row>
    <row r="14" spans="1:12" x14ac:dyDescent="0.2">
      <c r="B14" s="6">
        <v>36981</v>
      </c>
      <c r="C14">
        <v>413</v>
      </c>
      <c r="D14">
        <v>52000500</v>
      </c>
      <c r="F14" t="s">
        <v>37</v>
      </c>
      <c r="H14">
        <v>100016387</v>
      </c>
      <c r="J14">
        <v>30016000</v>
      </c>
      <c r="K14" t="s">
        <v>39</v>
      </c>
      <c r="L14" s="7">
        <v>5062.5</v>
      </c>
    </row>
    <row r="15" spans="1:12" x14ac:dyDescent="0.2">
      <c r="B15" s="6">
        <v>36965</v>
      </c>
      <c r="C15">
        <v>413</v>
      </c>
      <c r="D15">
        <v>52000500</v>
      </c>
      <c r="F15" t="s">
        <v>37</v>
      </c>
      <c r="H15">
        <v>100014057</v>
      </c>
      <c r="J15">
        <v>30016000</v>
      </c>
      <c r="K15" t="s">
        <v>39</v>
      </c>
      <c r="L15" s="7">
        <v>202.55</v>
      </c>
    </row>
    <row r="16" spans="1:12" x14ac:dyDescent="0.2">
      <c r="B16" s="6">
        <v>36965</v>
      </c>
      <c r="C16">
        <v>413</v>
      </c>
      <c r="D16">
        <v>52000500</v>
      </c>
      <c r="F16" t="s">
        <v>37</v>
      </c>
      <c r="H16">
        <v>100014057</v>
      </c>
      <c r="J16">
        <v>30016000</v>
      </c>
      <c r="K16" t="s">
        <v>39</v>
      </c>
      <c r="L16" s="7">
        <v>1005.23</v>
      </c>
    </row>
    <row r="17" spans="2:12" x14ac:dyDescent="0.2">
      <c r="B17" s="6">
        <v>36965</v>
      </c>
      <c r="C17">
        <v>413</v>
      </c>
      <c r="D17">
        <v>52000500</v>
      </c>
      <c r="F17" t="s">
        <v>37</v>
      </c>
      <c r="H17">
        <v>100014057</v>
      </c>
      <c r="J17">
        <v>30016000</v>
      </c>
      <c r="K17" t="s">
        <v>39</v>
      </c>
      <c r="L17" s="7">
        <v>1376.5</v>
      </c>
    </row>
    <row r="18" spans="2:12" x14ac:dyDescent="0.2">
      <c r="B18" s="6">
        <v>36965</v>
      </c>
      <c r="C18">
        <v>413</v>
      </c>
      <c r="D18">
        <v>52000500</v>
      </c>
      <c r="F18" t="s">
        <v>37</v>
      </c>
      <c r="H18">
        <v>100014057</v>
      </c>
      <c r="J18">
        <v>30016000</v>
      </c>
      <c r="K18" t="s">
        <v>39</v>
      </c>
      <c r="L18" s="7">
        <v>1052.6500000000001</v>
      </c>
    </row>
    <row r="19" spans="2:12" x14ac:dyDescent="0.2">
      <c r="B19" s="6">
        <v>36965</v>
      </c>
      <c r="C19">
        <v>413</v>
      </c>
      <c r="D19">
        <v>52000500</v>
      </c>
      <c r="F19" t="s">
        <v>37</v>
      </c>
      <c r="H19">
        <v>100014057</v>
      </c>
      <c r="J19">
        <v>30016000</v>
      </c>
      <c r="K19" t="s">
        <v>39</v>
      </c>
      <c r="L19" s="7">
        <v>3375</v>
      </c>
    </row>
    <row r="20" spans="2:12" x14ac:dyDescent="0.2">
      <c r="B20" s="6">
        <v>36965</v>
      </c>
      <c r="C20">
        <v>413</v>
      </c>
      <c r="D20">
        <v>52000500</v>
      </c>
      <c r="F20" t="s">
        <v>37</v>
      </c>
      <c r="H20">
        <v>100014057</v>
      </c>
      <c r="J20">
        <v>30016000</v>
      </c>
      <c r="K20" t="s">
        <v>39</v>
      </c>
      <c r="L20" s="7">
        <v>48701.16</v>
      </c>
    </row>
    <row r="21" spans="2:12" x14ac:dyDescent="0.2">
      <c r="B21" s="6">
        <v>36965</v>
      </c>
      <c r="C21">
        <v>413</v>
      </c>
      <c r="D21">
        <v>52000500</v>
      </c>
      <c r="F21" t="s">
        <v>37</v>
      </c>
      <c r="H21">
        <v>100014057</v>
      </c>
      <c r="J21">
        <v>30016000</v>
      </c>
      <c r="K21" t="s">
        <v>39</v>
      </c>
      <c r="L21" s="7">
        <v>15329.1</v>
      </c>
    </row>
    <row r="22" spans="2:12" x14ac:dyDescent="0.2">
      <c r="B22" s="6">
        <v>36981</v>
      </c>
      <c r="C22">
        <v>413</v>
      </c>
      <c r="D22">
        <v>52000500</v>
      </c>
      <c r="F22" t="s">
        <v>37</v>
      </c>
      <c r="H22">
        <v>100016387</v>
      </c>
      <c r="J22">
        <v>30016000</v>
      </c>
      <c r="K22" t="s">
        <v>39</v>
      </c>
      <c r="L22" s="7">
        <v>649.01</v>
      </c>
    </row>
    <row r="23" spans="2:12" x14ac:dyDescent="0.2">
      <c r="B23" s="6">
        <v>36965</v>
      </c>
      <c r="C23">
        <v>413</v>
      </c>
      <c r="D23">
        <v>52000500</v>
      </c>
      <c r="F23" t="s">
        <v>37</v>
      </c>
      <c r="H23">
        <v>100014188</v>
      </c>
      <c r="J23">
        <v>52001000</v>
      </c>
      <c r="K23" t="s">
        <v>38</v>
      </c>
      <c r="L23" s="7">
        <v>98.52</v>
      </c>
    </row>
    <row r="24" spans="2:12" x14ac:dyDescent="0.2">
      <c r="B24" s="6">
        <v>36951</v>
      </c>
      <c r="C24">
        <v>413</v>
      </c>
      <c r="D24">
        <v>52000500</v>
      </c>
      <c r="F24" t="s">
        <v>37</v>
      </c>
      <c r="H24">
        <v>100010133</v>
      </c>
      <c r="J24">
        <v>20022500</v>
      </c>
      <c r="K24" t="s">
        <v>115</v>
      </c>
      <c r="L24" s="7">
        <v>4470.84</v>
      </c>
    </row>
    <row r="25" spans="2:12" x14ac:dyDescent="0.2">
      <c r="B25" s="6">
        <v>36965</v>
      </c>
      <c r="C25">
        <v>413</v>
      </c>
      <c r="D25">
        <v>52000500</v>
      </c>
      <c r="F25" t="s">
        <v>37</v>
      </c>
      <c r="H25">
        <v>100014057</v>
      </c>
      <c r="J25">
        <v>25142000</v>
      </c>
      <c r="K25" t="s">
        <v>40</v>
      </c>
      <c r="L25" s="7">
        <v>-2429.15</v>
      </c>
    </row>
    <row r="26" spans="2:12" x14ac:dyDescent="0.2">
      <c r="B26" s="6">
        <v>36965</v>
      </c>
      <c r="C26">
        <v>413</v>
      </c>
      <c r="D26">
        <v>52000500</v>
      </c>
      <c r="F26" t="s">
        <v>37</v>
      </c>
      <c r="H26">
        <v>100014057</v>
      </c>
      <c r="J26">
        <v>25142000</v>
      </c>
      <c r="K26" t="s">
        <v>40</v>
      </c>
      <c r="L26" s="7">
        <v>-202.55</v>
      </c>
    </row>
    <row r="27" spans="2:12" x14ac:dyDescent="0.2">
      <c r="B27" s="6">
        <v>36981</v>
      </c>
      <c r="C27">
        <v>413</v>
      </c>
      <c r="D27">
        <v>52000500</v>
      </c>
      <c r="F27" t="s">
        <v>37</v>
      </c>
      <c r="H27">
        <v>100016387</v>
      </c>
      <c r="J27">
        <v>25142000</v>
      </c>
      <c r="K27" t="s">
        <v>40</v>
      </c>
      <c r="L27" s="7">
        <v>-203.11</v>
      </c>
    </row>
    <row r="28" spans="2:12" x14ac:dyDescent="0.2">
      <c r="B28" s="6">
        <v>36981</v>
      </c>
      <c r="C28">
        <v>413</v>
      </c>
      <c r="D28">
        <v>52000500</v>
      </c>
      <c r="F28" t="s">
        <v>37</v>
      </c>
      <c r="H28">
        <v>100016387</v>
      </c>
      <c r="J28">
        <v>25142000</v>
      </c>
      <c r="K28" t="s">
        <v>40</v>
      </c>
      <c r="L28" s="7">
        <v>-1676.97</v>
      </c>
    </row>
    <row r="29" spans="2:12" x14ac:dyDescent="0.2">
      <c r="B29" s="6">
        <v>36965</v>
      </c>
      <c r="C29">
        <v>413</v>
      </c>
      <c r="D29">
        <v>52000500</v>
      </c>
      <c r="F29" t="s">
        <v>37</v>
      </c>
      <c r="H29">
        <v>100014188</v>
      </c>
      <c r="J29">
        <v>52000500</v>
      </c>
      <c r="K29" t="s">
        <v>37</v>
      </c>
      <c r="L29" s="7">
        <v>-913.42</v>
      </c>
    </row>
    <row r="30" spans="2:12" x14ac:dyDescent="0.2">
      <c r="B30" s="6">
        <v>36981</v>
      </c>
      <c r="C30">
        <v>413</v>
      </c>
      <c r="D30">
        <v>52000500</v>
      </c>
      <c r="F30" t="s">
        <v>37</v>
      </c>
      <c r="H30">
        <v>100016387</v>
      </c>
      <c r="J30">
        <v>30016000</v>
      </c>
      <c r="K30" t="s">
        <v>39</v>
      </c>
      <c r="L30" s="7">
        <v>662.86</v>
      </c>
    </row>
    <row r="31" spans="2:12" x14ac:dyDescent="0.2">
      <c r="B31" s="6">
        <v>36981</v>
      </c>
      <c r="C31">
        <v>413</v>
      </c>
      <c r="D31">
        <v>52000500</v>
      </c>
      <c r="F31" t="s">
        <v>37</v>
      </c>
      <c r="H31">
        <v>100016387</v>
      </c>
      <c r="J31">
        <v>30016000</v>
      </c>
      <c r="K31" t="s">
        <v>39</v>
      </c>
      <c r="L31" s="7">
        <v>760.75</v>
      </c>
    </row>
    <row r="32" spans="2:12" x14ac:dyDescent="0.2">
      <c r="B32" s="6">
        <v>36981</v>
      </c>
      <c r="C32">
        <v>413</v>
      </c>
      <c r="D32">
        <v>52000500</v>
      </c>
      <c r="F32" t="s">
        <v>37</v>
      </c>
      <c r="H32">
        <v>100016387</v>
      </c>
      <c r="J32">
        <v>30016000</v>
      </c>
      <c r="K32" t="s">
        <v>39</v>
      </c>
      <c r="L32" s="7">
        <v>253.36</v>
      </c>
    </row>
    <row r="33" spans="2:12" x14ac:dyDescent="0.2">
      <c r="B33" s="6">
        <v>36981</v>
      </c>
      <c r="C33">
        <v>413</v>
      </c>
      <c r="D33">
        <v>52000500</v>
      </c>
      <c r="F33" t="s">
        <v>37</v>
      </c>
      <c r="H33">
        <v>100016387</v>
      </c>
      <c r="J33">
        <v>30016000</v>
      </c>
      <c r="K33" t="s">
        <v>39</v>
      </c>
      <c r="L33" s="7">
        <v>66940.52</v>
      </c>
    </row>
    <row r="34" spans="2:12" x14ac:dyDescent="0.2">
      <c r="B34" s="6">
        <v>36965</v>
      </c>
      <c r="C34">
        <v>413</v>
      </c>
      <c r="D34">
        <v>52000500</v>
      </c>
      <c r="F34" t="s">
        <v>37</v>
      </c>
      <c r="H34">
        <v>100014188</v>
      </c>
      <c r="J34">
        <v>52001000</v>
      </c>
      <c r="K34" t="s">
        <v>38</v>
      </c>
      <c r="L34" s="7">
        <v>913.42</v>
      </c>
    </row>
    <row r="35" spans="2:12" x14ac:dyDescent="0.2">
      <c r="B35" s="6">
        <v>36965</v>
      </c>
      <c r="C35">
        <v>413</v>
      </c>
      <c r="D35">
        <v>52000500</v>
      </c>
      <c r="F35" t="s">
        <v>37</v>
      </c>
      <c r="H35">
        <v>100014188</v>
      </c>
      <c r="J35">
        <v>52001000</v>
      </c>
      <c r="K35" t="s">
        <v>38</v>
      </c>
      <c r="L35" s="7">
        <v>17091.38</v>
      </c>
    </row>
    <row r="36" spans="2:12" x14ac:dyDescent="0.2">
      <c r="B36" s="6">
        <v>36965</v>
      </c>
      <c r="C36">
        <v>413</v>
      </c>
      <c r="D36">
        <v>52000500</v>
      </c>
      <c r="F36" t="s">
        <v>37</v>
      </c>
      <c r="H36">
        <v>100014717</v>
      </c>
      <c r="I36" t="s">
        <v>326</v>
      </c>
      <c r="J36">
        <v>5000006269</v>
      </c>
      <c r="K36" t="s">
        <v>327</v>
      </c>
      <c r="L36" s="7">
        <v>110.77</v>
      </c>
    </row>
    <row r="37" spans="2:12" x14ac:dyDescent="0.2">
      <c r="B37" t="s">
        <v>41</v>
      </c>
      <c r="D37">
        <v>52000500</v>
      </c>
      <c r="L37" s="8">
        <v>179234.62</v>
      </c>
    </row>
    <row r="38" spans="2:12" x14ac:dyDescent="0.2">
      <c r="B38" s="6">
        <v>36981</v>
      </c>
      <c r="C38">
        <v>413</v>
      </c>
      <c r="D38">
        <v>52001000</v>
      </c>
      <c r="F38" t="s">
        <v>42</v>
      </c>
      <c r="H38">
        <v>100016387</v>
      </c>
      <c r="J38">
        <v>30016000</v>
      </c>
      <c r="K38" t="s">
        <v>39</v>
      </c>
      <c r="L38" s="7">
        <v>429.07</v>
      </c>
    </row>
    <row r="39" spans="2:12" x14ac:dyDescent="0.2">
      <c r="B39" s="6">
        <v>36965</v>
      </c>
      <c r="C39">
        <v>413</v>
      </c>
      <c r="D39">
        <v>52001000</v>
      </c>
      <c r="F39" t="s">
        <v>42</v>
      </c>
      <c r="H39">
        <v>100014057</v>
      </c>
      <c r="J39">
        <v>30016000</v>
      </c>
      <c r="K39" t="s">
        <v>39</v>
      </c>
      <c r="L39" s="7">
        <v>6211.67</v>
      </c>
    </row>
    <row r="40" spans="2:12" x14ac:dyDescent="0.2">
      <c r="B40" s="6">
        <v>36965</v>
      </c>
      <c r="C40">
        <v>413</v>
      </c>
      <c r="D40">
        <v>52001000</v>
      </c>
      <c r="F40" t="s">
        <v>42</v>
      </c>
      <c r="H40">
        <v>100014057</v>
      </c>
      <c r="J40">
        <v>30016000</v>
      </c>
      <c r="K40" t="s">
        <v>39</v>
      </c>
      <c r="L40" s="7">
        <v>2263.1999999999998</v>
      </c>
    </row>
    <row r="41" spans="2:12" x14ac:dyDescent="0.2">
      <c r="B41" s="6">
        <v>36965</v>
      </c>
      <c r="C41">
        <v>413</v>
      </c>
      <c r="D41">
        <v>52001000</v>
      </c>
      <c r="F41" t="s">
        <v>42</v>
      </c>
      <c r="H41">
        <v>100014057</v>
      </c>
      <c r="J41">
        <v>30016000</v>
      </c>
      <c r="K41" t="s">
        <v>39</v>
      </c>
      <c r="L41" s="7">
        <v>946.46</v>
      </c>
    </row>
    <row r="42" spans="2:12" x14ac:dyDescent="0.2">
      <c r="B42" s="6">
        <v>36965</v>
      </c>
      <c r="C42">
        <v>413</v>
      </c>
      <c r="D42">
        <v>52001000</v>
      </c>
      <c r="F42" t="s">
        <v>42</v>
      </c>
      <c r="H42">
        <v>100014057</v>
      </c>
      <c r="J42">
        <v>30016000</v>
      </c>
      <c r="K42" t="s">
        <v>39</v>
      </c>
      <c r="L42" s="7">
        <v>511.25</v>
      </c>
    </row>
    <row r="43" spans="2:12" x14ac:dyDescent="0.2">
      <c r="B43" s="6">
        <v>36965</v>
      </c>
      <c r="C43">
        <v>413</v>
      </c>
      <c r="D43">
        <v>52001000</v>
      </c>
      <c r="F43" t="s">
        <v>42</v>
      </c>
      <c r="H43">
        <v>100014057</v>
      </c>
      <c r="J43">
        <v>30016000</v>
      </c>
      <c r="K43" t="s">
        <v>39</v>
      </c>
      <c r="L43" s="7">
        <v>429.07</v>
      </c>
    </row>
    <row r="44" spans="2:12" x14ac:dyDescent="0.2">
      <c r="B44" s="6">
        <v>36965</v>
      </c>
      <c r="C44">
        <v>413</v>
      </c>
      <c r="D44">
        <v>52001000</v>
      </c>
      <c r="F44" t="s">
        <v>42</v>
      </c>
      <c r="H44">
        <v>100014057</v>
      </c>
      <c r="J44">
        <v>30016000</v>
      </c>
      <c r="K44" t="s">
        <v>39</v>
      </c>
      <c r="L44" s="7">
        <v>2028.05</v>
      </c>
    </row>
    <row r="45" spans="2:12" x14ac:dyDescent="0.2">
      <c r="B45" s="6">
        <v>36981</v>
      </c>
      <c r="C45">
        <v>413</v>
      </c>
      <c r="D45">
        <v>52001000</v>
      </c>
      <c r="F45" t="s">
        <v>42</v>
      </c>
      <c r="H45">
        <v>100016387</v>
      </c>
      <c r="J45">
        <v>30016000</v>
      </c>
      <c r="K45" t="s">
        <v>39</v>
      </c>
      <c r="L45" s="7">
        <v>511.25</v>
      </c>
    </row>
    <row r="46" spans="2:12" x14ac:dyDescent="0.2">
      <c r="B46" s="6">
        <v>36965</v>
      </c>
      <c r="C46">
        <v>413</v>
      </c>
      <c r="D46">
        <v>52001000</v>
      </c>
      <c r="F46" t="s">
        <v>42</v>
      </c>
      <c r="H46">
        <v>100014188</v>
      </c>
      <c r="J46">
        <v>52001000</v>
      </c>
      <c r="K46" t="s">
        <v>38</v>
      </c>
      <c r="L46" s="7">
        <v>2261.19</v>
      </c>
    </row>
    <row r="47" spans="2:12" x14ac:dyDescent="0.2">
      <c r="B47" s="6">
        <v>36965</v>
      </c>
      <c r="C47">
        <v>413</v>
      </c>
      <c r="D47">
        <v>52001000</v>
      </c>
      <c r="F47" t="s">
        <v>42</v>
      </c>
      <c r="H47">
        <v>100014188</v>
      </c>
      <c r="J47">
        <v>52001000</v>
      </c>
      <c r="K47" t="s">
        <v>38</v>
      </c>
      <c r="L47" s="7">
        <v>196.38</v>
      </c>
    </row>
    <row r="48" spans="2:12" x14ac:dyDescent="0.2">
      <c r="B48" s="6">
        <v>36965</v>
      </c>
      <c r="C48">
        <v>413</v>
      </c>
      <c r="D48">
        <v>52001000</v>
      </c>
      <c r="F48" t="s">
        <v>42</v>
      </c>
      <c r="H48">
        <v>100014188</v>
      </c>
      <c r="J48">
        <v>52001000</v>
      </c>
      <c r="K48" t="s">
        <v>38</v>
      </c>
      <c r="L48" s="7">
        <v>548.91</v>
      </c>
    </row>
    <row r="49" spans="2:12" x14ac:dyDescent="0.2">
      <c r="B49" s="6">
        <v>36981</v>
      </c>
      <c r="C49">
        <v>413</v>
      </c>
      <c r="D49">
        <v>52001000</v>
      </c>
      <c r="F49" t="s">
        <v>42</v>
      </c>
      <c r="H49">
        <v>100016387</v>
      </c>
      <c r="J49">
        <v>30016000</v>
      </c>
      <c r="K49" t="s">
        <v>39</v>
      </c>
      <c r="L49" s="7">
        <v>9382.7900000000009</v>
      </c>
    </row>
    <row r="50" spans="2:12" x14ac:dyDescent="0.2">
      <c r="B50" s="6">
        <v>36981</v>
      </c>
      <c r="C50">
        <v>413</v>
      </c>
      <c r="D50">
        <v>52001000</v>
      </c>
      <c r="F50" t="s">
        <v>42</v>
      </c>
      <c r="H50">
        <v>100016387</v>
      </c>
      <c r="J50">
        <v>30016000</v>
      </c>
      <c r="K50" t="s">
        <v>39</v>
      </c>
      <c r="L50" s="7">
        <v>2015.78</v>
      </c>
    </row>
    <row r="51" spans="2:12" x14ac:dyDescent="0.2">
      <c r="B51" s="6">
        <v>36981</v>
      </c>
      <c r="C51">
        <v>413</v>
      </c>
      <c r="D51">
        <v>52001000</v>
      </c>
      <c r="F51" t="s">
        <v>42</v>
      </c>
      <c r="H51">
        <v>100016387</v>
      </c>
      <c r="J51">
        <v>30016000</v>
      </c>
      <c r="K51" t="s">
        <v>39</v>
      </c>
      <c r="L51" s="7">
        <v>1193.47</v>
      </c>
    </row>
    <row r="52" spans="2:12" x14ac:dyDescent="0.2">
      <c r="B52" s="6">
        <v>36981</v>
      </c>
      <c r="C52">
        <v>413</v>
      </c>
      <c r="D52">
        <v>52001000</v>
      </c>
      <c r="F52" t="s">
        <v>42</v>
      </c>
      <c r="H52">
        <v>100016387</v>
      </c>
      <c r="J52">
        <v>30016000</v>
      </c>
      <c r="K52" t="s">
        <v>39</v>
      </c>
      <c r="L52" s="7">
        <v>2536.71</v>
      </c>
    </row>
    <row r="53" spans="2:12" x14ac:dyDescent="0.2">
      <c r="B53" t="s">
        <v>41</v>
      </c>
      <c r="D53">
        <v>52001000</v>
      </c>
      <c r="L53" s="8">
        <v>31465.25</v>
      </c>
    </row>
    <row r="54" spans="2:12" x14ac:dyDescent="0.2">
      <c r="B54" s="6">
        <v>36955</v>
      </c>
      <c r="C54">
        <v>413</v>
      </c>
      <c r="D54">
        <v>52002000</v>
      </c>
      <c r="F54" t="s">
        <v>44</v>
      </c>
      <c r="H54">
        <v>100012380</v>
      </c>
      <c r="I54" t="s">
        <v>328</v>
      </c>
      <c r="J54">
        <v>6000009628</v>
      </c>
      <c r="K54" t="s">
        <v>329</v>
      </c>
      <c r="L54" s="7">
        <v>449.01</v>
      </c>
    </row>
    <row r="55" spans="2:12" x14ac:dyDescent="0.2">
      <c r="B55" s="6">
        <v>36957</v>
      </c>
      <c r="C55">
        <v>413</v>
      </c>
      <c r="D55">
        <v>52002000</v>
      </c>
      <c r="F55" t="s">
        <v>44</v>
      </c>
      <c r="H55">
        <v>100013015</v>
      </c>
      <c r="I55" t="s">
        <v>330</v>
      </c>
      <c r="J55">
        <v>6000013037</v>
      </c>
      <c r="K55" t="s">
        <v>331</v>
      </c>
      <c r="L55" s="7">
        <v>595</v>
      </c>
    </row>
    <row r="56" spans="2:12" x14ac:dyDescent="0.2">
      <c r="B56" s="6">
        <v>36957</v>
      </c>
      <c r="C56">
        <v>413</v>
      </c>
      <c r="D56">
        <v>52002000</v>
      </c>
      <c r="F56" t="s">
        <v>44</v>
      </c>
      <c r="H56">
        <v>100013082</v>
      </c>
      <c r="I56" t="s">
        <v>332</v>
      </c>
      <c r="J56">
        <v>6000017107</v>
      </c>
      <c r="K56" t="s">
        <v>333</v>
      </c>
      <c r="L56" s="7">
        <v>443.75</v>
      </c>
    </row>
    <row r="57" spans="2:12" x14ac:dyDescent="0.2">
      <c r="B57" s="6">
        <v>36980</v>
      </c>
      <c r="C57">
        <v>413</v>
      </c>
      <c r="D57">
        <v>52002000</v>
      </c>
      <c r="F57" t="s">
        <v>44</v>
      </c>
      <c r="H57">
        <v>100017355</v>
      </c>
      <c r="I57" t="s">
        <v>334</v>
      </c>
      <c r="J57">
        <v>6000008720</v>
      </c>
      <c r="K57" t="s">
        <v>335</v>
      </c>
      <c r="L57" s="7">
        <v>595</v>
      </c>
    </row>
    <row r="58" spans="2:12" x14ac:dyDescent="0.2">
      <c r="B58" s="6">
        <v>36952</v>
      </c>
      <c r="C58">
        <v>413</v>
      </c>
      <c r="D58">
        <v>52002000</v>
      </c>
      <c r="F58" t="s">
        <v>44</v>
      </c>
      <c r="H58">
        <v>100011930</v>
      </c>
      <c r="I58" t="s">
        <v>336</v>
      </c>
      <c r="J58">
        <v>5000000315</v>
      </c>
      <c r="K58" t="s">
        <v>337</v>
      </c>
      <c r="L58" s="7">
        <v>290.75</v>
      </c>
    </row>
    <row r="59" spans="2:12" x14ac:dyDescent="0.2">
      <c r="B59" s="6">
        <v>36981</v>
      </c>
      <c r="C59">
        <v>413</v>
      </c>
      <c r="D59">
        <v>52002000</v>
      </c>
      <c r="F59" t="s">
        <v>44</v>
      </c>
      <c r="H59">
        <v>100018838</v>
      </c>
      <c r="I59" t="s">
        <v>338</v>
      </c>
      <c r="J59">
        <v>52502500</v>
      </c>
      <c r="K59" t="s">
        <v>65</v>
      </c>
      <c r="L59" s="7">
        <v>595</v>
      </c>
    </row>
    <row r="60" spans="2:12" x14ac:dyDescent="0.2">
      <c r="B60" s="6">
        <v>36962</v>
      </c>
      <c r="C60">
        <v>413</v>
      </c>
      <c r="D60">
        <v>52002000</v>
      </c>
      <c r="F60" t="s">
        <v>44</v>
      </c>
      <c r="H60">
        <v>100013724</v>
      </c>
      <c r="I60" t="s">
        <v>339</v>
      </c>
      <c r="J60">
        <v>5000069978</v>
      </c>
      <c r="K60" t="s">
        <v>340</v>
      </c>
      <c r="L60" s="7">
        <v>2880</v>
      </c>
    </row>
    <row r="61" spans="2:12" x14ac:dyDescent="0.2">
      <c r="B61" s="6">
        <v>36962</v>
      </c>
      <c r="C61">
        <v>413</v>
      </c>
      <c r="D61">
        <v>52002000</v>
      </c>
      <c r="F61" t="s">
        <v>44</v>
      </c>
      <c r="H61">
        <v>100013807</v>
      </c>
      <c r="I61" t="s">
        <v>341</v>
      </c>
      <c r="J61">
        <v>5000069978</v>
      </c>
      <c r="K61" t="s">
        <v>340</v>
      </c>
      <c r="L61" s="7">
        <v>2880</v>
      </c>
    </row>
    <row r="62" spans="2:12" x14ac:dyDescent="0.2">
      <c r="B62" s="6">
        <v>36981</v>
      </c>
      <c r="C62">
        <v>413</v>
      </c>
      <c r="D62">
        <v>52002000</v>
      </c>
      <c r="F62" t="s">
        <v>44</v>
      </c>
      <c r="H62">
        <v>100018625</v>
      </c>
      <c r="I62" t="s">
        <v>45</v>
      </c>
      <c r="J62">
        <v>52508000</v>
      </c>
      <c r="K62" t="s">
        <v>46</v>
      </c>
      <c r="L62" s="7">
        <v>270</v>
      </c>
    </row>
    <row r="63" spans="2:12" x14ac:dyDescent="0.2">
      <c r="B63" t="s">
        <v>41</v>
      </c>
      <c r="D63">
        <v>52002000</v>
      </c>
      <c r="L63" s="8">
        <v>8998.51</v>
      </c>
    </row>
    <row r="64" spans="2:12" x14ac:dyDescent="0.2">
      <c r="B64" s="6">
        <v>36970</v>
      </c>
      <c r="C64">
        <v>413</v>
      </c>
      <c r="D64">
        <v>52003000</v>
      </c>
      <c r="F64" t="s">
        <v>47</v>
      </c>
      <c r="H64">
        <v>100015601</v>
      </c>
      <c r="J64">
        <v>5000032389</v>
      </c>
      <c r="K64" t="s">
        <v>342</v>
      </c>
      <c r="L64" s="7">
        <v>23.16</v>
      </c>
    </row>
    <row r="65" spans="2:12" x14ac:dyDescent="0.2">
      <c r="B65" s="6">
        <v>36959</v>
      </c>
      <c r="C65">
        <v>413</v>
      </c>
      <c r="D65">
        <v>52003000</v>
      </c>
      <c r="F65" t="s">
        <v>47</v>
      </c>
      <c r="H65">
        <v>100013505</v>
      </c>
      <c r="I65" t="s">
        <v>48</v>
      </c>
      <c r="J65">
        <v>6000011706</v>
      </c>
      <c r="K65" t="s">
        <v>49</v>
      </c>
      <c r="L65" s="7">
        <v>54.54</v>
      </c>
    </row>
    <row r="66" spans="2:12" x14ac:dyDescent="0.2">
      <c r="B66" t="s">
        <v>41</v>
      </c>
      <c r="D66">
        <v>52003000</v>
      </c>
      <c r="L66" s="8">
        <v>77.7</v>
      </c>
    </row>
    <row r="67" spans="2:12" x14ac:dyDescent="0.2">
      <c r="B67" s="6">
        <v>36980</v>
      </c>
      <c r="C67">
        <v>413</v>
      </c>
      <c r="D67">
        <v>52003500</v>
      </c>
      <c r="F67" t="s">
        <v>50</v>
      </c>
      <c r="H67">
        <v>100017355</v>
      </c>
      <c r="I67" t="s">
        <v>48</v>
      </c>
      <c r="J67">
        <v>6000008720</v>
      </c>
      <c r="K67" t="s">
        <v>335</v>
      </c>
      <c r="L67" s="7">
        <v>60.01</v>
      </c>
    </row>
    <row r="68" spans="2:12" x14ac:dyDescent="0.2">
      <c r="B68" s="6">
        <v>36978</v>
      </c>
      <c r="C68">
        <v>413</v>
      </c>
      <c r="D68">
        <v>52003500</v>
      </c>
      <c r="F68" t="s">
        <v>50</v>
      </c>
      <c r="H68">
        <v>100016920</v>
      </c>
      <c r="J68">
        <v>5000008190</v>
      </c>
      <c r="K68" t="s">
        <v>52</v>
      </c>
      <c r="L68" s="7">
        <v>136.1</v>
      </c>
    </row>
    <row r="69" spans="2:12" x14ac:dyDescent="0.2">
      <c r="B69" s="6">
        <v>36978</v>
      </c>
      <c r="C69">
        <v>413</v>
      </c>
      <c r="D69">
        <v>52003500</v>
      </c>
      <c r="F69" t="s">
        <v>50</v>
      </c>
      <c r="H69">
        <v>100016920</v>
      </c>
      <c r="J69">
        <v>5000008190</v>
      </c>
      <c r="K69" t="s">
        <v>52</v>
      </c>
      <c r="L69" s="7">
        <v>120.16</v>
      </c>
    </row>
    <row r="70" spans="2:12" x14ac:dyDescent="0.2">
      <c r="B70" s="6">
        <v>36965</v>
      </c>
      <c r="C70">
        <v>413</v>
      </c>
      <c r="D70">
        <v>52003500</v>
      </c>
      <c r="F70" t="s">
        <v>50</v>
      </c>
      <c r="H70">
        <v>100014707</v>
      </c>
      <c r="J70">
        <v>5000008190</v>
      </c>
      <c r="K70" t="s">
        <v>52</v>
      </c>
      <c r="L70" s="7">
        <v>62.79</v>
      </c>
    </row>
    <row r="71" spans="2:12" x14ac:dyDescent="0.2">
      <c r="B71" t="s">
        <v>41</v>
      </c>
      <c r="D71">
        <v>52003500</v>
      </c>
      <c r="L71" s="8">
        <v>379.06</v>
      </c>
    </row>
    <row r="72" spans="2:12" x14ac:dyDescent="0.2">
      <c r="B72" s="6">
        <v>36980</v>
      </c>
      <c r="C72">
        <v>413</v>
      </c>
      <c r="D72">
        <v>52004500</v>
      </c>
      <c r="F72" t="s">
        <v>55</v>
      </c>
      <c r="H72">
        <v>100017355</v>
      </c>
      <c r="I72" t="s">
        <v>343</v>
      </c>
      <c r="J72">
        <v>6000008720</v>
      </c>
      <c r="K72" t="s">
        <v>335</v>
      </c>
      <c r="L72" s="7">
        <v>15</v>
      </c>
    </row>
    <row r="73" spans="2:12" x14ac:dyDescent="0.2">
      <c r="B73" s="6">
        <v>36970</v>
      </c>
      <c r="C73">
        <v>413</v>
      </c>
      <c r="D73">
        <v>52004500</v>
      </c>
      <c r="F73" t="s">
        <v>55</v>
      </c>
      <c r="H73">
        <v>100015672</v>
      </c>
      <c r="I73" t="s">
        <v>344</v>
      </c>
      <c r="J73">
        <v>6000013037</v>
      </c>
      <c r="K73" t="s">
        <v>331</v>
      </c>
      <c r="L73" s="7">
        <v>1617.17</v>
      </c>
    </row>
    <row r="74" spans="2:12" x14ac:dyDescent="0.2">
      <c r="B74" s="6">
        <v>36957</v>
      </c>
      <c r="C74">
        <v>413</v>
      </c>
      <c r="D74">
        <v>52004500</v>
      </c>
      <c r="F74" t="s">
        <v>55</v>
      </c>
      <c r="H74">
        <v>100013082</v>
      </c>
      <c r="I74" t="s">
        <v>345</v>
      </c>
      <c r="J74">
        <v>6000017107</v>
      </c>
      <c r="K74" t="s">
        <v>333</v>
      </c>
      <c r="L74" s="7">
        <v>200.75</v>
      </c>
    </row>
    <row r="75" spans="2:12" x14ac:dyDescent="0.2">
      <c r="B75" t="s">
        <v>41</v>
      </c>
      <c r="D75">
        <v>52004500</v>
      </c>
      <c r="L75" s="8">
        <v>1832.92</v>
      </c>
    </row>
    <row r="76" spans="2:12" x14ac:dyDescent="0.2">
      <c r="B76" s="6">
        <v>36980</v>
      </c>
      <c r="C76">
        <v>413</v>
      </c>
      <c r="D76">
        <v>52502000</v>
      </c>
      <c r="F76" t="s">
        <v>59</v>
      </c>
      <c r="H76">
        <v>100022799</v>
      </c>
      <c r="I76" t="s">
        <v>60</v>
      </c>
      <c r="J76">
        <v>20023000</v>
      </c>
      <c r="K76" t="s">
        <v>61</v>
      </c>
      <c r="L76" s="7">
        <v>47.62</v>
      </c>
    </row>
    <row r="77" spans="2:12" x14ac:dyDescent="0.2">
      <c r="B77" s="6">
        <v>36980</v>
      </c>
      <c r="C77">
        <v>413</v>
      </c>
      <c r="D77">
        <v>52502000</v>
      </c>
      <c r="F77" t="s">
        <v>59</v>
      </c>
      <c r="H77">
        <v>100022798</v>
      </c>
      <c r="I77" t="s">
        <v>60</v>
      </c>
      <c r="J77">
        <v>20023000</v>
      </c>
      <c r="K77" t="s">
        <v>61</v>
      </c>
      <c r="L77" s="7">
        <v>88.66</v>
      </c>
    </row>
    <row r="78" spans="2:12" x14ac:dyDescent="0.2">
      <c r="B78" s="6">
        <v>36980</v>
      </c>
      <c r="C78">
        <v>413</v>
      </c>
      <c r="D78">
        <v>52502000</v>
      </c>
      <c r="F78" t="s">
        <v>59</v>
      </c>
      <c r="H78">
        <v>100024517</v>
      </c>
      <c r="I78" t="s">
        <v>62</v>
      </c>
      <c r="J78">
        <v>20023000</v>
      </c>
      <c r="K78" t="s">
        <v>61</v>
      </c>
      <c r="L78" s="7">
        <v>190.96</v>
      </c>
    </row>
    <row r="79" spans="2:12" x14ac:dyDescent="0.2">
      <c r="B79" s="6">
        <v>36980</v>
      </c>
      <c r="C79">
        <v>413</v>
      </c>
      <c r="D79">
        <v>52502000</v>
      </c>
      <c r="F79" t="s">
        <v>59</v>
      </c>
      <c r="H79">
        <v>100023798</v>
      </c>
      <c r="I79" t="s">
        <v>64</v>
      </c>
      <c r="J79">
        <v>20023000</v>
      </c>
      <c r="K79" t="s">
        <v>61</v>
      </c>
      <c r="L79" s="7">
        <v>1100</v>
      </c>
    </row>
    <row r="80" spans="2:12" x14ac:dyDescent="0.2">
      <c r="B80" t="s">
        <v>41</v>
      </c>
      <c r="D80">
        <v>52502000</v>
      </c>
      <c r="L80" s="8">
        <v>1427.24</v>
      </c>
    </row>
    <row r="81" spans="2:12" x14ac:dyDescent="0.2">
      <c r="B81" s="6">
        <v>36951</v>
      </c>
      <c r="C81">
        <v>413</v>
      </c>
      <c r="D81">
        <v>52502500</v>
      </c>
      <c r="F81" t="s">
        <v>65</v>
      </c>
      <c r="H81">
        <v>100008780</v>
      </c>
      <c r="I81" t="s">
        <v>66</v>
      </c>
      <c r="J81">
        <v>20023000</v>
      </c>
      <c r="K81" t="s">
        <v>61</v>
      </c>
      <c r="L81" s="7">
        <v>35336.44</v>
      </c>
    </row>
    <row r="82" spans="2:12" x14ac:dyDescent="0.2">
      <c r="B82" s="6">
        <v>36965</v>
      </c>
      <c r="C82">
        <v>413</v>
      </c>
      <c r="D82">
        <v>52502500</v>
      </c>
      <c r="F82" t="s">
        <v>65</v>
      </c>
      <c r="H82">
        <v>100001569</v>
      </c>
      <c r="I82" t="s">
        <v>346</v>
      </c>
      <c r="J82">
        <v>20023000</v>
      </c>
      <c r="K82" t="s">
        <v>61</v>
      </c>
      <c r="L82" s="7">
        <v>56.83</v>
      </c>
    </row>
    <row r="83" spans="2:12" x14ac:dyDescent="0.2">
      <c r="B83" s="6">
        <v>36964</v>
      </c>
      <c r="C83">
        <v>413</v>
      </c>
      <c r="D83">
        <v>52502500</v>
      </c>
      <c r="F83" t="s">
        <v>65</v>
      </c>
      <c r="H83">
        <v>100001557</v>
      </c>
      <c r="I83" t="s">
        <v>347</v>
      </c>
      <c r="J83">
        <v>20023000</v>
      </c>
      <c r="K83" t="s">
        <v>61</v>
      </c>
      <c r="L83" s="7">
        <v>56.83</v>
      </c>
    </row>
    <row r="84" spans="2:12" x14ac:dyDescent="0.2">
      <c r="B84" t="s">
        <v>41</v>
      </c>
      <c r="D84">
        <v>52502500</v>
      </c>
      <c r="L84" s="8">
        <v>35450.1</v>
      </c>
    </row>
    <row r="85" spans="2:12" x14ac:dyDescent="0.2">
      <c r="B85" s="6">
        <v>36955</v>
      </c>
      <c r="C85">
        <v>413</v>
      </c>
      <c r="D85">
        <v>52503000</v>
      </c>
      <c r="F85" t="s">
        <v>191</v>
      </c>
      <c r="H85">
        <v>100012380</v>
      </c>
      <c r="I85" t="s">
        <v>348</v>
      </c>
      <c r="J85">
        <v>6000009628</v>
      </c>
      <c r="K85" t="s">
        <v>329</v>
      </c>
      <c r="L85" s="7">
        <v>84.89</v>
      </c>
    </row>
    <row r="86" spans="2:12" x14ac:dyDescent="0.2">
      <c r="B86" t="s">
        <v>41</v>
      </c>
      <c r="D86">
        <v>52503000</v>
      </c>
      <c r="L86" s="8">
        <v>84.89</v>
      </c>
    </row>
    <row r="87" spans="2:12" x14ac:dyDescent="0.2">
      <c r="B87" s="6">
        <v>36980</v>
      </c>
      <c r="C87">
        <v>413</v>
      </c>
      <c r="D87">
        <v>52503500</v>
      </c>
      <c r="F87" t="s">
        <v>67</v>
      </c>
      <c r="H87">
        <v>100018519</v>
      </c>
      <c r="I87" t="s">
        <v>244</v>
      </c>
      <c r="J87">
        <v>20025000</v>
      </c>
      <c r="K87" t="s">
        <v>239</v>
      </c>
      <c r="L87" s="7">
        <v>60.46</v>
      </c>
    </row>
    <row r="88" spans="2:12" x14ac:dyDescent="0.2">
      <c r="B88" s="6">
        <v>36952</v>
      </c>
      <c r="C88">
        <v>413</v>
      </c>
      <c r="D88">
        <v>52503500</v>
      </c>
      <c r="F88" t="s">
        <v>67</v>
      </c>
      <c r="H88">
        <v>100011792</v>
      </c>
      <c r="I88" t="s">
        <v>349</v>
      </c>
      <c r="J88">
        <v>6000012418</v>
      </c>
      <c r="K88" t="s">
        <v>350</v>
      </c>
      <c r="L88" s="7">
        <v>595</v>
      </c>
    </row>
    <row r="89" spans="2:12" x14ac:dyDescent="0.2">
      <c r="B89" s="6">
        <v>36959</v>
      </c>
      <c r="C89">
        <v>413</v>
      </c>
      <c r="D89">
        <v>52503500</v>
      </c>
      <c r="F89" t="s">
        <v>67</v>
      </c>
      <c r="H89">
        <v>100013505</v>
      </c>
      <c r="I89" t="s">
        <v>242</v>
      </c>
      <c r="J89">
        <v>6000011706</v>
      </c>
      <c r="K89" t="s">
        <v>49</v>
      </c>
      <c r="L89" s="7">
        <v>45.23</v>
      </c>
    </row>
    <row r="90" spans="2:12" x14ac:dyDescent="0.2">
      <c r="B90" s="6">
        <v>36980</v>
      </c>
      <c r="C90">
        <v>413</v>
      </c>
      <c r="D90">
        <v>52503500</v>
      </c>
      <c r="F90" t="s">
        <v>67</v>
      </c>
      <c r="H90">
        <v>100001712</v>
      </c>
      <c r="I90" t="s">
        <v>351</v>
      </c>
      <c r="J90">
        <v>20023000</v>
      </c>
      <c r="K90" t="s">
        <v>61</v>
      </c>
      <c r="L90" s="7">
        <v>25</v>
      </c>
    </row>
    <row r="91" spans="2:12" x14ac:dyDescent="0.2">
      <c r="B91" s="6">
        <v>36981</v>
      </c>
      <c r="C91">
        <v>413</v>
      </c>
      <c r="D91">
        <v>52503500</v>
      </c>
      <c r="F91" t="s">
        <v>67</v>
      </c>
      <c r="H91">
        <v>100018838</v>
      </c>
      <c r="I91" t="s">
        <v>338</v>
      </c>
      <c r="J91">
        <v>52502500</v>
      </c>
      <c r="K91" t="s">
        <v>65</v>
      </c>
      <c r="L91" s="7">
        <v>-595</v>
      </c>
    </row>
    <row r="92" spans="2:12" x14ac:dyDescent="0.2">
      <c r="B92" s="6">
        <v>36980</v>
      </c>
      <c r="C92">
        <v>413</v>
      </c>
      <c r="D92">
        <v>52503500</v>
      </c>
      <c r="F92" t="s">
        <v>67</v>
      </c>
      <c r="H92">
        <v>100018519</v>
      </c>
      <c r="I92" t="s">
        <v>238</v>
      </c>
      <c r="J92">
        <v>20025000</v>
      </c>
      <c r="K92" t="s">
        <v>239</v>
      </c>
      <c r="L92" s="7">
        <v>60.46</v>
      </c>
    </row>
    <row r="93" spans="2:12" x14ac:dyDescent="0.2">
      <c r="B93" s="6">
        <v>36980</v>
      </c>
      <c r="C93">
        <v>413</v>
      </c>
      <c r="D93">
        <v>52503500</v>
      </c>
      <c r="F93" t="s">
        <v>67</v>
      </c>
      <c r="H93">
        <v>100018519</v>
      </c>
      <c r="I93" t="s">
        <v>240</v>
      </c>
      <c r="J93">
        <v>20025000</v>
      </c>
      <c r="K93" t="s">
        <v>239</v>
      </c>
      <c r="L93" s="7">
        <v>60.46</v>
      </c>
    </row>
    <row r="94" spans="2:12" x14ac:dyDescent="0.2">
      <c r="B94" s="6">
        <v>36980</v>
      </c>
      <c r="C94">
        <v>413</v>
      </c>
      <c r="D94">
        <v>52503500</v>
      </c>
      <c r="F94" t="s">
        <v>67</v>
      </c>
      <c r="H94">
        <v>100018519</v>
      </c>
      <c r="I94" t="s">
        <v>241</v>
      </c>
      <c r="J94">
        <v>20025000</v>
      </c>
      <c r="K94" t="s">
        <v>239</v>
      </c>
      <c r="L94" s="7">
        <v>60.46</v>
      </c>
    </row>
    <row r="95" spans="2:12" x14ac:dyDescent="0.2">
      <c r="B95" t="s">
        <v>41</v>
      </c>
      <c r="D95">
        <v>52503500</v>
      </c>
      <c r="L95" s="8">
        <v>312.07</v>
      </c>
    </row>
    <row r="96" spans="2:12" x14ac:dyDescent="0.2">
      <c r="B96" s="6">
        <v>36970</v>
      </c>
      <c r="C96">
        <v>413</v>
      </c>
      <c r="D96">
        <v>52504500</v>
      </c>
      <c r="F96" t="s">
        <v>282</v>
      </c>
      <c r="H96">
        <v>5100000133</v>
      </c>
      <c r="J96">
        <v>5000000513</v>
      </c>
      <c r="K96" t="s">
        <v>352</v>
      </c>
      <c r="L96" s="7">
        <v>4.66</v>
      </c>
    </row>
    <row r="97" spans="2:12" x14ac:dyDescent="0.2">
      <c r="B97" s="6">
        <v>36970</v>
      </c>
      <c r="C97">
        <v>413</v>
      </c>
      <c r="D97">
        <v>52504500</v>
      </c>
      <c r="F97" t="s">
        <v>282</v>
      </c>
      <c r="H97">
        <v>5100000131</v>
      </c>
      <c r="J97">
        <v>5000000513</v>
      </c>
      <c r="K97" t="s">
        <v>352</v>
      </c>
      <c r="L97" s="7">
        <v>4.66</v>
      </c>
    </row>
    <row r="98" spans="2:12" x14ac:dyDescent="0.2">
      <c r="B98" s="6">
        <v>36952</v>
      </c>
      <c r="C98">
        <v>413</v>
      </c>
      <c r="D98">
        <v>52504500</v>
      </c>
      <c r="F98" t="s">
        <v>282</v>
      </c>
      <c r="H98">
        <v>5100000116</v>
      </c>
      <c r="J98">
        <v>5000000513</v>
      </c>
      <c r="K98" t="s">
        <v>352</v>
      </c>
      <c r="L98" s="7">
        <v>4.66</v>
      </c>
    </row>
    <row r="99" spans="2:12" x14ac:dyDescent="0.2">
      <c r="B99" t="s">
        <v>41</v>
      </c>
      <c r="D99">
        <v>52504500</v>
      </c>
      <c r="L99" s="8">
        <v>13.98</v>
      </c>
    </row>
    <row r="100" spans="2:12" x14ac:dyDescent="0.2">
      <c r="B100" s="6">
        <v>36969</v>
      </c>
      <c r="C100">
        <v>413</v>
      </c>
      <c r="D100">
        <v>52507000</v>
      </c>
      <c r="F100" t="s">
        <v>70</v>
      </c>
      <c r="H100">
        <v>100015323</v>
      </c>
      <c r="J100">
        <v>5500001485</v>
      </c>
      <c r="K100" t="s">
        <v>353</v>
      </c>
      <c r="L100" s="7">
        <v>4106.97</v>
      </c>
    </row>
    <row r="101" spans="2:12" x14ac:dyDescent="0.2">
      <c r="B101" s="6">
        <v>36980</v>
      </c>
      <c r="C101">
        <v>413</v>
      </c>
      <c r="D101">
        <v>52507000</v>
      </c>
      <c r="F101" t="s">
        <v>70</v>
      </c>
      <c r="H101">
        <v>100018519</v>
      </c>
      <c r="I101" t="s">
        <v>254</v>
      </c>
      <c r="J101">
        <v>20025000</v>
      </c>
      <c r="K101" t="s">
        <v>239</v>
      </c>
      <c r="L101" s="7">
        <v>13.95</v>
      </c>
    </row>
    <row r="102" spans="2:12" x14ac:dyDescent="0.2">
      <c r="B102" s="6">
        <v>36980</v>
      </c>
      <c r="C102">
        <v>413</v>
      </c>
      <c r="D102">
        <v>52507000</v>
      </c>
      <c r="F102" t="s">
        <v>70</v>
      </c>
      <c r="H102">
        <v>100018519</v>
      </c>
      <c r="I102" t="s">
        <v>354</v>
      </c>
      <c r="J102">
        <v>20025000</v>
      </c>
      <c r="K102" t="s">
        <v>239</v>
      </c>
      <c r="L102" s="7">
        <v>8.7899999999999991</v>
      </c>
    </row>
    <row r="103" spans="2:12" x14ac:dyDescent="0.2">
      <c r="B103" t="s">
        <v>41</v>
      </c>
      <c r="D103">
        <v>52507000</v>
      </c>
      <c r="L103" s="8">
        <v>4129.71</v>
      </c>
    </row>
    <row r="104" spans="2:12" x14ac:dyDescent="0.2">
      <c r="B104" s="6">
        <v>36962</v>
      </c>
      <c r="C104">
        <v>413</v>
      </c>
      <c r="D104">
        <v>52507500</v>
      </c>
      <c r="F104" t="s">
        <v>73</v>
      </c>
      <c r="H104">
        <v>100013841</v>
      </c>
      <c r="I104" t="s">
        <v>355</v>
      </c>
      <c r="J104">
        <v>5000067023</v>
      </c>
      <c r="K104" t="s">
        <v>75</v>
      </c>
      <c r="L104" s="7">
        <v>704.48</v>
      </c>
    </row>
    <row r="105" spans="2:12" x14ac:dyDescent="0.2">
      <c r="B105" s="6">
        <v>36962</v>
      </c>
      <c r="C105">
        <v>413</v>
      </c>
      <c r="D105">
        <v>52507500</v>
      </c>
      <c r="F105" t="s">
        <v>73</v>
      </c>
      <c r="H105">
        <v>100013841</v>
      </c>
      <c r="I105" t="s">
        <v>356</v>
      </c>
      <c r="J105">
        <v>5000067023</v>
      </c>
      <c r="K105" t="s">
        <v>75</v>
      </c>
      <c r="L105" s="7">
        <v>165.76</v>
      </c>
    </row>
    <row r="106" spans="2:12" x14ac:dyDescent="0.2">
      <c r="B106" s="6">
        <v>36962</v>
      </c>
      <c r="C106">
        <v>413</v>
      </c>
      <c r="D106">
        <v>52507500</v>
      </c>
      <c r="F106" t="s">
        <v>73</v>
      </c>
      <c r="H106">
        <v>100013841</v>
      </c>
      <c r="I106" t="s">
        <v>84</v>
      </c>
      <c r="J106">
        <v>5000067023</v>
      </c>
      <c r="K106" t="s">
        <v>75</v>
      </c>
      <c r="L106" s="7">
        <v>97.15</v>
      </c>
    </row>
    <row r="107" spans="2:12" x14ac:dyDescent="0.2">
      <c r="B107" s="6">
        <v>36969</v>
      </c>
      <c r="C107">
        <v>413</v>
      </c>
      <c r="D107">
        <v>52507500</v>
      </c>
      <c r="F107" t="s">
        <v>73</v>
      </c>
      <c r="H107">
        <v>100018394</v>
      </c>
      <c r="I107" t="s">
        <v>93</v>
      </c>
      <c r="J107">
        <v>5000067023</v>
      </c>
      <c r="K107" t="s">
        <v>75</v>
      </c>
      <c r="L107" s="7">
        <v>47.16</v>
      </c>
    </row>
    <row r="108" spans="2:12" x14ac:dyDescent="0.2">
      <c r="B108" s="6">
        <v>36969</v>
      </c>
      <c r="C108">
        <v>413</v>
      </c>
      <c r="D108">
        <v>52507500</v>
      </c>
      <c r="F108" t="s">
        <v>73</v>
      </c>
      <c r="H108">
        <v>100015689</v>
      </c>
      <c r="I108" t="s">
        <v>357</v>
      </c>
      <c r="J108">
        <v>5000067023</v>
      </c>
      <c r="K108" t="s">
        <v>75</v>
      </c>
      <c r="L108" s="7">
        <v>906.5</v>
      </c>
    </row>
    <row r="109" spans="2:12" x14ac:dyDescent="0.2">
      <c r="B109" s="6">
        <v>36969</v>
      </c>
      <c r="C109">
        <v>413</v>
      </c>
      <c r="D109">
        <v>52507500</v>
      </c>
      <c r="F109" t="s">
        <v>73</v>
      </c>
      <c r="H109">
        <v>100015689</v>
      </c>
      <c r="I109" t="s">
        <v>358</v>
      </c>
      <c r="J109">
        <v>5000067023</v>
      </c>
      <c r="K109" t="s">
        <v>75</v>
      </c>
      <c r="L109" s="7">
        <v>979.89</v>
      </c>
    </row>
    <row r="110" spans="2:12" x14ac:dyDescent="0.2">
      <c r="B110" s="6">
        <v>36971</v>
      </c>
      <c r="C110">
        <v>413</v>
      </c>
      <c r="D110">
        <v>52507500</v>
      </c>
      <c r="F110" t="s">
        <v>73</v>
      </c>
      <c r="H110">
        <v>100015812</v>
      </c>
      <c r="J110">
        <v>5000001645</v>
      </c>
      <c r="K110" t="s">
        <v>85</v>
      </c>
      <c r="L110" s="7">
        <v>47.56</v>
      </c>
    </row>
    <row r="111" spans="2:12" x14ac:dyDescent="0.2">
      <c r="B111" s="6">
        <v>36956</v>
      </c>
      <c r="C111">
        <v>413</v>
      </c>
      <c r="D111">
        <v>52507500</v>
      </c>
      <c r="F111" t="s">
        <v>73</v>
      </c>
      <c r="H111">
        <v>100012960</v>
      </c>
      <c r="I111" t="s">
        <v>359</v>
      </c>
      <c r="J111">
        <v>5000067023</v>
      </c>
      <c r="K111" t="s">
        <v>75</v>
      </c>
      <c r="L111" s="7">
        <v>93.24</v>
      </c>
    </row>
    <row r="112" spans="2:12" x14ac:dyDescent="0.2">
      <c r="B112" s="6">
        <v>36951</v>
      </c>
      <c r="C112">
        <v>413</v>
      </c>
      <c r="D112">
        <v>52507500</v>
      </c>
      <c r="F112" t="s">
        <v>73</v>
      </c>
      <c r="H112">
        <v>100011407</v>
      </c>
      <c r="I112" t="s">
        <v>98</v>
      </c>
      <c r="J112">
        <v>5000067023</v>
      </c>
      <c r="K112" t="s">
        <v>75</v>
      </c>
      <c r="L112" s="7">
        <v>4.37</v>
      </c>
    </row>
    <row r="113" spans="2:12" x14ac:dyDescent="0.2">
      <c r="B113" s="6">
        <v>36951</v>
      </c>
      <c r="C113">
        <v>413</v>
      </c>
      <c r="D113">
        <v>52507500</v>
      </c>
      <c r="F113" t="s">
        <v>73</v>
      </c>
      <c r="H113">
        <v>100011408</v>
      </c>
      <c r="I113" t="s">
        <v>360</v>
      </c>
      <c r="J113">
        <v>5000067023</v>
      </c>
      <c r="K113" t="s">
        <v>75</v>
      </c>
      <c r="L113" s="7">
        <v>174.87</v>
      </c>
    </row>
    <row r="114" spans="2:12" x14ac:dyDescent="0.2">
      <c r="B114" s="6">
        <v>36956</v>
      </c>
      <c r="C114">
        <v>413</v>
      </c>
      <c r="D114">
        <v>52507500</v>
      </c>
      <c r="F114" t="s">
        <v>73</v>
      </c>
      <c r="H114">
        <v>100012561</v>
      </c>
      <c r="J114">
        <v>5000001645</v>
      </c>
      <c r="K114" t="s">
        <v>85</v>
      </c>
      <c r="L114" s="7">
        <v>28.86</v>
      </c>
    </row>
    <row r="115" spans="2:12" x14ac:dyDescent="0.2">
      <c r="B115" s="6">
        <v>36962</v>
      </c>
      <c r="C115">
        <v>413</v>
      </c>
      <c r="D115">
        <v>52507500</v>
      </c>
      <c r="F115" t="s">
        <v>73</v>
      </c>
      <c r="H115">
        <v>100016125</v>
      </c>
      <c r="I115" t="s">
        <v>95</v>
      </c>
      <c r="J115">
        <v>5000067023</v>
      </c>
      <c r="K115" t="s">
        <v>75</v>
      </c>
      <c r="L115" s="7">
        <v>22.27</v>
      </c>
    </row>
    <row r="116" spans="2:12" x14ac:dyDescent="0.2">
      <c r="B116" s="6">
        <v>36959</v>
      </c>
      <c r="C116">
        <v>413</v>
      </c>
      <c r="D116">
        <v>52507500</v>
      </c>
      <c r="F116" t="s">
        <v>73</v>
      </c>
      <c r="H116">
        <v>100013708</v>
      </c>
      <c r="I116" t="s">
        <v>96</v>
      </c>
      <c r="J116">
        <v>5000067023</v>
      </c>
      <c r="K116" t="s">
        <v>75</v>
      </c>
      <c r="L116" s="7">
        <v>2.33</v>
      </c>
    </row>
    <row r="117" spans="2:12" x14ac:dyDescent="0.2">
      <c r="B117" s="6">
        <v>36962</v>
      </c>
      <c r="C117">
        <v>413</v>
      </c>
      <c r="D117">
        <v>52507500</v>
      </c>
      <c r="F117" t="s">
        <v>73</v>
      </c>
      <c r="H117">
        <v>100013801</v>
      </c>
      <c r="I117" t="s">
        <v>361</v>
      </c>
      <c r="J117">
        <v>5000067023</v>
      </c>
      <c r="K117" t="s">
        <v>75</v>
      </c>
      <c r="L117" s="7">
        <v>797.72</v>
      </c>
    </row>
    <row r="118" spans="2:12" x14ac:dyDescent="0.2">
      <c r="B118" s="6">
        <v>36962</v>
      </c>
      <c r="C118">
        <v>413</v>
      </c>
      <c r="D118">
        <v>52507500</v>
      </c>
      <c r="F118" t="s">
        <v>73</v>
      </c>
      <c r="H118">
        <v>100013801</v>
      </c>
      <c r="I118" t="s">
        <v>362</v>
      </c>
      <c r="J118">
        <v>5000067023</v>
      </c>
      <c r="K118" t="s">
        <v>75</v>
      </c>
      <c r="L118" s="7">
        <v>93.24</v>
      </c>
    </row>
    <row r="119" spans="2:12" x14ac:dyDescent="0.2">
      <c r="B119" t="s">
        <v>41</v>
      </c>
      <c r="D119">
        <v>52507500</v>
      </c>
      <c r="L119" s="8">
        <v>4165.3999999999996</v>
      </c>
    </row>
    <row r="120" spans="2:12" x14ac:dyDescent="0.2">
      <c r="B120" s="6">
        <v>36980</v>
      </c>
      <c r="C120">
        <v>413</v>
      </c>
      <c r="D120">
        <v>52508000</v>
      </c>
      <c r="F120" t="s">
        <v>110</v>
      </c>
      <c r="H120">
        <v>100017604</v>
      </c>
      <c r="J120">
        <v>5000001919</v>
      </c>
      <c r="K120" t="s">
        <v>111</v>
      </c>
      <c r="L120" s="7">
        <v>722.06</v>
      </c>
    </row>
    <row r="121" spans="2:12" x14ac:dyDescent="0.2">
      <c r="B121" t="s">
        <v>41</v>
      </c>
      <c r="D121">
        <v>52508000</v>
      </c>
      <c r="L121" s="8">
        <v>722.06</v>
      </c>
    </row>
    <row r="122" spans="2:12" x14ac:dyDescent="0.2">
      <c r="B122" s="6">
        <v>36962</v>
      </c>
      <c r="C122">
        <v>413</v>
      </c>
      <c r="D122">
        <v>52508100</v>
      </c>
      <c r="F122" t="s">
        <v>265</v>
      </c>
      <c r="H122">
        <v>100013824</v>
      </c>
      <c r="J122">
        <v>5700000906</v>
      </c>
      <c r="K122" t="s">
        <v>363</v>
      </c>
      <c r="L122" s="7">
        <v>8.15</v>
      </c>
    </row>
    <row r="123" spans="2:12" x14ac:dyDescent="0.2">
      <c r="B123" s="6">
        <v>36973</v>
      </c>
      <c r="C123">
        <v>413</v>
      </c>
      <c r="D123">
        <v>52508100</v>
      </c>
      <c r="F123" t="s">
        <v>265</v>
      </c>
      <c r="H123">
        <v>100016190</v>
      </c>
      <c r="J123">
        <v>5000008234</v>
      </c>
      <c r="K123" t="s">
        <v>364</v>
      </c>
      <c r="L123" s="7">
        <v>152.58000000000001</v>
      </c>
    </row>
    <row r="124" spans="2:12" x14ac:dyDescent="0.2">
      <c r="B124" s="6">
        <v>36972</v>
      </c>
      <c r="C124">
        <v>413</v>
      </c>
      <c r="D124">
        <v>52508100</v>
      </c>
      <c r="F124" t="s">
        <v>265</v>
      </c>
      <c r="H124">
        <v>100016137</v>
      </c>
      <c r="J124">
        <v>5000008234</v>
      </c>
      <c r="K124" t="s">
        <v>364</v>
      </c>
      <c r="L124" s="7">
        <v>22.25</v>
      </c>
    </row>
    <row r="125" spans="2:12" x14ac:dyDescent="0.2">
      <c r="B125" s="6">
        <v>36962</v>
      </c>
      <c r="C125">
        <v>413</v>
      </c>
      <c r="D125">
        <v>52508100</v>
      </c>
      <c r="F125" t="s">
        <v>265</v>
      </c>
      <c r="H125">
        <v>100005065</v>
      </c>
      <c r="I125" t="s">
        <v>365</v>
      </c>
      <c r="J125">
        <v>20023000</v>
      </c>
      <c r="K125" t="s">
        <v>61</v>
      </c>
      <c r="L125" s="7">
        <v>55.21</v>
      </c>
    </row>
    <row r="126" spans="2:12" x14ac:dyDescent="0.2">
      <c r="B126" t="s">
        <v>41</v>
      </c>
      <c r="D126">
        <v>52508100</v>
      </c>
      <c r="L126" s="8">
        <v>238.19</v>
      </c>
    </row>
    <row r="127" spans="2:12" x14ac:dyDescent="0.2">
      <c r="B127" s="6">
        <v>36979</v>
      </c>
      <c r="C127">
        <v>413</v>
      </c>
      <c r="D127">
        <v>52508500</v>
      </c>
      <c r="F127" t="s">
        <v>117</v>
      </c>
      <c r="H127">
        <v>100017001</v>
      </c>
      <c r="J127">
        <v>5000027043</v>
      </c>
      <c r="K127" t="s">
        <v>366</v>
      </c>
      <c r="L127" s="7">
        <v>355.88</v>
      </c>
    </row>
    <row r="128" spans="2:12" x14ac:dyDescent="0.2">
      <c r="B128" s="6">
        <v>36962</v>
      </c>
      <c r="C128">
        <v>413</v>
      </c>
      <c r="D128">
        <v>52508500</v>
      </c>
      <c r="F128" t="s">
        <v>117</v>
      </c>
      <c r="H128">
        <v>100013824</v>
      </c>
      <c r="J128">
        <v>5700000906</v>
      </c>
      <c r="K128" t="s">
        <v>363</v>
      </c>
      <c r="L128" s="7">
        <v>60.5</v>
      </c>
    </row>
    <row r="129" spans="2:12" x14ac:dyDescent="0.2">
      <c r="B129" s="6">
        <v>36962</v>
      </c>
      <c r="C129">
        <v>413</v>
      </c>
      <c r="D129">
        <v>52508500</v>
      </c>
      <c r="F129" t="s">
        <v>117</v>
      </c>
      <c r="H129">
        <v>100013761</v>
      </c>
      <c r="I129" t="s">
        <v>367</v>
      </c>
      <c r="J129">
        <v>6000012286</v>
      </c>
      <c r="K129" t="s">
        <v>368</v>
      </c>
      <c r="L129" s="7">
        <v>1042</v>
      </c>
    </row>
    <row r="130" spans="2:12" x14ac:dyDescent="0.2">
      <c r="B130" t="s">
        <v>41</v>
      </c>
      <c r="D130">
        <v>52508500</v>
      </c>
      <c r="L130" s="8">
        <v>1458.38</v>
      </c>
    </row>
    <row r="131" spans="2:12" x14ac:dyDescent="0.2">
      <c r="B131" s="6">
        <v>36970</v>
      </c>
      <c r="C131">
        <v>413</v>
      </c>
      <c r="D131">
        <v>53500500</v>
      </c>
      <c r="F131" t="s">
        <v>267</v>
      </c>
      <c r="H131">
        <v>100015616</v>
      </c>
      <c r="I131" t="s">
        <v>369</v>
      </c>
      <c r="J131">
        <v>5000044587</v>
      </c>
      <c r="K131" t="s">
        <v>370</v>
      </c>
      <c r="L131" s="7">
        <v>614.62</v>
      </c>
    </row>
    <row r="132" spans="2:12" x14ac:dyDescent="0.2">
      <c r="B132" t="s">
        <v>41</v>
      </c>
      <c r="D132">
        <v>53500500</v>
      </c>
      <c r="L132" s="8">
        <v>614.62</v>
      </c>
    </row>
    <row r="133" spans="2:12" x14ac:dyDescent="0.2">
      <c r="B133" s="6">
        <v>36969</v>
      </c>
      <c r="C133">
        <v>413</v>
      </c>
      <c r="D133">
        <v>53600000</v>
      </c>
      <c r="F133" t="s">
        <v>120</v>
      </c>
      <c r="H133">
        <v>100015377</v>
      </c>
      <c r="I133" t="s">
        <v>124</v>
      </c>
      <c r="J133">
        <v>5000060175</v>
      </c>
      <c r="K133" t="s">
        <v>123</v>
      </c>
      <c r="L133" s="7">
        <v>183.18</v>
      </c>
    </row>
    <row r="134" spans="2:12" x14ac:dyDescent="0.2">
      <c r="B134" s="6">
        <v>36969</v>
      </c>
      <c r="C134">
        <v>413</v>
      </c>
      <c r="D134">
        <v>53600000</v>
      </c>
      <c r="F134" t="s">
        <v>120</v>
      </c>
      <c r="H134">
        <v>100015358</v>
      </c>
      <c r="I134" t="s">
        <v>124</v>
      </c>
      <c r="J134">
        <v>5000060175</v>
      </c>
      <c r="K134" t="s">
        <v>123</v>
      </c>
      <c r="L134" s="7">
        <v>257.19</v>
      </c>
    </row>
    <row r="135" spans="2:12" x14ac:dyDescent="0.2">
      <c r="B135" s="6">
        <v>36969</v>
      </c>
      <c r="C135">
        <v>413</v>
      </c>
      <c r="D135">
        <v>53600000</v>
      </c>
      <c r="F135" t="s">
        <v>120</v>
      </c>
      <c r="H135">
        <v>100015347</v>
      </c>
      <c r="I135" t="s">
        <v>124</v>
      </c>
      <c r="J135">
        <v>5000060175</v>
      </c>
      <c r="K135" t="s">
        <v>123</v>
      </c>
      <c r="L135" s="7">
        <v>34.76</v>
      </c>
    </row>
    <row r="136" spans="2:12" x14ac:dyDescent="0.2">
      <c r="B136" s="6">
        <v>36955</v>
      </c>
      <c r="C136">
        <v>413</v>
      </c>
      <c r="D136">
        <v>53600000</v>
      </c>
      <c r="F136" t="s">
        <v>120</v>
      </c>
      <c r="H136">
        <v>100012333</v>
      </c>
      <c r="I136" t="s">
        <v>122</v>
      </c>
      <c r="J136">
        <v>5000060175</v>
      </c>
      <c r="K136" t="s">
        <v>123</v>
      </c>
      <c r="L136" s="7">
        <v>59.74</v>
      </c>
    </row>
    <row r="137" spans="2:12" x14ac:dyDescent="0.2">
      <c r="B137" s="6">
        <v>36955</v>
      </c>
      <c r="C137">
        <v>413</v>
      </c>
      <c r="D137">
        <v>53600000</v>
      </c>
      <c r="F137" t="s">
        <v>120</v>
      </c>
      <c r="H137">
        <v>100012300</v>
      </c>
      <c r="I137" t="s">
        <v>122</v>
      </c>
      <c r="J137">
        <v>5000060175</v>
      </c>
      <c r="K137" t="s">
        <v>123</v>
      </c>
      <c r="L137" s="7">
        <v>27.84</v>
      </c>
    </row>
    <row r="138" spans="2:12" x14ac:dyDescent="0.2">
      <c r="B138" s="6">
        <v>36955</v>
      </c>
      <c r="C138">
        <v>413</v>
      </c>
      <c r="D138">
        <v>53600000</v>
      </c>
      <c r="F138" t="s">
        <v>120</v>
      </c>
      <c r="H138">
        <v>100012289</v>
      </c>
      <c r="I138" t="s">
        <v>122</v>
      </c>
      <c r="J138">
        <v>5000060175</v>
      </c>
      <c r="K138" t="s">
        <v>123</v>
      </c>
      <c r="L138" s="7">
        <v>19.670000000000002</v>
      </c>
    </row>
    <row r="139" spans="2:12" x14ac:dyDescent="0.2">
      <c r="B139" s="6">
        <v>36955</v>
      </c>
      <c r="C139">
        <v>413</v>
      </c>
      <c r="D139">
        <v>53600000</v>
      </c>
      <c r="F139" t="s">
        <v>120</v>
      </c>
      <c r="H139">
        <v>100012288</v>
      </c>
      <c r="I139" t="s">
        <v>122</v>
      </c>
      <c r="J139">
        <v>5000060175</v>
      </c>
      <c r="K139" t="s">
        <v>123</v>
      </c>
      <c r="L139" s="7">
        <v>10.220000000000001</v>
      </c>
    </row>
    <row r="140" spans="2:12" x14ac:dyDescent="0.2">
      <c r="B140" s="6">
        <v>36953</v>
      </c>
      <c r="C140">
        <v>413</v>
      </c>
      <c r="D140">
        <v>53600000</v>
      </c>
      <c r="F140" t="s">
        <v>120</v>
      </c>
      <c r="H140">
        <v>100012216</v>
      </c>
      <c r="J140">
        <v>5000003183</v>
      </c>
      <c r="K140" t="s">
        <v>121</v>
      </c>
      <c r="L140" s="7">
        <v>19.579999999999998</v>
      </c>
    </row>
    <row r="141" spans="2:12" x14ac:dyDescent="0.2">
      <c r="B141" s="6">
        <v>36980</v>
      </c>
      <c r="C141">
        <v>413</v>
      </c>
      <c r="D141">
        <v>53600000</v>
      </c>
      <c r="F141" t="s">
        <v>120</v>
      </c>
      <c r="H141">
        <v>100017400</v>
      </c>
      <c r="J141">
        <v>5000060175</v>
      </c>
      <c r="K141" t="s">
        <v>123</v>
      </c>
      <c r="L141" s="7">
        <v>21.05</v>
      </c>
    </row>
    <row r="142" spans="2:12" x14ac:dyDescent="0.2">
      <c r="B142" s="6">
        <v>36979</v>
      </c>
      <c r="C142">
        <v>413</v>
      </c>
      <c r="D142">
        <v>53600000</v>
      </c>
      <c r="F142" t="s">
        <v>120</v>
      </c>
      <c r="H142">
        <v>100017145</v>
      </c>
      <c r="J142">
        <v>5000028611</v>
      </c>
      <c r="K142" t="s">
        <v>371</v>
      </c>
      <c r="L142" s="7">
        <v>20.03</v>
      </c>
    </row>
    <row r="143" spans="2:12" x14ac:dyDescent="0.2">
      <c r="B143" s="6">
        <v>36979</v>
      </c>
      <c r="C143">
        <v>413</v>
      </c>
      <c r="D143">
        <v>53600000</v>
      </c>
      <c r="F143" t="s">
        <v>120</v>
      </c>
      <c r="H143">
        <v>100017144</v>
      </c>
      <c r="J143">
        <v>5000028611</v>
      </c>
      <c r="K143" t="s">
        <v>371</v>
      </c>
      <c r="L143" s="7">
        <v>20.03</v>
      </c>
    </row>
    <row r="144" spans="2:12" x14ac:dyDescent="0.2">
      <c r="B144" s="6">
        <v>36971</v>
      </c>
      <c r="C144">
        <v>413</v>
      </c>
      <c r="D144">
        <v>53600000</v>
      </c>
      <c r="F144" t="s">
        <v>120</v>
      </c>
      <c r="H144">
        <v>100015790</v>
      </c>
      <c r="I144" t="s">
        <v>122</v>
      </c>
      <c r="J144">
        <v>5000060175</v>
      </c>
      <c r="K144" t="s">
        <v>123</v>
      </c>
      <c r="L144" s="7">
        <v>15.5</v>
      </c>
    </row>
    <row r="145" spans="2:12" x14ac:dyDescent="0.2">
      <c r="B145" s="6">
        <v>36971</v>
      </c>
      <c r="C145">
        <v>413</v>
      </c>
      <c r="D145">
        <v>53600000</v>
      </c>
      <c r="F145" t="s">
        <v>120</v>
      </c>
      <c r="H145">
        <v>100015779</v>
      </c>
      <c r="I145" t="s">
        <v>122</v>
      </c>
      <c r="J145">
        <v>5000060175</v>
      </c>
      <c r="K145" t="s">
        <v>123</v>
      </c>
      <c r="L145" s="7">
        <v>23.97</v>
      </c>
    </row>
    <row r="146" spans="2:12" x14ac:dyDescent="0.2">
      <c r="B146" s="6">
        <v>36970</v>
      </c>
      <c r="C146">
        <v>413</v>
      </c>
      <c r="D146">
        <v>53600000</v>
      </c>
      <c r="F146" t="s">
        <v>120</v>
      </c>
      <c r="H146">
        <v>100015663</v>
      </c>
      <c r="J146">
        <v>5000039114</v>
      </c>
      <c r="K146" t="s">
        <v>372</v>
      </c>
      <c r="L146" s="7">
        <v>1032.6500000000001</v>
      </c>
    </row>
    <row r="147" spans="2:12" x14ac:dyDescent="0.2">
      <c r="B147" s="6">
        <v>36978</v>
      </c>
      <c r="C147">
        <v>413</v>
      </c>
      <c r="D147">
        <v>53600000</v>
      </c>
      <c r="F147" t="s">
        <v>120</v>
      </c>
      <c r="H147">
        <v>100016925</v>
      </c>
      <c r="I147" t="s">
        <v>122</v>
      </c>
      <c r="J147">
        <v>5000060175</v>
      </c>
      <c r="K147" t="s">
        <v>123</v>
      </c>
      <c r="L147" s="7">
        <v>47.53</v>
      </c>
    </row>
    <row r="148" spans="2:12" x14ac:dyDescent="0.2">
      <c r="B148" s="6">
        <v>36969</v>
      </c>
      <c r="C148">
        <v>413</v>
      </c>
      <c r="D148">
        <v>53600000</v>
      </c>
      <c r="F148" t="s">
        <v>120</v>
      </c>
      <c r="H148">
        <v>100015378</v>
      </c>
      <c r="I148" t="s">
        <v>124</v>
      </c>
      <c r="J148">
        <v>5000060175</v>
      </c>
      <c r="K148" t="s">
        <v>123</v>
      </c>
      <c r="L148" s="7">
        <v>160.88</v>
      </c>
    </row>
    <row r="149" spans="2:12" x14ac:dyDescent="0.2">
      <c r="B149" s="6">
        <v>36959</v>
      </c>
      <c r="C149">
        <v>413</v>
      </c>
      <c r="D149">
        <v>53600000</v>
      </c>
      <c r="F149" t="s">
        <v>120</v>
      </c>
      <c r="H149">
        <v>100013439</v>
      </c>
      <c r="J149">
        <v>5000039114</v>
      </c>
      <c r="K149" t="s">
        <v>372</v>
      </c>
      <c r="L149" s="7">
        <v>74.959999999999994</v>
      </c>
    </row>
    <row r="150" spans="2:12" x14ac:dyDescent="0.2">
      <c r="B150" s="6">
        <v>36973</v>
      </c>
      <c r="C150">
        <v>413</v>
      </c>
      <c r="D150">
        <v>53600000</v>
      </c>
      <c r="F150" t="s">
        <v>120</v>
      </c>
      <c r="H150">
        <v>100016247</v>
      </c>
      <c r="J150">
        <v>5000003183</v>
      </c>
      <c r="K150" t="s">
        <v>121</v>
      </c>
      <c r="L150" s="7">
        <v>42.28</v>
      </c>
    </row>
    <row r="151" spans="2:12" x14ac:dyDescent="0.2">
      <c r="B151" s="6">
        <v>36964</v>
      </c>
      <c r="C151">
        <v>413</v>
      </c>
      <c r="D151">
        <v>53600000</v>
      </c>
      <c r="F151" t="s">
        <v>120</v>
      </c>
      <c r="H151">
        <v>100014397</v>
      </c>
      <c r="I151" t="s">
        <v>122</v>
      </c>
      <c r="J151">
        <v>5000060175</v>
      </c>
      <c r="K151" t="s">
        <v>123</v>
      </c>
      <c r="L151" s="7">
        <v>193.19</v>
      </c>
    </row>
    <row r="152" spans="2:12" x14ac:dyDescent="0.2">
      <c r="B152" s="6">
        <v>36964</v>
      </c>
      <c r="C152">
        <v>413</v>
      </c>
      <c r="D152">
        <v>53600000</v>
      </c>
      <c r="F152" t="s">
        <v>120</v>
      </c>
      <c r="H152">
        <v>100014387</v>
      </c>
      <c r="I152" t="s">
        <v>122</v>
      </c>
      <c r="J152">
        <v>5000060175</v>
      </c>
      <c r="K152" t="s">
        <v>123</v>
      </c>
      <c r="L152" s="7">
        <v>144.11000000000001</v>
      </c>
    </row>
    <row r="153" spans="2:12" x14ac:dyDescent="0.2">
      <c r="B153" s="6">
        <v>36964</v>
      </c>
      <c r="C153">
        <v>413</v>
      </c>
      <c r="D153">
        <v>53600000</v>
      </c>
      <c r="F153" t="s">
        <v>120</v>
      </c>
      <c r="H153">
        <v>100014354</v>
      </c>
      <c r="I153" t="s">
        <v>122</v>
      </c>
      <c r="J153">
        <v>5000060175</v>
      </c>
      <c r="K153" t="s">
        <v>123</v>
      </c>
      <c r="L153" s="7">
        <v>3.18</v>
      </c>
    </row>
    <row r="154" spans="2:12" x14ac:dyDescent="0.2">
      <c r="B154" s="6">
        <v>36964</v>
      </c>
      <c r="C154">
        <v>413</v>
      </c>
      <c r="D154">
        <v>53600000</v>
      </c>
      <c r="F154" t="s">
        <v>120</v>
      </c>
      <c r="H154">
        <v>100014273</v>
      </c>
      <c r="I154" t="s">
        <v>122</v>
      </c>
      <c r="J154">
        <v>5000060175</v>
      </c>
      <c r="K154" t="s">
        <v>123</v>
      </c>
      <c r="L154" s="7">
        <v>41.95</v>
      </c>
    </row>
    <row r="155" spans="2:12" x14ac:dyDescent="0.2">
      <c r="B155" s="6">
        <v>36964</v>
      </c>
      <c r="C155">
        <v>413</v>
      </c>
      <c r="D155">
        <v>53600000</v>
      </c>
      <c r="F155" t="s">
        <v>120</v>
      </c>
      <c r="H155">
        <v>100014242</v>
      </c>
      <c r="I155" t="s">
        <v>122</v>
      </c>
      <c r="J155">
        <v>5000060175</v>
      </c>
      <c r="K155" t="s">
        <v>123</v>
      </c>
      <c r="L155" s="7">
        <v>215.96</v>
      </c>
    </row>
    <row r="156" spans="2:12" x14ac:dyDescent="0.2">
      <c r="B156" s="6">
        <v>36964</v>
      </c>
      <c r="C156">
        <v>413</v>
      </c>
      <c r="D156">
        <v>53600000</v>
      </c>
      <c r="F156" t="s">
        <v>120</v>
      </c>
      <c r="H156">
        <v>1700000020</v>
      </c>
      <c r="I156" t="s">
        <v>122</v>
      </c>
      <c r="J156">
        <v>5000060175</v>
      </c>
      <c r="K156" t="s">
        <v>123</v>
      </c>
      <c r="L156" s="7">
        <v>-17.239999999999998</v>
      </c>
    </row>
    <row r="157" spans="2:12" x14ac:dyDescent="0.2">
      <c r="B157" s="6">
        <v>36952</v>
      </c>
      <c r="C157">
        <v>413</v>
      </c>
      <c r="D157">
        <v>53600000</v>
      </c>
      <c r="F157" t="s">
        <v>120</v>
      </c>
      <c r="H157">
        <v>100012116</v>
      </c>
      <c r="J157">
        <v>5000003183</v>
      </c>
      <c r="K157" t="s">
        <v>121</v>
      </c>
      <c r="L157" s="7">
        <v>35.83</v>
      </c>
    </row>
    <row r="158" spans="2:12" x14ac:dyDescent="0.2">
      <c r="B158" s="6">
        <v>36976</v>
      </c>
      <c r="C158">
        <v>413</v>
      </c>
      <c r="D158">
        <v>53600000</v>
      </c>
      <c r="F158" t="s">
        <v>120</v>
      </c>
      <c r="H158">
        <v>100016515</v>
      </c>
      <c r="I158" t="s">
        <v>125</v>
      </c>
      <c r="J158">
        <v>5000060175</v>
      </c>
      <c r="K158" t="s">
        <v>123</v>
      </c>
      <c r="L158" s="7">
        <v>260.2</v>
      </c>
    </row>
    <row r="159" spans="2:12" x14ac:dyDescent="0.2">
      <c r="B159" s="6">
        <v>36976</v>
      </c>
      <c r="C159">
        <v>413</v>
      </c>
      <c r="D159">
        <v>53600000</v>
      </c>
      <c r="F159" t="s">
        <v>120</v>
      </c>
      <c r="H159">
        <v>100016491</v>
      </c>
      <c r="I159" t="s">
        <v>125</v>
      </c>
      <c r="J159">
        <v>5000060175</v>
      </c>
      <c r="K159" t="s">
        <v>123</v>
      </c>
      <c r="L159" s="7">
        <v>89.2</v>
      </c>
    </row>
    <row r="160" spans="2:12" x14ac:dyDescent="0.2">
      <c r="B160" s="6">
        <v>36976</v>
      </c>
      <c r="C160">
        <v>413</v>
      </c>
      <c r="D160">
        <v>53600000</v>
      </c>
      <c r="F160" t="s">
        <v>120</v>
      </c>
      <c r="H160">
        <v>100016488</v>
      </c>
      <c r="I160" t="s">
        <v>125</v>
      </c>
      <c r="J160">
        <v>5000060175</v>
      </c>
      <c r="K160" t="s">
        <v>123</v>
      </c>
      <c r="L160" s="7">
        <v>38.99</v>
      </c>
    </row>
    <row r="161" spans="2:12" x14ac:dyDescent="0.2">
      <c r="B161" s="6">
        <v>36959</v>
      </c>
      <c r="C161">
        <v>413</v>
      </c>
      <c r="D161">
        <v>53600000</v>
      </c>
      <c r="F161" t="s">
        <v>120</v>
      </c>
      <c r="H161">
        <v>100013453</v>
      </c>
      <c r="J161">
        <v>5000039114</v>
      </c>
      <c r="K161" t="s">
        <v>372</v>
      </c>
      <c r="L161" s="7">
        <v>347.9</v>
      </c>
    </row>
    <row r="162" spans="2:12" x14ac:dyDescent="0.2">
      <c r="B162" s="6">
        <v>36962</v>
      </c>
      <c r="C162">
        <v>413</v>
      </c>
      <c r="D162">
        <v>53600000</v>
      </c>
      <c r="F162" t="s">
        <v>120</v>
      </c>
      <c r="H162">
        <v>100013732</v>
      </c>
      <c r="I162" t="s">
        <v>373</v>
      </c>
      <c r="J162">
        <v>6000010114</v>
      </c>
      <c r="K162" t="s">
        <v>374</v>
      </c>
      <c r="L162" s="7">
        <v>32.46</v>
      </c>
    </row>
    <row r="163" spans="2:12" x14ac:dyDescent="0.2">
      <c r="B163" s="6">
        <v>36966</v>
      </c>
      <c r="C163">
        <v>413</v>
      </c>
      <c r="D163">
        <v>53600000</v>
      </c>
      <c r="F163" t="s">
        <v>120</v>
      </c>
      <c r="H163">
        <v>100014736</v>
      </c>
      <c r="I163" t="s">
        <v>271</v>
      </c>
      <c r="J163">
        <v>5000028611</v>
      </c>
      <c r="K163" t="s">
        <v>371</v>
      </c>
      <c r="L163" s="7">
        <v>20.03</v>
      </c>
    </row>
    <row r="164" spans="2:12" x14ac:dyDescent="0.2">
      <c r="B164" s="6">
        <v>36976</v>
      </c>
      <c r="C164">
        <v>413</v>
      </c>
      <c r="D164">
        <v>53600000</v>
      </c>
      <c r="F164" t="s">
        <v>120</v>
      </c>
      <c r="H164">
        <v>100016486</v>
      </c>
      <c r="I164" t="s">
        <v>125</v>
      </c>
      <c r="J164">
        <v>5000060175</v>
      </c>
      <c r="K164" t="s">
        <v>123</v>
      </c>
      <c r="L164" s="7">
        <v>62.48</v>
      </c>
    </row>
    <row r="165" spans="2:12" x14ac:dyDescent="0.2">
      <c r="B165" t="s">
        <v>41</v>
      </c>
      <c r="D165">
        <v>53600000</v>
      </c>
      <c r="L165" s="8">
        <v>3539.3</v>
      </c>
    </row>
    <row r="166" spans="2:12" x14ac:dyDescent="0.2">
      <c r="B166" s="6">
        <v>36977</v>
      </c>
      <c r="C166">
        <v>413</v>
      </c>
      <c r="D166">
        <v>59003000</v>
      </c>
      <c r="F166" t="s">
        <v>126</v>
      </c>
      <c r="H166">
        <v>100016583</v>
      </c>
      <c r="J166">
        <v>20023000</v>
      </c>
      <c r="K166" t="s">
        <v>61</v>
      </c>
      <c r="L166" s="7">
        <v>379.17</v>
      </c>
    </row>
    <row r="167" spans="2:12" x14ac:dyDescent="0.2">
      <c r="B167" s="6">
        <v>36981</v>
      </c>
      <c r="C167">
        <v>413</v>
      </c>
      <c r="D167">
        <v>59003000</v>
      </c>
      <c r="F167" t="s">
        <v>126</v>
      </c>
      <c r="H167">
        <v>100016387</v>
      </c>
      <c r="J167">
        <v>30016000</v>
      </c>
      <c r="K167" t="s">
        <v>39</v>
      </c>
      <c r="L167" s="7">
        <v>231.91</v>
      </c>
    </row>
    <row r="168" spans="2:12" x14ac:dyDescent="0.2">
      <c r="B168" s="6">
        <v>36981</v>
      </c>
      <c r="C168">
        <v>413</v>
      </c>
      <c r="D168">
        <v>59003000</v>
      </c>
      <c r="F168" t="s">
        <v>126</v>
      </c>
      <c r="H168">
        <v>100016387</v>
      </c>
      <c r="J168">
        <v>30016000</v>
      </c>
      <c r="K168" t="s">
        <v>39</v>
      </c>
      <c r="L168" s="7">
        <v>158.01</v>
      </c>
    </row>
    <row r="169" spans="2:12" x14ac:dyDescent="0.2">
      <c r="B169" s="6">
        <v>36981</v>
      </c>
      <c r="C169">
        <v>413</v>
      </c>
      <c r="D169">
        <v>59003000</v>
      </c>
      <c r="F169" t="s">
        <v>126</v>
      </c>
      <c r="H169">
        <v>100016387</v>
      </c>
      <c r="J169">
        <v>30016000</v>
      </c>
      <c r="K169" t="s">
        <v>39</v>
      </c>
      <c r="L169" s="7">
        <v>2858.09</v>
      </c>
    </row>
    <row r="170" spans="2:12" x14ac:dyDescent="0.2">
      <c r="B170" s="6">
        <v>36977</v>
      </c>
      <c r="C170">
        <v>413</v>
      </c>
      <c r="D170">
        <v>59003000</v>
      </c>
      <c r="F170" t="s">
        <v>126</v>
      </c>
      <c r="H170">
        <v>100016584</v>
      </c>
      <c r="J170">
        <v>20023000</v>
      </c>
      <c r="K170" t="s">
        <v>61</v>
      </c>
      <c r="L170" s="7">
        <v>621.17999999999995</v>
      </c>
    </row>
    <row r="171" spans="2:12" x14ac:dyDescent="0.2">
      <c r="B171" s="6">
        <v>36965</v>
      </c>
      <c r="C171">
        <v>413</v>
      </c>
      <c r="D171">
        <v>59003000</v>
      </c>
      <c r="F171" t="s">
        <v>126</v>
      </c>
      <c r="H171">
        <v>100014057</v>
      </c>
      <c r="J171">
        <v>30016000</v>
      </c>
      <c r="K171" t="s">
        <v>39</v>
      </c>
      <c r="L171" s="7">
        <v>168.56</v>
      </c>
    </row>
    <row r="172" spans="2:12" x14ac:dyDescent="0.2">
      <c r="B172" s="6">
        <v>36965</v>
      </c>
      <c r="C172">
        <v>413</v>
      </c>
      <c r="D172">
        <v>59003000</v>
      </c>
      <c r="F172" t="s">
        <v>126</v>
      </c>
      <c r="H172">
        <v>100014057</v>
      </c>
      <c r="J172">
        <v>30016000</v>
      </c>
      <c r="K172" t="s">
        <v>39</v>
      </c>
      <c r="L172" s="7">
        <v>234.38</v>
      </c>
    </row>
    <row r="173" spans="2:12" x14ac:dyDescent="0.2">
      <c r="B173" s="6">
        <v>36965</v>
      </c>
      <c r="C173">
        <v>413</v>
      </c>
      <c r="D173">
        <v>59003000</v>
      </c>
      <c r="F173" t="s">
        <v>126</v>
      </c>
      <c r="H173">
        <v>100014057</v>
      </c>
      <c r="J173">
        <v>30016000</v>
      </c>
      <c r="K173" t="s">
        <v>39</v>
      </c>
      <c r="L173" s="7">
        <v>724.82</v>
      </c>
    </row>
    <row r="174" spans="2:12" x14ac:dyDescent="0.2">
      <c r="B174" s="6">
        <v>36965</v>
      </c>
      <c r="C174">
        <v>413</v>
      </c>
      <c r="D174">
        <v>59003000</v>
      </c>
      <c r="F174" t="s">
        <v>126</v>
      </c>
      <c r="H174">
        <v>100014057</v>
      </c>
      <c r="J174">
        <v>30016000</v>
      </c>
      <c r="K174" t="s">
        <v>39</v>
      </c>
      <c r="L174" s="7">
        <v>2533.14</v>
      </c>
    </row>
    <row r="175" spans="2:12" x14ac:dyDescent="0.2">
      <c r="B175" s="6">
        <v>36979</v>
      </c>
      <c r="C175">
        <v>413</v>
      </c>
      <c r="D175">
        <v>59003000</v>
      </c>
      <c r="F175" t="s">
        <v>126</v>
      </c>
      <c r="H175">
        <v>100017022</v>
      </c>
      <c r="I175" t="s">
        <v>127</v>
      </c>
      <c r="J175">
        <v>30700000</v>
      </c>
      <c r="K175" t="s">
        <v>128</v>
      </c>
      <c r="L175" s="7">
        <v>-3286.21</v>
      </c>
    </row>
    <row r="176" spans="2:12" x14ac:dyDescent="0.2">
      <c r="B176" s="6">
        <v>36979</v>
      </c>
      <c r="C176">
        <v>413</v>
      </c>
      <c r="D176">
        <v>59003000</v>
      </c>
      <c r="F176" t="s">
        <v>126</v>
      </c>
      <c r="H176">
        <v>100017022</v>
      </c>
      <c r="I176" t="s">
        <v>127</v>
      </c>
      <c r="J176">
        <v>30700000</v>
      </c>
      <c r="K176" t="s">
        <v>128</v>
      </c>
      <c r="L176" s="7">
        <v>-124</v>
      </c>
    </row>
    <row r="177" spans="2:12" x14ac:dyDescent="0.2">
      <c r="B177" s="6">
        <v>36979</v>
      </c>
      <c r="C177">
        <v>413</v>
      </c>
      <c r="D177">
        <v>59003000</v>
      </c>
      <c r="F177" t="s">
        <v>126</v>
      </c>
      <c r="H177">
        <v>100017022</v>
      </c>
      <c r="I177" t="s">
        <v>127</v>
      </c>
      <c r="J177">
        <v>30700000</v>
      </c>
      <c r="K177" t="s">
        <v>128</v>
      </c>
      <c r="L177" s="7">
        <v>-3074</v>
      </c>
    </row>
    <row r="178" spans="2:12" x14ac:dyDescent="0.2">
      <c r="B178" s="6">
        <v>36979</v>
      </c>
      <c r="C178">
        <v>413</v>
      </c>
      <c r="D178">
        <v>59003000</v>
      </c>
      <c r="F178" t="s">
        <v>126</v>
      </c>
      <c r="H178">
        <v>100017022</v>
      </c>
      <c r="I178" t="s">
        <v>127</v>
      </c>
      <c r="J178">
        <v>30700000</v>
      </c>
      <c r="K178" t="s">
        <v>128</v>
      </c>
      <c r="L178" s="7">
        <v>-14051.37</v>
      </c>
    </row>
    <row r="179" spans="2:12" x14ac:dyDescent="0.2">
      <c r="B179" s="6">
        <v>36951</v>
      </c>
      <c r="C179">
        <v>413</v>
      </c>
      <c r="D179">
        <v>59003000</v>
      </c>
      <c r="F179" t="s">
        <v>126</v>
      </c>
      <c r="H179">
        <v>100010133</v>
      </c>
      <c r="J179">
        <v>20022500</v>
      </c>
      <c r="K179" t="s">
        <v>115</v>
      </c>
      <c r="L179" s="7">
        <v>129.80000000000001</v>
      </c>
    </row>
    <row r="180" spans="2:12" x14ac:dyDescent="0.2">
      <c r="B180" s="6">
        <v>36981</v>
      </c>
      <c r="C180">
        <v>413</v>
      </c>
      <c r="D180">
        <v>59003000</v>
      </c>
      <c r="F180" t="s">
        <v>126</v>
      </c>
      <c r="H180">
        <v>100016387</v>
      </c>
      <c r="J180">
        <v>30016000</v>
      </c>
      <c r="K180" t="s">
        <v>39</v>
      </c>
      <c r="L180" s="7">
        <v>1040.49</v>
      </c>
    </row>
    <row r="181" spans="2:12" x14ac:dyDescent="0.2">
      <c r="B181" s="6">
        <v>36965</v>
      </c>
      <c r="C181">
        <v>413</v>
      </c>
      <c r="D181">
        <v>59003000</v>
      </c>
      <c r="F181" t="s">
        <v>126</v>
      </c>
      <c r="H181">
        <v>100014188</v>
      </c>
      <c r="J181">
        <v>52001000</v>
      </c>
      <c r="K181" t="s">
        <v>38</v>
      </c>
      <c r="L181" s="7">
        <v>122.85</v>
      </c>
    </row>
    <row r="182" spans="2:12" x14ac:dyDescent="0.2">
      <c r="B182" s="6">
        <v>36965</v>
      </c>
      <c r="C182">
        <v>413</v>
      </c>
      <c r="D182">
        <v>59003000</v>
      </c>
      <c r="F182" t="s">
        <v>126</v>
      </c>
      <c r="H182">
        <v>100014188</v>
      </c>
      <c r="J182">
        <v>52001000</v>
      </c>
      <c r="K182" t="s">
        <v>38</v>
      </c>
      <c r="L182" s="7">
        <v>247.92</v>
      </c>
    </row>
    <row r="183" spans="2:12" x14ac:dyDescent="0.2">
      <c r="B183" s="6">
        <v>36951</v>
      </c>
      <c r="C183">
        <v>413</v>
      </c>
      <c r="D183">
        <v>59003000</v>
      </c>
      <c r="F183" t="s">
        <v>126</v>
      </c>
      <c r="H183">
        <v>100010133</v>
      </c>
      <c r="J183">
        <v>20022500</v>
      </c>
      <c r="K183" t="s">
        <v>115</v>
      </c>
      <c r="L183" s="7">
        <v>64.83</v>
      </c>
    </row>
    <row r="184" spans="2:12" x14ac:dyDescent="0.2">
      <c r="B184" t="s">
        <v>41</v>
      </c>
      <c r="D184">
        <v>59003000</v>
      </c>
      <c r="L184" s="8">
        <v>-11020.43</v>
      </c>
    </row>
    <row r="185" spans="2:12" x14ac:dyDescent="0.2">
      <c r="B185" s="6">
        <v>36965</v>
      </c>
      <c r="C185">
        <v>413</v>
      </c>
      <c r="D185">
        <v>59003100</v>
      </c>
      <c r="F185" t="s">
        <v>129</v>
      </c>
      <c r="H185">
        <v>100014057</v>
      </c>
      <c r="J185">
        <v>30016000</v>
      </c>
      <c r="K185" t="s">
        <v>39</v>
      </c>
      <c r="L185" s="7">
        <v>12.27</v>
      </c>
    </row>
    <row r="186" spans="2:12" x14ac:dyDescent="0.2">
      <c r="B186" s="6">
        <v>36981</v>
      </c>
      <c r="C186">
        <v>413</v>
      </c>
      <c r="D186">
        <v>59003100</v>
      </c>
      <c r="F186" t="s">
        <v>129</v>
      </c>
      <c r="H186">
        <v>100016387</v>
      </c>
      <c r="J186">
        <v>30016000</v>
      </c>
      <c r="K186" t="s">
        <v>39</v>
      </c>
      <c r="L186" s="7">
        <v>36.56</v>
      </c>
    </row>
    <row r="187" spans="2:12" x14ac:dyDescent="0.2">
      <c r="B187" t="s">
        <v>41</v>
      </c>
      <c r="D187">
        <v>59003100</v>
      </c>
      <c r="L187" s="8">
        <v>48.83</v>
      </c>
    </row>
    <row r="188" spans="2:12" x14ac:dyDescent="0.2">
      <c r="B188" s="6">
        <v>36965</v>
      </c>
      <c r="C188">
        <v>413</v>
      </c>
      <c r="D188">
        <v>59003200</v>
      </c>
      <c r="F188" t="s">
        <v>130</v>
      </c>
      <c r="H188">
        <v>100014057</v>
      </c>
      <c r="J188">
        <v>30016000</v>
      </c>
      <c r="K188" t="s">
        <v>39</v>
      </c>
      <c r="L188" s="7">
        <v>7.67</v>
      </c>
    </row>
    <row r="189" spans="2:12" x14ac:dyDescent="0.2">
      <c r="B189" s="6">
        <v>36981</v>
      </c>
      <c r="C189">
        <v>413</v>
      </c>
      <c r="D189">
        <v>59003200</v>
      </c>
      <c r="F189" t="s">
        <v>130</v>
      </c>
      <c r="H189">
        <v>100016387</v>
      </c>
      <c r="J189">
        <v>30016000</v>
      </c>
      <c r="K189" t="s">
        <v>39</v>
      </c>
      <c r="L189" s="7">
        <v>22.85</v>
      </c>
    </row>
    <row r="190" spans="2:12" x14ac:dyDescent="0.2">
      <c r="B190" t="s">
        <v>41</v>
      </c>
      <c r="D190">
        <v>59003200</v>
      </c>
      <c r="L190" s="8">
        <v>30.52</v>
      </c>
    </row>
    <row r="191" spans="2:12" x14ac:dyDescent="0.2">
      <c r="B191" s="6">
        <v>36965</v>
      </c>
      <c r="C191">
        <v>413</v>
      </c>
      <c r="D191">
        <v>59099900</v>
      </c>
      <c r="F191" t="s">
        <v>131</v>
      </c>
      <c r="H191">
        <v>100014057</v>
      </c>
      <c r="J191">
        <v>30016000</v>
      </c>
      <c r="K191" t="s">
        <v>39</v>
      </c>
      <c r="L191" s="7">
        <v>1.53</v>
      </c>
    </row>
    <row r="192" spans="2:12" x14ac:dyDescent="0.2">
      <c r="B192" s="6">
        <v>36981</v>
      </c>
      <c r="C192">
        <v>413</v>
      </c>
      <c r="D192">
        <v>59099900</v>
      </c>
      <c r="F192" t="s">
        <v>131</v>
      </c>
      <c r="H192">
        <v>100016387</v>
      </c>
      <c r="J192">
        <v>30016000</v>
      </c>
      <c r="K192" t="s">
        <v>39</v>
      </c>
      <c r="L192" s="7">
        <v>4.58</v>
      </c>
    </row>
    <row r="193" spans="2:12" x14ac:dyDescent="0.2">
      <c r="B193" t="s">
        <v>41</v>
      </c>
      <c r="D193">
        <v>59099900</v>
      </c>
      <c r="L193" s="8">
        <v>6.11</v>
      </c>
    </row>
    <row r="194" spans="2:12" x14ac:dyDescent="0.2">
      <c r="B194" s="6">
        <v>36981</v>
      </c>
      <c r="C194">
        <v>413</v>
      </c>
      <c r="D194">
        <v>80020366</v>
      </c>
      <c r="F194" t="s">
        <v>132</v>
      </c>
      <c r="I194" t="s">
        <v>375</v>
      </c>
      <c r="L194" s="7">
        <v>-3969.18</v>
      </c>
    </row>
    <row r="195" spans="2:12" x14ac:dyDescent="0.2">
      <c r="B195" s="6">
        <v>36981</v>
      </c>
      <c r="C195">
        <v>413</v>
      </c>
      <c r="D195">
        <v>80020366</v>
      </c>
      <c r="F195" t="s">
        <v>132</v>
      </c>
      <c r="I195" t="s">
        <v>375</v>
      </c>
      <c r="L195" s="7">
        <v>-954.21</v>
      </c>
    </row>
    <row r="196" spans="2:12" x14ac:dyDescent="0.2">
      <c r="B196" s="6">
        <v>36981</v>
      </c>
      <c r="C196">
        <v>413</v>
      </c>
      <c r="D196">
        <v>80020366</v>
      </c>
      <c r="F196" t="s">
        <v>132</v>
      </c>
      <c r="I196" t="s">
        <v>376</v>
      </c>
      <c r="L196" s="7">
        <v>-46506.12</v>
      </c>
    </row>
    <row r="197" spans="2:12" x14ac:dyDescent="0.2">
      <c r="B197" s="6">
        <v>36981</v>
      </c>
      <c r="C197">
        <v>413</v>
      </c>
      <c r="D197">
        <v>80020366</v>
      </c>
      <c r="F197" t="s">
        <v>132</v>
      </c>
      <c r="I197" t="s">
        <v>376</v>
      </c>
      <c r="L197" s="7">
        <v>-6937.77</v>
      </c>
    </row>
    <row r="198" spans="2:12" x14ac:dyDescent="0.2">
      <c r="B198" s="6">
        <v>36981</v>
      </c>
      <c r="C198">
        <v>413</v>
      </c>
      <c r="D198">
        <v>80020366</v>
      </c>
      <c r="F198" t="s">
        <v>132</v>
      </c>
      <c r="I198" t="s">
        <v>375</v>
      </c>
      <c r="L198" s="7">
        <v>-6303.86</v>
      </c>
    </row>
    <row r="199" spans="2:12" x14ac:dyDescent="0.2">
      <c r="B199" s="6">
        <v>36981</v>
      </c>
      <c r="C199">
        <v>413</v>
      </c>
      <c r="D199">
        <v>80020366</v>
      </c>
      <c r="F199" t="s">
        <v>132</v>
      </c>
      <c r="I199" t="s">
        <v>375</v>
      </c>
      <c r="L199" s="7">
        <v>-873.08</v>
      </c>
    </row>
    <row r="200" spans="2:12" x14ac:dyDescent="0.2">
      <c r="B200" s="6">
        <v>36981</v>
      </c>
      <c r="C200">
        <v>413</v>
      </c>
      <c r="D200">
        <v>80020366</v>
      </c>
      <c r="F200" t="s">
        <v>132</v>
      </c>
      <c r="I200" t="s">
        <v>375</v>
      </c>
      <c r="L200" s="7">
        <v>873.08</v>
      </c>
    </row>
    <row r="201" spans="2:12" x14ac:dyDescent="0.2">
      <c r="B201" s="6">
        <v>36981</v>
      </c>
      <c r="C201">
        <v>413</v>
      </c>
      <c r="D201">
        <v>80020366</v>
      </c>
      <c r="F201" t="s">
        <v>132</v>
      </c>
      <c r="I201" t="s">
        <v>375</v>
      </c>
      <c r="L201" s="7">
        <v>-5968.86</v>
      </c>
    </row>
    <row r="202" spans="2:12" x14ac:dyDescent="0.2">
      <c r="B202" t="s">
        <v>41</v>
      </c>
      <c r="D202">
        <v>80020366</v>
      </c>
      <c r="L202" s="8">
        <v>-70640</v>
      </c>
    </row>
    <row r="203" spans="2:12" x14ac:dyDescent="0.2">
      <c r="B203" s="6">
        <v>36981</v>
      </c>
      <c r="C203">
        <v>413</v>
      </c>
      <c r="D203">
        <v>80020401</v>
      </c>
      <c r="F203" t="s">
        <v>136</v>
      </c>
      <c r="I203" t="s">
        <v>377</v>
      </c>
      <c r="L203" s="7">
        <v>-28309.29</v>
      </c>
    </row>
    <row r="204" spans="2:12" x14ac:dyDescent="0.2">
      <c r="B204" s="6">
        <v>36981</v>
      </c>
      <c r="C204">
        <v>413</v>
      </c>
      <c r="D204">
        <v>80020401</v>
      </c>
      <c r="F204" t="s">
        <v>136</v>
      </c>
      <c r="I204" t="s">
        <v>377</v>
      </c>
      <c r="L204" s="7">
        <v>-56618.58</v>
      </c>
    </row>
    <row r="205" spans="2:12" x14ac:dyDescent="0.2">
      <c r="B205" s="6">
        <v>36981</v>
      </c>
      <c r="C205">
        <v>413</v>
      </c>
      <c r="D205">
        <v>80020401</v>
      </c>
      <c r="F205" t="s">
        <v>136</v>
      </c>
      <c r="I205" t="s">
        <v>377</v>
      </c>
      <c r="L205" s="7">
        <v>-36802.080000000002</v>
      </c>
    </row>
    <row r="206" spans="2:12" x14ac:dyDescent="0.2">
      <c r="B206" s="6">
        <v>36981</v>
      </c>
      <c r="C206">
        <v>413</v>
      </c>
      <c r="D206">
        <v>80020401</v>
      </c>
      <c r="F206" t="s">
        <v>136</v>
      </c>
      <c r="I206" t="s">
        <v>377</v>
      </c>
      <c r="L206" s="7">
        <v>-2830.93</v>
      </c>
    </row>
    <row r="207" spans="2:12" x14ac:dyDescent="0.2">
      <c r="B207" s="6">
        <v>36981</v>
      </c>
      <c r="C207">
        <v>413</v>
      </c>
      <c r="D207">
        <v>80020401</v>
      </c>
      <c r="F207" t="s">
        <v>136</v>
      </c>
      <c r="I207" t="s">
        <v>377</v>
      </c>
      <c r="L207" s="7">
        <v>-8492.7900000000009</v>
      </c>
    </row>
    <row r="208" spans="2:12" x14ac:dyDescent="0.2">
      <c r="B208" s="6">
        <v>36981</v>
      </c>
      <c r="C208">
        <v>413</v>
      </c>
      <c r="D208">
        <v>80020401</v>
      </c>
      <c r="F208" t="s">
        <v>136</v>
      </c>
      <c r="I208" t="s">
        <v>377</v>
      </c>
      <c r="L208" s="7">
        <v>-11323.72</v>
      </c>
    </row>
    <row r="209" spans="2:12" x14ac:dyDescent="0.2">
      <c r="B209" t="s">
        <v>41</v>
      </c>
      <c r="D209">
        <v>80020401</v>
      </c>
      <c r="L209" s="8">
        <v>-144377.39000000001</v>
      </c>
    </row>
    <row r="210" spans="2:12" x14ac:dyDescent="0.2">
      <c r="B210" s="6">
        <v>36981</v>
      </c>
      <c r="C210">
        <v>413</v>
      </c>
      <c r="D210">
        <v>81000023</v>
      </c>
      <c r="F210" t="s">
        <v>140</v>
      </c>
      <c r="H210">
        <v>281936</v>
      </c>
      <c r="L210" s="7">
        <v>3468.86</v>
      </c>
    </row>
    <row r="211" spans="2:12" x14ac:dyDescent="0.2">
      <c r="B211" s="6">
        <v>36981</v>
      </c>
      <c r="C211">
        <v>413</v>
      </c>
      <c r="D211">
        <v>81000023</v>
      </c>
      <c r="F211" t="s">
        <v>140</v>
      </c>
      <c r="H211">
        <v>281937</v>
      </c>
      <c r="L211" s="7">
        <v>5968.86</v>
      </c>
    </row>
    <row r="212" spans="2:12" x14ac:dyDescent="0.2">
      <c r="B212" s="6">
        <v>36981</v>
      </c>
      <c r="C212">
        <v>413</v>
      </c>
      <c r="D212">
        <v>81000023</v>
      </c>
      <c r="F212" t="s">
        <v>140</v>
      </c>
      <c r="H212">
        <v>281938</v>
      </c>
      <c r="L212" s="7">
        <v>6303.86</v>
      </c>
    </row>
    <row r="213" spans="2:12" x14ac:dyDescent="0.2">
      <c r="B213" s="6">
        <v>36981</v>
      </c>
      <c r="C213">
        <v>413</v>
      </c>
      <c r="D213">
        <v>81000023</v>
      </c>
      <c r="F213" t="s">
        <v>140</v>
      </c>
      <c r="H213">
        <v>281939</v>
      </c>
      <c r="L213" s="7">
        <v>954.21</v>
      </c>
    </row>
    <row r="214" spans="2:12" x14ac:dyDescent="0.2">
      <c r="B214" s="6">
        <v>36981</v>
      </c>
      <c r="C214">
        <v>413</v>
      </c>
      <c r="D214">
        <v>81000023</v>
      </c>
      <c r="F214" t="s">
        <v>140</v>
      </c>
      <c r="H214">
        <v>281940</v>
      </c>
      <c r="L214" s="7">
        <v>2691.35</v>
      </c>
    </row>
    <row r="215" spans="2:12" x14ac:dyDescent="0.2">
      <c r="B215" s="6">
        <v>36981</v>
      </c>
      <c r="C215">
        <v>413</v>
      </c>
      <c r="D215">
        <v>81000023</v>
      </c>
      <c r="F215" t="s">
        <v>140</v>
      </c>
      <c r="H215">
        <v>281941</v>
      </c>
      <c r="L215" s="7">
        <v>6937.77</v>
      </c>
    </row>
    <row r="216" spans="2:12" x14ac:dyDescent="0.2">
      <c r="B216" s="6">
        <v>36981</v>
      </c>
      <c r="C216">
        <v>413</v>
      </c>
      <c r="D216">
        <v>81000023</v>
      </c>
      <c r="F216" t="s">
        <v>140</v>
      </c>
      <c r="H216">
        <v>281943</v>
      </c>
      <c r="L216" s="7">
        <v>9315.84</v>
      </c>
    </row>
    <row r="217" spans="2:12" x14ac:dyDescent="0.2">
      <c r="B217" s="6">
        <v>36981</v>
      </c>
      <c r="C217">
        <v>413</v>
      </c>
      <c r="D217">
        <v>81000023</v>
      </c>
      <c r="F217" t="s">
        <v>140</v>
      </c>
      <c r="H217">
        <v>281928</v>
      </c>
      <c r="L217" s="7">
        <v>-7134.79</v>
      </c>
    </row>
    <row r="218" spans="2:12" x14ac:dyDescent="0.2">
      <c r="B218" s="6">
        <v>36981</v>
      </c>
      <c r="C218">
        <v>413</v>
      </c>
      <c r="D218">
        <v>81000023</v>
      </c>
      <c r="F218" t="s">
        <v>140</v>
      </c>
      <c r="H218">
        <v>281929</v>
      </c>
      <c r="L218" s="7">
        <v>3468.86</v>
      </c>
    </row>
    <row r="219" spans="2:12" x14ac:dyDescent="0.2">
      <c r="B219" s="6">
        <v>36981</v>
      </c>
      <c r="C219">
        <v>413</v>
      </c>
      <c r="D219">
        <v>81000023</v>
      </c>
      <c r="F219" t="s">
        <v>140</v>
      </c>
      <c r="H219">
        <v>281930</v>
      </c>
      <c r="L219" s="7">
        <v>3969.18</v>
      </c>
    </row>
    <row r="220" spans="2:12" x14ac:dyDescent="0.2">
      <c r="B220" s="6">
        <v>36981</v>
      </c>
      <c r="C220">
        <v>413</v>
      </c>
      <c r="D220">
        <v>81000023</v>
      </c>
      <c r="F220" t="s">
        <v>140</v>
      </c>
      <c r="H220">
        <v>281931</v>
      </c>
      <c r="L220" s="7">
        <v>3468.86</v>
      </c>
    </row>
    <row r="221" spans="2:12" x14ac:dyDescent="0.2">
      <c r="B221" s="6">
        <v>36981</v>
      </c>
      <c r="C221">
        <v>413</v>
      </c>
      <c r="D221">
        <v>81000023</v>
      </c>
      <c r="F221" t="s">
        <v>140</v>
      </c>
      <c r="H221">
        <v>281935</v>
      </c>
      <c r="L221" s="7">
        <v>20471.810000000001</v>
      </c>
    </row>
    <row r="222" spans="2:12" x14ac:dyDescent="0.2">
      <c r="B222" s="6">
        <v>36981</v>
      </c>
      <c r="C222">
        <v>413</v>
      </c>
      <c r="D222">
        <v>81000023</v>
      </c>
      <c r="F222" t="s">
        <v>140</v>
      </c>
      <c r="H222">
        <v>281934</v>
      </c>
      <c r="L222" s="7">
        <v>8690.01</v>
      </c>
    </row>
    <row r="223" spans="2:12" x14ac:dyDescent="0.2">
      <c r="B223" s="6">
        <v>36981</v>
      </c>
      <c r="C223">
        <v>413</v>
      </c>
      <c r="D223">
        <v>81000023</v>
      </c>
      <c r="F223" t="s">
        <v>140</v>
      </c>
      <c r="H223">
        <v>281933</v>
      </c>
      <c r="L223" s="7">
        <v>6937.72</v>
      </c>
    </row>
    <row r="224" spans="2:12" x14ac:dyDescent="0.2">
      <c r="B224" t="s">
        <v>41</v>
      </c>
      <c r="D224">
        <v>81000023</v>
      </c>
      <c r="L224" s="8">
        <v>75512.399999999994</v>
      </c>
    </row>
    <row r="225" spans="2:12" x14ac:dyDescent="0.2">
      <c r="B225" s="6">
        <v>36961</v>
      </c>
      <c r="C225">
        <v>413</v>
      </c>
      <c r="D225">
        <v>82100109</v>
      </c>
      <c r="F225" t="s">
        <v>325</v>
      </c>
      <c r="H225">
        <v>2663895</v>
      </c>
      <c r="L225" s="7">
        <v>-156.91</v>
      </c>
    </row>
    <row r="226" spans="2:12" x14ac:dyDescent="0.2">
      <c r="B226" s="6">
        <v>36961</v>
      </c>
      <c r="C226">
        <v>413</v>
      </c>
      <c r="D226">
        <v>82100109</v>
      </c>
      <c r="F226" t="s">
        <v>325</v>
      </c>
      <c r="H226">
        <v>2663897</v>
      </c>
      <c r="L226" s="7">
        <v>-147.68</v>
      </c>
    </row>
    <row r="227" spans="2:12" x14ac:dyDescent="0.2">
      <c r="B227" s="6">
        <v>36969</v>
      </c>
      <c r="C227">
        <v>413</v>
      </c>
      <c r="D227">
        <v>82100109</v>
      </c>
      <c r="F227" t="s">
        <v>325</v>
      </c>
      <c r="H227">
        <v>2663899</v>
      </c>
      <c r="L227" s="7">
        <v>-156.91</v>
      </c>
    </row>
    <row r="228" spans="2:12" x14ac:dyDescent="0.2">
      <c r="B228" s="6">
        <v>36969</v>
      </c>
      <c r="C228">
        <v>413</v>
      </c>
      <c r="D228">
        <v>82100109</v>
      </c>
      <c r="F228" t="s">
        <v>325</v>
      </c>
      <c r="H228">
        <v>2663901</v>
      </c>
      <c r="L228" s="7">
        <v>-147.68</v>
      </c>
    </row>
    <row r="229" spans="2:12" x14ac:dyDescent="0.2">
      <c r="B229" s="6">
        <v>36961</v>
      </c>
      <c r="C229">
        <v>413</v>
      </c>
      <c r="D229">
        <v>82100109</v>
      </c>
      <c r="F229" t="s">
        <v>325</v>
      </c>
      <c r="H229">
        <v>2663826</v>
      </c>
      <c r="L229" s="7">
        <v>-156.91</v>
      </c>
    </row>
    <row r="230" spans="2:12" x14ac:dyDescent="0.2">
      <c r="B230" s="6">
        <v>36961</v>
      </c>
      <c r="C230">
        <v>413</v>
      </c>
      <c r="D230">
        <v>82100109</v>
      </c>
      <c r="F230" t="s">
        <v>325</v>
      </c>
      <c r="H230">
        <v>2663827</v>
      </c>
      <c r="L230" s="7">
        <v>-175.37</v>
      </c>
    </row>
    <row r="231" spans="2:12" x14ac:dyDescent="0.2">
      <c r="B231" s="6">
        <v>36961</v>
      </c>
      <c r="C231">
        <v>413</v>
      </c>
      <c r="D231">
        <v>82100109</v>
      </c>
      <c r="F231" t="s">
        <v>325</v>
      </c>
      <c r="H231">
        <v>2663826</v>
      </c>
      <c r="L231" s="7">
        <v>156.91</v>
      </c>
    </row>
    <row r="232" spans="2:12" x14ac:dyDescent="0.2">
      <c r="B232" s="6">
        <v>36961</v>
      </c>
      <c r="C232">
        <v>413</v>
      </c>
      <c r="D232">
        <v>82100109</v>
      </c>
      <c r="F232" t="s">
        <v>325</v>
      </c>
      <c r="H232">
        <v>2663827</v>
      </c>
      <c r="L232" s="7">
        <v>175.37</v>
      </c>
    </row>
    <row r="233" spans="2:12" x14ac:dyDescent="0.2">
      <c r="B233" s="6">
        <v>36964</v>
      </c>
      <c r="C233">
        <v>413</v>
      </c>
      <c r="D233">
        <v>82100109</v>
      </c>
      <c r="F233" t="s">
        <v>325</v>
      </c>
      <c r="H233">
        <v>2663903</v>
      </c>
      <c r="L233" s="7">
        <v>-147.68</v>
      </c>
    </row>
    <row r="234" spans="2:12" x14ac:dyDescent="0.2">
      <c r="B234" s="6">
        <v>36961</v>
      </c>
      <c r="C234">
        <v>413</v>
      </c>
      <c r="D234">
        <v>82100109</v>
      </c>
      <c r="F234" t="s">
        <v>325</v>
      </c>
      <c r="H234">
        <v>2663833</v>
      </c>
      <c r="L234" s="7">
        <v>-156.91</v>
      </c>
    </row>
    <row r="235" spans="2:12" x14ac:dyDescent="0.2">
      <c r="B235" s="6">
        <v>36961</v>
      </c>
      <c r="C235">
        <v>413</v>
      </c>
      <c r="D235">
        <v>82100109</v>
      </c>
      <c r="F235" t="s">
        <v>325</v>
      </c>
      <c r="H235">
        <v>2663831</v>
      </c>
      <c r="L235" s="7">
        <v>-156.91</v>
      </c>
    </row>
    <row r="236" spans="2:12" x14ac:dyDescent="0.2">
      <c r="B236" s="6">
        <v>36961</v>
      </c>
      <c r="C236">
        <v>413</v>
      </c>
      <c r="D236">
        <v>82100109</v>
      </c>
      <c r="F236" t="s">
        <v>325</v>
      </c>
      <c r="H236">
        <v>2663829</v>
      </c>
      <c r="L236" s="7">
        <v>-147.68</v>
      </c>
    </row>
    <row r="237" spans="2:12" x14ac:dyDescent="0.2">
      <c r="B237" t="s">
        <v>41</v>
      </c>
      <c r="D237">
        <v>82100109</v>
      </c>
      <c r="L237" s="8">
        <v>-1218.3599999999999</v>
      </c>
    </row>
    <row r="238" spans="2:12" x14ac:dyDescent="0.2">
      <c r="B238" s="6">
        <v>36981</v>
      </c>
      <c r="C238">
        <v>413</v>
      </c>
      <c r="D238">
        <v>82100151</v>
      </c>
      <c r="F238" t="s">
        <v>144</v>
      </c>
      <c r="H238">
        <v>2829816</v>
      </c>
      <c r="L238" s="7">
        <v>-737.2</v>
      </c>
    </row>
    <row r="239" spans="2:12" x14ac:dyDescent="0.2">
      <c r="B239" s="6">
        <v>36969</v>
      </c>
      <c r="C239">
        <v>413</v>
      </c>
      <c r="D239">
        <v>82100151</v>
      </c>
      <c r="F239" t="s">
        <v>144</v>
      </c>
      <c r="H239">
        <v>2653040</v>
      </c>
      <c r="L239" s="7">
        <v>-620.79999999999995</v>
      </c>
    </row>
    <row r="240" spans="2:12" x14ac:dyDescent="0.2">
      <c r="B240" s="6">
        <v>36969</v>
      </c>
      <c r="C240">
        <v>413</v>
      </c>
      <c r="D240">
        <v>82100151</v>
      </c>
      <c r="F240" t="s">
        <v>144</v>
      </c>
      <c r="H240">
        <v>2653039</v>
      </c>
      <c r="L240" s="7">
        <v>-776</v>
      </c>
    </row>
    <row r="241" spans="2:12" x14ac:dyDescent="0.2">
      <c r="B241" s="6">
        <v>36961</v>
      </c>
      <c r="C241">
        <v>413</v>
      </c>
      <c r="D241">
        <v>82100151</v>
      </c>
      <c r="F241" t="s">
        <v>144</v>
      </c>
      <c r="H241">
        <v>2651188</v>
      </c>
      <c r="L241" s="7">
        <v>-310.39999999999998</v>
      </c>
    </row>
    <row r="242" spans="2:12" x14ac:dyDescent="0.2">
      <c r="B242" s="6">
        <v>36981</v>
      </c>
      <c r="C242">
        <v>413</v>
      </c>
      <c r="D242">
        <v>82100151</v>
      </c>
      <c r="F242" t="s">
        <v>144</v>
      </c>
      <c r="H242">
        <v>2829815</v>
      </c>
      <c r="L242" s="7">
        <v>-38.799999999999997</v>
      </c>
    </row>
    <row r="243" spans="2:12" x14ac:dyDescent="0.2">
      <c r="B243" s="6">
        <v>36981</v>
      </c>
      <c r="C243">
        <v>413</v>
      </c>
      <c r="D243">
        <v>82100151</v>
      </c>
      <c r="F243" t="s">
        <v>144</v>
      </c>
      <c r="H243">
        <v>2829809</v>
      </c>
      <c r="L243" s="7">
        <v>-77.599999999999994</v>
      </c>
    </row>
    <row r="244" spans="2:12" x14ac:dyDescent="0.2">
      <c r="B244" s="6">
        <v>36981</v>
      </c>
      <c r="C244">
        <v>413</v>
      </c>
      <c r="D244">
        <v>82100151</v>
      </c>
      <c r="F244" t="s">
        <v>144</v>
      </c>
      <c r="H244">
        <v>2829808</v>
      </c>
      <c r="L244" s="7">
        <v>-776</v>
      </c>
    </row>
    <row r="245" spans="2:12" x14ac:dyDescent="0.2">
      <c r="B245" s="6">
        <v>36961</v>
      </c>
      <c r="C245">
        <v>413</v>
      </c>
      <c r="D245">
        <v>82100151</v>
      </c>
      <c r="F245" t="s">
        <v>144</v>
      </c>
      <c r="H245">
        <v>2651187</v>
      </c>
      <c r="L245" s="7">
        <v>-465.6</v>
      </c>
    </row>
    <row r="246" spans="2:12" x14ac:dyDescent="0.2">
      <c r="B246" s="6">
        <v>36961</v>
      </c>
      <c r="C246">
        <v>413</v>
      </c>
      <c r="D246">
        <v>82100151</v>
      </c>
      <c r="F246" t="s">
        <v>144</v>
      </c>
      <c r="H246">
        <v>2651186</v>
      </c>
      <c r="L246" s="7">
        <v>-388</v>
      </c>
    </row>
    <row r="247" spans="2:12" x14ac:dyDescent="0.2">
      <c r="B247" s="6">
        <v>36981</v>
      </c>
      <c r="C247">
        <v>413</v>
      </c>
      <c r="D247">
        <v>82100151</v>
      </c>
      <c r="F247" t="s">
        <v>144</v>
      </c>
      <c r="H247">
        <v>2829817</v>
      </c>
      <c r="L247" s="7">
        <v>-116.4</v>
      </c>
    </row>
    <row r="248" spans="2:12" x14ac:dyDescent="0.2">
      <c r="B248" s="6">
        <v>36981</v>
      </c>
      <c r="C248">
        <v>413</v>
      </c>
      <c r="D248">
        <v>82100151</v>
      </c>
      <c r="F248" t="s">
        <v>144</v>
      </c>
      <c r="H248">
        <v>2829814</v>
      </c>
      <c r="L248" s="7">
        <v>-776</v>
      </c>
    </row>
    <row r="249" spans="2:12" x14ac:dyDescent="0.2">
      <c r="B249" s="6">
        <v>36961</v>
      </c>
      <c r="C249">
        <v>413</v>
      </c>
      <c r="D249">
        <v>82100151</v>
      </c>
      <c r="F249" t="s">
        <v>144</v>
      </c>
      <c r="H249">
        <v>2650876</v>
      </c>
      <c r="L249" s="7">
        <v>-776</v>
      </c>
    </row>
    <row r="250" spans="2:12" x14ac:dyDescent="0.2">
      <c r="B250" s="6">
        <v>36961</v>
      </c>
      <c r="C250">
        <v>413</v>
      </c>
      <c r="D250">
        <v>82100151</v>
      </c>
      <c r="F250" t="s">
        <v>144</v>
      </c>
      <c r="H250">
        <v>2650875</v>
      </c>
      <c r="L250" s="7">
        <v>-776</v>
      </c>
    </row>
    <row r="251" spans="2:12" x14ac:dyDescent="0.2">
      <c r="B251" s="6">
        <v>36961</v>
      </c>
      <c r="C251">
        <v>413</v>
      </c>
      <c r="D251">
        <v>82100151</v>
      </c>
      <c r="F251" t="s">
        <v>144</v>
      </c>
      <c r="H251">
        <v>2650804</v>
      </c>
      <c r="L251" s="7">
        <v>-776</v>
      </c>
    </row>
    <row r="252" spans="2:12" x14ac:dyDescent="0.2">
      <c r="B252" s="6">
        <v>36961</v>
      </c>
      <c r="C252">
        <v>413</v>
      </c>
      <c r="D252">
        <v>82100151</v>
      </c>
      <c r="F252" t="s">
        <v>144</v>
      </c>
      <c r="H252">
        <v>2650803</v>
      </c>
      <c r="L252" s="7">
        <v>-776</v>
      </c>
    </row>
    <row r="253" spans="2:12" x14ac:dyDescent="0.2">
      <c r="B253" s="6">
        <v>36961</v>
      </c>
      <c r="C253">
        <v>413</v>
      </c>
      <c r="D253">
        <v>82100151</v>
      </c>
      <c r="F253" t="s">
        <v>144</v>
      </c>
      <c r="H253">
        <v>2650802</v>
      </c>
      <c r="L253" s="7">
        <v>-776</v>
      </c>
    </row>
    <row r="254" spans="2:12" x14ac:dyDescent="0.2">
      <c r="B254" s="6">
        <v>36981</v>
      </c>
      <c r="C254">
        <v>413</v>
      </c>
      <c r="D254">
        <v>82100151</v>
      </c>
      <c r="F254" t="s">
        <v>144</v>
      </c>
      <c r="H254">
        <v>2829813</v>
      </c>
      <c r="L254" s="7">
        <v>-776</v>
      </c>
    </row>
    <row r="255" spans="2:12" x14ac:dyDescent="0.2">
      <c r="B255" s="6">
        <v>36981</v>
      </c>
      <c r="C255">
        <v>413</v>
      </c>
      <c r="D255">
        <v>82100151</v>
      </c>
      <c r="F255" t="s">
        <v>144</v>
      </c>
      <c r="H255">
        <v>2829812</v>
      </c>
      <c r="L255" s="7">
        <v>-776</v>
      </c>
    </row>
    <row r="256" spans="2:12" x14ac:dyDescent="0.2">
      <c r="B256" s="6">
        <v>36981</v>
      </c>
      <c r="C256">
        <v>413</v>
      </c>
      <c r="D256">
        <v>82100151</v>
      </c>
      <c r="F256" t="s">
        <v>144</v>
      </c>
      <c r="H256">
        <v>2829811</v>
      </c>
      <c r="L256" s="7">
        <v>-776</v>
      </c>
    </row>
    <row r="257" spans="2:12" x14ac:dyDescent="0.2">
      <c r="B257" s="6">
        <v>36981</v>
      </c>
      <c r="C257">
        <v>413</v>
      </c>
      <c r="D257">
        <v>82100151</v>
      </c>
      <c r="F257" t="s">
        <v>144</v>
      </c>
      <c r="H257">
        <v>2829810</v>
      </c>
      <c r="L257" s="7">
        <v>-698.4</v>
      </c>
    </row>
    <row r="258" spans="2:12" x14ac:dyDescent="0.2">
      <c r="B258" s="6">
        <v>36961</v>
      </c>
      <c r="C258">
        <v>413</v>
      </c>
      <c r="D258">
        <v>82100151</v>
      </c>
      <c r="F258" t="s">
        <v>144</v>
      </c>
      <c r="H258">
        <v>2650877</v>
      </c>
      <c r="L258" s="7">
        <v>-388</v>
      </c>
    </row>
    <row r="259" spans="2:12" x14ac:dyDescent="0.2">
      <c r="B259" t="s">
        <v>41</v>
      </c>
      <c r="D259">
        <v>82100151</v>
      </c>
      <c r="L259" s="8">
        <v>-12377.2</v>
      </c>
    </row>
    <row r="260" spans="2:12" x14ac:dyDescent="0.2">
      <c r="B260" s="6">
        <v>36981</v>
      </c>
      <c r="C260">
        <v>413</v>
      </c>
      <c r="D260">
        <v>82109999</v>
      </c>
      <c r="F260" t="s">
        <v>145</v>
      </c>
      <c r="I260" t="s">
        <v>146</v>
      </c>
      <c r="L260" s="7">
        <v>156</v>
      </c>
    </row>
    <row r="261" spans="2:12" x14ac:dyDescent="0.2">
      <c r="B261" s="6">
        <v>36967</v>
      </c>
      <c r="C261">
        <v>413</v>
      </c>
      <c r="D261">
        <v>82109999</v>
      </c>
      <c r="F261" t="s">
        <v>145</v>
      </c>
      <c r="I261" t="s">
        <v>146</v>
      </c>
      <c r="L261" s="7">
        <v>156</v>
      </c>
    </row>
    <row r="262" spans="2:12" x14ac:dyDescent="0.2">
      <c r="B262" s="6">
        <v>36981</v>
      </c>
      <c r="C262">
        <v>413</v>
      </c>
      <c r="D262">
        <v>82109999</v>
      </c>
      <c r="F262" t="s">
        <v>145</v>
      </c>
      <c r="I262" t="s">
        <v>146</v>
      </c>
      <c r="L262" s="7">
        <v>156</v>
      </c>
    </row>
    <row r="263" spans="2:12" x14ac:dyDescent="0.2">
      <c r="B263" s="6">
        <v>36967</v>
      </c>
      <c r="C263">
        <v>413</v>
      </c>
      <c r="D263">
        <v>82109999</v>
      </c>
      <c r="F263" t="s">
        <v>145</v>
      </c>
      <c r="I263" t="s">
        <v>146</v>
      </c>
      <c r="L263" s="7">
        <v>312</v>
      </c>
    </row>
    <row r="264" spans="2:12" x14ac:dyDescent="0.2">
      <c r="B264" s="6">
        <v>36981</v>
      </c>
      <c r="C264">
        <v>413</v>
      </c>
      <c r="D264">
        <v>82109999</v>
      </c>
      <c r="F264" t="s">
        <v>145</v>
      </c>
      <c r="I264" t="s">
        <v>146</v>
      </c>
      <c r="L264" s="7">
        <v>703</v>
      </c>
    </row>
    <row r="265" spans="2:12" x14ac:dyDescent="0.2">
      <c r="B265" s="6">
        <v>36967</v>
      </c>
      <c r="C265">
        <v>413</v>
      </c>
      <c r="D265">
        <v>82109999</v>
      </c>
      <c r="F265" t="s">
        <v>145</v>
      </c>
      <c r="I265" t="s">
        <v>146</v>
      </c>
      <c r="L265" s="7">
        <v>781</v>
      </c>
    </row>
    <row r="266" spans="2:12" x14ac:dyDescent="0.2">
      <c r="B266" t="s">
        <v>41</v>
      </c>
      <c r="D266">
        <v>82109999</v>
      </c>
      <c r="L266" s="8">
        <v>2264</v>
      </c>
    </row>
    <row r="267" spans="2:12" x14ac:dyDescent="0.2">
      <c r="B267" t="s">
        <v>147</v>
      </c>
      <c r="L267" s="7"/>
    </row>
    <row r="268" spans="2:12" x14ac:dyDescent="0.2">
      <c r="L268" s="7"/>
    </row>
    <row r="269" spans="2:12" x14ac:dyDescent="0.2">
      <c r="B269" t="s">
        <v>148</v>
      </c>
      <c r="L269" s="8">
        <v>112372.48</v>
      </c>
    </row>
    <row r="270" spans="2:12" x14ac:dyDescent="0.2">
      <c r="L270" s="7"/>
    </row>
    <row r="271" spans="2:12" x14ac:dyDescent="0.2">
      <c r="L271" s="7"/>
    </row>
    <row r="272" spans="2:12" x14ac:dyDescent="0.2">
      <c r="L272" s="7"/>
    </row>
    <row r="273" spans="12:12" x14ac:dyDescent="0.2">
      <c r="L273" s="7"/>
    </row>
    <row r="274" spans="12:12" x14ac:dyDescent="0.2">
      <c r="L274" s="7"/>
    </row>
    <row r="275" spans="12:12" x14ac:dyDescent="0.2">
      <c r="L275" s="7"/>
    </row>
    <row r="276" spans="12:12" x14ac:dyDescent="0.2">
      <c r="L276" s="7"/>
    </row>
    <row r="277" spans="12:12" x14ac:dyDescent="0.2">
      <c r="L277" s="7"/>
    </row>
    <row r="278" spans="12:12" x14ac:dyDescent="0.2">
      <c r="L278" s="7"/>
    </row>
    <row r="279" spans="12:12" x14ac:dyDescent="0.2">
      <c r="L279" s="7"/>
    </row>
    <row r="280" spans="12:12" x14ac:dyDescent="0.2">
      <c r="L280" s="7"/>
    </row>
    <row r="281" spans="12:12" x14ac:dyDescent="0.2">
      <c r="L281" s="7"/>
    </row>
    <row r="282" spans="12:12" x14ac:dyDescent="0.2">
      <c r="L282" s="7"/>
    </row>
    <row r="283" spans="12:12" x14ac:dyDescent="0.2">
      <c r="L283" s="7"/>
    </row>
    <row r="284" spans="12:12" x14ac:dyDescent="0.2">
      <c r="L284" s="7"/>
    </row>
    <row r="285" spans="12:12" x14ac:dyDescent="0.2">
      <c r="L285" s="7"/>
    </row>
    <row r="286" spans="12:12" x14ac:dyDescent="0.2">
      <c r="L286" s="7"/>
    </row>
    <row r="287" spans="12:12" x14ac:dyDescent="0.2">
      <c r="L287" s="7"/>
    </row>
    <row r="288" spans="12:12" x14ac:dyDescent="0.2">
      <c r="L288" s="7"/>
    </row>
    <row r="289" spans="12:12" x14ac:dyDescent="0.2">
      <c r="L289" s="7"/>
    </row>
    <row r="290" spans="12:12" x14ac:dyDescent="0.2">
      <c r="L290" s="7"/>
    </row>
    <row r="291" spans="12:12" x14ac:dyDescent="0.2">
      <c r="L291" s="7"/>
    </row>
    <row r="292" spans="12:12" x14ac:dyDescent="0.2">
      <c r="L292" s="7"/>
    </row>
    <row r="293" spans="12:12" x14ac:dyDescent="0.2">
      <c r="L293" s="7"/>
    </row>
    <row r="294" spans="12:12" x14ac:dyDescent="0.2">
      <c r="L294" s="7"/>
    </row>
    <row r="295" spans="12:12" x14ac:dyDescent="0.2">
      <c r="L295" s="7"/>
    </row>
    <row r="296" spans="12:12" x14ac:dyDescent="0.2">
      <c r="L296" s="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IV65536"/>
    </sheetView>
  </sheetViews>
  <sheetFormatPr defaultRowHeight="12.75" x14ac:dyDescent="0.2"/>
  <cols>
    <col min="1" max="1" width="25" customWidth="1"/>
    <col min="3" max="3" width="23.5703125" customWidth="1"/>
  </cols>
  <sheetData>
    <row r="1" spans="1:4" x14ac:dyDescent="0.2">
      <c r="A1" s="1"/>
      <c r="B1" s="1" t="s">
        <v>0</v>
      </c>
      <c r="C1" s="1"/>
      <c r="D1" s="1"/>
    </row>
    <row r="2" spans="1:4" x14ac:dyDescent="0.2">
      <c r="A2" s="1"/>
      <c r="B2" s="1" t="s">
        <v>521</v>
      </c>
      <c r="C2" s="1"/>
      <c r="D2" s="1"/>
    </row>
    <row r="3" spans="1:4" x14ac:dyDescent="0.2">
      <c r="A3" s="1"/>
      <c r="B3" s="1" t="s">
        <v>196</v>
      </c>
      <c r="C3" s="1"/>
      <c r="D3" s="1"/>
    </row>
    <row r="4" spans="1:4" x14ac:dyDescent="0.2">
      <c r="A4" s="1"/>
      <c r="B4" s="1"/>
      <c r="C4" s="1"/>
      <c r="D4" s="1"/>
    </row>
    <row r="5" spans="1:4" x14ac:dyDescent="0.2">
      <c r="A5" s="2" t="s">
        <v>2</v>
      </c>
      <c r="B5" s="2" t="s">
        <v>3</v>
      </c>
      <c r="C5" s="2"/>
      <c r="D5" s="2" t="s">
        <v>4</v>
      </c>
    </row>
    <row r="7" spans="1:4" ht="12" customHeight="1" x14ac:dyDescent="0.2">
      <c r="A7" t="s">
        <v>522</v>
      </c>
      <c r="B7" t="s">
        <v>206</v>
      </c>
      <c r="C7" t="s">
        <v>6</v>
      </c>
      <c r="D7">
        <v>1</v>
      </c>
    </row>
    <row r="8" spans="1:4" ht="12" customHeight="1" x14ac:dyDescent="0.2">
      <c r="A8" t="s">
        <v>523</v>
      </c>
      <c r="B8" t="s">
        <v>206</v>
      </c>
      <c r="C8" t="s">
        <v>6</v>
      </c>
      <c r="D8">
        <v>1</v>
      </c>
    </row>
    <row r="9" spans="1:4" ht="12" customHeight="1" x14ac:dyDescent="0.2">
      <c r="A9" t="s">
        <v>524</v>
      </c>
      <c r="B9" t="s">
        <v>206</v>
      </c>
      <c r="C9" t="s">
        <v>6</v>
      </c>
      <c r="D9">
        <v>1</v>
      </c>
    </row>
    <row r="10" spans="1:4" ht="12" customHeight="1" x14ac:dyDescent="0.2">
      <c r="A10" t="s">
        <v>525</v>
      </c>
      <c r="B10" t="s">
        <v>206</v>
      </c>
      <c r="C10" t="s">
        <v>6</v>
      </c>
      <c r="D10">
        <v>1</v>
      </c>
    </row>
    <row r="11" spans="1:4" ht="12" customHeight="1" x14ac:dyDescent="0.2">
      <c r="A11" t="s">
        <v>526</v>
      </c>
      <c r="B11" t="s">
        <v>206</v>
      </c>
      <c r="C11" t="s">
        <v>6</v>
      </c>
      <c r="D11">
        <v>1</v>
      </c>
    </row>
    <row r="12" spans="1:4" ht="12" customHeight="1" x14ac:dyDescent="0.2">
      <c r="A12" t="s">
        <v>599</v>
      </c>
      <c r="B12" t="s">
        <v>206</v>
      </c>
      <c r="C12" t="s">
        <v>6</v>
      </c>
      <c r="D12">
        <v>1</v>
      </c>
    </row>
    <row r="13" spans="1:4" ht="12" customHeight="1" x14ac:dyDescent="0.2">
      <c r="A13" t="s">
        <v>527</v>
      </c>
      <c r="B13" t="s">
        <v>206</v>
      </c>
      <c r="C13" t="s">
        <v>6</v>
      </c>
      <c r="D13">
        <v>1</v>
      </c>
    </row>
    <row r="14" spans="1:4" ht="12" customHeight="1" x14ac:dyDescent="0.2">
      <c r="A14" t="s">
        <v>528</v>
      </c>
      <c r="B14" t="s">
        <v>206</v>
      </c>
      <c r="C14" t="s">
        <v>6</v>
      </c>
      <c r="D14">
        <v>1</v>
      </c>
    </row>
    <row r="15" spans="1:4" ht="12" customHeight="1" x14ac:dyDescent="0.2">
      <c r="A15" t="s">
        <v>529</v>
      </c>
      <c r="B15" t="s">
        <v>206</v>
      </c>
      <c r="C15" t="s">
        <v>6</v>
      </c>
      <c r="D15">
        <v>1</v>
      </c>
    </row>
    <row r="16" spans="1:4" ht="12" customHeight="1" x14ac:dyDescent="0.2">
      <c r="A16" t="s">
        <v>530</v>
      </c>
      <c r="B16" t="s">
        <v>206</v>
      </c>
      <c r="C16" t="s">
        <v>6</v>
      </c>
      <c r="D16">
        <v>1</v>
      </c>
    </row>
    <row r="17" spans="1:11" ht="12" customHeight="1" x14ac:dyDescent="0.2">
      <c r="A17" t="s">
        <v>531</v>
      </c>
      <c r="B17" t="s">
        <v>206</v>
      </c>
      <c r="C17" t="s">
        <v>6</v>
      </c>
      <c r="D17">
        <v>1</v>
      </c>
    </row>
    <row r="18" spans="1:11" ht="12" customHeight="1" x14ac:dyDescent="0.2">
      <c r="A18" t="s">
        <v>532</v>
      </c>
      <c r="B18" t="s">
        <v>206</v>
      </c>
      <c r="C18" t="s">
        <v>6</v>
      </c>
      <c r="D18">
        <v>1</v>
      </c>
    </row>
    <row r="19" spans="1:11" ht="12" customHeight="1" x14ac:dyDescent="0.2">
      <c r="A19" t="s">
        <v>533</v>
      </c>
      <c r="B19" t="s">
        <v>206</v>
      </c>
      <c r="C19" t="s">
        <v>6</v>
      </c>
      <c r="D19">
        <v>1</v>
      </c>
    </row>
    <row r="20" spans="1:11" ht="12" customHeight="1" x14ac:dyDescent="0.2">
      <c r="A20" t="s">
        <v>534</v>
      </c>
      <c r="B20" t="s">
        <v>206</v>
      </c>
      <c r="C20" t="s">
        <v>6</v>
      </c>
      <c r="D20">
        <v>1</v>
      </c>
    </row>
    <row r="21" spans="1:11" ht="12" customHeight="1" x14ac:dyDescent="0.2">
      <c r="A21" t="s">
        <v>535</v>
      </c>
      <c r="B21" t="s">
        <v>206</v>
      </c>
      <c r="C21" t="s">
        <v>6</v>
      </c>
      <c r="D21">
        <v>1</v>
      </c>
    </row>
    <row r="22" spans="1:11" ht="12" customHeight="1" x14ac:dyDescent="0.2">
      <c r="A22" t="s">
        <v>536</v>
      </c>
      <c r="B22" t="s">
        <v>206</v>
      </c>
      <c r="C22" t="s">
        <v>6</v>
      </c>
      <c r="D22">
        <v>1</v>
      </c>
    </row>
    <row r="23" spans="1:11" ht="12" customHeight="1" x14ac:dyDescent="0.2">
      <c r="A23" t="s">
        <v>537</v>
      </c>
      <c r="B23" t="s">
        <v>206</v>
      </c>
      <c r="C23" t="s">
        <v>6</v>
      </c>
      <c r="D23">
        <v>1</v>
      </c>
    </row>
    <row r="24" spans="1:11" ht="12" customHeight="1" x14ac:dyDescent="0.2">
      <c r="A24" t="s">
        <v>538</v>
      </c>
      <c r="B24" t="s">
        <v>206</v>
      </c>
      <c r="C24" t="s">
        <v>6</v>
      </c>
      <c r="D24">
        <v>1</v>
      </c>
    </row>
    <row r="25" spans="1:11" ht="12" customHeight="1" x14ac:dyDescent="0.2">
      <c r="A25" t="s">
        <v>539</v>
      </c>
      <c r="B25" t="s">
        <v>206</v>
      </c>
      <c r="C25" t="s">
        <v>6</v>
      </c>
      <c r="D25">
        <v>1</v>
      </c>
    </row>
    <row r="26" spans="1:11" ht="12" customHeight="1" x14ac:dyDescent="0.2">
      <c r="A26" t="s">
        <v>600</v>
      </c>
      <c r="B26" t="s">
        <v>206</v>
      </c>
      <c r="C26" t="s">
        <v>6</v>
      </c>
      <c r="D26">
        <v>1</v>
      </c>
      <c r="F26" s="50"/>
      <c r="G26" s="50"/>
      <c r="H26" s="50"/>
      <c r="I26" s="50"/>
      <c r="J26" s="51"/>
      <c r="K26" s="50"/>
    </row>
    <row r="27" spans="1:11" ht="13.5" thickBot="1" x14ac:dyDescent="0.25">
      <c r="D27" s="49">
        <f>SUM(D7:D26)</f>
        <v>20</v>
      </c>
    </row>
    <row r="28" spans="1:11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R7" workbookViewId="0">
      <selection activeCell="N3" sqref="N3:AQ36"/>
    </sheetView>
  </sheetViews>
  <sheetFormatPr defaultRowHeight="11.25" x14ac:dyDescent="0.2"/>
  <cols>
    <col min="1" max="1" width="22.5703125" style="9" customWidth="1"/>
    <col min="2" max="2" width="9" style="9" customWidth="1"/>
    <col min="3" max="3" width="1.5703125" style="9" customWidth="1"/>
    <col min="4" max="4" width="9" style="9" customWidth="1"/>
    <col min="5" max="5" width="1.5703125" style="9" customWidth="1"/>
    <col min="6" max="6" width="9" style="9" customWidth="1"/>
    <col min="7" max="7" width="3.7109375" style="9" customWidth="1"/>
    <col min="8" max="8" width="9" style="9" customWidth="1"/>
    <col min="9" max="9" width="1.85546875" style="9" customWidth="1"/>
    <col min="10" max="10" width="9" style="9" customWidth="1"/>
    <col min="11" max="11" width="1.42578125" style="9" customWidth="1"/>
    <col min="12" max="12" width="9" style="9" customWidth="1"/>
    <col min="13" max="13" width="1.5703125" style="9" customWidth="1"/>
    <col min="14" max="14" width="22.28515625" style="9" bestFit="1" customWidth="1"/>
    <col min="15" max="15" width="7.5703125" style="9" customWidth="1"/>
    <col min="16" max="16" width="1.5703125" style="9" customWidth="1"/>
    <col min="17" max="17" width="7.5703125" style="9" customWidth="1"/>
    <col min="18" max="18" width="1.5703125" style="9" customWidth="1"/>
    <col min="19" max="19" width="7.5703125" style="9" customWidth="1"/>
    <col min="20" max="20" width="1.5703125" style="9" customWidth="1"/>
    <col min="21" max="21" width="7.5703125" style="9" customWidth="1"/>
    <col min="22" max="22" width="1.5703125" style="9" customWidth="1"/>
    <col min="23" max="23" width="7.5703125" style="9" customWidth="1"/>
    <col min="24" max="24" width="1.5703125" style="9" customWidth="1"/>
    <col min="25" max="25" width="7.5703125" style="9" customWidth="1"/>
    <col min="26" max="26" width="1.5703125" style="9" customWidth="1"/>
    <col min="27" max="27" width="7.5703125" style="9" customWidth="1"/>
    <col min="28" max="28" width="1.5703125" style="9" customWidth="1"/>
    <col min="29" max="29" width="7.5703125" style="9" customWidth="1"/>
    <col min="30" max="30" width="1.5703125" style="9" customWidth="1"/>
    <col min="31" max="31" width="7.5703125" style="9" customWidth="1"/>
    <col min="32" max="32" width="1.5703125" style="9" customWidth="1"/>
    <col min="33" max="33" width="7.5703125" style="9" customWidth="1"/>
    <col min="34" max="34" width="1.5703125" style="9" customWidth="1"/>
    <col min="35" max="35" width="7.5703125" style="9" customWidth="1"/>
    <col min="36" max="36" width="1.5703125" style="9" customWidth="1"/>
    <col min="37" max="37" width="8.85546875" style="9" customWidth="1"/>
    <col min="38" max="38" width="1.5703125" style="9" customWidth="1"/>
    <col min="39" max="39" width="9.7109375" style="9" customWidth="1"/>
    <col min="40" max="40" width="1.5703125" style="9" customWidth="1"/>
    <col min="41" max="41" width="9.5703125" style="9" customWidth="1"/>
    <col min="42" max="42" width="1.85546875" style="9" customWidth="1"/>
    <col min="43" max="43" width="9.140625" style="9"/>
    <col min="44" max="44" width="1.7109375" style="9" customWidth="1"/>
    <col min="45" max="16384" width="9.140625" style="9"/>
  </cols>
  <sheetData>
    <row r="1" spans="1:43" ht="12" hidden="1" customHeight="1" x14ac:dyDescent="0.2">
      <c r="A1" s="9" t="s">
        <v>149</v>
      </c>
      <c r="B1" s="9" t="s">
        <v>207</v>
      </c>
    </row>
    <row r="2" spans="1:43" hidden="1" x14ac:dyDescent="0.2">
      <c r="A2" s="9" t="s">
        <v>150</v>
      </c>
      <c r="B2" s="9" t="s">
        <v>208</v>
      </c>
    </row>
    <row r="3" spans="1:43" ht="15.75" x14ac:dyDescent="0.25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75" x14ac:dyDescent="0.25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75" x14ac:dyDescent="0.25">
      <c r="A5" s="54" t="s">
        <v>617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Enron Global Markets - Alan Aronowitz (105658)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75" x14ac:dyDescent="0.25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">
      <c r="A11" s="27" t="s">
        <v>37</v>
      </c>
      <c r="B11" s="28">
        <v>173632.19</v>
      </c>
      <c r="D11" s="28">
        <v>101098</v>
      </c>
      <c r="F11" s="28">
        <v>-72534.190000000061</v>
      </c>
      <c r="G11" s="28">
        <v>1</v>
      </c>
      <c r="H11" s="29">
        <v>625279.86</v>
      </c>
      <c r="J11" s="28">
        <v>303294</v>
      </c>
      <c r="L11" s="28">
        <v>-321985.86</v>
      </c>
      <c r="N11" s="27" t="s">
        <v>37</v>
      </c>
      <c r="O11" s="28">
        <v>259191.56</v>
      </c>
      <c r="Q11" s="28">
        <v>192456.11</v>
      </c>
      <c r="S11" s="28">
        <v>173632.19</v>
      </c>
      <c r="U11" s="28">
        <v>101098</v>
      </c>
      <c r="W11" s="28">
        <v>101098</v>
      </c>
      <c r="Y11" s="28">
        <v>101098</v>
      </c>
      <c r="AA11" s="28">
        <v>101098</v>
      </c>
      <c r="AC11" s="28">
        <v>101098</v>
      </c>
      <c r="AE11" s="28">
        <v>101098</v>
      </c>
      <c r="AG11" s="28">
        <v>101098</v>
      </c>
      <c r="AI11" s="28">
        <v>101098</v>
      </c>
      <c r="AK11" s="28">
        <v>101098</v>
      </c>
      <c r="AM11" s="30">
        <v>1535161.86</v>
      </c>
      <c r="AO11" s="31">
        <v>1213176</v>
      </c>
      <c r="AQ11" s="31">
        <v>-321985.86</v>
      </c>
    </row>
    <row r="12" spans="1:43" s="28" customFormat="1" ht="12" customHeight="1" x14ac:dyDescent="0.2">
      <c r="A12" s="27" t="s">
        <v>176</v>
      </c>
      <c r="B12" s="28">
        <v>33034.080000000002</v>
      </c>
      <c r="D12" s="28">
        <v>13352</v>
      </c>
      <c r="F12" s="28">
        <v>-19682.080000000002</v>
      </c>
      <c r="G12" s="28">
        <v>1</v>
      </c>
      <c r="H12" s="29">
        <v>83876.09</v>
      </c>
      <c r="J12" s="28">
        <v>40056</v>
      </c>
      <c r="L12" s="28">
        <v>-43820.09</v>
      </c>
      <c r="N12" s="27" t="s">
        <v>176</v>
      </c>
      <c r="O12" s="28">
        <v>31558.9</v>
      </c>
      <c r="Q12" s="28">
        <v>19283.11</v>
      </c>
      <c r="S12" s="28">
        <v>33034.080000000002</v>
      </c>
      <c r="U12" s="28">
        <v>13352</v>
      </c>
      <c r="W12" s="28">
        <v>13352</v>
      </c>
      <c r="Y12" s="28">
        <v>13352</v>
      </c>
      <c r="AA12" s="28">
        <v>13352</v>
      </c>
      <c r="AC12" s="28">
        <v>13352</v>
      </c>
      <c r="AE12" s="28">
        <v>13352</v>
      </c>
      <c r="AG12" s="28">
        <v>13352</v>
      </c>
      <c r="AI12" s="28">
        <v>13352</v>
      </c>
      <c r="AK12" s="28">
        <v>13352</v>
      </c>
      <c r="AM12" s="30">
        <v>204044.09</v>
      </c>
      <c r="AO12" s="31">
        <v>160224</v>
      </c>
      <c r="AQ12" s="31">
        <v>-43820.09</v>
      </c>
    </row>
    <row r="13" spans="1:43" s="28" customFormat="1" ht="12" customHeight="1" x14ac:dyDescent="0.2">
      <c r="A13" s="27" t="s">
        <v>177</v>
      </c>
      <c r="B13" s="28">
        <v>-39418.17</v>
      </c>
      <c r="D13" s="28">
        <v>6467</v>
      </c>
      <c r="F13" s="28">
        <v>45885.17</v>
      </c>
      <c r="G13" s="28">
        <v>2</v>
      </c>
      <c r="H13" s="29">
        <v>39370.639999999999</v>
      </c>
      <c r="J13" s="28">
        <v>19401</v>
      </c>
      <c r="L13" s="28">
        <v>-19969.64</v>
      </c>
      <c r="N13" s="27" t="s">
        <v>177</v>
      </c>
      <c r="O13" s="28">
        <v>30250.49</v>
      </c>
      <c r="Q13" s="28">
        <v>48538.32</v>
      </c>
      <c r="S13" s="28">
        <v>-39418.17</v>
      </c>
      <c r="U13" s="28">
        <v>6467</v>
      </c>
      <c r="W13" s="28">
        <v>6467</v>
      </c>
      <c r="Y13" s="28">
        <v>6467</v>
      </c>
      <c r="AA13" s="28">
        <v>6467</v>
      </c>
      <c r="AC13" s="28">
        <v>6467</v>
      </c>
      <c r="AE13" s="28">
        <v>6467</v>
      </c>
      <c r="AG13" s="28">
        <v>6467</v>
      </c>
      <c r="AI13" s="28">
        <v>6467</v>
      </c>
      <c r="AK13" s="28">
        <v>6467</v>
      </c>
      <c r="AM13" s="30">
        <v>97573.64</v>
      </c>
      <c r="AO13" s="31">
        <v>77604</v>
      </c>
      <c r="AQ13" s="31">
        <v>-19969.64</v>
      </c>
    </row>
    <row r="14" spans="1:43" s="28" customFormat="1" ht="12" customHeight="1" x14ac:dyDescent="0.2">
      <c r="A14" s="27" t="s">
        <v>178</v>
      </c>
      <c r="B14" s="28">
        <v>8281.75</v>
      </c>
      <c r="D14" s="28">
        <v>12290</v>
      </c>
      <c r="F14" s="28">
        <v>4008.25</v>
      </c>
      <c r="H14" s="29">
        <v>32719.71</v>
      </c>
      <c r="J14" s="28">
        <v>36870</v>
      </c>
      <c r="L14" s="28">
        <v>4150.29</v>
      </c>
      <c r="N14" s="27" t="s">
        <v>178</v>
      </c>
      <c r="O14" s="28">
        <v>4047.51</v>
      </c>
      <c r="Q14" s="28">
        <v>20390.45</v>
      </c>
      <c r="S14" s="28">
        <v>8281.75</v>
      </c>
      <c r="U14" s="28">
        <v>12290</v>
      </c>
      <c r="W14" s="28">
        <v>12290</v>
      </c>
      <c r="Y14" s="28">
        <v>12290</v>
      </c>
      <c r="AA14" s="28">
        <v>12290</v>
      </c>
      <c r="AC14" s="28">
        <v>12290</v>
      </c>
      <c r="AE14" s="28">
        <v>12290</v>
      </c>
      <c r="AG14" s="28">
        <v>12290</v>
      </c>
      <c r="AI14" s="28">
        <v>12290</v>
      </c>
      <c r="AK14" s="28">
        <v>12290</v>
      </c>
      <c r="AM14" s="30">
        <v>143329.71</v>
      </c>
      <c r="AO14" s="31">
        <v>147480</v>
      </c>
      <c r="AQ14" s="31">
        <v>4150.2900000000081</v>
      </c>
    </row>
    <row r="15" spans="1:43" s="28" customFormat="1" ht="12" customHeight="1" x14ac:dyDescent="0.2">
      <c r="A15" s="27" t="s">
        <v>179</v>
      </c>
      <c r="B15" s="28">
        <v>15131.75</v>
      </c>
      <c r="D15" s="28">
        <v>0</v>
      </c>
      <c r="F15" s="28">
        <v>-15131.75</v>
      </c>
      <c r="G15" s="28">
        <v>1</v>
      </c>
      <c r="H15" s="29">
        <v>17527.02</v>
      </c>
      <c r="J15" s="28">
        <v>0</v>
      </c>
      <c r="L15" s="28">
        <v>-17527.02</v>
      </c>
      <c r="N15" s="27" t="s">
        <v>179</v>
      </c>
      <c r="O15" s="28">
        <v>1942.41</v>
      </c>
      <c r="Q15" s="28">
        <v>452.86</v>
      </c>
      <c r="S15" s="28">
        <v>15131.75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17527.02</v>
      </c>
      <c r="AO15" s="31">
        <v>0</v>
      </c>
      <c r="AQ15" s="31">
        <v>-17527.02</v>
      </c>
    </row>
    <row r="16" spans="1:43" s="28" customFormat="1" ht="12" customHeight="1" x14ac:dyDescent="0.2">
      <c r="A16" s="27" t="s">
        <v>180</v>
      </c>
      <c r="B16" s="28">
        <v>1684.53</v>
      </c>
      <c r="D16" s="28">
        <v>1485</v>
      </c>
      <c r="F16" s="28">
        <v>-199.53</v>
      </c>
      <c r="H16" s="29">
        <v>5196.46</v>
      </c>
      <c r="J16" s="28">
        <v>4455</v>
      </c>
      <c r="L16" s="28">
        <v>-741.46000000000186</v>
      </c>
      <c r="N16" s="27" t="s">
        <v>180</v>
      </c>
      <c r="O16" s="28">
        <v>1123.8800000000001</v>
      </c>
      <c r="Q16" s="28">
        <v>2388.0500000000002</v>
      </c>
      <c r="S16" s="28">
        <v>1684.53</v>
      </c>
      <c r="U16" s="28">
        <v>1485</v>
      </c>
      <c r="W16" s="28">
        <v>1485</v>
      </c>
      <c r="Y16" s="28">
        <v>1485</v>
      </c>
      <c r="AA16" s="28">
        <v>1485</v>
      </c>
      <c r="AC16" s="28">
        <v>1485</v>
      </c>
      <c r="AE16" s="28">
        <v>1485</v>
      </c>
      <c r="AG16" s="28">
        <v>1485</v>
      </c>
      <c r="AI16" s="28">
        <v>1485</v>
      </c>
      <c r="AK16" s="28">
        <v>1485</v>
      </c>
      <c r="AM16" s="30">
        <v>18561.46</v>
      </c>
      <c r="AO16" s="31">
        <v>17820</v>
      </c>
      <c r="AQ16" s="31">
        <v>-741.45999999999913</v>
      </c>
    </row>
    <row r="17" spans="1:43" s="28" customFormat="1" ht="12" customHeight="1" x14ac:dyDescent="0.2">
      <c r="A17" s="27" t="s">
        <v>181</v>
      </c>
      <c r="B17" s="28">
        <v>320102.31</v>
      </c>
      <c r="D17" s="28">
        <v>174863</v>
      </c>
      <c r="F17" s="28">
        <v>-145239.31</v>
      </c>
      <c r="H17" s="29">
        <v>290175.93</v>
      </c>
      <c r="J17" s="28">
        <v>524589</v>
      </c>
      <c r="L17" s="28">
        <v>234413.07</v>
      </c>
      <c r="N17" s="27" t="s">
        <v>181</v>
      </c>
      <c r="O17" s="28">
        <v>-243826.14</v>
      </c>
      <c r="Q17" s="28">
        <v>213899.76</v>
      </c>
      <c r="S17" s="28">
        <v>320102.31</v>
      </c>
      <c r="U17" s="28">
        <v>174863</v>
      </c>
      <c r="W17" s="28">
        <v>174863</v>
      </c>
      <c r="Y17" s="28">
        <v>174863</v>
      </c>
      <c r="AA17" s="28">
        <v>174863</v>
      </c>
      <c r="AC17" s="28">
        <v>174863</v>
      </c>
      <c r="AE17" s="28">
        <v>174863</v>
      </c>
      <c r="AG17" s="28">
        <v>306519</v>
      </c>
      <c r="AI17" s="28">
        <v>306519</v>
      </c>
      <c r="AK17" s="28">
        <v>796951</v>
      </c>
      <c r="AM17" s="30">
        <v>2749342.93</v>
      </c>
      <c r="AO17" s="31">
        <v>2983756</v>
      </c>
      <c r="AQ17" s="31">
        <v>234413.07</v>
      </c>
    </row>
    <row r="18" spans="1:43" s="28" customFormat="1" ht="12" customHeight="1" x14ac:dyDescent="0.2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">
      <c r="A19" s="27" t="s">
        <v>183</v>
      </c>
      <c r="B19" s="28">
        <v>2909.02</v>
      </c>
      <c r="D19" s="28">
        <v>64</v>
      </c>
      <c r="F19" s="28">
        <v>-2845.02</v>
      </c>
      <c r="H19" s="29">
        <v>-4562.29</v>
      </c>
      <c r="J19" s="28">
        <v>192</v>
      </c>
      <c r="L19" s="28">
        <v>4754.29</v>
      </c>
      <c r="N19" s="27" t="s">
        <v>183</v>
      </c>
      <c r="O19" s="28">
        <v>-6197.36</v>
      </c>
      <c r="Q19" s="28">
        <v>-1273.95</v>
      </c>
      <c r="S19" s="28">
        <v>2909.02</v>
      </c>
      <c r="U19" s="28">
        <v>64</v>
      </c>
      <c r="W19" s="28">
        <v>64</v>
      </c>
      <c r="Y19" s="28">
        <v>64</v>
      </c>
      <c r="AA19" s="28">
        <v>64</v>
      </c>
      <c r="AC19" s="28">
        <v>64</v>
      </c>
      <c r="AE19" s="28">
        <v>64</v>
      </c>
      <c r="AG19" s="28">
        <v>64</v>
      </c>
      <c r="AI19" s="28">
        <v>64</v>
      </c>
      <c r="AK19" s="28">
        <v>64</v>
      </c>
      <c r="AM19" s="30">
        <v>-3986.29</v>
      </c>
      <c r="AO19" s="31">
        <v>768</v>
      </c>
      <c r="AQ19" s="31">
        <v>4754.29</v>
      </c>
    </row>
    <row r="20" spans="1:43" s="28" customFormat="1" ht="12" customHeight="1" x14ac:dyDescent="0.2">
      <c r="A20" s="27" t="s">
        <v>184</v>
      </c>
      <c r="B20" s="28">
        <v>0</v>
      </c>
      <c r="D20" s="28">
        <v>0</v>
      </c>
      <c r="F20" s="28">
        <v>0</v>
      </c>
      <c r="H20" s="29">
        <v>0</v>
      </c>
      <c r="J20" s="28">
        <v>0</v>
      </c>
      <c r="L20" s="28">
        <v>0</v>
      </c>
      <c r="N20" s="27" t="s">
        <v>184</v>
      </c>
      <c r="O20" s="28">
        <v>0</v>
      </c>
      <c r="Q20" s="28">
        <v>0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0</v>
      </c>
      <c r="AO20" s="31">
        <v>0</v>
      </c>
      <c r="AQ20" s="31">
        <v>0</v>
      </c>
    </row>
    <row r="21" spans="1:43" s="28" customFormat="1" ht="12" customHeight="1" x14ac:dyDescent="0.2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">
      <c r="A22" s="27" t="s">
        <v>186</v>
      </c>
      <c r="B22" s="28">
        <v>0</v>
      </c>
      <c r="D22" s="28">
        <v>0</v>
      </c>
      <c r="F22" s="28">
        <v>0</v>
      </c>
      <c r="H22" s="29">
        <v>729.33</v>
      </c>
      <c r="J22" s="28">
        <v>0</v>
      </c>
      <c r="L22" s="28">
        <v>-729.33</v>
      </c>
      <c r="N22" s="27" t="s">
        <v>186</v>
      </c>
      <c r="O22" s="28">
        <v>445.38</v>
      </c>
      <c r="Q22" s="28">
        <v>283.95</v>
      </c>
      <c r="S22" s="28">
        <v>0</v>
      </c>
      <c r="U22" s="28">
        <v>0</v>
      </c>
      <c r="W22" s="28">
        <v>0</v>
      </c>
      <c r="Y22" s="28">
        <v>0</v>
      </c>
      <c r="AA22" s="28">
        <v>0</v>
      </c>
      <c r="AC22" s="28">
        <v>0</v>
      </c>
      <c r="AE22" s="28">
        <v>0</v>
      </c>
      <c r="AG22" s="28">
        <v>0</v>
      </c>
      <c r="AI22" s="28">
        <v>0</v>
      </c>
      <c r="AK22" s="28">
        <v>0</v>
      </c>
      <c r="AM22" s="30">
        <v>729.33</v>
      </c>
      <c r="AO22" s="31">
        <v>0</v>
      </c>
      <c r="AQ22" s="31">
        <v>-729.33</v>
      </c>
    </row>
    <row r="23" spans="1:43" s="28" customFormat="1" ht="12" customHeight="1" x14ac:dyDescent="0.2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41.19</v>
      </c>
      <c r="Q24" s="28">
        <v>-41.19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">
      <c r="A26" s="27" t="s">
        <v>59</v>
      </c>
      <c r="B26" s="28">
        <v>6069.77</v>
      </c>
      <c r="D26" s="28">
        <v>1374</v>
      </c>
      <c r="F26" s="28">
        <v>-4695.7700000000004</v>
      </c>
      <c r="H26" s="29">
        <v>8443.33</v>
      </c>
      <c r="J26" s="28">
        <v>4122</v>
      </c>
      <c r="L26" s="28">
        <v>-4321.33</v>
      </c>
      <c r="N26" s="27" t="s">
        <v>59</v>
      </c>
      <c r="O26" s="28">
        <v>0</v>
      </c>
      <c r="Q26" s="28">
        <v>2373.56</v>
      </c>
      <c r="S26" s="28">
        <v>6069.77</v>
      </c>
      <c r="U26" s="28">
        <v>1374</v>
      </c>
      <c r="W26" s="28">
        <v>1374</v>
      </c>
      <c r="Y26" s="28">
        <v>1374</v>
      </c>
      <c r="AA26" s="28">
        <v>1374</v>
      </c>
      <c r="AC26" s="28">
        <v>1374</v>
      </c>
      <c r="AE26" s="28">
        <v>1374</v>
      </c>
      <c r="AG26" s="28">
        <v>1374</v>
      </c>
      <c r="AI26" s="28">
        <v>1374</v>
      </c>
      <c r="AK26" s="28">
        <v>1374</v>
      </c>
      <c r="AM26" s="30">
        <v>20809.330000000002</v>
      </c>
      <c r="AO26" s="31">
        <v>16488</v>
      </c>
      <c r="AQ26" s="31">
        <v>-4321.33</v>
      </c>
    </row>
    <row r="27" spans="1:43" s="28" customFormat="1" ht="12" customHeight="1" x14ac:dyDescent="0.2">
      <c r="A27" s="27" t="s">
        <v>65</v>
      </c>
      <c r="B27" s="32">
        <v>18221.57</v>
      </c>
      <c r="D27" s="32">
        <v>11433</v>
      </c>
      <c r="F27" s="32">
        <v>-6788.57</v>
      </c>
      <c r="H27" s="33">
        <v>53925.69</v>
      </c>
      <c r="J27" s="32">
        <v>34299</v>
      </c>
      <c r="L27" s="32">
        <v>-19626.689999999999</v>
      </c>
      <c r="N27" s="27" t="s">
        <v>65</v>
      </c>
      <c r="O27" s="32">
        <v>6468.14</v>
      </c>
      <c r="Q27" s="32">
        <v>29235.98</v>
      </c>
      <c r="S27" s="32">
        <v>18221.57</v>
      </c>
      <c r="U27" s="32">
        <v>11433</v>
      </c>
      <c r="W27" s="32">
        <v>11433</v>
      </c>
      <c r="Y27" s="32">
        <v>11433</v>
      </c>
      <c r="AA27" s="32">
        <v>11433</v>
      </c>
      <c r="AC27" s="32">
        <v>11433</v>
      </c>
      <c r="AE27" s="32">
        <v>11433</v>
      </c>
      <c r="AG27" s="32">
        <v>11433</v>
      </c>
      <c r="AI27" s="32">
        <v>11433</v>
      </c>
      <c r="AK27" s="32">
        <v>11433</v>
      </c>
      <c r="AM27" s="34">
        <v>156822.69</v>
      </c>
      <c r="AO27" s="35">
        <v>137196</v>
      </c>
      <c r="AQ27" s="35">
        <v>-19626.689999999999</v>
      </c>
    </row>
    <row r="28" spans="1:43" s="28" customFormat="1" ht="12" customHeight="1" x14ac:dyDescent="0.2">
      <c r="A28" s="36" t="s">
        <v>190</v>
      </c>
      <c r="B28" s="28">
        <v>539648.80000000005</v>
      </c>
      <c r="D28" s="28">
        <v>322426</v>
      </c>
      <c r="F28" s="28">
        <v>-217222.8</v>
      </c>
      <c r="H28" s="37">
        <v>1152681.77</v>
      </c>
      <c r="J28" s="28">
        <v>967278</v>
      </c>
      <c r="L28" s="28">
        <v>-185403.77</v>
      </c>
      <c r="N28" s="36" t="s">
        <v>190</v>
      </c>
      <c r="O28" s="28">
        <v>85045.959999999788</v>
      </c>
      <c r="P28" s="38"/>
      <c r="Q28" s="28">
        <v>527987.01</v>
      </c>
      <c r="R28" s="38"/>
      <c r="S28" s="28">
        <v>539648.80000000005</v>
      </c>
      <c r="T28" s="38"/>
      <c r="U28" s="28">
        <v>322426</v>
      </c>
      <c r="V28" s="38"/>
      <c r="W28" s="28">
        <v>322426</v>
      </c>
      <c r="X28" s="38"/>
      <c r="Y28" s="28">
        <v>322426</v>
      </c>
      <c r="Z28" s="38"/>
      <c r="AA28" s="28">
        <v>322426</v>
      </c>
      <c r="AB28" s="38"/>
      <c r="AC28" s="28">
        <v>322426</v>
      </c>
      <c r="AD28" s="38"/>
      <c r="AE28" s="28">
        <v>322426</v>
      </c>
      <c r="AF28" s="38"/>
      <c r="AG28" s="28">
        <v>454082</v>
      </c>
      <c r="AH28" s="38"/>
      <c r="AI28" s="28">
        <v>454082</v>
      </c>
      <c r="AJ28" s="38"/>
      <c r="AK28" s="28">
        <v>944514</v>
      </c>
      <c r="AL28" s="38"/>
      <c r="AM28" s="30">
        <v>4939915.7699999996</v>
      </c>
      <c r="AO28" s="31">
        <v>4754512</v>
      </c>
      <c r="AQ28" s="31">
        <v>-185403.77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">
      <c r="A30" s="27" t="s">
        <v>191</v>
      </c>
      <c r="B30" s="39">
        <v>-501549.58</v>
      </c>
      <c r="D30" s="39">
        <v>-408970.53</v>
      </c>
      <c r="F30" s="39">
        <v>92579.04999999993</v>
      </c>
      <c r="H30" s="29">
        <v>-1017940.32</v>
      </c>
      <c r="J30" s="39">
        <v>-1226911.5900000001</v>
      </c>
      <c r="L30" s="39">
        <v>-208971.27</v>
      </c>
      <c r="N30" s="27" t="s">
        <v>191</v>
      </c>
      <c r="O30" s="39">
        <v>-227201.51</v>
      </c>
      <c r="P30" s="39"/>
      <c r="Q30" s="39">
        <v>-289189.23</v>
      </c>
      <c r="R30" s="39"/>
      <c r="S30" s="39">
        <v>-501549.58</v>
      </c>
      <c r="T30" s="39"/>
      <c r="U30" s="39">
        <v>-408970.53</v>
      </c>
      <c r="V30" s="39"/>
      <c r="W30" s="39">
        <v>-408970.53</v>
      </c>
      <c r="X30" s="39"/>
      <c r="Y30" s="39">
        <v>-408970.53</v>
      </c>
      <c r="Z30" s="39"/>
      <c r="AA30" s="39">
        <v>-408970.53</v>
      </c>
      <c r="AB30" s="39"/>
      <c r="AC30" s="39">
        <v>-408970.53</v>
      </c>
      <c r="AD30" s="39"/>
      <c r="AE30" s="39">
        <v>-408970.53</v>
      </c>
      <c r="AF30" s="39"/>
      <c r="AG30" s="39">
        <v>-531578.31000000006</v>
      </c>
      <c r="AH30" s="39"/>
      <c r="AI30" s="39">
        <v>-531578.31000000006</v>
      </c>
      <c r="AJ30" s="39"/>
      <c r="AK30" s="39">
        <v>-1022009.77</v>
      </c>
      <c r="AL30" s="39"/>
      <c r="AM30" s="40">
        <v>-5556929.8900000006</v>
      </c>
      <c r="AO30" s="41">
        <v>-5765901.1600000001</v>
      </c>
      <c r="AQ30" s="31">
        <v>-208971.27</v>
      </c>
    </row>
    <row r="31" spans="1:43" s="28" customFormat="1" ht="12" customHeight="1" x14ac:dyDescent="0.2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38099.220000000088</v>
      </c>
      <c r="C33" s="38"/>
      <c r="D33" s="38">
        <v>-86544.53</v>
      </c>
      <c r="E33" s="38"/>
      <c r="F33" s="38">
        <v>-124643.75</v>
      </c>
      <c r="G33" s="38"/>
      <c r="H33" s="38">
        <v>134741.45000000001</v>
      </c>
      <c r="I33" s="38"/>
      <c r="J33" s="38">
        <v>-259633.59</v>
      </c>
      <c r="K33" s="38"/>
      <c r="L33" s="38">
        <v>-394375.04</v>
      </c>
      <c r="N33" s="44" t="s">
        <v>193</v>
      </c>
      <c r="O33" s="38">
        <v>-142155.54999999999</v>
      </c>
      <c r="P33" s="38"/>
      <c r="Q33" s="38">
        <v>238797.78</v>
      </c>
      <c r="R33" s="38"/>
      <c r="S33" s="38">
        <v>38099.220000000088</v>
      </c>
      <c r="T33" s="38"/>
      <c r="U33" s="38">
        <v>-86544.53</v>
      </c>
      <c r="V33" s="38"/>
      <c r="W33" s="38">
        <v>-86544.53</v>
      </c>
      <c r="X33" s="38"/>
      <c r="Y33" s="38">
        <v>-86544.53</v>
      </c>
      <c r="Z33" s="38"/>
      <c r="AA33" s="38">
        <v>-86544.53</v>
      </c>
      <c r="AB33" s="38"/>
      <c r="AC33" s="38">
        <v>-86544.53</v>
      </c>
      <c r="AD33" s="38"/>
      <c r="AE33" s="38">
        <v>-86544.53</v>
      </c>
      <c r="AF33" s="38"/>
      <c r="AG33" s="38">
        <v>-77496.310000000056</v>
      </c>
      <c r="AH33" s="38"/>
      <c r="AI33" s="38">
        <v>-77496.310000000056</v>
      </c>
      <c r="AJ33" s="38"/>
      <c r="AK33" s="38">
        <v>-77495.77</v>
      </c>
      <c r="AL33" s="38"/>
      <c r="AM33" s="30">
        <v>-617014.12</v>
      </c>
      <c r="AO33" s="31">
        <v>-1011389.16</v>
      </c>
      <c r="AQ33" s="31">
        <v>-394375.04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18</v>
      </c>
      <c r="D35" s="28">
        <v>10</v>
      </c>
      <c r="F35" s="28">
        <f>+D35-B35</f>
        <v>-8</v>
      </c>
      <c r="H35" s="28">
        <v>21.333333333333332</v>
      </c>
      <c r="J35" s="28">
        <v>10</v>
      </c>
      <c r="L35" s="28">
        <v>-11.333333333333332</v>
      </c>
      <c r="N35" s="45" t="s">
        <v>194</v>
      </c>
      <c r="O35" s="28">
        <v>25</v>
      </c>
      <c r="Q35" s="28">
        <v>19</v>
      </c>
      <c r="S35" s="28">
        <v>18</v>
      </c>
      <c r="U35" s="28">
        <v>10</v>
      </c>
      <c r="W35" s="28">
        <v>10</v>
      </c>
      <c r="Y35" s="28">
        <v>10</v>
      </c>
      <c r="AA35" s="28">
        <v>10</v>
      </c>
      <c r="AC35" s="28">
        <v>10</v>
      </c>
      <c r="AE35" s="28">
        <v>10</v>
      </c>
      <c r="AG35" s="28">
        <v>10</v>
      </c>
      <c r="AI35" s="28">
        <v>10</v>
      </c>
      <c r="AK35" s="28">
        <v>10</v>
      </c>
      <c r="AM35" s="30">
        <f>SUM(O35:AK35)/12</f>
        <v>12.666666666666666</v>
      </c>
      <c r="AO35" s="31">
        <v>10</v>
      </c>
      <c r="AQ35" s="31">
        <v>-2.8333333333333339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633</v>
      </c>
    </row>
    <row r="41" spans="1:43" x14ac:dyDescent="0.2">
      <c r="A41" s="9" t="s">
        <v>632</v>
      </c>
    </row>
    <row r="42" spans="1:43" x14ac:dyDescent="0.2">
      <c r="A42" s="9" t="s">
        <v>614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5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5"/>
  <sheetViews>
    <sheetView workbookViewId="0">
      <selection sqref="A1:IV65536"/>
    </sheetView>
  </sheetViews>
  <sheetFormatPr defaultRowHeight="12.75" x14ac:dyDescent="0.2"/>
  <cols>
    <col min="1" max="1" width="5.28515625" customWidth="1"/>
    <col min="2" max="2" width="10" customWidth="1"/>
    <col min="3" max="3" width="7.5703125" customWidth="1"/>
    <col min="4" max="4" width="10.85546875" customWidth="1"/>
    <col min="5" max="5" width="5.7109375" customWidth="1"/>
    <col min="7" max="7" width="13.7109375" customWidth="1"/>
    <col min="8" max="8" width="11.7109375" customWidth="1"/>
    <col min="9" max="9" width="53.28515625" customWidth="1"/>
    <col min="10" max="10" width="12.28515625" customWidth="1"/>
    <col min="11" max="11" width="32" customWidth="1"/>
    <col min="12" max="12" width="13.7109375" customWidth="1"/>
  </cols>
  <sheetData>
    <row r="1" spans="1:12" x14ac:dyDescent="0.2">
      <c r="A1" t="s">
        <v>20</v>
      </c>
      <c r="C1" t="s">
        <v>21</v>
      </c>
      <c r="E1" t="s">
        <v>22</v>
      </c>
    </row>
    <row r="2" spans="1:12" x14ac:dyDescent="0.2">
      <c r="A2" t="s">
        <v>23</v>
      </c>
      <c r="C2" s="5">
        <v>105658</v>
      </c>
      <c r="E2" t="s">
        <v>207</v>
      </c>
    </row>
    <row r="3" spans="1:12" x14ac:dyDescent="0.2">
      <c r="A3" t="s">
        <v>25</v>
      </c>
      <c r="C3" t="s">
        <v>26</v>
      </c>
      <c r="E3" t="s">
        <v>27</v>
      </c>
    </row>
    <row r="6" spans="1:12" x14ac:dyDescent="0.2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</row>
    <row r="8" spans="1:12" x14ac:dyDescent="0.2">
      <c r="B8" s="6">
        <v>36981</v>
      </c>
      <c r="C8">
        <v>413</v>
      </c>
      <c r="D8">
        <v>52000500</v>
      </c>
      <c r="F8" t="s">
        <v>37</v>
      </c>
      <c r="H8">
        <v>100016387</v>
      </c>
      <c r="J8">
        <v>30016000</v>
      </c>
      <c r="K8" t="s">
        <v>39</v>
      </c>
      <c r="L8" s="7">
        <v>8957.33</v>
      </c>
    </row>
    <row r="9" spans="1:12" x14ac:dyDescent="0.2">
      <c r="B9" s="6">
        <v>36981</v>
      </c>
      <c r="C9">
        <v>413</v>
      </c>
      <c r="D9">
        <v>52000500</v>
      </c>
      <c r="F9" t="s">
        <v>37</v>
      </c>
      <c r="H9">
        <v>100016387</v>
      </c>
      <c r="J9">
        <v>30016000</v>
      </c>
      <c r="K9" t="s">
        <v>39</v>
      </c>
      <c r="L9" s="7">
        <v>74602.03</v>
      </c>
    </row>
    <row r="10" spans="1:12" x14ac:dyDescent="0.2">
      <c r="B10" s="6">
        <v>36981</v>
      </c>
      <c r="C10">
        <v>413</v>
      </c>
      <c r="D10">
        <v>52000500</v>
      </c>
      <c r="F10" t="s">
        <v>37</v>
      </c>
      <c r="H10">
        <v>100016387</v>
      </c>
      <c r="J10">
        <v>30016000</v>
      </c>
      <c r="K10" t="s">
        <v>39</v>
      </c>
      <c r="L10" s="7">
        <v>602.59</v>
      </c>
    </row>
    <row r="11" spans="1:12" x14ac:dyDescent="0.2">
      <c r="B11" s="6">
        <v>36981</v>
      </c>
      <c r="C11">
        <v>413</v>
      </c>
      <c r="D11">
        <v>52000500</v>
      </c>
      <c r="F11" t="s">
        <v>37</v>
      </c>
      <c r="H11">
        <v>100016387</v>
      </c>
      <c r="J11">
        <v>30016000</v>
      </c>
      <c r="K11" t="s">
        <v>39</v>
      </c>
      <c r="L11" s="7">
        <v>36.14</v>
      </c>
    </row>
    <row r="12" spans="1:12" x14ac:dyDescent="0.2">
      <c r="B12" s="6">
        <v>36981</v>
      </c>
      <c r="C12">
        <v>413</v>
      </c>
      <c r="D12">
        <v>52000500</v>
      </c>
      <c r="F12" t="s">
        <v>37</v>
      </c>
      <c r="H12">
        <v>100016387</v>
      </c>
      <c r="J12">
        <v>30016000</v>
      </c>
      <c r="K12" t="s">
        <v>39</v>
      </c>
      <c r="L12" s="7">
        <v>5190.72</v>
      </c>
    </row>
    <row r="13" spans="1:12" x14ac:dyDescent="0.2">
      <c r="B13" s="6">
        <v>36965</v>
      </c>
      <c r="C13">
        <v>413</v>
      </c>
      <c r="D13">
        <v>52000500</v>
      </c>
      <c r="F13" t="s">
        <v>37</v>
      </c>
      <c r="H13">
        <v>100014057</v>
      </c>
      <c r="J13">
        <v>30016000</v>
      </c>
      <c r="K13" t="s">
        <v>39</v>
      </c>
      <c r="L13" s="7">
        <v>7292.01</v>
      </c>
    </row>
    <row r="14" spans="1:12" x14ac:dyDescent="0.2">
      <c r="B14" s="6">
        <v>36965</v>
      </c>
      <c r="C14">
        <v>413</v>
      </c>
      <c r="D14">
        <v>52000500</v>
      </c>
      <c r="F14" t="s">
        <v>37</v>
      </c>
      <c r="H14">
        <v>100014057</v>
      </c>
      <c r="J14">
        <v>30016000</v>
      </c>
      <c r="K14" t="s">
        <v>39</v>
      </c>
      <c r="L14" s="7">
        <v>1203.74</v>
      </c>
    </row>
    <row r="15" spans="1:12" x14ac:dyDescent="0.2">
      <c r="B15" s="6">
        <v>36965</v>
      </c>
      <c r="C15">
        <v>413</v>
      </c>
      <c r="D15">
        <v>52000500</v>
      </c>
      <c r="F15" t="s">
        <v>37</v>
      </c>
      <c r="H15">
        <v>100014057</v>
      </c>
      <c r="J15">
        <v>30016000</v>
      </c>
      <c r="K15" t="s">
        <v>39</v>
      </c>
      <c r="L15" s="7">
        <v>29782.77</v>
      </c>
    </row>
    <row r="16" spans="1:12" x14ac:dyDescent="0.2">
      <c r="B16" s="6">
        <v>36970</v>
      </c>
      <c r="C16">
        <v>413</v>
      </c>
      <c r="D16">
        <v>52000500</v>
      </c>
      <c r="F16" t="s">
        <v>37</v>
      </c>
      <c r="H16">
        <v>100015694</v>
      </c>
      <c r="J16">
        <v>30403000</v>
      </c>
      <c r="K16" t="s">
        <v>378</v>
      </c>
      <c r="L16" s="7">
        <v>102.68</v>
      </c>
    </row>
    <row r="17" spans="2:12" x14ac:dyDescent="0.2">
      <c r="B17" s="6">
        <v>36965</v>
      </c>
      <c r="C17">
        <v>413</v>
      </c>
      <c r="D17">
        <v>52000500</v>
      </c>
      <c r="F17" t="s">
        <v>37</v>
      </c>
      <c r="H17">
        <v>100014188</v>
      </c>
      <c r="J17">
        <v>52000500</v>
      </c>
      <c r="K17" t="s">
        <v>37</v>
      </c>
      <c r="L17" s="7">
        <v>-1548.93</v>
      </c>
    </row>
    <row r="18" spans="2:12" x14ac:dyDescent="0.2">
      <c r="B18" s="6">
        <v>36981</v>
      </c>
      <c r="C18">
        <v>413</v>
      </c>
      <c r="D18">
        <v>52000500</v>
      </c>
      <c r="F18" t="s">
        <v>37</v>
      </c>
      <c r="H18">
        <v>100016387</v>
      </c>
      <c r="J18">
        <v>25142000</v>
      </c>
      <c r="K18" t="s">
        <v>40</v>
      </c>
      <c r="L18" s="7">
        <v>-5226.8599999999997</v>
      </c>
    </row>
    <row r="19" spans="2:12" x14ac:dyDescent="0.2">
      <c r="B19" s="6">
        <v>36965</v>
      </c>
      <c r="C19">
        <v>413</v>
      </c>
      <c r="D19">
        <v>52000500</v>
      </c>
      <c r="F19" t="s">
        <v>37</v>
      </c>
      <c r="H19">
        <v>100014057</v>
      </c>
      <c r="J19">
        <v>25142000</v>
      </c>
      <c r="K19" t="s">
        <v>40</v>
      </c>
      <c r="L19" s="7">
        <v>-1203.74</v>
      </c>
    </row>
    <row r="20" spans="2:12" x14ac:dyDescent="0.2">
      <c r="B20" s="6">
        <v>36970</v>
      </c>
      <c r="C20">
        <v>413</v>
      </c>
      <c r="D20">
        <v>52000500</v>
      </c>
      <c r="F20" t="s">
        <v>37</v>
      </c>
      <c r="H20">
        <v>100015694</v>
      </c>
      <c r="J20">
        <v>52000500</v>
      </c>
      <c r="K20" t="s">
        <v>37</v>
      </c>
      <c r="L20" s="7">
        <v>-102.68</v>
      </c>
    </row>
    <row r="21" spans="2:12" x14ac:dyDescent="0.2">
      <c r="B21" s="6">
        <v>36980</v>
      </c>
      <c r="C21">
        <v>413</v>
      </c>
      <c r="D21">
        <v>52000500</v>
      </c>
      <c r="F21" t="s">
        <v>37</v>
      </c>
      <c r="H21">
        <v>100001046</v>
      </c>
      <c r="I21" t="s">
        <v>379</v>
      </c>
      <c r="J21">
        <v>52001000</v>
      </c>
      <c r="K21" t="s">
        <v>38</v>
      </c>
      <c r="L21" s="7">
        <v>9344.09</v>
      </c>
    </row>
    <row r="22" spans="2:12" x14ac:dyDescent="0.2">
      <c r="B22" s="6">
        <v>36965</v>
      </c>
      <c r="C22">
        <v>413</v>
      </c>
      <c r="D22">
        <v>52000500</v>
      </c>
      <c r="F22" t="s">
        <v>37</v>
      </c>
      <c r="H22">
        <v>100014188</v>
      </c>
      <c r="J22">
        <v>52001000</v>
      </c>
      <c r="K22" t="s">
        <v>38</v>
      </c>
      <c r="L22" s="7">
        <v>242.94</v>
      </c>
    </row>
    <row r="23" spans="2:12" x14ac:dyDescent="0.2">
      <c r="B23" s="6">
        <v>36965</v>
      </c>
      <c r="C23">
        <v>413</v>
      </c>
      <c r="D23">
        <v>52000500</v>
      </c>
      <c r="F23" t="s">
        <v>37</v>
      </c>
      <c r="H23">
        <v>100014188</v>
      </c>
      <c r="J23">
        <v>52001000</v>
      </c>
      <c r="K23" t="s">
        <v>38</v>
      </c>
      <c r="L23" s="7">
        <v>1305.99</v>
      </c>
    </row>
    <row r="24" spans="2:12" x14ac:dyDescent="0.2">
      <c r="B24" s="6">
        <v>36965</v>
      </c>
      <c r="C24">
        <v>413</v>
      </c>
      <c r="D24">
        <v>52000500</v>
      </c>
      <c r="F24" t="s">
        <v>37</v>
      </c>
      <c r="H24">
        <v>100014188</v>
      </c>
      <c r="J24">
        <v>52001000</v>
      </c>
      <c r="K24" t="s">
        <v>38</v>
      </c>
      <c r="L24" s="7">
        <v>259.60000000000002</v>
      </c>
    </row>
    <row r="25" spans="2:12" x14ac:dyDescent="0.2">
      <c r="B25" s="6">
        <v>36965</v>
      </c>
      <c r="C25">
        <v>413</v>
      </c>
      <c r="D25">
        <v>52000500</v>
      </c>
      <c r="F25" t="s">
        <v>37</v>
      </c>
      <c r="H25">
        <v>100014188</v>
      </c>
      <c r="J25">
        <v>52001000</v>
      </c>
      <c r="K25" t="s">
        <v>38</v>
      </c>
      <c r="L25" s="7">
        <v>44463.199999999997</v>
      </c>
    </row>
    <row r="26" spans="2:12" x14ac:dyDescent="0.2">
      <c r="B26" t="s">
        <v>41</v>
      </c>
      <c r="D26">
        <v>52000500</v>
      </c>
      <c r="L26" s="8">
        <v>175303.62</v>
      </c>
    </row>
    <row r="27" spans="2:12" x14ac:dyDescent="0.2">
      <c r="B27" s="6">
        <v>36965</v>
      </c>
      <c r="C27">
        <v>413</v>
      </c>
      <c r="D27">
        <v>52001000</v>
      </c>
      <c r="F27" t="s">
        <v>42</v>
      </c>
      <c r="H27">
        <v>100014057</v>
      </c>
      <c r="J27">
        <v>30016000</v>
      </c>
      <c r="K27" t="s">
        <v>39</v>
      </c>
      <c r="L27" s="7">
        <v>212.5</v>
      </c>
    </row>
    <row r="28" spans="2:12" x14ac:dyDescent="0.2">
      <c r="B28" s="6">
        <v>36981</v>
      </c>
      <c r="C28">
        <v>413</v>
      </c>
      <c r="D28">
        <v>52001000</v>
      </c>
      <c r="F28" t="s">
        <v>42</v>
      </c>
      <c r="H28">
        <v>100016387</v>
      </c>
      <c r="J28">
        <v>30016000</v>
      </c>
      <c r="K28" t="s">
        <v>39</v>
      </c>
      <c r="L28" s="7">
        <v>9810.17</v>
      </c>
    </row>
    <row r="29" spans="2:12" x14ac:dyDescent="0.2">
      <c r="B29" s="6">
        <v>36981</v>
      </c>
      <c r="C29">
        <v>413</v>
      </c>
      <c r="D29">
        <v>52001000</v>
      </c>
      <c r="F29" t="s">
        <v>42</v>
      </c>
      <c r="H29">
        <v>100016387</v>
      </c>
      <c r="J29">
        <v>30016000</v>
      </c>
      <c r="K29" t="s">
        <v>39</v>
      </c>
      <c r="L29" s="7">
        <v>1937.36</v>
      </c>
    </row>
    <row r="30" spans="2:12" x14ac:dyDescent="0.2">
      <c r="B30" s="6">
        <v>36981</v>
      </c>
      <c r="C30">
        <v>413</v>
      </c>
      <c r="D30">
        <v>52001000</v>
      </c>
      <c r="F30" t="s">
        <v>42</v>
      </c>
      <c r="H30">
        <v>100016387</v>
      </c>
      <c r="J30">
        <v>30016000</v>
      </c>
      <c r="K30" t="s">
        <v>39</v>
      </c>
      <c r="L30" s="7">
        <v>2845.67</v>
      </c>
    </row>
    <row r="31" spans="2:12" x14ac:dyDescent="0.2">
      <c r="B31" s="6">
        <v>36965</v>
      </c>
      <c r="C31">
        <v>413</v>
      </c>
      <c r="D31">
        <v>52001000</v>
      </c>
      <c r="F31" t="s">
        <v>42</v>
      </c>
      <c r="H31">
        <v>100014057</v>
      </c>
      <c r="J31">
        <v>30016000</v>
      </c>
      <c r="K31" t="s">
        <v>39</v>
      </c>
      <c r="L31" s="7">
        <v>220.33</v>
      </c>
    </row>
    <row r="32" spans="2:12" x14ac:dyDescent="0.2">
      <c r="B32" s="6">
        <v>36965</v>
      </c>
      <c r="C32">
        <v>413</v>
      </c>
      <c r="D32">
        <v>52001000</v>
      </c>
      <c r="F32" t="s">
        <v>42</v>
      </c>
      <c r="H32">
        <v>100014057</v>
      </c>
      <c r="J32">
        <v>30016000</v>
      </c>
      <c r="K32" t="s">
        <v>39</v>
      </c>
      <c r="L32" s="7">
        <v>664.78</v>
      </c>
    </row>
    <row r="33" spans="2:12" x14ac:dyDescent="0.2">
      <c r="B33" s="6">
        <v>36965</v>
      </c>
      <c r="C33">
        <v>413</v>
      </c>
      <c r="D33">
        <v>52001000</v>
      </c>
      <c r="F33" t="s">
        <v>42</v>
      </c>
      <c r="H33">
        <v>100014057</v>
      </c>
      <c r="J33">
        <v>30016000</v>
      </c>
      <c r="K33" t="s">
        <v>39</v>
      </c>
      <c r="L33" s="7">
        <v>3940.26</v>
      </c>
    </row>
    <row r="34" spans="2:12" x14ac:dyDescent="0.2">
      <c r="B34" s="6">
        <v>36965</v>
      </c>
      <c r="C34">
        <v>413</v>
      </c>
      <c r="D34">
        <v>52001000</v>
      </c>
      <c r="F34" t="s">
        <v>42</v>
      </c>
      <c r="H34">
        <v>100014057</v>
      </c>
      <c r="J34">
        <v>30016000</v>
      </c>
      <c r="K34" t="s">
        <v>39</v>
      </c>
      <c r="L34" s="7">
        <v>964.73</v>
      </c>
    </row>
    <row r="35" spans="2:12" x14ac:dyDescent="0.2">
      <c r="B35" s="6">
        <v>36965</v>
      </c>
      <c r="C35">
        <v>413</v>
      </c>
      <c r="D35">
        <v>52001000</v>
      </c>
      <c r="F35" t="s">
        <v>42</v>
      </c>
      <c r="H35">
        <v>100014057</v>
      </c>
      <c r="J35">
        <v>30016000</v>
      </c>
      <c r="K35" t="s">
        <v>39</v>
      </c>
      <c r="L35" s="7">
        <v>1067.46</v>
      </c>
    </row>
    <row r="36" spans="2:12" x14ac:dyDescent="0.2">
      <c r="B36" s="6">
        <v>36980</v>
      </c>
      <c r="C36">
        <v>413</v>
      </c>
      <c r="D36">
        <v>52001000</v>
      </c>
      <c r="F36" t="s">
        <v>42</v>
      </c>
      <c r="H36">
        <v>100001046</v>
      </c>
      <c r="I36" t="s">
        <v>380</v>
      </c>
      <c r="J36">
        <v>52000500</v>
      </c>
      <c r="K36" t="s">
        <v>37</v>
      </c>
      <c r="L36" s="7">
        <v>-22.21</v>
      </c>
    </row>
    <row r="37" spans="2:12" x14ac:dyDescent="0.2">
      <c r="B37" s="6">
        <v>36980</v>
      </c>
      <c r="C37">
        <v>413</v>
      </c>
      <c r="D37">
        <v>52001000</v>
      </c>
      <c r="F37" t="s">
        <v>42</v>
      </c>
      <c r="H37">
        <v>100001046</v>
      </c>
      <c r="I37" t="s">
        <v>381</v>
      </c>
      <c r="J37">
        <v>52000500</v>
      </c>
      <c r="K37" t="s">
        <v>37</v>
      </c>
      <c r="L37" s="7">
        <v>-22.38</v>
      </c>
    </row>
    <row r="38" spans="2:12" x14ac:dyDescent="0.2">
      <c r="B38" s="6">
        <v>36980</v>
      </c>
      <c r="C38">
        <v>413</v>
      </c>
      <c r="D38">
        <v>52001000</v>
      </c>
      <c r="F38" t="s">
        <v>42</v>
      </c>
      <c r="H38">
        <v>100001046</v>
      </c>
      <c r="I38" t="s">
        <v>382</v>
      </c>
      <c r="J38">
        <v>52001000</v>
      </c>
      <c r="K38" t="s">
        <v>38</v>
      </c>
      <c r="L38" s="7">
        <v>942.15</v>
      </c>
    </row>
    <row r="39" spans="2:12" x14ac:dyDescent="0.2">
      <c r="B39" s="6">
        <v>36965</v>
      </c>
      <c r="C39">
        <v>413</v>
      </c>
      <c r="D39">
        <v>52001000</v>
      </c>
      <c r="F39" t="s">
        <v>42</v>
      </c>
      <c r="H39">
        <v>100014188</v>
      </c>
      <c r="J39">
        <v>52001000</v>
      </c>
      <c r="K39" t="s">
        <v>38</v>
      </c>
      <c r="L39" s="7">
        <v>5882.48</v>
      </c>
    </row>
    <row r="40" spans="2:12" x14ac:dyDescent="0.2">
      <c r="B40" s="6">
        <v>36965</v>
      </c>
      <c r="C40">
        <v>413</v>
      </c>
      <c r="D40">
        <v>52001000</v>
      </c>
      <c r="F40" t="s">
        <v>42</v>
      </c>
      <c r="H40">
        <v>100014188</v>
      </c>
      <c r="J40">
        <v>52001000</v>
      </c>
      <c r="K40" t="s">
        <v>38</v>
      </c>
      <c r="L40" s="7">
        <v>1272.58</v>
      </c>
    </row>
    <row r="41" spans="2:12" x14ac:dyDescent="0.2">
      <c r="B41" s="6">
        <v>36981</v>
      </c>
      <c r="C41">
        <v>413</v>
      </c>
      <c r="D41">
        <v>52001000</v>
      </c>
      <c r="F41" t="s">
        <v>42</v>
      </c>
      <c r="H41">
        <v>100016387</v>
      </c>
      <c r="J41">
        <v>30016000</v>
      </c>
      <c r="K41" t="s">
        <v>39</v>
      </c>
      <c r="L41" s="7">
        <v>1107.1600000000001</v>
      </c>
    </row>
    <row r="42" spans="2:12" x14ac:dyDescent="0.2">
      <c r="B42" s="6">
        <v>36981</v>
      </c>
      <c r="C42">
        <v>413</v>
      </c>
      <c r="D42">
        <v>52001000</v>
      </c>
      <c r="F42" t="s">
        <v>42</v>
      </c>
      <c r="H42">
        <v>100016387</v>
      </c>
      <c r="J42">
        <v>30016000</v>
      </c>
      <c r="K42" t="s">
        <v>39</v>
      </c>
      <c r="L42" s="7">
        <v>212.5</v>
      </c>
    </row>
    <row r="43" spans="2:12" x14ac:dyDescent="0.2">
      <c r="B43" s="6">
        <v>36981</v>
      </c>
      <c r="C43">
        <v>413</v>
      </c>
      <c r="D43">
        <v>52001000</v>
      </c>
      <c r="F43" t="s">
        <v>42</v>
      </c>
      <c r="H43">
        <v>100016387</v>
      </c>
      <c r="J43">
        <v>30016000</v>
      </c>
      <c r="K43" t="s">
        <v>39</v>
      </c>
      <c r="L43" s="7">
        <v>220.33</v>
      </c>
    </row>
    <row r="44" spans="2:12" x14ac:dyDescent="0.2">
      <c r="B44" s="6">
        <v>36965</v>
      </c>
      <c r="C44">
        <v>413</v>
      </c>
      <c r="D44">
        <v>52001000</v>
      </c>
      <c r="F44" t="s">
        <v>42</v>
      </c>
      <c r="H44">
        <v>100014188</v>
      </c>
      <c r="J44">
        <v>52001000</v>
      </c>
      <c r="K44" t="s">
        <v>38</v>
      </c>
      <c r="L44" s="7">
        <v>1778.21</v>
      </c>
    </row>
    <row r="45" spans="2:12" x14ac:dyDescent="0.2">
      <c r="B45" t="s">
        <v>41</v>
      </c>
      <c r="D45">
        <v>52001000</v>
      </c>
      <c r="L45" s="8">
        <v>33034.080000000002</v>
      </c>
    </row>
    <row r="46" spans="2:12" x14ac:dyDescent="0.2">
      <c r="B46" s="6">
        <v>36963</v>
      </c>
      <c r="C46">
        <v>413</v>
      </c>
      <c r="D46">
        <v>52001500</v>
      </c>
      <c r="F46" t="s">
        <v>43</v>
      </c>
      <c r="H46">
        <v>100000922</v>
      </c>
      <c r="I46" t="s">
        <v>383</v>
      </c>
      <c r="J46">
        <v>20023000</v>
      </c>
      <c r="K46" t="s">
        <v>61</v>
      </c>
      <c r="L46" s="7">
        <v>429.67</v>
      </c>
    </row>
    <row r="47" spans="2:12" x14ac:dyDescent="0.2">
      <c r="B47" t="s">
        <v>41</v>
      </c>
      <c r="D47">
        <v>52001500</v>
      </c>
      <c r="L47" s="8">
        <v>429.67</v>
      </c>
    </row>
    <row r="48" spans="2:12" x14ac:dyDescent="0.2">
      <c r="B48" s="6">
        <v>36970</v>
      </c>
      <c r="C48">
        <v>413</v>
      </c>
      <c r="D48">
        <v>52003000</v>
      </c>
      <c r="F48" t="s">
        <v>47</v>
      </c>
      <c r="H48">
        <v>100015601</v>
      </c>
      <c r="J48">
        <v>5000032389</v>
      </c>
      <c r="K48" t="s">
        <v>342</v>
      </c>
      <c r="L48" s="7">
        <v>33.08</v>
      </c>
    </row>
    <row r="49" spans="2:12" x14ac:dyDescent="0.2">
      <c r="B49" s="6">
        <v>36959</v>
      </c>
      <c r="C49">
        <v>413</v>
      </c>
      <c r="D49">
        <v>52003000</v>
      </c>
      <c r="F49" t="s">
        <v>47</v>
      </c>
      <c r="H49">
        <v>100013505</v>
      </c>
      <c r="I49" t="s">
        <v>48</v>
      </c>
      <c r="J49">
        <v>6000011706</v>
      </c>
      <c r="K49" t="s">
        <v>49</v>
      </c>
      <c r="L49" s="7">
        <v>54.54</v>
      </c>
    </row>
    <row r="50" spans="2:12" x14ac:dyDescent="0.2">
      <c r="B50" t="s">
        <v>41</v>
      </c>
      <c r="D50">
        <v>52003000</v>
      </c>
      <c r="L50" s="8">
        <v>87.62</v>
      </c>
    </row>
    <row r="51" spans="2:12" x14ac:dyDescent="0.2">
      <c r="B51" s="6">
        <v>36970</v>
      </c>
      <c r="C51">
        <v>413</v>
      </c>
      <c r="D51">
        <v>52003500</v>
      </c>
      <c r="F51" t="s">
        <v>50</v>
      </c>
      <c r="H51">
        <v>100015608</v>
      </c>
      <c r="J51">
        <v>6000017355</v>
      </c>
      <c r="K51" t="s">
        <v>384</v>
      </c>
      <c r="L51" s="7">
        <v>96.05</v>
      </c>
    </row>
    <row r="52" spans="2:12" x14ac:dyDescent="0.2">
      <c r="B52" s="6">
        <v>36976</v>
      </c>
      <c r="C52">
        <v>413</v>
      </c>
      <c r="D52">
        <v>52003500</v>
      </c>
      <c r="F52" t="s">
        <v>50</v>
      </c>
      <c r="H52">
        <v>100016445</v>
      </c>
      <c r="J52">
        <v>5000008190</v>
      </c>
      <c r="K52" t="s">
        <v>52</v>
      </c>
      <c r="L52" s="7">
        <v>35.450000000000003</v>
      </c>
    </row>
    <row r="53" spans="2:12" x14ac:dyDescent="0.2">
      <c r="B53" t="s">
        <v>41</v>
      </c>
      <c r="D53">
        <v>52003500</v>
      </c>
      <c r="L53" s="8">
        <v>131.5</v>
      </c>
    </row>
    <row r="54" spans="2:12" x14ac:dyDescent="0.2">
      <c r="B54" s="6">
        <v>36972</v>
      </c>
      <c r="C54">
        <v>413</v>
      </c>
      <c r="D54">
        <v>52004000</v>
      </c>
      <c r="F54" t="s">
        <v>277</v>
      </c>
      <c r="H54">
        <v>100016040</v>
      </c>
      <c r="I54" t="s">
        <v>385</v>
      </c>
      <c r="J54">
        <v>6000009837</v>
      </c>
      <c r="K54" t="s">
        <v>386</v>
      </c>
      <c r="L54" s="7">
        <v>15</v>
      </c>
    </row>
    <row r="55" spans="2:12" x14ac:dyDescent="0.2">
      <c r="B55" t="s">
        <v>41</v>
      </c>
      <c r="D55">
        <v>52004000</v>
      </c>
      <c r="L55" s="8">
        <v>15</v>
      </c>
    </row>
    <row r="56" spans="2:12" x14ac:dyDescent="0.2">
      <c r="B56" s="6">
        <v>36970</v>
      </c>
      <c r="C56">
        <v>413</v>
      </c>
      <c r="D56">
        <v>52004500</v>
      </c>
      <c r="F56" t="s">
        <v>55</v>
      </c>
      <c r="H56">
        <v>100015608</v>
      </c>
      <c r="J56">
        <v>6000017355</v>
      </c>
      <c r="K56" t="s">
        <v>384</v>
      </c>
      <c r="L56" s="7">
        <v>7724.71</v>
      </c>
    </row>
    <row r="57" spans="2:12" x14ac:dyDescent="0.2">
      <c r="B57" s="6">
        <v>36970</v>
      </c>
      <c r="C57">
        <v>413</v>
      </c>
      <c r="D57">
        <v>52004500</v>
      </c>
      <c r="F57" t="s">
        <v>55</v>
      </c>
      <c r="H57">
        <v>100015608</v>
      </c>
      <c r="J57">
        <v>6000017355</v>
      </c>
      <c r="K57" t="s">
        <v>384</v>
      </c>
      <c r="L57" s="7">
        <v>21.25</v>
      </c>
    </row>
    <row r="58" spans="2:12" x14ac:dyDescent="0.2">
      <c r="B58" s="6">
        <v>36958</v>
      </c>
      <c r="C58">
        <v>413</v>
      </c>
      <c r="D58">
        <v>52004500</v>
      </c>
      <c r="F58" t="s">
        <v>55</v>
      </c>
      <c r="H58">
        <v>100013307</v>
      </c>
      <c r="I58" t="s">
        <v>387</v>
      </c>
      <c r="J58">
        <v>6000009837</v>
      </c>
      <c r="K58" t="s">
        <v>386</v>
      </c>
      <c r="L58" s="7">
        <v>60</v>
      </c>
    </row>
    <row r="59" spans="2:12" x14ac:dyDescent="0.2">
      <c r="B59" s="6">
        <v>36972</v>
      </c>
      <c r="C59">
        <v>413</v>
      </c>
      <c r="D59">
        <v>52004500</v>
      </c>
      <c r="F59" t="s">
        <v>55</v>
      </c>
      <c r="H59">
        <v>100016090</v>
      </c>
      <c r="I59" t="s">
        <v>388</v>
      </c>
      <c r="J59">
        <v>10255149</v>
      </c>
      <c r="K59" t="s">
        <v>389</v>
      </c>
      <c r="L59" s="7">
        <v>-188</v>
      </c>
    </row>
    <row r="60" spans="2:12" x14ac:dyDescent="0.2">
      <c r="B60" t="s">
        <v>41</v>
      </c>
      <c r="D60">
        <v>52004500</v>
      </c>
      <c r="L60" s="8">
        <v>7617.96</v>
      </c>
    </row>
    <row r="61" spans="2:12" x14ac:dyDescent="0.2">
      <c r="B61" s="6">
        <v>36980</v>
      </c>
      <c r="C61">
        <v>413</v>
      </c>
      <c r="D61">
        <v>52502000</v>
      </c>
      <c r="F61" t="s">
        <v>59</v>
      </c>
      <c r="H61">
        <v>100021638</v>
      </c>
      <c r="I61" t="s">
        <v>62</v>
      </c>
      <c r="J61">
        <v>20023000</v>
      </c>
      <c r="K61" t="s">
        <v>61</v>
      </c>
      <c r="L61" s="7">
        <v>1336.61</v>
      </c>
    </row>
    <row r="62" spans="2:12" x14ac:dyDescent="0.2">
      <c r="B62" s="6">
        <v>36980</v>
      </c>
      <c r="C62">
        <v>413</v>
      </c>
      <c r="D62">
        <v>52502000</v>
      </c>
      <c r="F62" t="s">
        <v>59</v>
      </c>
      <c r="H62">
        <v>100021754</v>
      </c>
      <c r="I62" t="s">
        <v>60</v>
      </c>
      <c r="J62">
        <v>20023000</v>
      </c>
      <c r="K62" t="s">
        <v>61</v>
      </c>
      <c r="L62" s="7">
        <v>444.63</v>
      </c>
    </row>
    <row r="63" spans="2:12" x14ac:dyDescent="0.2">
      <c r="B63" s="6">
        <v>36980</v>
      </c>
      <c r="C63">
        <v>413</v>
      </c>
      <c r="D63">
        <v>52502000</v>
      </c>
      <c r="F63" t="s">
        <v>59</v>
      </c>
      <c r="H63">
        <v>100022800</v>
      </c>
      <c r="I63" t="s">
        <v>60</v>
      </c>
      <c r="J63">
        <v>20023000</v>
      </c>
      <c r="K63" t="s">
        <v>61</v>
      </c>
      <c r="L63" s="7">
        <v>20.02</v>
      </c>
    </row>
    <row r="64" spans="2:12" x14ac:dyDescent="0.2">
      <c r="B64" s="6">
        <v>36980</v>
      </c>
      <c r="C64">
        <v>413</v>
      </c>
      <c r="D64">
        <v>52502000</v>
      </c>
      <c r="F64" t="s">
        <v>59</v>
      </c>
      <c r="H64">
        <v>100022801</v>
      </c>
      <c r="I64" t="s">
        <v>60</v>
      </c>
      <c r="J64">
        <v>20023000</v>
      </c>
      <c r="K64" t="s">
        <v>61</v>
      </c>
      <c r="L64" s="7">
        <v>165.87</v>
      </c>
    </row>
    <row r="65" spans="2:12" x14ac:dyDescent="0.2">
      <c r="B65" s="6">
        <v>36980</v>
      </c>
      <c r="C65">
        <v>413</v>
      </c>
      <c r="D65">
        <v>52502000</v>
      </c>
      <c r="F65" t="s">
        <v>59</v>
      </c>
      <c r="H65">
        <v>100021615</v>
      </c>
      <c r="I65" t="s">
        <v>62</v>
      </c>
      <c r="J65">
        <v>20023000</v>
      </c>
      <c r="K65" t="s">
        <v>61</v>
      </c>
      <c r="L65" s="7">
        <v>584.14</v>
      </c>
    </row>
    <row r="66" spans="2:12" x14ac:dyDescent="0.2">
      <c r="B66" s="6">
        <v>36980</v>
      </c>
      <c r="C66">
        <v>413</v>
      </c>
      <c r="D66">
        <v>52502000</v>
      </c>
      <c r="F66" t="s">
        <v>59</v>
      </c>
      <c r="H66">
        <v>100023799</v>
      </c>
      <c r="I66" t="s">
        <v>64</v>
      </c>
      <c r="J66">
        <v>20023000</v>
      </c>
      <c r="K66" t="s">
        <v>61</v>
      </c>
      <c r="L66" s="7">
        <v>275</v>
      </c>
    </row>
    <row r="67" spans="2:12" x14ac:dyDescent="0.2">
      <c r="B67" s="6">
        <v>36980</v>
      </c>
      <c r="C67">
        <v>413</v>
      </c>
      <c r="D67">
        <v>52502000</v>
      </c>
      <c r="F67" t="s">
        <v>59</v>
      </c>
      <c r="H67">
        <v>100024518</v>
      </c>
      <c r="I67" t="s">
        <v>62</v>
      </c>
      <c r="J67">
        <v>20023000</v>
      </c>
      <c r="K67" t="s">
        <v>61</v>
      </c>
      <c r="L67" s="7">
        <v>664.47</v>
      </c>
    </row>
    <row r="68" spans="2:12" x14ac:dyDescent="0.2">
      <c r="B68" s="6">
        <v>36980</v>
      </c>
      <c r="C68">
        <v>413</v>
      </c>
      <c r="D68">
        <v>52502000</v>
      </c>
      <c r="F68" t="s">
        <v>59</v>
      </c>
      <c r="H68">
        <v>100021497</v>
      </c>
      <c r="I68" t="s">
        <v>62</v>
      </c>
      <c r="J68">
        <v>20023000</v>
      </c>
      <c r="K68" t="s">
        <v>61</v>
      </c>
      <c r="L68" s="7">
        <v>1067.76</v>
      </c>
    </row>
    <row r="69" spans="2:12" x14ac:dyDescent="0.2">
      <c r="B69" s="6">
        <v>36980</v>
      </c>
      <c r="C69">
        <v>413</v>
      </c>
      <c r="D69">
        <v>52502000</v>
      </c>
      <c r="F69" t="s">
        <v>59</v>
      </c>
      <c r="H69">
        <v>100021593</v>
      </c>
      <c r="I69" t="s">
        <v>62</v>
      </c>
      <c r="J69">
        <v>20023000</v>
      </c>
      <c r="K69" t="s">
        <v>61</v>
      </c>
      <c r="L69" s="7">
        <v>1511.27</v>
      </c>
    </row>
    <row r="70" spans="2:12" x14ac:dyDescent="0.2">
      <c r="B70" t="s">
        <v>41</v>
      </c>
      <c r="D70">
        <v>52502000</v>
      </c>
      <c r="L70" s="8">
        <v>6069.77</v>
      </c>
    </row>
    <row r="71" spans="2:12" x14ac:dyDescent="0.2">
      <c r="B71" s="6">
        <v>36964</v>
      </c>
      <c r="C71">
        <v>413</v>
      </c>
      <c r="D71">
        <v>52502500</v>
      </c>
      <c r="F71" t="s">
        <v>65</v>
      </c>
      <c r="H71">
        <v>100001543</v>
      </c>
      <c r="I71" t="s">
        <v>390</v>
      </c>
      <c r="J71">
        <v>20023000</v>
      </c>
      <c r="K71" t="s">
        <v>61</v>
      </c>
      <c r="L71" s="7">
        <v>205.84</v>
      </c>
    </row>
    <row r="72" spans="2:12" x14ac:dyDescent="0.2">
      <c r="B72" s="6">
        <v>36964</v>
      </c>
      <c r="C72">
        <v>413</v>
      </c>
      <c r="D72">
        <v>52502500</v>
      </c>
      <c r="F72" t="s">
        <v>65</v>
      </c>
      <c r="H72">
        <v>100001543</v>
      </c>
      <c r="I72" t="s">
        <v>391</v>
      </c>
      <c r="J72">
        <v>20023000</v>
      </c>
      <c r="K72" t="s">
        <v>61</v>
      </c>
      <c r="L72" s="7">
        <v>92.84</v>
      </c>
    </row>
    <row r="73" spans="2:12" x14ac:dyDescent="0.2">
      <c r="B73" s="6">
        <v>36951</v>
      </c>
      <c r="C73">
        <v>413</v>
      </c>
      <c r="D73">
        <v>52502500</v>
      </c>
      <c r="F73" t="s">
        <v>65</v>
      </c>
      <c r="H73">
        <v>100008781</v>
      </c>
      <c r="I73" t="s">
        <v>66</v>
      </c>
      <c r="J73">
        <v>20023000</v>
      </c>
      <c r="K73" t="s">
        <v>61</v>
      </c>
      <c r="L73" s="7">
        <v>17576.34</v>
      </c>
    </row>
    <row r="74" spans="2:12" x14ac:dyDescent="0.2">
      <c r="B74" s="6">
        <v>36965</v>
      </c>
      <c r="C74">
        <v>413</v>
      </c>
      <c r="D74">
        <v>52502500</v>
      </c>
      <c r="F74" t="s">
        <v>65</v>
      </c>
      <c r="H74">
        <v>100001569</v>
      </c>
      <c r="I74" t="s">
        <v>392</v>
      </c>
      <c r="J74">
        <v>20023000</v>
      </c>
      <c r="K74" t="s">
        <v>61</v>
      </c>
      <c r="L74" s="7">
        <v>56.83</v>
      </c>
    </row>
    <row r="75" spans="2:12" x14ac:dyDescent="0.2">
      <c r="B75" s="6">
        <v>36964</v>
      </c>
      <c r="C75">
        <v>413</v>
      </c>
      <c r="D75">
        <v>52502500</v>
      </c>
      <c r="F75" t="s">
        <v>65</v>
      </c>
      <c r="H75">
        <v>100001557</v>
      </c>
      <c r="I75" t="s">
        <v>393</v>
      </c>
      <c r="J75">
        <v>20023000</v>
      </c>
      <c r="K75" t="s">
        <v>61</v>
      </c>
      <c r="L75" s="7">
        <v>56.83</v>
      </c>
    </row>
    <row r="76" spans="2:12" x14ac:dyDescent="0.2">
      <c r="B76" s="6">
        <v>36965</v>
      </c>
      <c r="C76">
        <v>413</v>
      </c>
      <c r="D76">
        <v>52502500</v>
      </c>
      <c r="F76" t="s">
        <v>65</v>
      </c>
      <c r="H76">
        <v>100001565</v>
      </c>
      <c r="I76" t="s">
        <v>394</v>
      </c>
      <c r="J76">
        <v>20023000</v>
      </c>
      <c r="K76" t="s">
        <v>61</v>
      </c>
      <c r="L76" s="7">
        <v>44.42</v>
      </c>
    </row>
    <row r="77" spans="2:12" x14ac:dyDescent="0.2">
      <c r="B77" s="6">
        <v>36965</v>
      </c>
      <c r="C77">
        <v>413</v>
      </c>
      <c r="D77">
        <v>52502500</v>
      </c>
      <c r="F77" t="s">
        <v>65</v>
      </c>
      <c r="H77">
        <v>100001565</v>
      </c>
      <c r="I77" t="s">
        <v>395</v>
      </c>
      <c r="J77">
        <v>20023000</v>
      </c>
      <c r="K77" t="s">
        <v>61</v>
      </c>
      <c r="L77" s="7">
        <v>188.47</v>
      </c>
    </row>
    <row r="78" spans="2:12" x14ac:dyDescent="0.2">
      <c r="B78" t="s">
        <v>41</v>
      </c>
      <c r="D78">
        <v>52502500</v>
      </c>
      <c r="L78" s="8">
        <v>18221.57</v>
      </c>
    </row>
    <row r="79" spans="2:12" x14ac:dyDescent="0.2">
      <c r="B79" s="6">
        <v>36976</v>
      </c>
      <c r="C79">
        <v>413</v>
      </c>
      <c r="D79">
        <v>52503500</v>
      </c>
      <c r="F79" t="s">
        <v>67</v>
      </c>
      <c r="H79">
        <v>100020747</v>
      </c>
      <c r="J79">
        <v>20023000</v>
      </c>
      <c r="K79" t="s">
        <v>61</v>
      </c>
      <c r="L79" s="7">
        <v>3640.45</v>
      </c>
    </row>
    <row r="80" spans="2:12" x14ac:dyDescent="0.2">
      <c r="B80" s="6">
        <v>36976</v>
      </c>
      <c r="C80">
        <v>413</v>
      </c>
      <c r="D80">
        <v>52503500</v>
      </c>
      <c r="F80" t="s">
        <v>67</v>
      </c>
      <c r="H80">
        <v>100020752</v>
      </c>
      <c r="J80">
        <v>20023000</v>
      </c>
      <c r="K80" t="s">
        <v>61</v>
      </c>
      <c r="L80" s="7">
        <v>1287.0899999999999</v>
      </c>
    </row>
    <row r="81" spans="2:12" x14ac:dyDescent="0.2">
      <c r="B81" s="6">
        <v>36977</v>
      </c>
      <c r="C81">
        <v>413</v>
      </c>
      <c r="D81">
        <v>52503500</v>
      </c>
      <c r="F81" t="s">
        <v>67</v>
      </c>
      <c r="H81">
        <v>100016614</v>
      </c>
      <c r="I81" t="s">
        <v>396</v>
      </c>
      <c r="J81">
        <v>1000000569</v>
      </c>
      <c r="K81" t="s">
        <v>397</v>
      </c>
      <c r="L81" s="7">
        <v>7842.01</v>
      </c>
    </row>
    <row r="82" spans="2:12" x14ac:dyDescent="0.2">
      <c r="B82" s="6">
        <v>36969</v>
      </c>
      <c r="C82">
        <v>413</v>
      </c>
      <c r="D82">
        <v>52503500</v>
      </c>
      <c r="F82" t="s">
        <v>67</v>
      </c>
      <c r="H82">
        <v>100015387</v>
      </c>
      <c r="I82" t="s">
        <v>314</v>
      </c>
      <c r="J82">
        <v>6000010182</v>
      </c>
      <c r="K82" t="s">
        <v>398</v>
      </c>
      <c r="L82" s="7">
        <v>41.67</v>
      </c>
    </row>
    <row r="83" spans="2:12" x14ac:dyDescent="0.2">
      <c r="B83" s="6">
        <v>36979</v>
      </c>
      <c r="C83">
        <v>413</v>
      </c>
      <c r="D83">
        <v>52503500</v>
      </c>
      <c r="F83" t="s">
        <v>67</v>
      </c>
      <c r="H83">
        <v>100017135</v>
      </c>
      <c r="I83" t="s">
        <v>399</v>
      </c>
      <c r="J83">
        <v>6000008853</v>
      </c>
      <c r="K83" t="s">
        <v>400</v>
      </c>
      <c r="L83" s="7">
        <v>198.58</v>
      </c>
    </row>
    <row r="84" spans="2:12" x14ac:dyDescent="0.2">
      <c r="B84" s="6">
        <v>36961</v>
      </c>
      <c r="C84">
        <v>413</v>
      </c>
      <c r="D84">
        <v>52503500</v>
      </c>
      <c r="F84" t="s">
        <v>67</v>
      </c>
      <c r="H84">
        <v>100000888</v>
      </c>
      <c r="I84" t="s">
        <v>401</v>
      </c>
      <c r="J84">
        <v>20023000</v>
      </c>
      <c r="K84" t="s">
        <v>61</v>
      </c>
      <c r="L84" s="7">
        <v>158.74</v>
      </c>
    </row>
    <row r="85" spans="2:12" x14ac:dyDescent="0.2">
      <c r="B85" s="6">
        <v>36971</v>
      </c>
      <c r="C85">
        <v>413</v>
      </c>
      <c r="D85">
        <v>52503500</v>
      </c>
      <c r="F85" t="s">
        <v>67</v>
      </c>
      <c r="H85">
        <v>100000949</v>
      </c>
      <c r="I85" t="s">
        <v>402</v>
      </c>
      <c r="J85">
        <v>20023000</v>
      </c>
      <c r="K85" t="s">
        <v>61</v>
      </c>
      <c r="L85" s="7">
        <v>291.23</v>
      </c>
    </row>
    <row r="86" spans="2:12" x14ac:dyDescent="0.2">
      <c r="B86" s="6">
        <v>36973</v>
      </c>
      <c r="C86">
        <v>413</v>
      </c>
      <c r="D86">
        <v>52503500</v>
      </c>
      <c r="F86" t="s">
        <v>67</v>
      </c>
      <c r="H86">
        <v>100016148</v>
      </c>
      <c r="I86" t="s">
        <v>314</v>
      </c>
      <c r="J86">
        <v>6000010850</v>
      </c>
      <c r="K86" t="s">
        <v>403</v>
      </c>
      <c r="L86" s="7">
        <v>58.85</v>
      </c>
    </row>
    <row r="87" spans="2:12" x14ac:dyDescent="0.2">
      <c r="B87" s="6">
        <v>36973</v>
      </c>
      <c r="C87">
        <v>413</v>
      </c>
      <c r="D87">
        <v>52503500</v>
      </c>
      <c r="F87" t="s">
        <v>67</v>
      </c>
      <c r="H87">
        <v>100016315</v>
      </c>
      <c r="I87" t="s">
        <v>404</v>
      </c>
      <c r="J87">
        <v>6000008853</v>
      </c>
      <c r="K87" t="s">
        <v>400</v>
      </c>
      <c r="L87" s="7">
        <v>207.77</v>
      </c>
    </row>
    <row r="88" spans="2:12" x14ac:dyDescent="0.2">
      <c r="B88" s="6">
        <v>36952</v>
      </c>
      <c r="C88">
        <v>413</v>
      </c>
      <c r="D88">
        <v>52503500</v>
      </c>
      <c r="F88" t="s">
        <v>67</v>
      </c>
      <c r="H88">
        <v>100011853</v>
      </c>
      <c r="I88" t="s">
        <v>405</v>
      </c>
      <c r="J88">
        <v>6000010850</v>
      </c>
      <c r="K88" t="s">
        <v>403</v>
      </c>
      <c r="L88" s="7">
        <v>118.01</v>
      </c>
    </row>
    <row r="89" spans="2:12" x14ac:dyDescent="0.2">
      <c r="B89" t="s">
        <v>41</v>
      </c>
      <c r="D89">
        <v>52503500</v>
      </c>
      <c r="L89" s="8">
        <v>13844.4</v>
      </c>
    </row>
    <row r="90" spans="2:12" x14ac:dyDescent="0.2">
      <c r="B90" s="6">
        <v>36977</v>
      </c>
      <c r="C90">
        <v>413</v>
      </c>
      <c r="D90">
        <v>52507000</v>
      </c>
      <c r="F90" t="s">
        <v>70</v>
      </c>
      <c r="H90">
        <v>100001028</v>
      </c>
      <c r="I90" t="s">
        <v>407</v>
      </c>
      <c r="J90">
        <v>20023000</v>
      </c>
      <c r="K90" t="s">
        <v>61</v>
      </c>
      <c r="L90" s="7">
        <v>6151.02</v>
      </c>
    </row>
    <row r="91" spans="2:12" x14ac:dyDescent="0.2">
      <c r="B91" s="6">
        <v>36976</v>
      </c>
      <c r="C91">
        <v>413</v>
      </c>
      <c r="D91">
        <v>52507000</v>
      </c>
      <c r="F91" t="s">
        <v>70</v>
      </c>
      <c r="H91">
        <v>100016456</v>
      </c>
      <c r="I91" t="s">
        <v>410</v>
      </c>
      <c r="J91">
        <v>5000031364</v>
      </c>
      <c r="K91" t="s">
        <v>406</v>
      </c>
      <c r="L91" s="7">
        <v>38.380000000000003</v>
      </c>
    </row>
    <row r="92" spans="2:12" x14ac:dyDescent="0.2">
      <c r="B92" s="6">
        <v>36973</v>
      </c>
      <c r="C92">
        <v>413</v>
      </c>
      <c r="D92">
        <v>52507000</v>
      </c>
      <c r="F92" t="s">
        <v>70</v>
      </c>
      <c r="H92">
        <v>100016263</v>
      </c>
      <c r="J92">
        <v>5500003900</v>
      </c>
      <c r="K92" t="s">
        <v>409</v>
      </c>
      <c r="L92" s="7">
        <v>3450.78</v>
      </c>
    </row>
    <row r="93" spans="2:12" x14ac:dyDescent="0.2">
      <c r="B93" s="6">
        <v>36972</v>
      </c>
      <c r="C93">
        <v>413</v>
      </c>
      <c r="D93">
        <v>52507000</v>
      </c>
      <c r="F93" t="s">
        <v>70</v>
      </c>
      <c r="H93">
        <v>100015989</v>
      </c>
      <c r="J93">
        <v>5000048518</v>
      </c>
      <c r="K93" t="s">
        <v>408</v>
      </c>
      <c r="L93" s="7">
        <v>1136.26</v>
      </c>
    </row>
    <row r="94" spans="2:12" x14ac:dyDescent="0.2">
      <c r="B94" t="s">
        <v>41</v>
      </c>
      <c r="D94">
        <v>52507000</v>
      </c>
      <c r="L94" s="8">
        <v>10776.44</v>
      </c>
    </row>
    <row r="95" spans="2:12" x14ac:dyDescent="0.2">
      <c r="B95" s="6">
        <v>36962</v>
      </c>
      <c r="C95">
        <v>413</v>
      </c>
      <c r="D95">
        <v>52507500</v>
      </c>
      <c r="F95" t="s">
        <v>73</v>
      </c>
      <c r="H95">
        <v>100013841</v>
      </c>
      <c r="I95" t="s">
        <v>415</v>
      </c>
      <c r="J95">
        <v>5000067023</v>
      </c>
      <c r="K95" t="s">
        <v>75</v>
      </c>
      <c r="L95" s="7">
        <v>231</v>
      </c>
    </row>
    <row r="96" spans="2:12" x14ac:dyDescent="0.2">
      <c r="B96" s="6">
        <v>36962</v>
      </c>
      <c r="C96">
        <v>413</v>
      </c>
      <c r="D96">
        <v>52507500</v>
      </c>
      <c r="F96" t="s">
        <v>73</v>
      </c>
      <c r="H96">
        <v>100013841</v>
      </c>
      <c r="I96" t="s">
        <v>411</v>
      </c>
      <c r="J96">
        <v>5000067023</v>
      </c>
      <c r="K96" t="s">
        <v>75</v>
      </c>
      <c r="L96" s="7">
        <v>704.64</v>
      </c>
    </row>
    <row r="97" spans="2:12" x14ac:dyDescent="0.2">
      <c r="B97" s="6">
        <v>36962</v>
      </c>
      <c r="C97">
        <v>413</v>
      </c>
      <c r="D97">
        <v>52507500</v>
      </c>
      <c r="F97" t="s">
        <v>73</v>
      </c>
      <c r="H97">
        <v>100013841</v>
      </c>
      <c r="I97" t="s">
        <v>412</v>
      </c>
      <c r="J97">
        <v>5000067023</v>
      </c>
      <c r="K97" t="s">
        <v>75</v>
      </c>
      <c r="L97" s="7">
        <v>103.6</v>
      </c>
    </row>
    <row r="98" spans="2:12" x14ac:dyDescent="0.2">
      <c r="B98" s="6">
        <v>36962</v>
      </c>
      <c r="C98">
        <v>413</v>
      </c>
      <c r="D98">
        <v>52507500</v>
      </c>
      <c r="F98" t="s">
        <v>73</v>
      </c>
      <c r="H98">
        <v>100013841</v>
      </c>
      <c r="I98" t="s">
        <v>413</v>
      </c>
      <c r="J98">
        <v>5000067023</v>
      </c>
      <c r="K98" t="s">
        <v>75</v>
      </c>
      <c r="L98" s="7">
        <v>665</v>
      </c>
    </row>
    <row r="99" spans="2:12" x14ac:dyDescent="0.2">
      <c r="B99" s="6">
        <v>36956</v>
      </c>
      <c r="C99">
        <v>413</v>
      </c>
      <c r="D99">
        <v>52507500</v>
      </c>
      <c r="F99" t="s">
        <v>73</v>
      </c>
      <c r="H99">
        <v>100012960</v>
      </c>
      <c r="I99" t="s">
        <v>416</v>
      </c>
      <c r="J99">
        <v>5000067023</v>
      </c>
      <c r="K99" t="s">
        <v>75</v>
      </c>
      <c r="L99" s="7">
        <v>922.95</v>
      </c>
    </row>
    <row r="100" spans="2:12" x14ac:dyDescent="0.2">
      <c r="B100" s="6">
        <v>36956</v>
      </c>
      <c r="C100">
        <v>413</v>
      </c>
      <c r="D100">
        <v>52507500</v>
      </c>
      <c r="F100" t="s">
        <v>73</v>
      </c>
      <c r="H100">
        <v>100012960</v>
      </c>
      <c r="I100" t="s">
        <v>417</v>
      </c>
      <c r="J100">
        <v>5000067023</v>
      </c>
      <c r="K100" t="s">
        <v>75</v>
      </c>
      <c r="L100" s="7">
        <v>97.15</v>
      </c>
    </row>
    <row r="101" spans="2:12" x14ac:dyDescent="0.2">
      <c r="B101" s="6">
        <v>36956</v>
      </c>
      <c r="C101">
        <v>413</v>
      </c>
      <c r="D101">
        <v>52507500</v>
      </c>
      <c r="F101" t="s">
        <v>73</v>
      </c>
      <c r="H101">
        <v>100012960</v>
      </c>
      <c r="I101" t="s">
        <v>418</v>
      </c>
      <c r="J101">
        <v>5000067023</v>
      </c>
      <c r="K101" t="s">
        <v>75</v>
      </c>
      <c r="L101" s="7">
        <v>104.94</v>
      </c>
    </row>
    <row r="102" spans="2:12" x14ac:dyDescent="0.2">
      <c r="B102" s="6">
        <v>36956</v>
      </c>
      <c r="C102">
        <v>413</v>
      </c>
      <c r="D102">
        <v>52507500</v>
      </c>
      <c r="F102" t="s">
        <v>73</v>
      </c>
      <c r="H102">
        <v>100012960</v>
      </c>
      <c r="I102" t="s">
        <v>419</v>
      </c>
      <c r="J102">
        <v>5000067023</v>
      </c>
      <c r="K102" t="s">
        <v>75</v>
      </c>
      <c r="L102" s="7">
        <v>532</v>
      </c>
    </row>
    <row r="103" spans="2:12" x14ac:dyDescent="0.2">
      <c r="B103" s="6">
        <v>36956</v>
      </c>
      <c r="C103">
        <v>413</v>
      </c>
      <c r="D103">
        <v>52507500</v>
      </c>
      <c r="F103" t="s">
        <v>73</v>
      </c>
      <c r="H103">
        <v>100012960</v>
      </c>
      <c r="I103" t="s">
        <v>434</v>
      </c>
      <c r="J103">
        <v>5000067023</v>
      </c>
      <c r="K103" t="s">
        <v>75</v>
      </c>
      <c r="L103" s="7">
        <v>716.8</v>
      </c>
    </row>
    <row r="104" spans="2:12" x14ac:dyDescent="0.2">
      <c r="B104" s="6">
        <v>36962</v>
      </c>
      <c r="C104">
        <v>413</v>
      </c>
      <c r="D104">
        <v>52507500</v>
      </c>
      <c r="F104" t="s">
        <v>73</v>
      </c>
      <c r="H104">
        <v>100013841</v>
      </c>
      <c r="I104" t="s">
        <v>414</v>
      </c>
      <c r="J104">
        <v>5000067023</v>
      </c>
      <c r="K104" t="s">
        <v>75</v>
      </c>
      <c r="L104" s="7">
        <v>134.68</v>
      </c>
    </row>
    <row r="105" spans="2:12" x14ac:dyDescent="0.2">
      <c r="B105" s="6">
        <v>36971</v>
      </c>
      <c r="C105">
        <v>413</v>
      </c>
      <c r="D105">
        <v>52507500</v>
      </c>
      <c r="F105" t="s">
        <v>73</v>
      </c>
      <c r="H105">
        <v>100015812</v>
      </c>
      <c r="I105" t="s">
        <v>259</v>
      </c>
      <c r="J105">
        <v>5000001645</v>
      </c>
      <c r="K105" t="s">
        <v>85</v>
      </c>
      <c r="L105" s="7">
        <v>47.56</v>
      </c>
    </row>
    <row r="106" spans="2:12" x14ac:dyDescent="0.2">
      <c r="B106" s="6">
        <v>36969</v>
      </c>
      <c r="C106">
        <v>413</v>
      </c>
      <c r="D106">
        <v>52507500</v>
      </c>
      <c r="F106" t="s">
        <v>73</v>
      </c>
      <c r="H106">
        <v>100015689</v>
      </c>
      <c r="I106" t="s">
        <v>420</v>
      </c>
      <c r="J106">
        <v>5000067023</v>
      </c>
      <c r="K106" t="s">
        <v>75</v>
      </c>
      <c r="L106" s="7">
        <v>343</v>
      </c>
    </row>
    <row r="107" spans="2:12" x14ac:dyDescent="0.2">
      <c r="B107" s="6">
        <v>36969</v>
      </c>
      <c r="C107">
        <v>413</v>
      </c>
      <c r="D107">
        <v>52507500</v>
      </c>
      <c r="F107" t="s">
        <v>73</v>
      </c>
      <c r="H107">
        <v>100015689</v>
      </c>
      <c r="I107" t="s">
        <v>421</v>
      </c>
      <c r="J107">
        <v>5000067023</v>
      </c>
      <c r="K107" t="s">
        <v>75</v>
      </c>
      <c r="L107" s="7">
        <v>847.77</v>
      </c>
    </row>
    <row r="108" spans="2:12" x14ac:dyDescent="0.2">
      <c r="B108" s="6">
        <v>36969</v>
      </c>
      <c r="C108">
        <v>413</v>
      </c>
      <c r="D108">
        <v>52507500</v>
      </c>
      <c r="F108" t="s">
        <v>73</v>
      </c>
      <c r="H108">
        <v>100015689</v>
      </c>
      <c r="I108" t="s">
        <v>422</v>
      </c>
      <c r="J108">
        <v>5000067023</v>
      </c>
      <c r="K108" t="s">
        <v>75</v>
      </c>
      <c r="L108" s="7">
        <v>283.5</v>
      </c>
    </row>
    <row r="109" spans="2:12" x14ac:dyDescent="0.2">
      <c r="B109" s="6">
        <v>36969</v>
      </c>
      <c r="C109">
        <v>413</v>
      </c>
      <c r="D109">
        <v>52507500</v>
      </c>
      <c r="F109" t="s">
        <v>73</v>
      </c>
      <c r="H109">
        <v>100015689</v>
      </c>
      <c r="I109" t="s">
        <v>423</v>
      </c>
      <c r="J109">
        <v>5000067023</v>
      </c>
      <c r="K109" t="s">
        <v>75</v>
      </c>
      <c r="L109" s="7">
        <v>106.4</v>
      </c>
    </row>
    <row r="110" spans="2:12" x14ac:dyDescent="0.2">
      <c r="B110" s="6">
        <v>36969</v>
      </c>
      <c r="C110">
        <v>413</v>
      </c>
      <c r="D110">
        <v>52507500</v>
      </c>
      <c r="F110" t="s">
        <v>73</v>
      </c>
      <c r="H110">
        <v>100015689</v>
      </c>
      <c r="I110" t="s">
        <v>424</v>
      </c>
      <c r="J110">
        <v>5000067023</v>
      </c>
      <c r="K110" t="s">
        <v>75</v>
      </c>
      <c r="L110" s="7">
        <v>448</v>
      </c>
    </row>
    <row r="111" spans="2:12" x14ac:dyDescent="0.2">
      <c r="B111" s="6">
        <v>36970</v>
      </c>
      <c r="C111">
        <v>413</v>
      </c>
      <c r="D111">
        <v>52507500</v>
      </c>
      <c r="F111" t="s">
        <v>73</v>
      </c>
      <c r="H111">
        <v>100015573</v>
      </c>
      <c r="J111">
        <v>5000000923</v>
      </c>
      <c r="K111" t="s">
        <v>92</v>
      </c>
      <c r="L111" s="7">
        <v>880.8</v>
      </c>
    </row>
    <row r="112" spans="2:12" x14ac:dyDescent="0.2">
      <c r="B112" s="6">
        <v>36970</v>
      </c>
      <c r="C112">
        <v>413</v>
      </c>
      <c r="D112">
        <v>52507500</v>
      </c>
      <c r="F112" t="s">
        <v>73</v>
      </c>
      <c r="H112">
        <v>100015570</v>
      </c>
      <c r="J112">
        <v>5000000923</v>
      </c>
      <c r="K112" t="s">
        <v>92</v>
      </c>
      <c r="L112" s="7">
        <v>560</v>
      </c>
    </row>
    <row r="113" spans="2:12" x14ac:dyDescent="0.2">
      <c r="B113" s="6">
        <v>36969</v>
      </c>
      <c r="C113">
        <v>413</v>
      </c>
      <c r="D113">
        <v>52507500</v>
      </c>
      <c r="F113" t="s">
        <v>73</v>
      </c>
      <c r="H113">
        <v>100018394</v>
      </c>
      <c r="I113" t="s">
        <v>93</v>
      </c>
      <c r="J113">
        <v>5000067023</v>
      </c>
      <c r="K113" t="s">
        <v>75</v>
      </c>
      <c r="L113" s="7">
        <v>50.72</v>
      </c>
    </row>
    <row r="114" spans="2:12" x14ac:dyDescent="0.2">
      <c r="B114" s="6">
        <v>36956</v>
      </c>
      <c r="C114">
        <v>413</v>
      </c>
      <c r="D114">
        <v>52507500</v>
      </c>
      <c r="F114" t="s">
        <v>73</v>
      </c>
      <c r="H114">
        <v>100012960</v>
      </c>
      <c r="I114" t="s">
        <v>435</v>
      </c>
      <c r="J114">
        <v>5000067023</v>
      </c>
      <c r="K114" t="s">
        <v>75</v>
      </c>
      <c r="L114" s="7">
        <v>853.27</v>
      </c>
    </row>
    <row r="115" spans="2:12" x14ac:dyDescent="0.2">
      <c r="B115" s="6">
        <v>36962</v>
      </c>
      <c r="C115">
        <v>413</v>
      </c>
      <c r="D115">
        <v>52507500</v>
      </c>
      <c r="F115" t="s">
        <v>73</v>
      </c>
      <c r="H115">
        <v>100013801</v>
      </c>
      <c r="I115" t="s">
        <v>425</v>
      </c>
      <c r="J115">
        <v>5000067023</v>
      </c>
      <c r="K115" t="s">
        <v>75</v>
      </c>
      <c r="L115" s="7">
        <v>275.19</v>
      </c>
    </row>
    <row r="116" spans="2:12" x14ac:dyDescent="0.2">
      <c r="B116" s="6">
        <v>36959</v>
      </c>
      <c r="C116">
        <v>413</v>
      </c>
      <c r="D116">
        <v>52507500</v>
      </c>
      <c r="F116" t="s">
        <v>73</v>
      </c>
      <c r="H116">
        <v>100013708</v>
      </c>
      <c r="I116" t="s">
        <v>96</v>
      </c>
      <c r="J116">
        <v>5000067023</v>
      </c>
      <c r="K116" t="s">
        <v>75</v>
      </c>
      <c r="L116" s="7">
        <v>108.51</v>
      </c>
    </row>
    <row r="117" spans="2:12" x14ac:dyDescent="0.2">
      <c r="B117" s="6">
        <v>36962</v>
      </c>
      <c r="C117">
        <v>413</v>
      </c>
      <c r="D117">
        <v>52507500</v>
      </c>
      <c r="F117" t="s">
        <v>73</v>
      </c>
      <c r="H117">
        <v>100016125</v>
      </c>
      <c r="I117" t="s">
        <v>95</v>
      </c>
      <c r="J117">
        <v>5000067023</v>
      </c>
      <c r="K117" t="s">
        <v>75</v>
      </c>
      <c r="L117" s="7">
        <v>48.54</v>
      </c>
    </row>
    <row r="118" spans="2:12" x14ac:dyDescent="0.2">
      <c r="B118" s="6">
        <v>36956</v>
      </c>
      <c r="C118">
        <v>413</v>
      </c>
      <c r="D118">
        <v>52507500</v>
      </c>
      <c r="F118" t="s">
        <v>73</v>
      </c>
      <c r="H118">
        <v>100012561</v>
      </c>
      <c r="J118">
        <v>5000001645</v>
      </c>
      <c r="K118" t="s">
        <v>85</v>
      </c>
      <c r="L118" s="7">
        <v>28.86</v>
      </c>
    </row>
    <row r="119" spans="2:12" x14ac:dyDescent="0.2">
      <c r="B119" s="6">
        <v>36951</v>
      </c>
      <c r="C119">
        <v>413</v>
      </c>
      <c r="D119">
        <v>52507500</v>
      </c>
      <c r="F119" t="s">
        <v>73</v>
      </c>
      <c r="H119">
        <v>100011408</v>
      </c>
      <c r="I119" t="s">
        <v>430</v>
      </c>
      <c r="J119">
        <v>5000067023</v>
      </c>
      <c r="K119" t="s">
        <v>75</v>
      </c>
      <c r="L119" s="7">
        <v>842.79</v>
      </c>
    </row>
    <row r="120" spans="2:12" x14ac:dyDescent="0.2">
      <c r="B120" s="6">
        <v>36951</v>
      </c>
      <c r="C120">
        <v>413</v>
      </c>
      <c r="D120">
        <v>52507500</v>
      </c>
      <c r="F120" t="s">
        <v>73</v>
      </c>
      <c r="H120">
        <v>100011408</v>
      </c>
      <c r="I120" t="s">
        <v>429</v>
      </c>
      <c r="J120">
        <v>5000067023</v>
      </c>
      <c r="K120" t="s">
        <v>75</v>
      </c>
      <c r="L120" s="7">
        <v>621.76</v>
      </c>
    </row>
    <row r="121" spans="2:12" x14ac:dyDescent="0.2">
      <c r="B121" s="6">
        <v>36951</v>
      </c>
      <c r="C121">
        <v>413</v>
      </c>
      <c r="D121">
        <v>52507500</v>
      </c>
      <c r="F121" t="s">
        <v>73</v>
      </c>
      <c r="H121">
        <v>100011408</v>
      </c>
      <c r="I121" t="s">
        <v>428</v>
      </c>
      <c r="J121">
        <v>5000067023</v>
      </c>
      <c r="K121" t="s">
        <v>75</v>
      </c>
      <c r="L121" s="7">
        <v>310.88</v>
      </c>
    </row>
    <row r="122" spans="2:12" x14ac:dyDescent="0.2">
      <c r="B122" s="6">
        <v>36951</v>
      </c>
      <c r="C122">
        <v>413</v>
      </c>
      <c r="D122">
        <v>52507500</v>
      </c>
      <c r="F122" t="s">
        <v>73</v>
      </c>
      <c r="H122">
        <v>100011408</v>
      </c>
      <c r="I122" t="s">
        <v>427</v>
      </c>
      <c r="J122">
        <v>5000067023</v>
      </c>
      <c r="K122" t="s">
        <v>75</v>
      </c>
      <c r="L122" s="7">
        <v>155.44</v>
      </c>
    </row>
    <row r="123" spans="2:12" x14ac:dyDescent="0.2">
      <c r="B123" s="6">
        <v>36951</v>
      </c>
      <c r="C123">
        <v>413</v>
      </c>
      <c r="D123">
        <v>52507500</v>
      </c>
      <c r="F123" t="s">
        <v>73</v>
      </c>
      <c r="H123">
        <v>100011407</v>
      </c>
      <c r="I123" t="s">
        <v>98</v>
      </c>
      <c r="J123">
        <v>5000067023</v>
      </c>
      <c r="K123" t="s">
        <v>75</v>
      </c>
      <c r="L123" s="7">
        <v>48.27</v>
      </c>
    </row>
    <row r="124" spans="2:12" x14ac:dyDescent="0.2">
      <c r="B124" s="6">
        <v>36962</v>
      </c>
      <c r="C124">
        <v>413</v>
      </c>
      <c r="D124">
        <v>52507500</v>
      </c>
      <c r="F124" t="s">
        <v>73</v>
      </c>
      <c r="H124">
        <v>100013801</v>
      </c>
      <c r="I124" t="s">
        <v>426</v>
      </c>
      <c r="J124">
        <v>5000067023</v>
      </c>
      <c r="K124" t="s">
        <v>75</v>
      </c>
      <c r="L124" s="7">
        <v>204.01</v>
      </c>
    </row>
    <row r="125" spans="2:12" x14ac:dyDescent="0.2">
      <c r="B125" s="6">
        <v>36956</v>
      </c>
      <c r="C125">
        <v>413</v>
      </c>
      <c r="D125">
        <v>52507500</v>
      </c>
      <c r="F125" t="s">
        <v>73</v>
      </c>
      <c r="H125">
        <v>100012960</v>
      </c>
      <c r="I125" t="s">
        <v>436</v>
      </c>
      <c r="J125">
        <v>5000067023</v>
      </c>
      <c r="K125" t="s">
        <v>75</v>
      </c>
      <c r="L125" s="7">
        <v>93.28</v>
      </c>
    </row>
    <row r="126" spans="2:12" x14ac:dyDescent="0.2">
      <c r="B126" s="6">
        <v>36956</v>
      </c>
      <c r="C126">
        <v>413</v>
      </c>
      <c r="D126">
        <v>52507500</v>
      </c>
      <c r="F126" t="s">
        <v>73</v>
      </c>
      <c r="H126">
        <v>100012960</v>
      </c>
      <c r="I126" t="s">
        <v>433</v>
      </c>
      <c r="J126">
        <v>5000067023</v>
      </c>
      <c r="K126" t="s">
        <v>75</v>
      </c>
      <c r="L126" s="7">
        <v>864.65</v>
      </c>
    </row>
    <row r="127" spans="2:12" x14ac:dyDescent="0.2">
      <c r="B127" s="6">
        <v>36956</v>
      </c>
      <c r="C127">
        <v>413</v>
      </c>
      <c r="D127">
        <v>52507500</v>
      </c>
      <c r="F127" t="s">
        <v>73</v>
      </c>
      <c r="H127">
        <v>100012960</v>
      </c>
      <c r="I127" t="s">
        <v>432</v>
      </c>
      <c r="J127">
        <v>5000067023</v>
      </c>
      <c r="K127" t="s">
        <v>75</v>
      </c>
      <c r="L127" s="7">
        <v>155.44</v>
      </c>
    </row>
    <row r="128" spans="2:12" x14ac:dyDescent="0.2">
      <c r="B128" s="6">
        <v>36976</v>
      </c>
      <c r="C128">
        <v>413</v>
      </c>
      <c r="D128">
        <v>52507500</v>
      </c>
      <c r="F128" t="s">
        <v>73</v>
      </c>
      <c r="H128">
        <v>100016544</v>
      </c>
      <c r="J128">
        <v>5000000923</v>
      </c>
      <c r="K128" t="s">
        <v>92</v>
      </c>
      <c r="L128" s="7">
        <v>226.1</v>
      </c>
    </row>
    <row r="129" spans="2:12" x14ac:dyDescent="0.2">
      <c r="B129" s="6">
        <v>36976</v>
      </c>
      <c r="C129">
        <v>413</v>
      </c>
      <c r="D129">
        <v>52507500</v>
      </c>
      <c r="F129" t="s">
        <v>73</v>
      </c>
      <c r="H129">
        <v>100016540</v>
      </c>
      <c r="J129">
        <v>5000000923</v>
      </c>
      <c r="K129" t="s">
        <v>92</v>
      </c>
      <c r="L129" s="7">
        <v>336</v>
      </c>
    </row>
    <row r="130" spans="2:12" x14ac:dyDescent="0.2">
      <c r="B130" s="6">
        <v>36962</v>
      </c>
      <c r="C130">
        <v>413</v>
      </c>
      <c r="D130">
        <v>52507500</v>
      </c>
      <c r="F130" t="s">
        <v>73</v>
      </c>
      <c r="H130">
        <v>100013801</v>
      </c>
      <c r="I130" t="s">
        <v>431</v>
      </c>
      <c r="J130">
        <v>5000067023</v>
      </c>
      <c r="K130" t="s">
        <v>75</v>
      </c>
      <c r="L130" s="7">
        <v>556.86</v>
      </c>
    </row>
    <row r="131" spans="2:12" x14ac:dyDescent="0.2">
      <c r="B131" s="6">
        <v>36962</v>
      </c>
      <c r="C131">
        <v>413</v>
      </c>
      <c r="D131">
        <v>52507500</v>
      </c>
      <c r="F131" t="s">
        <v>73</v>
      </c>
      <c r="H131">
        <v>100013801</v>
      </c>
      <c r="I131" t="s">
        <v>437</v>
      </c>
      <c r="J131">
        <v>5000067023</v>
      </c>
      <c r="K131" t="s">
        <v>75</v>
      </c>
      <c r="L131" s="7">
        <v>905.57</v>
      </c>
    </row>
    <row r="132" spans="2:12" x14ac:dyDescent="0.2">
      <c r="B132" s="6">
        <v>36966</v>
      </c>
      <c r="C132">
        <v>413</v>
      </c>
      <c r="D132">
        <v>52507500</v>
      </c>
      <c r="F132" t="s">
        <v>73</v>
      </c>
      <c r="H132">
        <v>100014757</v>
      </c>
      <c r="J132">
        <v>5000000923</v>
      </c>
      <c r="K132" t="s">
        <v>92</v>
      </c>
      <c r="L132" s="7">
        <v>378</v>
      </c>
    </row>
    <row r="133" spans="2:12" x14ac:dyDescent="0.2">
      <c r="B133" s="6">
        <v>36976</v>
      </c>
      <c r="C133">
        <v>413</v>
      </c>
      <c r="D133">
        <v>52507500</v>
      </c>
      <c r="F133" t="s">
        <v>73</v>
      </c>
      <c r="H133">
        <v>100016539</v>
      </c>
      <c r="J133">
        <v>5000000923</v>
      </c>
      <c r="K133" t="s">
        <v>92</v>
      </c>
      <c r="L133" s="7">
        <v>113.4</v>
      </c>
    </row>
    <row r="134" spans="2:12" x14ac:dyDescent="0.2">
      <c r="B134" t="s">
        <v>41</v>
      </c>
      <c r="D134">
        <v>52507500</v>
      </c>
      <c r="L134" s="8">
        <v>14907.33</v>
      </c>
    </row>
    <row r="135" spans="2:12" x14ac:dyDescent="0.2">
      <c r="B135" s="6">
        <v>36980</v>
      </c>
      <c r="C135">
        <v>413</v>
      </c>
      <c r="D135">
        <v>52508000</v>
      </c>
      <c r="F135" t="s">
        <v>110</v>
      </c>
      <c r="H135">
        <v>100017604</v>
      </c>
      <c r="J135">
        <v>5000001919</v>
      </c>
      <c r="K135" t="s">
        <v>111</v>
      </c>
      <c r="L135" s="7">
        <v>722.06</v>
      </c>
    </row>
    <row r="136" spans="2:12" x14ac:dyDescent="0.2">
      <c r="B136" t="s">
        <v>41</v>
      </c>
      <c r="D136">
        <v>52508000</v>
      </c>
      <c r="L136" s="8">
        <v>722.06</v>
      </c>
    </row>
    <row r="137" spans="2:12" x14ac:dyDescent="0.2">
      <c r="B137" s="6">
        <v>36963</v>
      </c>
      <c r="C137">
        <v>413</v>
      </c>
      <c r="D137">
        <v>52508100</v>
      </c>
      <c r="F137" t="s">
        <v>265</v>
      </c>
      <c r="H137">
        <v>100000921</v>
      </c>
      <c r="I137" t="s">
        <v>439</v>
      </c>
      <c r="J137">
        <v>20023000</v>
      </c>
      <c r="K137" t="s">
        <v>61</v>
      </c>
      <c r="L137" s="7">
        <v>43.28</v>
      </c>
    </row>
    <row r="138" spans="2:12" x14ac:dyDescent="0.2">
      <c r="B138" s="6">
        <v>36977</v>
      </c>
      <c r="C138">
        <v>413</v>
      </c>
      <c r="D138">
        <v>52508100</v>
      </c>
      <c r="F138" t="s">
        <v>265</v>
      </c>
      <c r="H138">
        <v>100001006</v>
      </c>
      <c r="I138" t="s">
        <v>438</v>
      </c>
      <c r="J138">
        <v>20023000</v>
      </c>
      <c r="K138" t="s">
        <v>61</v>
      </c>
      <c r="L138" s="7">
        <v>16.899999999999999</v>
      </c>
    </row>
    <row r="139" spans="2:12" x14ac:dyDescent="0.2">
      <c r="B139" t="s">
        <v>41</v>
      </c>
      <c r="D139">
        <v>52508100</v>
      </c>
      <c r="L139" s="8">
        <v>60.18</v>
      </c>
    </row>
    <row r="140" spans="2:12" x14ac:dyDescent="0.2">
      <c r="B140" s="6">
        <v>36962</v>
      </c>
      <c r="C140">
        <v>413</v>
      </c>
      <c r="D140">
        <v>52508500</v>
      </c>
      <c r="F140" t="s">
        <v>117</v>
      </c>
      <c r="H140">
        <v>100013836</v>
      </c>
      <c r="J140">
        <v>5000025429</v>
      </c>
      <c r="K140" t="s">
        <v>441</v>
      </c>
      <c r="L140" s="7">
        <v>721.75</v>
      </c>
    </row>
    <row r="141" spans="2:12" x14ac:dyDescent="0.2">
      <c r="B141" s="6">
        <v>36959</v>
      </c>
      <c r="C141">
        <v>413</v>
      </c>
      <c r="D141">
        <v>52508500</v>
      </c>
      <c r="F141" t="s">
        <v>117</v>
      </c>
      <c r="H141">
        <v>100013491</v>
      </c>
      <c r="I141" t="s">
        <v>440</v>
      </c>
      <c r="J141">
        <v>6000008853</v>
      </c>
      <c r="K141" t="s">
        <v>400</v>
      </c>
      <c r="L141" s="7">
        <v>388.5</v>
      </c>
    </row>
    <row r="142" spans="2:12" x14ac:dyDescent="0.2">
      <c r="B142" s="6">
        <v>36961</v>
      </c>
      <c r="C142">
        <v>413</v>
      </c>
      <c r="D142">
        <v>52508500</v>
      </c>
      <c r="F142" t="s">
        <v>117</v>
      </c>
      <c r="H142">
        <v>100000888</v>
      </c>
      <c r="I142" t="s">
        <v>401</v>
      </c>
      <c r="J142">
        <v>20023000</v>
      </c>
      <c r="K142" t="s">
        <v>61</v>
      </c>
      <c r="L142" s="7">
        <v>116.92</v>
      </c>
    </row>
    <row r="143" spans="2:12" x14ac:dyDescent="0.2">
      <c r="B143" t="s">
        <v>41</v>
      </c>
      <c r="D143">
        <v>52508500</v>
      </c>
      <c r="L143" s="8">
        <v>1227.17</v>
      </c>
    </row>
    <row r="144" spans="2:12" x14ac:dyDescent="0.2">
      <c r="B144" s="6">
        <v>36969</v>
      </c>
      <c r="C144">
        <v>413</v>
      </c>
      <c r="D144">
        <v>53600000</v>
      </c>
      <c r="F144" t="s">
        <v>120</v>
      </c>
      <c r="H144">
        <v>100015334</v>
      </c>
      <c r="I144" t="s">
        <v>124</v>
      </c>
      <c r="J144">
        <v>5000060175</v>
      </c>
      <c r="K144" t="s">
        <v>123</v>
      </c>
      <c r="L144" s="7">
        <v>162.01</v>
      </c>
    </row>
    <row r="145" spans="2:12" x14ac:dyDescent="0.2">
      <c r="B145" s="6">
        <v>36955</v>
      </c>
      <c r="C145">
        <v>413</v>
      </c>
      <c r="D145">
        <v>53600000</v>
      </c>
      <c r="F145" t="s">
        <v>120</v>
      </c>
      <c r="H145">
        <v>100012299</v>
      </c>
      <c r="I145" t="s">
        <v>122</v>
      </c>
      <c r="J145">
        <v>5000060175</v>
      </c>
      <c r="K145" t="s">
        <v>123</v>
      </c>
      <c r="L145" s="7">
        <v>17.75</v>
      </c>
    </row>
    <row r="146" spans="2:12" x14ac:dyDescent="0.2">
      <c r="B146" s="6">
        <v>36955</v>
      </c>
      <c r="C146">
        <v>413</v>
      </c>
      <c r="D146">
        <v>53600000</v>
      </c>
      <c r="F146" t="s">
        <v>120</v>
      </c>
      <c r="H146">
        <v>100012298</v>
      </c>
      <c r="I146" t="s">
        <v>122</v>
      </c>
      <c r="J146">
        <v>5000060175</v>
      </c>
      <c r="K146" t="s">
        <v>123</v>
      </c>
      <c r="L146" s="7">
        <v>3.83</v>
      </c>
    </row>
    <row r="147" spans="2:12" x14ac:dyDescent="0.2">
      <c r="B147" s="6">
        <v>36955</v>
      </c>
      <c r="C147">
        <v>413</v>
      </c>
      <c r="D147">
        <v>53600000</v>
      </c>
      <c r="F147" t="s">
        <v>120</v>
      </c>
      <c r="H147">
        <v>100012290</v>
      </c>
      <c r="I147" t="s">
        <v>122</v>
      </c>
      <c r="J147">
        <v>5000060175</v>
      </c>
      <c r="K147" t="s">
        <v>123</v>
      </c>
      <c r="L147" s="7">
        <v>64.45</v>
      </c>
    </row>
    <row r="148" spans="2:12" x14ac:dyDescent="0.2">
      <c r="B148" s="6">
        <v>36976</v>
      </c>
      <c r="C148">
        <v>413</v>
      </c>
      <c r="D148">
        <v>53600000</v>
      </c>
      <c r="F148" t="s">
        <v>120</v>
      </c>
      <c r="H148">
        <v>100016580</v>
      </c>
      <c r="I148" t="s">
        <v>125</v>
      </c>
      <c r="J148">
        <v>5000060175</v>
      </c>
      <c r="K148" t="s">
        <v>123</v>
      </c>
      <c r="L148" s="7">
        <v>42.17</v>
      </c>
    </row>
    <row r="149" spans="2:12" x14ac:dyDescent="0.2">
      <c r="B149" s="6">
        <v>36980</v>
      </c>
      <c r="C149">
        <v>413</v>
      </c>
      <c r="D149">
        <v>53600000</v>
      </c>
      <c r="F149" t="s">
        <v>120</v>
      </c>
      <c r="H149">
        <v>100017279</v>
      </c>
      <c r="J149">
        <v>5000003183</v>
      </c>
      <c r="K149" t="s">
        <v>121</v>
      </c>
      <c r="L149" s="7">
        <v>108.41</v>
      </c>
    </row>
    <row r="150" spans="2:12" x14ac:dyDescent="0.2">
      <c r="B150" s="6">
        <v>36978</v>
      </c>
      <c r="C150">
        <v>413</v>
      </c>
      <c r="D150">
        <v>53600000</v>
      </c>
      <c r="F150" t="s">
        <v>120</v>
      </c>
      <c r="H150">
        <v>100016929</v>
      </c>
      <c r="I150" t="s">
        <v>122</v>
      </c>
      <c r="J150">
        <v>5000060175</v>
      </c>
      <c r="K150" t="s">
        <v>123</v>
      </c>
      <c r="L150" s="7">
        <v>32.799999999999997</v>
      </c>
    </row>
    <row r="151" spans="2:12" x14ac:dyDescent="0.2">
      <c r="B151" s="6">
        <v>36969</v>
      </c>
      <c r="C151">
        <v>413</v>
      </c>
      <c r="D151">
        <v>53600000</v>
      </c>
      <c r="F151" t="s">
        <v>120</v>
      </c>
      <c r="H151">
        <v>100015370</v>
      </c>
      <c r="I151" t="s">
        <v>124</v>
      </c>
      <c r="J151">
        <v>5000060175</v>
      </c>
      <c r="K151" t="s">
        <v>123</v>
      </c>
      <c r="L151" s="7">
        <v>135.04</v>
      </c>
    </row>
    <row r="152" spans="2:12" x14ac:dyDescent="0.2">
      <c r="B152" s="6">
        <v>36969</v>
      </c>
      <c r="C152">
        <v>413</v>
      </c>
      <c r="D152">
        <v>53600000</v>
      </c>
      <c r="F152" t="s">
        <v>120</v>
      </c>
      <c r="H152">
        <v>100015359</v>
      </c>
      <c r="I152" t="s">
        <v>124</v>
      </c>
      <c r="J152">
        <v>5000060175</v>
      </c>
      <c r="K152" t="s">
        <v>123</v>
      </c>
      <c r="L152" s="7">
        <v>207.07</v>
      </c>
    </row>
    <row r="153" spans="2:12" x14ac:dyDescent="0.2">
      <c r="B153" s="6">
        <v>36969</v>
      </c>
      <c r="C153">
        <v>413</v>
      </c>
      <c r="D153">
        <v>53600000</v>
      </c>
      <c r="F153" t="s">
        <v>120</v>
      </c>
      <c r="H153">
        <v>100015349</v>
      </c>
      <c r="I153" t="s">
        <v>124</v>
      </c>
      <c r="J153">
        <v>5000060175</v>
      </c>
      <c r="K153" t="s">
        <v>123</v>
      </c>
      <c r="L153" s="7">
        <v>265.99</v>
      </c>
    </row>
    <row r="154" spans="2:12" x14ac:dyDescent="0.2">
      <c r="B154" s="6">
        <v>36952</v>
      </c>
      <c r="C154">
        <v>413</v>
      </c>
      <c r="D154">
        <v>53600000</v>
      </c>
      <c r="F154" t="s">
        <v>120</v>
      </c>
      <c r="H154">
        <v>100012113</v>
      </c>
      <c r="J154">
        <v>5000003183</v>
      </c>
      <c r="K154" t="s">
        <v>121</v>
      </c>
      <c r="L154" s="7">
        <v>6.48</v>
      </c>
    </row>
    <row r="155" spans="2:12" x14ac:dyDescent="0.2">
      <c r="B155" s="6">
        <v>36964</v>
      </c>
      <c r="C155">
        <v>413</v>
      </c>
      <c r="D155">
        <v>53600000</v>
      </c>
      <c r="F155" t="s">
        <v>120</v>
      </c>
      <c r="H155">
        <v>100014246</v>
      </c>
      <c r="I155" t="s">
        <v>122</v>
      </c>
      <c r="J155">
        <v>5000060175</v>
      </c>
      <c r="K155" t="s">
        <v>123</v>
      </c>
      <c r="L155" s="7">
        <v>180.69</v>
      </c>
    </row>
    <row r="156" spans="2:12" x14ac:dyDescent="0.2">
      <c r="B156" s="6">
        <v>36964</v>
      </c>
      <c r="C156">
        <v>413</v>
      </c>
      <c r="D156">
        <v>53600000</v>
      </c>
      <c r="F156" t="s">
        <v>120</v>
      </c>
      <c r="H156">
        <v>100014243</v>
      </c>
      <c r="I156" t="s">
        <v>122</v>
      </c>
      <c r="J156">
        <v>5000060175</v>
      </c>
      <c r="K156" t="s">
        <v>123</v>
      </c>
      <c r="L156" s="7">
        <v>215.96</v>
      </c>
    </row>
    <row r="157" spans="2:12" x14ac:dyDescent="0.2">
      <c r="B157" s="6">
        <v>36976</v>
      </c>
      <c r="C157">
        <v>413</v>
      </c>
      <c r="D157">
        <v>53600000</v>
      </c>
      <c r="F157" t="s">
        <v>120</v>
      </c>
      <c r="H157">
        <v>100000999</v>
      </c>
      <c r="I157" t="s">
        <v>442</v>
      </c>
      <c r="J157">
        <v>20023000</v>
      </c>
      <c r="K157" t="s">
        <v>61</v>
      </c>
      <c r="L157" s="7">
        <v>38.659999999999997</v>
      </c>
    </row>
    <row r="158" spans="2:12" x14ac:dyDescent="0.2">
      <c r="B158" s="6">
        <v>36980</v>
      </c>
      <c r="C158">
        <v>413</v>
      </c>
      <c r="D158">
        <v>53600000</v>
      </c>
      <c r="F158" t="s">
        <v>120</v>
      </c>
      <c r="H158">
        <v>100001053</v>
      </c>
      <c r="I158" t="s">
        <v>443</v>
      </c>
      <c r="J158">
        <v>20023000</v>
      </c>
      <c r="K158" t="s">
        <v>61</v>
      </c>
      <c r="L158" s="7">
        <v>62.09</v>
      </c>
    </row>
    <row r="159" spans="2:12" x14ac:dyDescent="0.2">
      <c r="B159" s="6">
        <v>36964</v>
      </c>
      <c r="C159">
        <v>413</v>
      </c>
      <c r="D159">
        <v>53600000</v>
      </c>
      <c r="F159" t="s">
        <v>120</v>
      </c>
      <c r="H159">
        <v>100014409</v>
      </c>
      <c r="I159" t="s">
        <v>122</v>
      </c>
      <c r="J159">
        <v>5000060175</v>
      </c>
      <c r="K159" t="s">
        <v>123</v>
      </c>
      <c r="L159" s="7">
        <v>-53.37</v>
      </c>
    </row>
    <row r="160" spans="2:12" x14ac:dyDescent="0.2">
      <c r="B160" s="6">
        <v>36952</v>
      </c>
      <c r="C160">
        <v>413</v>
      </c>
      <c r="D160">
        <v>53600000</v>
      </c>
      <c r="F160" t="s">
        <v>120</v>
      </c>
      <c r="H160">
        <v>100011920</v>
      </c>
      <c r="J160">
        <v>5000003183</v>
      </c>
      <c r="K160" t="s">
        <v>121</v>
      </c>
      <c r="L160" s="7">
        <v>36.049999999999997</v>
      </c>
    </row>
    <row r="161" spans="2:12" x14ac:dyDescent="0.2">
      <c r="B161" s="6">
        <v>36959</v>
      </c>
      <c r="C161">
        <v>413</v>
      </c>
      <c r="D161">
        <v>53600000</v>
      </c>
      <c r="F161" t="s">
        <v>120</v>
      </c>
      <c r="H161">
        <v>100013574</v>
      </c>
      <c r="J161">
        <v>5000003183</v>
      </c>
      <c r="K161" t="s">
        <v>121</v>
      </c>
      <c r="L161" s="7">
        <v>17.739999999999998</v>
      </c>
    </row>
    <row r="162" spans="2:12" x14ac:dyDescent="0.2">
      <c r="B162" s="6">
        <v>36973</v>
      </c>
      <c r="C162">
        <v>413</v>
      </c>
      <c r="D162">
        <v>53600000</v>
      </c>
      <c r="F162" t="s">
        <v>120</v>
      </c>
      <c r="H162">
        <v>100016232</v>
      </c>
      <c r="J162">
        <v>5000003183</v>
      </c>
      <c r="K162" t="s">
        <v>121</v>
      </c>
      <c r="L162" s="7">
        <v>14.04</v>
      </c>
    </row>
    <row r="163" spans="2:12" x14ac:dyDescent="0.2">
      <c r="B163" s="6">
        <v>36964</v>
      </c>
      <c r="C163">
        <v>413</v>
      </c>
      <c r="D163">
        <v>53600000</v>
      </c>
      <c r="F163" t="s">
        <v>120</v>
      </c>
      <c r="H163">
        <v>100014367</v>
      </c>
      <c r="I163" t="s">
        <v>122</v>
      </c>
      <c r="J163">
        <v>5000060175</v>
      </c>
      <c r="K163" t="s">
        <v>123</v>
      </c>
      <c r="L163" s="7">
        <v>9.6300000000000008</v>
      </c>
    </row>
    <row r="164" spans="2:12" x14ac:dyDescent="0.2">
      <c r="B164" s="6">
        <v>36964</v>
      </c>
      <c r="C164">
        <v>413</v>
      </c>
      <c r="D164">
        <v>53600000</v>
      </c>
      <c r="F164" t="s">
        <v>120</v>
      </c>
      <c r="H164">
        <v>100014280</v>
      </c>
      <c r="I164" t="s">
        <v>122</v>
      </c>
      <c r="J164">
        <v>5000060175</v>
      </c>
      <c r="K164" t="s">
        <v>123</v>
      </c>
      <c r="L164" s="7">
        <v>117.04</v>
      </c>
    </row>
    <row r="165" spans="2:12" x14ac:dyDescent="0.2">
      <c r="B165" t="s">
        <v>41</v>
      </c>
      <c r="D165">
        <v>53600000</v>
      </c>
      <c r="L165" s="8">
        <v>1684.53</v>
      </c>
    </row>
    <row r="166" spans="2:12" x14ac:dyDescent="0.2">
      <c r="B166" s="6">
        <v>36981</v>
      </c>
      <c r="C166">
        <v>413</v>
      </c>
      <c r="D166">
        <v>59003000</v>
      </c>
      <c r="F166" t="s">
        <v>126</v>
      </c>
      <c r="H166">
        <v>100016387</v>
      </c>
      <c r="J166">
        <v>30016000</v>
      </c>
      <c r="K166" t="s">
        <v>39</v>
      </c>
      <c r="L166" s="7">
        <v>1083.26</v>
      </c>
    </row>
    <row r="167" spans="2:12" x14ac:dyDescent="0.2">
      <c r="B167" s="6">
        <v>36981</v>
      </c>
      <c r="C167">
        <v>413</v>
      </c>
      <c r="D167">
        <v>59003000</v>
      </c>
      <c r="F167" t="s">
        <v>126</v>
      </c>
      <c r="H167">
        <v>100016387</v>
      </c>
      <c r="J167">
        <v>30016000</v>
      </c>
      <c r="K167" t="s">
        <v>39</v>
      </c>
      <c r="L167" s="7">
        <v>2734.08</v>
      </c>
    </row>
    <row r="168" spans="2:12" x14ac:dyDescent="0.2">
      <c r="B168" s="6">
        <v>36981</v>
      </c>
      <c r="C168">
        <v>413</v>
      </c>
      <c r="D168">
        <v>59003000</v>
      </c>
      <c r="F168" t="s">
        <v>126</v>
      </c>
      <c r="H168">
        <v>100016387</v>
      </c>
      <c r="J168">
        <v>30016000</v>
      </c>
      <c r="K168" t="s">
        <v>39</v>
      </c>
      <c r="L168" s="7">
        <v>127.65</v>
      </c>
    </row>
    <row r="169" spans="2:12" x14ac:dyDescent="0.2">
      <c r="B169" s="6">
        <v>36965</v>
      </c>
      <c r="C169">
        <v>413</v>
      </c>
      <c r="D169">
        <v>59003000</v>
      </c>
      <c r="F169" t="s">
        <v>126</v>
      </c>
      <c r="H169">
        <v>100014057</v>
      </c>
      <c r="J169">
        <v>30016000</v>
      </c>
      <c r="K169" t="s">
        <v>39</v>
      </c>
      <c r="L169" s="7">
        <v>103.5</v>
      </c>
    </row>
    <row r="170" spans="2:12" x14ac:dyDescent="0.2">
      <c r="B170" s="6">
        <v>36965</v>
      </c>
      <c r="C170">
        <v>413</v>
      </c>
      <c r="D170">
        <v>59003000</v>
      </c>
      <c r="F170" t="s">
        <v>126</v>
      </c>
      <c r="H170">
        <v>100014057</v>
      </c>
      <c r="J170">
        <v>30016000</v>
      </c>
      <c r="K170" t="s">
        <v>39</v>
      </c>
      <c r="L170" s="7">
        <v>1633.6</v>
      </c>
    </row>
    <row r="171" spans="2:12" x14ac:dyDescent="0.2">
      <c r="B171" s="6">
        <v>36965</v>
      </c>
      <c r="C171">
        <v>413</v>
      </c>
      <c r="D171">
        <v>59003000</v>
      </c>
      <c r="F171" t="s">
        <v>126</v>
      </c>
      <c r="H171">
        <v>100014057</v>
      </c>
      <c r="J171">
        <v>30016000</v>
      </c>
      <c r="K171" t="s">
        <v>39</v>
      </c>
      <c r="L171" s="7">
        <v>431.01</v>
      </c>
    </row>
    <row r="172" spans="2:12" x14ac:dyDescent="0.2">
      <c r="B172" s="6">
        <v>36965</v>
      </c>
      <c r="C172">
        <v>413</v>
      </c>
      <c r="D172">
        <v>59003000</v>
      </c>
      <c r="F172" t="s">
        <v>126</v>
      </c>
      <c r="H172">
        <v>100014188</v>
      </c>
      <c r="J172">
        <v>52001000</v>
      </c>
      <c r="K172" t="s">
        <v>38</v>
      </c>
      <c r="L172" s="7">
        <v>1373.11</v>
      </c>
    </row>
    <row r="173" spans="2:12" x14ac:dyDescent="0.2">
      <c r="B173" s="6">
        <v>36979</v>
      </c>
      <c r="C173">
        <v>413</v>
      </c>
      <c r="D173">
        <v>59003000</v>
      </c>
      <c r="F173" t="s">
        <v>126</v>
      </c>
      <c r="H173">
        <v>100017022</v>
      </c>
      <c r="I173" t="s">
        <v>127</v>
      </c>
      <c r="J173">
        <v>30700000</v>
      </c>
      <c r="K173" t="s">
        <v>128</v>
      </c>
      <c r="L173" s="7">
        <v>-1957.5</v>
      </c>
    </row>
    <row r="174" spans="2:12" x14ac:dyDescent="0.2">
      <c r="B174" s="6">
        <v>36979</v>
      </c>
      <c r="C174">
        <v>413</v>
      </c>
      <c r="D174">
        <v>59003000</v>
      </c>
      <c r="F174" t="s">
        <v>126</v>
      </c>
      <c r="H174">
        <v>100017022</v>
      </c>
      <c r="I174" t="s">
        <v>127</v>
      </c>
      <c r="J174">
        <v>30700000</v>
      </c>
      <c r="K174" t="s">
        <v>128</v>
      </c>
      <c r="L174" s="7">
        <v>-34670.01</v>
      </c>
    </row>
    <row r="175" spans="2:12" x14ac:dyDescent="0.2">
      <c r="B175" s="6">
        <v>36979</v>
      </c>
      <c r="C175">
        <v>413</v>
      </c>
      <c r="D175">
        <v>59003000</v>
      </c>
      <c r="F175" t="s">
        <v>126</v>
      </c>
      <c r="H175">
        <v>100017022</v>
      </c>
      <c r="I175" t="s">
        <v>127</v>
      </c>
      <c r="J175">
        <v>30700000</v>
      </c>
      <c r="K175" t="s">
        <v>128</v>
      </c>
      <c r="L175" s="7">
        <v>-9809.25</v>
      </c>
    </row>
    <row r="176" spans="2:12" x14ac:dyDescent="0.2">
      <c r="B176" s="6">
        <v>36970</v>
      </c>
      <c r="C176">
        <v>413</v>
      </c>
      <c r="D176">
        <v>59003000</v>
      </c>
      <c r="F176" t="s">
        <v>126</v>
      </c>
      <c r="H176">
        <v>100015718</v>
      </c>
      <c r="J176">
        <v>20023000</v>
      </c>
      <c r="K176" t="s">
        <v>61</v>
      </c>
      <c r="L176" s="7">
        <v>-423.69</v>
      </c>
    </row>
    <row r="177" spans="2:12" x14ac:dyDescent="0.2">
      <c r="B177" s="6">
        <v>36971</v>
      </c>
      <c r="C177">
        <v>413</v>
      </c>
      <c r="D177">
        <v>59003000</v>
      </c>
      <c r="F177" t="s">
        <v>126</v>
      </c>
      <c r="H177">
        <v>100015722</v>
      </c>
      <c r="J177">
        <v>20023000</v>
      </c>
      <c r="K177" t="s">
        <v>61</v>
      </c>
      <c r="L177" s="7">
        <v>-733.5</v>
      </c>
    </row>
    <row r="178" spans="2:12" x14ac:dyDescent="0.2">
      <c r="B178" s="6">
        <v>36965</v>
      </c>
      <c r="C178">
        <v>413</v>
      </c>
      <c r="D178">
        <v>59003000</v>
      </c>
      <c r="F178" t="s">
        <v>126</v>
      </c>
      <c r="H178">
        <v>100014188</v>
      </c>
      <c r="J178">
        <v>52001000</v>
      </c>
      <c r="K178" t="s">
        <v>38</v>
      </c>
      <c r="L178" s="7">
        <v>642.07000000000005</v>
      </c>
    </row>
    <row r="179" spans="2:12" x14ac:dyDescent="0.2">
      <c r="B179" t="s">
        <v>41</v>
      </c>
      <c r="D179">
        <v>59003000</v>
      </c>
      <c r="L179" s="8">
        <v>-39465.67</v>
      </c>
    </row>
    <row r="180" spans="2:12" x14ac:dyDescent="0.2">
      <c r="B180" s="6">
        <v>36965</v>
      </c>
      <c r="C180">
        <v>413</v>
      </c>
      <c r="D180">
        <v>59003100</v>
      </c>
      <c r="F180" t="s">
        <v>129</v>
      </c>
      <c r="H180">
        <v>100014057</v>
      </c>
      <c r="J180">
        <v>30016000</v>
      </c>
      <c r="K180" t="s">
        <v>39</v>
      </c>
      <c r="L180" s="7">
        <v>12.82</v>
      </c>
    </row>
    <row r="181" spans="2:12" x14ac:dyDescent="0.2">
      <c r="B181" s="6">
        <v>36981</v>
      </c>
      <c r="C181">
        <v>413</v>
      </c>
      <c r="D181">
        <v>59003100</v>
      </c>
      <c r="F181" t="s">
        <v>129</v>
      </c>
      <c r="H181">
        <v>100016387</v>
      </c>
      <c r="J181">
        <v>30016000</v>
      </c>
      <c r="K181" t="s">
        <v>39</v>
      </c>
      <c r="L181" s="7">
        <v>16.41</v>
      </c>
    </row>
    <row r="182" spans="2:12" x14ac:dyDescent="0.2">
      <c r="B182" t="s">
        <v>41</v>
      </c>
      <c r="D182">
        <v>59003100</v>
      </c>
      <c r="L182" s="8">
        <v>29.23</v>
      </c>
    </row>
    <row r="183" spans="2:12" x14ac:dyDescent="0.2">
      <c r="B183" s="6">
        <v>36981</v>
      </c>
      <c r="C183">
        <v>413</v>
      </c>
      <c r="D183">
        <v>59003200</v>
      </c>
      <c r="F183" t="s">
        <v>130</v>
      </c>
      <c r="H183">
        <v>100016387</v>
      </c>
      <c r="J183">
        <v>30016000</v>
      </c>
      <c r="K183" t="s">
        <v>39</v>
      </c>
      <c r="L183" s="7">
        <v>10.26</v>
      </c>
    </row>
    <row r="184" spans="2:12" x14ac:dyDescent="0.2">
      <c r="B184" s="6">
        <v>36965</v>
      </c>
      <c r="C184">
        <v>413</v>
      </c>
      <c r="D184">
        <v>59003200</v>
      </c>
      <c r="F184" t="s">
        <v>130</v>
      </c>
      <c r="H184">
        <v>100014057</v>
      </c>
      <c r="J184">
        <v>30016000</v>
      </c>
      <c r="K184" t="s">
        <v>39</v>
      </c>
      <c r="L184" s="7">
        <v>8.01</v>
      </c>
    </row>
    <row r="185" spans="2:12" x14ac:dyDescent="0.2">
      <c r="B185" t="s">
        <v>41</v>
      </c>
      <c r="D185">
        <v>59003200</v>
      </c>
      <c r="L185" s="8">
        <v>18.27</v>
      </c>
    </row>
    <row r="186" spans="2:12" x14ac:dyDescent="0.2">
      <c r="B186" s="6">
        <v>36965</v>
      </c>
      <c r="C186">
        <v>413</v>
      </c>
      <c r="D186">
        <v>59099900</v>
      </c>
      <c r="F186" t="s">
        <v>131</v>
      </c>
      <c r="H186">
        <v>100014057</v>
      </c>
      <c r="J186">
        <v>30016000</v>
      </c>
      <c r="K186" t="s">
        <v>39</v>
      </c>
      <c r="L186" s="7">
        <v>1.6</v>
      </c>
    </row>
    <row r="187" spans="2:12" x14ac:dyDescent="0.2">
      <c r="B187" s="6">
        <v>36981</v>
      </c>
      <c r="C187">
        <v>413</v>
      </c>
      <c r="D187">
        <v>59099900</v>
      </c>
      <c r="F187" t="s">
        <v>131</v>
      </c>
      <c r="H187">
        <v>100016387</v>
      </c>
      <c r="J187">
        <v>30016000</v>
      </c>
      <c r="K187" t="s">
        <v>39</v>
      </c>
      <c r="L187" s="7">
        <v>2.0499999999999998</v>
      </c>
    </row>
    <row r="188" spans="2:12" x14ac:dyDescent="0.2">
      <c r="B188" t="s">
        <v>41</v>
      </c>
      <c r="D188">
        <v>59099900</v>
      </c>
      <c r="L188" s="8">
        <v>3.65</v>
      </c>
    </row>
    <row r="189" spans="2:12" x14ac:dyDescent="0.2">
      <c r="B189" s="6">
        <v>36981</v>
      </c>
      <c r="C189">
        <v>413</v>
      </c>
      <c r="D189">
        <v>80020178</v>
      </c>
      <c r="F189" t="s">
        <v>444</v>
      </c>
      <c r="I189" t="s">
        <v>445</v>
      </c>
      <c r="L189" s="7">
        <v>554.16</v>
      </c>
    </row>
    <row r="190" spans="2:12" x14ac:dyDescent="0.2">
      <c r="B190" t="s">
        <v>41</v>
      </c>
      <c r="D190">
        <v>80020178</v>
      </c>
      <c r="L190" s="8">
        <v>554.16</v>
      </c>
    </row>
    <row r="191" spans="2:12" x14ac:dyDescent="0.2">
      <c r="B191" s="6">
        <v>36981</v>
      </c>
      <c r="C191">
        <v>413</v>
      </c>
      <c r="D191">
        <v>80020180</v>
      </c>
      <c r="F191" t="s">
        <v>446</v>
      </c>
      <c r="I191" t="s">
        <v>447</v>
      </c>
      <c r="L191" s="7">
        <v>1463.69</v>
      </c>
    </row>
    <row r="192" spans="2:12" x14ac:dyDescent="0.2">
      <c r="B192" t="s">
        <v>41</v>
      </c>
      <c r="D192">
        <v>80020180</v>
      </c>
      <c r="L192" s="8">
        <v>1463.69</v>
      </c>
    </row>
    <row r="193" spans="2:12" x14ac:dyDescent="0.2">
      <c r="B193" s="6">
        <v>36981</v>
      </c>
      <c r="C193">
        <v>413</v>
      </c>
      <c r="D193">
        <v>80020182</v>
      </c>
      <c r="F193" t="s">
        <v>448</v>
      </c>
      <c r="I193" t="s">
        <v>449</v>
      </c>
      <c r="L193" s="7">
        <v>530.30999999999995</v>
      </c>
    </row>
    <row r="194" spans="2:12" x14ac:dyDescent="0.2">
      <c r="B194" t="s">
        <v>41</v>
      </c>
      <c r="D194">
        <v>80020182</v>
      </c>
      <c r="L194" s="8">
        <v>530.30999999999995</v>
      </c>
    </row>
    <row r="195" spans="2:12" x14ac:dyDescent="0.2">
      <c r="B195" s="6">
        <v>36981</v>
      </c>
      <c r="C195">
        <v>413</v>
      </c>
      <c r="D195">
        <v>80020183</v>
      </c>
      <c r="F195" t="s">
        <v>450</v>
      </c>
      <c r="I195" t="s">
        <v>451</v>
      </c>
      <c r="L195" s="7">
        <v>13.97</v>
      </c>
    </row>
    <row r="196" spans="2:12" x14ac:dyDescent="0.2">
      <c r="B196" t="s">
        <v>41</v>
      </c>
      <c r="D196">
        <v>80020183</v>
      </c>
      <c r="L196" s="8">
        <v>13.97</v>
      </c>
    </row>
    <row r="197" spans="2:12" x14ac:dyDescent="0.2">
      <c r="B197" s="6">
        <v>36981</v>
      </c>
      <c r="C197">
        <v>413</v>
      </c>
      <c r="D197">
        <v>80020185</v>
      </c>
      <c r="F197" t="s">
        <v>452</v>
      </c>
      <c r="I197" t="s">
        <v>453</v>
      </c>
      <c r="L197" s="7">
        <v>897.4</v>
      </c>
    </row>
    <row r="198" spans="2:12" x14ac:dyDescent="0.2">
      <c r="B198" t="s">
        <v>41</v>
      </c>
      <c r="D198">
        <v>80020185</v>
      </c>
      <c r="L198" s="8">
        <v>897.4</v>
      </c>
    </row>
    <row r="199" spans="2:12" x14ac:dyDescent="0.2">
      <c r="B199" s="6">
        <v>36981</v>
      </c>
      <c r="C199">
        <v>413</v>
      </c>
      <c r="D199">
        <v>80020366</v>
      </c>
      <c r="F199" t="s">
        <v>132</v>
      </c>
      <c r="I199" t="s">
        <v>454</v>
      </c>
      <c r="L199" s="7">
        <v>-4124.3500000000004</v>
      </c>
    </row>
    <row r="200" spans="2:12" x14ac:dyDescent="0.2">
      <c r="B200" s="6">
        <v>36981</v>
      </c>
      <c r="C200">
        <v>413</v>
      </c>
      <c r="D200">
        <v>80020366</v>
      </c>
      <c r="F200" t="s">
        <v>132</v>
      </c>
      <c r="I200" t="s">
        <v>454</v>
      </c>
      <c r="L200" s="7">
        <v>-239865.85</v>
      </c>
    </row>
    <row r="201" spans="2:12" x14ac:dyDescent="0.2">
      <c r="B201" s="6">
        <v>36981</v>
      </c>
      <c r="C201">
        <v>413</v>
      </c>
      <c r="D201">
        <v>80020366</v>
      </c>
      <c r="F201" t="s">
        <v>132</v>
      </c>
      <c r="I201" t="s">
        <v>454</v>
      </c>
      <c r="L201" s="7">
        <v>-32500.53</v>
      </c>
    </row>
    <row r="202" spans="2:12" x14ac:dyDescent="0.2">
      <c r="B202" t="s">
        <v>41</v>
      </c>
      <c r="D202">
        <v>80020366</v>
      </c>
      <c r="L202" s="8">
        <v>-276490.73</v>
      </c>
    </row>
    <row r="203" spans="2:12" x14ac:dyDescent="0.2">
      <c r="B203" s="6">
        <v>36981</v>
      </c>
      <c r="C203">
        <v>413</v>
      </c>
      <c r="D203">
        <v>80020401</v>
      </c>
      <c r="F203" t="s">
        <v>136</v>
      </c>
      <c r="I203" t="s">
        <v>455</v>
      </c>
      <c r="L203" s="7">
        <v>-2830.93</v>
      </c>
    </row>
    <row r="204" spans="2:12" x14ac:dyDescent="0.2">
      <c r="B204" s="6">
        <v>36981</v>
      </c>
      <c r="C204">
        <v>413</v>
      </c>
      <c r="D204">
        <v>80020401</v>
      </c>
      <c r="F204" t="s">
        <v>136</v>
      </c>
      <c r="I204" t="s">
        <v>455</v>
      </c>
      <c r="L204" s="7">
        <v>-167024.81</v>
      </c>
    </row>
    <row r="205" spans="2:12" x14ac:dyDescent="0.2">
      <c r="B205" s="6">
        <v>36981</v>
      </c>
      <c r="C205">
        <v>413</v>
      </c>
      <c r="D205">
        <v>80020401</v>
      </c>
      <c r="F205" t="s">
        <v>136</v>
      </c>
      <c r="I205" t="s">
        <v>455</v>
      </c>
      <c r="L205" s="7">
        <v>-39633</v>
      </c>
    </row>
    <row r="206" spans="2:12" x14ac:dyDescent="0.2">
      <c r="B206" s="6">
        <v>36981</v>
      </c>
      <c r="C206">
        <v>413</v>
      </c>
      <c r="D206">
        <v>80020401</v>
      </c>
      <c r="F206" t="s">
        <v>136</v>
      </c>
      <c r="I206" t="s">
        <v>455</v>
      </c>
      <c r="L206" s="7">
        <v>-15570.11</v>
      </c>
    </row>
    <row r="207" spans="2:12" x14ac:dyDescent="0.2">
      <c r="B207" t="s">
        <v>41</v>
      </c>
      <c r="D207">
        <v>80020401</v>
      </c>
      <c r="L207" s="8">
        <v>-225058.85</v>
      </c>
    </row>
    <row r="208" spans="2:12" x14ac:dyDescent="0.2">
      <c r="B208" s="6">
        <v>36981</v>
      </c>
      <c r="C208">
        <v>413</v>
      </c>
      <c r="D208">
        <v>80020411</v>
      </c>
      <c r="F208" t="s">
        <v>456</v>
      </c>
      <c r="I208" t="s">
        <v>457</v>
      </c>
      <c r="L208" s="7">
        <v>1634.88</v>
      </c>
    </row>
    <row r="209" spans="2:12" x14ac:dyDescent="0.2">
      <c r="B209" s="6">
        <v>36981</v>
      </c>
      <c r="C209">
        <v>413</v>
      </c>
      <c r="D209">
        <v>80020411</v>
      </c>
      <c r="F209" t="s">
        <v>456</v>
      </c>
      <c r="I209" t="s">
        <v>458</v>
      </c>
      <c r="L209" s="7">
        <v>2318.5300000000002</v>
      </c>
    </row>
    <row r="210" spans="2:12" x14ac:dyDescent="0.2">
      <c r="B210" t="s">
        <v>41</v>
      </c>
      <c r="D210">
        <v>80020411</v>
      </c>
      <c r="L210" s="8">
        <v>3953.41</v>
      </c>
    </row>
    <row r="211" spans="2:12" x14ac:dyDescent="0.2">
      <c r="B211" s="6">
        <v>36981</v>
      </c>
      <c r="C211">
        <v>413</v>
      </c>
      <c r="D211">
        <v>81000023</v>
      </c>
      <c r="F211" t="s">
        <v>140</v>
      </c>
      <c r="H211">
        <v>281951</v>
      </c>
      <c r="L211" s="7">
        <v>7145.06</v>
      </c>
    </row>
    <row r="212" spans="2:12" x14ac:dyDescent="0.2">
      <c r="B212" s="6">
        <v>36981</v>
      </c>
      <c r="C212">
        <v>413</v>
      </c>
      <c r="D212">
        <v>81000023</v>
      </c>
      <c r="F212" t="s">
        <v>140</v>
      </c>
      <c r="H212">
        <v>281952</v>
      </c>
      <c r="L212" s="7">
        <v>1949.61</v>
      </c>
    </row>
    <row r="213" spans="2:12" x14ac:dyDescent="0.2">
      <c r="B213" s="6">
        <v>36981</v>
      </c>
      <c r="C213">
        <v>413</v>
      </c>
      <c r="D213">
        <v>81000023</v>
      </c>
      <c r="F213" t="s">
        <v>140</v>
      </c>
      <c r="H213">
        <v>281953</v>
      </c>
      <c r="L213" s="7">
        <v>102506.21</v>
      </c>
    </row>
    <row r="214" spans="2:12" x14ac:dyDescent="0.2">
      <c r="B214" s="6">
        <v>36981</v>
      </c>
      <c r="C214">
        <v>413</v>
      </c>
      <c r="D214">
        <v>81000023</v>
      </c>
      <c r="F214" t="s">
        <v>140</v>
      </c>
      <c r="H214">
        <v>281955</v>
      </c>
      <c r="L214" s="7">
        <v>32217.35</v>
      </c>
    </row>
    <row r="215" spans="2:12" x14ac:dyDescent="0.2">
      <c r="B215" s="6">
        <v>36981</v>
      </c>
      <c r="C215">
        <v>413</v>
      </c>
      <c r="D215">
        <v>81000023</v>
      </c>
      <c r="F215" t="s">
        <v>140</v>
      </c>
      <c r="H215">
        <v>281956</v>
      </c>
      <c r="L215" s="7">
        <v>82710.41</v>
      </c>
    </row>
    <row r="216" spans="2:12" x14ac:dyDescent="0.2">
      <c r="B216" s="6">
        <v>36981</v>
      </c>
      <c r="C216">
        <v>413</v>
      </c>
      <c r="D216">
        <v>81000023</v>
      </c>
      <c r="F216" t="s">
        <v>140</v>
      </c>
      <c r="H216">
        <v>281958</v>
      </c>
      <c r="L216" s="7">
        <v>4608.5</v>
      </c>
    </row>
    <row r="217" spans="2:12" x14ac:dyDescent="0.2">
      <c r="B217" s="6">
        <v>36981</v>
      </c>
      <c r="C217">
        <v>413</v>
      </c>
      <c r="D217">
        <v>81000023</v>
      </c>
      <c r="F217" t="s">
        <v>140</v>
      </c>
      <c r="H217">
        <v>281944</v>
      </c>
      <c r="L217" s="7">
        <v>15862.93</v>
      </c>
    </row>
    <row r="218" spans="2:12" x14ac:dyDescent="0.2">
      <c r="B218" s="6">
        <v>36981</v>
      </c>
      <c r="C218">
        <v>413</v>
      </c>
      <c r="D218">
        <v>81000023</v>
      </c>
      <c r="F218" t="s">
        <v>140</v>
      </c>
      <c r="H218">
        <v>281945</v>
      </c>
      <c r="L218" s="7">
        <v>10320.07</v>
      </c>
    </row>
    <row r="219" spans="2:12" x14ac:dyDescent="0.2">
      <c r="B219" s="6">
        <v>36981</v>
      </c>
      <c r="C219">
        <v>413</v>
      </c>
      <c r="D219">
        <v>81000023</v>
      </c>
      <c r="F219" t="s">
        <v>140</v>
      </c>
      <c r="H219">
        <v>281946</v>
      </c>
      <c r="L219" s="7">
        <v>1645</v>
      </c>
    </row>
    <row r="220" spans="2:12" x14ac:dyDescent="0.2">
      <c r="B220" s="6">
        <v>36981</v>
      </c>
      <c r="C220">
        <v>413</v>
      </c>
      <c r="D220">
        <v>81000023</v>
      </c>
      <c r="F220" t="s">
        <v>140</v>
      </c>
      <c r="H220">
        <v>281949</v>
      </c>
      <c r="L220" s="7">
        <v>4124.3500000000004</v>
      </c>
    </row>
    <row r="221" spans="2:12" x14ac:dyDescent="0.2">
      <c r="B221" s="6">
        <v>36981</v>
      </c>
      <c r="C221">
        <v>413</v>
      </c>
      <c r="D221">
        <v>81000023</v>
      </c>
      <c r="F221" t="s">
        <v>140</v>
      </c>
      <c r="H221">
        <v>281948</v>
      </c>
      <c r="L221" s="7">
        <v>30550.92</v>
      </c>
    </row>
    <row r="222" spans="2:12" x14ac:dyDescent="0.2">
      <c r="B222" s="6">
        <v>36981</v>
      </c>
      <c r="C222">
        <v>413</v>
      </c>
      <c r="D222">
        <v>81000023</v>
      </c>
      <c r="F222" t="s">
        <v>140</v>
      </c>
      <c r="H222">
        <v>281947</v>
      </c>
      <c r="L222" s="7">
        <v>56.07</v>
      </c>
    </row>
    <row r="223" spans="2:12" x14ac:dyDescent="0.2">
      <c r="B223" t="s">
        <v>41</v>
      </c>
      <c r="D223">
        <v>81000023</v>
      </c>
      <c r="L223" s="8">
        <v>293696.48</v>
      </c>
    </row>
    <row r="224" spans="2:12" hidden="1" x14ac:dyDescent="0.2">
      <c r="B224" s="6">
        <v>36981</v>
      </c>
      <c r="C224">
        <v>413</v>
      </c>
      <c r="D224">
        <v>82100107</v>
      </c>
      <c r="F224" t="s">
        <v>143</v>
      </c>
      <c r="H224">
        <v>2865643</v>
      </c>
      <c r="L224" s="7">
        <v>-256</v>
      </c>
    </row>
    <row r="225" spans="2:12" hidden="1" x14ac:dyDescent="0.2">
      <c r="B225" s="6">
        <v>36981</v>
      </c>
      <c r="C225">
        <v>413</v>
      </c>
      <c r="D225">
        <v>82100107</v>
      </c>
      <c r="F225" t="s">
        <v>143</v>
      </c>
      <c r="H225">
        <v>2865642</v>
      </c>
      <c r="L225" s="7">
        <v>-256</v>
      </c>
    </row>
    <row r="226" spans="2:12" hidden="1" x14ac:dyDescent="0.2">
      <c r="B226" s="6">
        <v>36965</v>
      </c>
      <c r="C226">
        <v>413</v>
      </c>
      <c r="D226">
        <v>82100107</v>
      </c>
      <c r="F226" t="s">
        <v>143</v>
      </c>
      <c r="H226">
        <v>2711901</v>
      </c>
      <c r="L226" s="7">
        <v>-256</v>
      </c>
    </row>
    <row r="227" spans="2:12" hidden="1" x14ac:dyDescent="0.2">
      <c r="B227" s="6">
        <v>36981</v>
      </c>
      <c r="C227">
        <v>413</v>
      </c>
      <c r="D227">
        <v>82100107</v>
      </c>
      <c r="F227" t="s">
        <v>143</v>
      </c>
      <c r="H227">
        <v>2813261</v>
      </c>
      <c r="L227" s="7">
        <v>-256</v>
      </c>
    </row>
    <row r="228" spans="2:12" hidden="1" x14ac:dyDescent="0.2">
      <c r="B228" s="6">
        <v>36981</v>
      </c>
      <c r="C228">
        <v>413</v>
      </c>
      <c r="D228">
        <v>82100107</v>
      </c>
      <c r="F228" t="s">
        <v>143</v>
      </c>
      <c r="H228">
        <v>2813260</v>
      </c>
      <c r="L228" s="7">
        <v>-256</v>
      </c>
    </row>
    <row r="229" spans="2:12" hidden="1" x14ac:dyDescent="0.2">
      <c r="B229" s="6">
        <v>36981</v>
      </c>
      <c r="C229">
        <v>413</v>
      </c>
      <c r="D229">
        <v>82100107</v>
      </c>
      <c r="F229" t="s">
        <v>143</v>
      </c>
      <c r="H229">
        <v>2865644</v>
      </c>
      <c r="L229" s="7">
        <v>-256</v>
      </c>
    </row>
    <row r="230" spans="2:12" hidden="1" x14ac:dyDescent="0.2">
      <c r="B230" s="6">
        <v>36981</v>
      </c>
      <c r="C230">
        <v>413</v>
      </c>
      <c r="D230">
        <v>82100107</v>
      </c>
      <c r="F230" t="s">
        <v>143</v>
      </c>
      <c r="H230">
        <v>2865829</v>
      </c>
      <c r="L230" s="7">
        <v>-256</v>
      </c>
    </row>
    <row r="231" spans="2:12" hidden="1" x14ac:dyDescent="0.2">
      <c r="B231" s="6">
        <v>36981</v>
      </c>
      <c r="C231">
        <v>413</v>
      </c>
      <c r="D231">
        <v>82100107</v>
      </c>
      <c r="F231" t="s">
        <v>143</v>
      </c>
      <c r="H231">
        <v>2865828</v>
      </c>
      <c r="L231" s="7">
        <v>-256</v>
      </c>
    </row>
    <row r="232" spans="2:12" hidden="1" x14ac:dyDescent="0.2">
      <c r="B232" s="6">
        <v>36981</v>
      </c>
      <c r="C232">
        <v>413</v>
      </c>
      <c r="D232">
        <v>82100107</v>
      </c>
      <c r="F232" t="s">
        <v>143</v>
      </c>
      <c r="H232">
        <v>2865827</v>
      </c>
      <c r="L232" s="7">
        <v>-256</v>
      </c>
    </row>
    <row r="233" spans="2:12" hidden="1" x14ac:dyDescent="0.2">
      <c r="B233" s="6">
        <v>36981</v>
      </c>
      <c r="C233">
        <v>413</v>
      </c>
      <c r="D233">
        <v>82100107</v>
      </c>
      <c r="F233" t="s">
        <v>143</v>
      </c>
      <c r="H233">
        <v>2865826</v>
      </c>
      <c r="L233" s="7">
        <v>-256</v>
      </c>
    </row>
    <row r="234" spans="2:12" hidden="1" x14ac:dyDescent="0.2">
      <c r="B234" s="6">
        <v>36981</v>
      </c>
      <c r="C234">
        <v>413</v>
      </c>
      <c r="D234">
        <v>82100107</v>
      </c>
      <c r="F234" t="s">
        <v>143</v>
      </c>
      <c r="H234">
        <v>2865825</v>
      </c>
      <c r="L234" s="7">
        <v>-256</v>
      </c>
    </row>
    <row r="235" spans="2:12" hidden="1" x14ac:dyDescent="0.2">
      <c r="B235" s="6">
        <v>36981</v>
      </c>
      <c r="C235">
        <v>413</v>
      </c>
      <c r="D235">
        <v>82100107</v>
      </c>
      <c r="F235" t="s">
        <v>143</v>
      </c>
      <c r="H235">
        <v>2813253</v>
      </c>
      <c r="L235" s="7">
        <v>-256</v>
      </c>
    </row>
    <row r="236" spans="2:12" hidden="1" x14ac:dyDescent="0.2">
      <c r="B236" s="6">
        <v>36981</v>
      </c>
      <c r="C236">
        <v>413</v>
      </c>
      <c r="D236">
        <v>82100107</v>
      </c>
      <c r="F236" t="s">
        <v>143</v>
      </c>
      <c r="H236">
        <v>2813252</v>
      </c>
      <c r="L236" s="7">
        <v>-256</v>
      </c>
    </row>
    <row r="237" spans="2:12" hidden="1" x14ac:dyDescent="0.2">
      <c r="B237" s="6">
        <v>36980</v>
      </c>
      <c r="C237">
        <v>413</v>
      </c>
      <c r="D237">
        <v>82100107</v>
      </c>
      <c r="F237" t="s">
        <v>143</v>
      </c>
      <c r="H237">
        <v>2865904</v>
      </c>
      <c r="L237" s="7">
        <v>-256</v>
      </c>
    </row>
    <row r="238" spans="2:12" hidden="1" x14ac:dyDescent="0.2">
      <c r="B238" s="6">
        <v>36980</v>
      </c>
      <c r="C238">
        <v>413</v>
      </c>
      <c r="D238">
        <v>82100107</v>
      </c>
      <c r="F238" t="s">
        <v>143</v>
      </c>
      <c r="H238">
        <v>2865832</v>
      </c>
      <c r="L238" s="7">
        <v>-256</v>
      </c>
    </row>
    <row r="239" spans="2:12" hidden="1" x14ac:dyDescent="0.2">
      <c r="B239" s="6">
        <v>36980</v>
      </c>
      <c r="C239">
        <v>413</v>
      </c>
      <c r="D239">
        <v>82100107</v>
      </c>
      <c r="F239" t="s">
        <v>143</v>
      </c>
      <c r="H239">
        <v>2813262</v>
      </c>
      <c r="L239" s="7">
        <v>-256</v>
      </c>
    </row>
    <row r="240" spans="2:12" hidden="1" x14ac:dyDescent="0.2">
      <c r="B240" s="6">
        <v>36981</v>
      </c>
      <c r="C240">
        <v>413</v>
      </c>
      <c r="D240">
        <v>82100107</v>
      </c>
      <c r="F240" t="s">
        <v>143</v>
      </c>
      <c r="H240">
        <v>2813254</v>
      </c>
      <c r="L240" s="7">
        <v>-256</v>
      </c>
    </row>
    <row r="241" spans="2:12" hidden="1" x14ac:dyDescent="0.2">
      <c r="B241" s="6">
        <v>36981</v>
      </c>
      <c r="C241">
        <v>413</v>
      </c>
      <c r="D241">
        <v>82100107</v>
      </c>
      <c r="F241" t="s">
        <v>143</v>
      </c>
      <c r="H241">
        <v>2813259</v>
      </c>
      <c r="L241" s="7">
        <v>-256</v>
      </c>
    </row>
    <row r="242" spans="2:12" hidden="1" x14ac:dyDescent="0.2">
      <c r="B242" s="6">
        <v>36981</v>
      </c>
      <c r="C242">
        <v>413</v>
      </c>
      <c r="D242">
        <v>82100107</v>
      </c>
      <c r="F242" t="s">
        <v>143</v>
      </c>
      <c r="H242">
        <v>2813258</v>
      </c>
      <c r="L242" s="7">
        <v>-256</v>
      </c>
    </row>
    <row r="243" spans="2:12" hidden="1" x14ac:dyDescent="0.2">
      <c r="B243" s="6">
        <v>36981</v>
      </c>
      <c r="C243">
        <v>413</v>
      </c>
      <c r="D243">
        <v>82100107</v>
      </c>
      <c r="F243" t="s">
        <v>143</v>
      </c>
      <c r="H243">
        <v>2813257</v>
      </c>
      <c r="L243" s="7">
        <v>-256</v>
      </c>
    </row>
    <row r="244" spans="2:12" hidden="1" x14ac:dyDescent="0.2">
      <c r="B244" s="6">
        <v>36981</v>
      </c>
      <c r="C244">
        <v>413</v>
      </c>
      <c r="D244">
        <v>82100107</v>
      </c>
      <c r="F244" t="s">
        <v>143</v>
      </c>
      <c r="H244">
        <v>2813256</v>
      </c>
      <c r="L244" s="7">
        <v>-256</v>
      </c>
    </row>
    <row r="245" spans="2:12" hidden="1" x14ac:dyDescent="0.2">
      <c r="B245" s="6">
        <v>36981</v>
      </c>
      <c r="C245">
        <v>413</v>
      </c>
      <c r="D245">
        <v>82100107</v>
      </c>
      <c r="F245" t="s">
        <v>143</v>
      </c>
      <c r="H245">
        <v>2813255</v>
      </c>
      <c r="L245" s="7">
        <v>-256</v>
      </c>
    </row>
    <row r="246" spans="2:12" hidden="1" x14ac:dyDescent="0.2">
      <c r="B246" s="6">
        <v>36981</v>
      </c>
      <c r="C246">
        <v>413</v>
      </c>
      <c r="D246">
        <v>82100107</v>
      </c>
      <c r="F246" t="s">
        <v>143</v>
      </c>
      <c r="H246">
        <v>2865830</v>
      </c>
      <c r="L246" s="7">
        <v>-256</v>
      </c>
    </row>
    <row r="247" spans="2:12" hidden="1" x14ac:dyDescent="0.2">
      <c r="B247" s="6">
        <v>36961</v>
      </c>
      <c r="C247">
        <v>413</v>
      </c>
      <c r="D247">
        <v>82100107</v>
      </c>
      <c r="F247" t="s">
        <v>143</v>
      </c>
      <c r="H247">
        <v>2711854</v>
      </c>
      <c r="L247" s="7">
        <v>-256</v>
      </c>
    </row>
    <row r="248" spans="2:12" hidden="1" x14ac:dyDescent="0.2">
      <c r="B248" s="6">
        <v>36961</v>
      </c>
      <c r="C248">
        <v>413</v>
      </c>
      <c r="D248">
        <v>82100107</v>
      </c>
      <c r="F248" t="s">
        <v>143</v>
      </c>
      <c r="H248">
        <v>2711853</v>
      </c>
      <c r="L248" s="7">
        <v>-256</v>
      </c>
    </row>
    <row r="249" spans="2:12" hidden="1" x14ac:dyDescent="0.2">
      <c r="B249" s="6">
        <v>36961</v>
      </c>
      <c r="C249">
        <v>413</v>
      </c>
      <c r="D249">
        <v>82100107</v>
      </c>
      <c r="F249" t="s">
        <v>143</v>
      </c>
      <c r="H249">
        <v>2711852</v>
      </c>
      <c r="L249" s="7">
        <v>-256</v>
      </c>
    </row>
    <row r="250" spans="2:12" hidden="1" x14ac:dyDescent="0.2">
      <c r="B250" s="6">
        <v>36961</v>
      </c>
      <c r="C250">
        <v>413</v>
      </c>
      <c r="D250">
        <v>82100107</v>
      </c>
      <c r="F250" t="s">
        <v>143</v>
      </c>
      <c r="H250">
        <v>2711851</v>
      </c>
      <c r="L250" s="7">
        <v>-256</v>
      </c>
    </row>
    <row r="251" spans="2:12" hidden="1" x14ac:dyDescent="0.2">
      <c r="B251" s="6">
        <v>36961</v>
      </c>
      <c r="C251">
        <v>413</v>
      </c>
      <c r="D251">
        <v>82100107</v>
      </c>
      <c r="F251" t="s">
        <v>143</v>
      </c>
      <c r="H251">
        <v>2711850</v>
      </c>
      <c r="L251" s="7">
        <v>-256</v>
      </c>
    </row>
    <row r="252" spans="2:12" hidden="1" x14ac:dyDescent="0.2">
      <c r="B252" s="6">
        <v>36961</v>
      </c>
      <c r="C252">
        <v>413</v>
      </c>
      <c r="D252">
        <v>82100107</v>
      </c>
      <c r="F252" t="s">
        <v>143</v>
      </c>
      <c r="H252">
        <v>2711895</v>
      </c>
      <c r="L252" s="7">
        <v>-256</v>
      </c>
    </row>
    <row r="253" spans="2:12" hidden="1" x14ac:dyDescent="0.2">
      <c r="B253" s="6">
        <v>36969</v>
      </c>
      <c r="C253">
        <v>413</v>
      </c>
      <c r="D253">
        <v>82100107</v>
      </c>
      <c r="F253" t="s">
        <v>143</v>
      </c>
      <c r="H253">
        <v>2711899</v>
      </c>
      <c r="L253" s="7">
        <v>-128</v>
      </c>
    </row>
    <row r="254" spans="2:12" hidden="1" x14ac:dyDescent="0.2">
      <c r="B254" s="6">
        <v>36969</v>
      </c>
      <c r="C254">
        <v>413</v>
      </c>
      <c r="D254">
        <v>82100107</v>
      </c>
      <c r="F254" t="s">
        <v>143</v>
      </c>
      <c r="H254">
        <v>2711900</v>
      </c>
      <c r="L254" s="7">
        <v>-128</v>
      </c>
    </row>
    <row r="255" spans="2:12" hidden="1" x14ac:dyDescent="0.2">
      <c r="B255" s="6">
        <v>36969</v>
      </c>
      <c r="C255">
        <v>413</v>
      </c>
      <c r="D255">
        <v>82100107</v>
      </c>
      <c r="F255" t="s">
        <v>143</v>
      </c>
      <c r="H255">
        <v>2711898</v>
      </c>
      <c r="L255" s="7">
        <v>-256</v>
      </c>
    </row>
    <row r="256" spans="2:12" hidden="1" x14ac:dyDescent="0.2">
      <c r="B256" s="6">
        <v>36969</v>
      </c>
      <c r="C256">
        <v>413</v>
      </c>
      <c r="D256">
        <v>82100107</v>
      </c>
      <c r="F256" t="s">
        <v>143</v>
      </c>
      <c r="H256">
        <v>2711897</v>
      </c>
      <c r="L256" s="7">
        <v>-256</v>
      </c>
    </row>
    <row r="257" spans="2:12" hidden="1" x14ac:dyDescent="0.2">
      <c r="B257" s="6">
        <v>36961</v>
      </c>
      <c r="C257">
        <v>413</v>
      </c>
      <c r="D257">
        <v>82100107</v>
      </c>
      <c r="F257" t="s">
        <v>143</v>
      </c>
      <c r="H257">
        <v>2711896</v>
      </c>
      <c r="L257" s="7">
        <v>-256</v>
      </c>
    </row>
    <row r="258" spans="2:12" hidden="1" x14ac:dyDescent="0.2">
      <c r="B258" s="6">
        <v>36981</v>
      </c>
      <c r="C258">
        <v>413</v>
      </c>
      <c r="D258">
        <v>82100107</v>
      </c>
      <c r="F258" t="s">
        <v>143</v>
      </c>
      <c r="H258">
        <v>2865897</v>
      </c>
      <c r="L258" s="7">
        <v>-256</v>
      </c>
    </row>
    <row r="259" spans="2:12" hidden="1" x14ac:dyDescent="0.2">
      <c r="B259" s="6">
        <v>36981</v>
      </c>
      <c r="C259">
        <v>413</v>
      </c>
      <c r="D259">
        <v>82100107</v>
      </c>
      <c r="F259" t="s">
        <v>143</v>
      </c>
      <c r="H259">
        <v>2865896</v>
      </c>
      <c r="L259" s="7">
        <v>-256</v>
      </c>
    </row>
    <row r="260" spans="2:12" hidden="1" x14ac:dyDescent="0.2">
      <c r="B260" s="6">
        <v>36981</v>
      </c>
      <c r="C260">
        <v>413</v>
      </c>
      <c r="D260">
        <v>82100107</v>
      </c>
      <c r="F260" t="s">
        <v>143</v>
      </c>
      <c r="H260">
        <v>2865895</v>
      </c>
      <c r="L260" s="7">
        <v>-256</v>
      </c>
    </row>
    <row r="261" spans="2:12" hidden="1" x14ac:dyDescent="0.2">
      <c r="B261" s="6">
        <v>36981</v>
      </c>
      <c r="C261">
        <v>413</v>
      </c>
      <c r="D261">
        <v>82100107</v>
      </c>
      <c r="F261" t="s">
        <v>143</v>
      </c>
      <c r="H261">
        <v>2865834</v>
      </c>
      <c r="L261" s="7">
        <v>-256</v>
      </c>
    </row>
    <row r="262" spans="2:12" hidden="1" x14ac:dyDescent="0.2">
      <c r="B262" s="6">
        <v>36981</v>
      </c>
      <c r="C262">
        <v>413</v>
      </c>
      <c r="D262">
        <v>82100107</v>
      </c>
      <c r="F262" t="s">
        <v>143</v>
      </c>
      <c r="H262">
        <v>2865831</v>
      </c>
      <c r="L262" s="7">
        <v>-256</v>
      </c>
    </row>
    <row r="263" spans="2:12" hidden="1" x14ac:dyDescent="0.2">
      <c r="B263" s="6">
        <v>36981</v>
      </c>
      <c r="C263">
        <v>413</v>
      </c>
      <c r="D263">
        <v>82100107</v>
      </c>
      <c r="F263" t="s">
        <v>143</v>
      </c>
      <c r="H263">
        <v>2865898</v>
      </c>
      <c r="L263" s="7">
        <v>-256</v>
      </c>
    </row>
    <row r="264" spans="2:12" hidden="1" x14ac:dyDescent="0.2">
      <c r="B264" s="6">
        <v>36981</v>
      </c>
      <c r="C264">
        <v>413</v>
      </c>
      <c r="D264">
        <v>82100107</v>
      </c>
      <c r="F264" t="s">
        <v>143</v>
      </c>
      <c r="H264">
        <v>2865903</v>
      </c>
      <c r="L264" s="7">
        <v>-256</v>
      </c>
    </row>
    <row r="265" spans="2:12" hidden="1" x14ac:dyDescent="0.2">
      <c r="B265" s="6">
        <v>36981</v>
      </c>
      <c r="C265">
        <v>413</v>
      </c>
      <c r="D265">
        <v>82100107</v>
      </c>
      <c r="F265" t="s">
        <v>143</v>
      </c>
      <c r="H265">
        <v>2865902</v>
      </c>
      <c r="L265" s="7">
        <v>-256</v>
      </c>
    </row>
    <row r="266" spans="2:12" hidden="1" x14ac:dyDescent="0.2">
      <c r="B266" s="6">
        <v>36981</v>
      </c>
      <c r="C266">
        <v>413</v>
      </c>
      <c r="D266">
        <v>82100107</v>
      </c>
      <c r="F266" t="s">
        <v>143</v>
      </c>
      <c r="H266">
        <v>2865901</v>
      </c>
      <c r="L266" s="7">
        <v>-256</v>
      </c>
    </row>
    <row r="267" spans="2:12" hidden="1" x14ac:dyDescent="0.2">
      <c r="B267" s="6">
        <v>36981</v>
      </c>
      <c r="C267">
        <v>413</v>
      </c>
      <c r="D267">
        <v>82100107</v>
      </c>
      <c r="F267" t="s">
        <v>143</v>
      </c>
      <c r="H267">
        <v>2865900</v>
      </c>
      <c r="L267" s="7">
        <v>-256</v>
      </c>
    </row>
    <row r="268" spans="2:12" hidden="1" x14ac:dyDescent="0.2">
      <c r="B268" s="6">
        <v>36981</v>
      </c>
      <c r="C268">
        <v>413</v>
      </c>
      <c r="D268">
        <v>82100107</v>
      </c>
      <c r="F268" t="s">
        <v>143</v>
      </c>
      <c r="H268">
        <v>2865899</v>
      </c>
      <c r="L268" s="7">
        <v>-256</v>
      </c>
    </row>
    <row r="269" spans="2:12" hidden="1" x14ac:dyDescent="0.2">
      <c r="B269" s="6">
        <v>36981</v>
      </c>
      <c r="C269">
        <v>413</v>
      </c>
      <c r="D269">
        <v>82100107</v>
      </c>
      <c r="F269" t="s">
        <v>143</v>
      </c>
      <c r="H269">
        <v>2865643</v>
      </c>
      <c r="L269" s="7">
        <v>256</v>
      </c>
    </row>
    <row r="270" spans="2:12" hidden="1" x14ac:dyDescent="0.2">
      <c r="B270" s="6">
        <v>36981</v>
      </c>
      <c r="C270">
        <v>413</v>
      </c>
      <c r="D270">
        <v>82100107</v>
      </c>
      <c r="F270" t="s">
        <v>143</v>
      </c>
      <c r="H270">
        <v>2865642</v>
      </c>
      <c r="L270" s="7">
        <v>256</v>
      </c>
    </row>
    <row r="271" spans="2:12" hidden="1" x14ac:dyDescent="0.2">
      <c r="B271" s="6">
        <v>36965</v>
      </c>
      <c r="C271">
        <v>413</v>
      </c>
      <c r="D271">
        <v>82100107</v>
      </c>
      <c r="F271" t="s">
        <v>143</v>
      </c>
      <c r="H271">
        <v>2711901</v>
      </c>
      <c r="L271" s="7">
        <v>256</v>
      </c>
    </row>
    <row r="272" spans="2:12" hidden="1" x14ac:dyDescent="0.2">
      <c r="B272" s="6">
        <v>36981</v>
      </c>
      <c r="C272">
        <v>413</v>
      </c>
      <c r="D272">
        <v>82100107</v>
      </c>
      <c r="F272" t="s">
        <v>143</v>
      </c>
      <c r="H272">
        <v>2813261</v>
      </c>
      <c r="L272" s="7">
        <v>256</v>
      </c>
    </row>
    <row r="273" spans="2:12" hidden="1" x14ac:dyDescent="0.2">
      <c r="B273" s="6">
        <v>36981</v>
      </c>
      <c r="C273">
        <v>413</v>
      </c>
      <c r="D273">
        <v>82100107</v>
      </c>
      <c r="F273" t="s">
        <v>143</v>
      </c>
      <c r="H273">
        <v>2813260</v>
      </c>
      <c r="L273" s="7">
        <v>256</v>
      </c>
    </row>
    <row r="274" spans="2:12" hidden="1" x14ac:dyDescent="0.2">
      <c r="B274" s="6">
        <v>36981</v>
      </c>
      <c r="C274">
        <v>413</v>
      </c>
      <c r="D274">
        <v>82100107</v>
      </c>
      <c r="F274" t="s">
        <v>143</v>
      </c>
      <c r="H274">
        <v>2865644</v>
      </c>
      <c r="L274" s="7">
        <v>256</v>
      </c>
    </row>
    <row r="275" spans="2:12" hidden="1" x14ac:dyDescent="0.2">
      <c r="B275" s="6">
        <v>36981</v>
      </c>
      <c r="C275">
        <v>413</v>
      </c>
      <c r="D275">
        <v>82100107</v>
      </c>
      <c r="F275" t="s">
        <v>143</v>
      </c>
      <c r="H275">
        <v>2865829</v>
      </c>
      <c r="L275" s="7">
        <v>256</v>
      </c>
    </row>
    <row r="276" spans="2:12" hidden="1" x14ac:dyDescent="0.2">
      <c r="B276" s="6">
        <v>36981</v>
      </c>
      <c r="C276">
        <v>413</v>
      </c>
      <c r="D276">
        <v>82100107</v>
      </c>
      <c r="F276" t="s">
        <v>143</v>
      </c>
      <c r="H276">
        <v>2865828</v>
      </c>
      <c r="L276" s="7">
        <v>256</v>
      </c>
    </row>
    <row r="277" spans="2:12" hidden="1" x14ac:dyDescent="0.2">
      <c r="B277" s="6">
        <v>36981</v>
      </c>
      <c r="C277">
        <v>413</v>
      </c>
      <c r="D277">
        <v>82100107</v>
      </c>
      <c r="F277" t="s">
        <v>143</v>
      </c>
      <c r="H277">
        <v>2865827</v>
      </c>
      <c r="L277" s="7">
        <v>256</v>
      </c>
    </row>
    <row r="278" spans="2:12" hidden="1" x14ac:dyDescent="0.2">
      <c r="B278" s="6">
        <v>36981</v>
      </c>
      <c r="C278">
        <v>413</v>
      </c>
      <c r="D278">
        <v>82100107</v>
      </c>
      <c r="F278" t="s">
        <v>143</v>
      </c>
      <c r="H278">
        <v>2865826</v>
      </c>
      <c r="L278" s="7">
        <v>256</v>
      </c>
    </row>
    <row r="279" spans="2:12" hidden="1" x14ac:dyDescent="0.2">
      <c r="B279" s="6">
        <v>36981</v>
      </c>
      <c r="C279">
        <v>413</v>
      </c>
      <c r="D279">
        <v>82100107</v>
      </c>
      <c r="F279" t="s">
        <v>143</v>
      </c>
      <c r="H279">
        <v>2865825</v>
      </c>
      <c r="L279" s="7">
        <v>256</v>
      </c>
    </row>
    <row r="280" spans="2:12" hidden="1" x14ac:dyDescent="0.2">
      <c r="B280" s="6">
        <v>36981</v>
      </c>
      <c r="C280">
        <v>413</v>
      </c>
      <c r="D280">
        <v>82100107</v>
      </c>
      <c r="F280" t="s">
        <v>143</v>
      </c>
      <c r="H280">
        <v>2813253</v>
      </c>
      <c r="L280" s="7">
        <v>256</v>
      </c>
    </row>
    <row r="281" spans="2:12" hidden="1" x14ac:dyDescent="0.2">
      <c r="B281" s="6">
        <v>36981</v>
      </c>
      <c r="C281">
        <v>413</v>
      </c>
      <c r="D281">
        <v>82100107</v>
      </c>
      <c r="F281" t="s">
        <v>143</v>
      </c>
      <c r="H281">
        <v>2813252</v>
      </c>
      <c r="L281" s="7">
        <v>256</v>
      </c>
    </row>
    <row r="282" spans="2:12" hidden="1" x14ac:dyDescent="0.2">
      <c r="B282" s="6">
        <v>36980</v>
      </c>
      <c r="C282">
        <v>413</v>
      </c>
      <c r="D282">
        <v>82100107</v>
      </c>
      <c r="F282" t="s">
        <v>143</v>
      </c>
      <c r="H282">
        <v>2865904</v>
      </c>
      <c r="L282" s="7">
        <v>256</v>
      </c>
    </row>
    <row r="283" spans="2:12" hidden="1" x14ac:dyDescent="0.2">
      <c r="B283" s="6">
        <v>36980</v>
      </c>
      <c r="C283">
        <v>413</v>
      </c>
      <c r="D283">
        <v>82100107</v>
      </c>
      <c r="F283" t="s">
        <v>143</v>
      </c>
      <c r="H283">
        <v>2865832</v>
      </c>
      <c r="L283" s="7">
        <v>256</v>
      </c>
    </row>
    <row r="284" spans="2:12" hidden="1" x14ac:dyDescent="0.2">
      <c r="B284" s="6">
        <v>36980</v>
      </c>
      <c r="C284">
        <v>413</v>
      </c>
      <c r="D284">
        <v>82100107</v>
      </c>
      <c r="F284" t="s">
        <v>143</v>
      </c>
      <c r="H284">
        <v>2813262</v>
      </c>
      <c r="L284" s="7">
        <v>256</v>
      </c>
    </row>
    <row r="285" spans="2:12" hidden="1" x14ac:dyDescent="0.2">
      <c r="B285" s="6">
        <v>36981</v>
      </c>
      <c r="C285">
        <v>413</v>
      </c>
      <c r="D285">
        <v>82100107</v>
      </c>
      <c r="F285" t="s">
        <v>143</v>
      </c>
      <c r="H285">
        <v>2813254</v>
      </c>
      <c r="L285" s="7">
        <v>256</v>
      </c>
    </row>
    <row r="286" spans="2:12" hidden="1" x14ac:dyDescent="0.2">
      <c r="B286" s="6">
        <v>36981</v>
      </c>
      <c r="C286">
        <v>413</v>
      </c>
      <c r="D286">
        <v>82100107</v>
      </c>
      <c r="F286" t="s">
        <v>143</v>
      </c>
      <c r="H286">
        <v>2813259</v>
      </c>
      <c r="L286" s="7">
        <v>256</v>
      </c>
    </row>
    <row r="287" spans="2:12" hidden="1" x14ac:dyDescent="0.2">
      <c r="B287" s="6">
        <v>36981</v>
      </c>
      <c r="C287">
        <v>413</v>
      </c>
      <c r="D287">
        <v>82100107</v>
      </c>
      <c r="F287" t="s">
        <v>143</v>
      </c>
      <c r="H287">
        <v>2813258</v>
      </c>
      <c r="L287" s="7">
        <v>256</v>
      </c>
    </row>
    <row r="288" spans="2:12" hidden="1" x14ac:dyDescent="0.2">
      <c r="B288" s="6">
        <v>36981</v>
      </c>
      <c r="C288">
        <v>413</v>
      </c>
      <c r="D288">
        <v>82100107</v>
      </c>
      <c r="F288" t="s">
        <v>143</v>
      </c>
      <c r="H288">
        <v>2813257</v>
      </c>
      <c r="L288" s="7">
        <v>256</v>
      </c>
    </row>
    <row r="289" spans="2:12" hidden="1" x14ac:dyDescent="0.2">
      <c r="B289" s="6">
        <v>36981</v>
      </c>
      <c r="C289">
        <v>413</v>
      </c>
      <c r="D289">
        <v>82100107</v>
      </c>
      <c r="F289" t="s">
        <v>143</v>
      </c>
      <c r="H289">
        <v>2813256</v>
      </c>
      <c r="L289" s="7">
        <v>256</v>
      </c>
    </row>
    <row r="290" spans="2:12" hidden="1" x14ac:dyDescent="0.2">
      <c r="B290" s="6">
        <v>36981</v>
      </c>
      <c r="C290">
        <v>413</v>
      </c>
      <c r="D290">
        <v>82100107</v>
      </c>
      <c r="F290" t="s">
        <v>143</v>
      </c>
      <c r="H290">
        <v>2813255</v>
      </c>
      <c r="L290" s="7">
        <v>256</v>
      </c>
    </row>
    <row r="291" spans="2:12" hidden="1" x14ac:dyDescent="0.2">
      <c r="B291" s="6">
        <v>36981</v>
      </c>
      <c r="C291">
        <v>413</v>
      </c>
      <c r="D291">
        <v>82100107</v>
      </c>
      <c r="F291" t="s">
        <v>143</v>
      </c>
      <c r="H291">
        <v>2865830</v>
      </c>
      <c r="L291" s="7">
        <v>256</v>
      </c>
    </row>
    <row r="292" spans="2:12" hidden="1" x14ac:dyDescent="0.2">
      <c r="B292" s="6">
        <v>36961</v>
      </c>
      <c r="C292">
        <v>413</v>
      </c>
      <c r="D292">
        <v>82100107</v>
      </c>
      <c r="F292" t="s">
        <v>143</v>
      </c>
      <c r="H292">
        <v>2711854</v>
      </c>
      <c r="L292" s="7">
        <v>256</v>
      </c>
    </row>
    <row r="293" spans="2:12" hidden="1" x14ac:dyDescent="0.2">
      <c r="B293" s="6">
        <v>36961</v>
      </c>
      <c r="C293">
        <v>413</v>
      </c>
      <c r="D293">
        <v>82100107</v>
      </c>
      <c r="F293" t="s">
        <v>143</v>
      </c>
      <c r="H293">
        <v>2711853</v>
      </c>
      <c r="L293" s="7">
        <v>256</v>
      </c>
    </row>
    <row r="294" spans="2:12" hidden="1" x14ac:dyDescent="0.2">
      <c r="B294" s="6">
        <v>36961</v>
      </c>
      <c r="C294">
        <v>413</v>
      </c>
      <c r="D294">
        <v>82100107</v>
      </c>
      <c r="F294" t="s">
        <v>143</v>
      </c>
      <c r="H294">
        <v>2711852</v>
      </c>
      <c r="L294" s="7">
        <v>256</v>
      </c>
    </row>
    <row r="295" spans="2:12" hidden="1" x14ac:dyDescent="0.2">
      <c r="B295" s="6">
        <v>36961</v>
      </c>
      <c r="C295">
        <v>413</v>
      </c>
      <c r="D295">
        <v>82100107</v>
      </c>
      <c r="F295" t="s">
        <v>143</v>
      </c>
      <c r="H295">
        <v>2711851</v>
      </c>
      <c r="L295" s="7">
        <v>256</v>
      </c>
    </row>
    <row r="296" spans="2:12" hidden="1" x14ac:dyDescent="0.2">
      <c r="B296" s="6">
        <v>36961</v>
      </c>
      <c r="C296">
        <v>413</v>
      </c>
      <c r="D296">
        <v>82100107</v>
      </c>
      <c r="F296" t="s">
        <v>143</v>
      </c>
      <c r="H296">
        <v>2711850</v>
      </c>
      <c r="L296" s="7">
        <v>256</v>
      </c>
    </row>
    <row r="297" spans="2:12" hidden="1" x14ac:dyDescent="0.2">
      <c r="B297" s="6">
        <v>36961</v>
      </c>
      <c r="C297">
        <v>413</v>
      </c>
      <c r="D297">
        <v>82100107</v>
      </c>
      <c r="F297" t="s">
        <v>143</v>
      </c>
      <c r="H297">
        <v>2711895</v>
      </c>
      <c r="L297" s="7">
        <v>256</v>
      </c>
    </row>
    <row r="298" spans="2:12" hidden="1" x14ac:dyDescent="0.2">
      <c r="B298" s="6">
        <v>36969</v>
      </c>
      <c r="C298">
        <v>413</v>
      </c>
      <c r="D298">
        <v>82100107</v>
      </c>
      <c r="F298" t="s">
        <v>143</v>
      </c>
      <c r="H298">
        <v>2711900</v>
      </c>
      <c r="L298" s="7">
        <v>128</v>
      </c>
    </row>
    <row r="299" spans="2:12" hidden="1" x14ac:dyDescent="0.2">
      <c r="B299" s="6">
        <v>36969</v>
      </c>
      <c r="C299">
        <v>413</v>
      </c>
      <c r="D299">
        <v>82100107</v>
      </c>
      <c r="F299" t="s">
        <v>143</v>
      </c>
      <c r="H299">
        <v>2711899</v>
      </c>
      <c r="L299" s="7">
        <v>128</v>
      </c>
    </row>
    <row r="300" spans="2:12" hidden="1" x14ac:dyDescent="0.2">
      <c r="B300" s="6">
        <v>36969</v>
      </c>
      <c r="C300">
        <v>413</v>
      </c>
      <c r="D300">
        <v>82100107</v>
      </c>
      <c r="F300" t="s">
        <v>143</v>
      </c>
      <c r="H300">
        <v>2711898</v>
      </c>
      <c r="L300" s="7">
        <v>256</v>
      </c>
    </row>
    <row r="301" spans="2:12" hidden="1" x14ac:dyDescent="0.2">
      <c r="B301" s="6">
        <v>36969</v>
      </c>
      <c r="C301">
        <v>413</v>
      </c>
      <c r="D301">
        <v>82100107</v>
      </c>
      <c r="F301" t="s">
        <v>143</v>
      </c>
      <c r="H301">
        <v>2711897</v>
      </c>
      <c r="L301" s="7">
        <v>256</v>
      </c>
    </row>
    <row r="302" spans="2:12" hidden="1" x14ac:dyDescent="0.2">
      <c r="B302" s="6">
        <v>36961</v>
      </c>
      <c r="C302">
        <v>413</v>
      </c>
      <c r="D302">
        <v>82100107</v>
      </c>
      <c r="F302" t="s">
        <v>143</v>
      </c>
      <c r="H302">
        <v>2711896</v>
      </c>
      <c r="L302" s="7">
        <v>256</v>
      </c>
    </row>
    <row r="303" spans="2:12" hidden="1" x14ac:dyDescent="0.2">
      <c r="B303" s="6">
        <v>36981</v>
      </c>
      <c r="C303">
        <v>413</v>
      </c>
      <c r="D303">
        <v>82100107</v>
      </c>
      <c r="F303" t="s">
        <v>143</v>
      </c>
      <c r="H303">
        <v>2865897</v>
      </c>
      <c r="L303" s="7">
        <v>256</v>
      </c>
    </row>
    <row r="304" spans="2:12" hidden="1" x14ac:dyDescent="0.2">
      <c r="B304" s="6">
        <v>36981</v>
      </c>
      <c r="C304">
        <v>413</v>
      </c>
      <c r="D304">
        <v>82100107</v>
      </c>
      <c r="F304" t="s">
        <v>143</v>
      </c>
      <c r="H304">
        <v>2865896</v>
      </c>
      <c r="L304" s="7">
        <v>256</v>
      </c>
    </row>
    <row r="305" spans="2:12" hidden="1" x14ac:dyDescent="0.2">
      <c r="B305" s="6">
        <v>36981</v>
      </c>
      <c r="C305">
        <v>413</v>
      </c>
      <c r="D305">
        <v>82100107</v>
      </c>
      <c r="F305" t="s">
        <v>143</v>
      </c>
      <c r="H305">
        <v>2865895</v>
      </c>
      <c r="L305" s="7">
        <v>256</v>
      </c>
    </row>
    <row r="306" spans="2:12" hidden="1" x14ac:dyDescent="0.2">
      <c r="B306" s="6">
        <v>36981</v>
      </c>
      <c r="C306">
        <v>413</v>
      </c>
      <c r="D306">
        <v>82100107</v>
      </c>
      <c r="F306" t="s">
        <v>143</v>
      </c>
      <c r="H306">
        <v>2865834</v>
      </c>
      <c r="L306" s="7">
        <v>256</v>
      </c>
    </row>
    <row r="307" spans="2:12" hidden="1" x14ac:dyDescent="0.2">
      <c r="B307" s="6">
        <v>36981</v>
      </c>
      <c r="C307">
        <v>413</v>
      </c>
      <c r="D307">
        <v>82100107</v>
      </c>
      <c r="F307" t="s">
        <v>143</v>
      </c>
      <c r="H307">
        <v>2865831</v>
      </c>
      <c r="L307" s="7">
        <v>256</v>
      </c>
    </row>
    <row r="308" spans="2:12" hidden="1" x14ac:dyDescent="0.2">
      <c r="B308" s="6">
        <v>36981</v>
      </c>
      <c r="C308">
        <v>413</v>
      </c>
      <c r="D308">
        <v>82100107</v>
      </c>
      <c r="F308" t="s">
        <v>143</v>
      </c>
      <c r="H308">
        <v>2865898</v>
      </c>
      <c r="L308" s="7">
        <v>256</v>
      </c>
    </row>
    <row r="309" spans="2:12" hidden="1" x14ac:dyDescent="0.2">
      <c r="B309" s="6">
        <v>36981</v>
      </c>
      <c r="C309">
        <v>413</v>
      </c>
      <c r="D309">
        <v>82100107</v>
      </c>
      <c r="F309" t="s">
        <v>143</v>
      </c>
      <c r="H309">
        <v>2865903</v>
      </c>
      <c r="L309" s="7">
        <v>256</v>
      </c>
    </row>
    <row r="310" spans="2:12" hidden="1" x14ac:dyDescent="0.2">
      <c r="B310" s="6">
        <v>36981</v>
      </c>
      <c r="C310">
        <v>413</v>
      </c>
      <c r="D310">
        <v>82100107</v>
      </c>
      <c r="F310" t="s">
        <v>143</v>
      </c>
      <c r="H310">
        <v>2865902</v>
      </c>
      <c r="L310" s="7">
        <v>256</v>
      </c>
    </row>
    <row r="311" spans="2:12" hidden="1" x14ac:dyDescent="0.2">
      <c r="B311" s="6">
        <v>36981</v>
      </c>
      <c r="C311">
        <v>413</v>
      </c>
      <c r="D311">
        <v>82100107</v>
      </c>
      <c r="F311" t="s">
        <v>143</v>
      </c>
      <c r="H311">
        <v>2865901</v>
      </c>
      <c r="L311" s="7">
        <v>256</v>
      </c>
    </row>
    <row r="312" spans="2:12" hidden="1" x14ac:dyDescent="0.2">
      <c r="B312" s="6">
        <v>36981</v>
      </c>
      <c r="C312">
        <v>413</v>
      </c>
      <c r="D312">
        <v>82100107</v>
      </c>
      <c r="F312" t="s">
        <v>143</v>
      </c>
      <c r="H312">
        <v>2865900</v>
      </c>
      <c r="L312" s="7">
        <v>256</v>
      </c>
    </row>
    <row r="313" spans="2:12" hidden="1" x14ac:dyDescent="0.2">
      <c r="B313" s="6">
        <v>36981</v>
      </c>
      <c r="C313">
        <v>413</v>
      </c>
      <c r="D313">
        <v>82100107</v>
      </c>
      <c r="F313" t="s">
        <v>143</v>
      </c>
      <c r="H313">
        <v>2865899</v>
      </c>
      <c r="L313" s="7">
        <v>256</v>
      </c>
    </row>
    <row r="314" spans="2:12" hidden="1" x14ac:dyDescent="0.2">
      <c r="B314" t="s">
        <v>41</v>
      </c>
      <c r="D314">
        <v>82100107</v>
      </c>
      <c r="L314" s="7">
        <v>0</v>
      </c>
    </row>
    <row r="315" spans="2:12" hidden="1" x14ac:dyDescent="0.2">
      <c r="B315" s="6">
        <v>36961</v>
      </c>
      <c r="C315">
        <v>413</v>
      </c>
      <c r="D315">
        <v>82100109</v>
      </c>
      <c r="F315" t="s">
        <v>325</v>
      </c>
      <c r="H315">
        <v>2712005</v>
      </c>
      <c r="L315" s="7">
        <v>-252</v>
      </c>
    </row>
    <row r="316" spans="2:12" hidden="1" x14ac:dyDescent="0.2">
      <c r="B316" s="6">
        <v>36961</v>
      </c>
      <c r="C316">
        <v>413</v>
      </c>
      <c r="D316">
        <v>82100109</v>
      </c>
      <c r="F316" t="s">
        <v>325</v>
      </c>
      <c r="H316">
        <v>2712006</v>
      </c>
      <c r="L316" s="7">
        <v>-252</v>
      </c>
    </row>
    <row r="317" spans="2:12" hidden="1" x14ac:dyDescent="0.2">
      <c r="B317" s="6">
        <v>36961</v>
      </c>
      <c r="C317">
        <v>413</v>
      </c>
      <c r="D317">
        <v>82100109</v>
      </c>
      <c r="F317" t="s">
        <v>325</v>
      </c>
      <c r="H317">
        <v>2712007</v>
      </c>
      <c r="L317" s="7">
        <v>-252</v>
      </c>
    </row>
    <row r="318" spans="2:12" hidden="1" x14ac:dyDescent="0.2">
      <c r="B318" s="6">
        <v>36981</v>
      </c>
      <c r="C318">
        <v>413</v>
      </c>
      <c r="D318">
        <v>82100109</v>
      </c>
      <c r="F318" t="s">
        <v>325</v>
      </c>
      <c r="H318">
        <v>2866158</v>
      </c>
      <c r="L318" s="7">
        <v>224</v>
      </c>
    </row>
    <row r="319" spans="2:12" hidden="1" x14ac:dyDescent="0.2">
      <c r="B319" s="6">
        <v>36981</v>
      </c>
      <c r="C319">
        <v>413</v>
      </c>
      <c r="D319">
        <v>82100109</v>
      </c>
      <c r="F319" t="s">
        <v>325</v>
      </c>
      <c r="H319">
        <v>2866159</v>
      </c>
      <c r="L319" s="7">
        <v>224</v>
      </c>
    </row>
    <row r="320" spans="2:12" hidden="1" x14ac:dyDescent="0.2">
      <c r="B320" s="6">
        <v>36981</v>
      </c>
      <c r="C320">
        <v>413</v>
      </c>
      <c r="D320">
        <v>82100109</v>
      </c>
      <c r="F320" t="s">
        <v>325</v>
      </c>
      <c r="H320">
        <v>2866167</v>
      </c>
      <c r="L320" s="7">
        <v>-224</v>
      </c>
    </row>
    <row r="321" spans="2:12" hidden="1" x14ac:dyDescent="0.2">
      <c r="B321" s="6">
        <v>36961</v>
      </c>
      <c r="C321">
        <v>413</v>
      </c>
      <c r="D321">
        <v>82100109</v>
      </c>
      <c r="F321" t="s">
        <v>325</v>
      </c>
      <c r="H321">
        <v>2712001</v>
      </c>
      <c r="L321" s="7">
        <v>-280</v>
      </c>
    </row>
    <row r="322" spans="2:12" hidden="1" x14ac:dyDescent="0.2">
      <c r="B322" s="6">
        <v>36961</v>
      </c>
      <c r="C322">
        <v>413</v>
      </c>
      <c r="D322">
        <v>82100109</v>
      </c>
      <c r="F322" t="s">
        <v>325</v>
      </c>
      <c r="H322">
        <v>2712002</v>
      </c>
      <c r="L322" s="7">
        <v>-280</v>
      </c>
    </row>
    <row r="323" spans="2:12" hidden="1" x14ac:dyDescent="0.2">
      <c r="B323" s="6">
        <v>36961</v>
      </c>
      <c r="C323">
        <v>413</v>
      </c>
      <c r="D323">
        <v>82100109</v>
      </c>
      <c r="F323" t="s">
        <v>325</v>
      </c>
      <c r="H323">
        <v>2712003</v>
      </c>
      <c r="L323" s="7">
        <v>-280</v>
      </c>
    </row>
    <row r="324" spans="2:12" hidden="1" x14ac:dyDescent="0.2">
      <c r="B324" s="6">
        <v>36961</v>
      </c>
      <c r="C324">
        <v>413</v>
      </c>
      <c r="D324">
        <v>82100109</v>
      </c>
      <c r="F324" t="s">
        <v>325</v>
      </c>
      <c r="H324">
        <v>2712004</v>
      </c>
      <c r="L324" s="7">
        <v>-280</v>
      </c>
    </row>
    <row r="325" spans="2:12" hidden="1" x14ac:dyDescent="0.2">
      <c r="B325" s="6">
        <v>36981</v>
      </c>
      <c r="C325">
        <v>413</v>
      </c>
      <c r="D325">
        <v>82100109</v>
      </c>
      <c r="F325" t="s">
        <v>325</v>
      </c>
      <c r="H325">
        <v>2866160</v>
      </c>
      <c r="L325" s="7">
        <v>224</v>
      </c>
    </row>
    <row r="326" spans="2:12" hidden="1" x14ac:dyDescent="0.2">
      <c r="B326" s="6">
        <v>36981</v>
      </c>
      <c r="C326">
        <v>413</v>
      </c>
      <c r="D326">
        <v>82100109</v>
      </c>
      <c r="F326" t="s">
        <v>325</v>
      </c>
      <c r="H326">
        <v>2866167</v>
      </c>
      <c r="L326" s="7">
        <v>224</v>
      </c>
    </row>
    <row r="327" spans="2:12" hidden="1" x14ac:dyDescent="0.2">
      <c r="B327" s="6">
        <v>36981</v>
      </c>
      <c r="C327">
        <v>413</v>
      </c>
      <c r="D327">
        <v>82100109</v>
      </c>
      <c r="F327" t="s">
        <v>325</v>
      </c>
      <c r="H327">
        <v>2866168</v>
      </c>
      <c r="L327" s="7">
        <v>224</v>
      </c>
    </row>
    <row r="328" spans="2:12" hidden="1" x14ac:dyDescent="0.2">
      <c r="B328" s="6">
        <v>36969</v>
      </c>
      <c r="C328">
        <v>413</v>
      </c>
      <c r="D328">
        <v>82100109</v>
      </c>
      <c r="F328" t="s">
        <v>325</v>
      </c>
      <c r="H328">
        <v>2712008</v>
      </c>
      <c r="L328" s="7">
        <v>-252</v>
      </c>
    </row>
    <row r="329" spans="2:12" hidden="1" x14ac:dyDescent="0.2">
      <c r="B329" s="6">
        <v>36969</v>
      </c>
      <c r="C329">
        <v>413</v>
      </c>
      <c r="D329">
        <v>82100109</v>
      </c>
      <c r="F329" t="s">
        <v>325</v>
      </c>
      <c r="H329">
        <v>2712009</v>
      </c>
      <c r="L329" s="7">
        <v>-224</v>
      </c>
    </row>
    <row r="330" spans="2:12" hidden="1" x14ac:dyDescent="0.2">
      <c r="B330" s="6">
        <v>36969</v>
      </c>
      <c r="C330">
        <v>413</v>
      </c>
      <c r="D330">
        <v>82100109</v>
      </c>
      <c r="F330" t="s">
        <v>325</v>
      </c>
      <c r="H330">
        <v>2712010</v>
      </c>
      <c r="L330" s="7">
        <v>-252</v>
      </c>
    </row>
    <row r="331" spans="2:12" hidden="1" x14ac:dyDescent="0.2">
      <c r="B331" s="6">
        <v>36981</v>
      </c>
      <c r="C331">
        <v>413</v>
      </c>
      <c r="D331">
        <v>82100109</v>
      </c>
      <c r="F331" t="s">
        <v>325</v>
      </c>
      <c r="H331">
        <v>2866161</v>
      </c>
      <c r="L331" s="7">
        <v>224</v>
      </c>
    </row>
    <row r="332" spans="2:12" hidden="1" x14ac:dyDescent="0.2">
      <c r="B332" s="6">
        <v>36981</v>
      </c>
      <c r="C332">
        <v>413</v>
      </c>
      <c r="D332">
        <v>82100109</v>
      </c>
      <c r="F332" t="s">
        <v>325</v>
      </c>
      <c r="H332">
        <v>2866162</v>
      </c>
      <c r="L332" s="7">
        <v>224</v>
      </c>
    </row>
    <row r="333" spans="2:12" hidden="1" x14ac:dyDescent="0.2">
      <c r="B333" s="6">
        <v>36981</v>
      </c>
      <c r="C333">
        <v>413</v>
      </c>
      <c r="D333">
        <v>82100109</v>
      </c>
      <c r="F333" t="s">
        <v>325</v>
      </c>
      <c r="H333">
        <v>2866163</v>
      </c>
      <c r="L333" s="7">
        <v>224</v>
      </c>
    </row>
    <row r="334" spans="2:12" hidden="1" x14ac:dyDescent="0.2">
      <c r="B334" s="6">
        <v>36981</v>
      </c>
      <c r="C334">
        <v>413</v>
      </c>
      <c r="D334">
        <v>82100109</v>
      </c>
      <c r="F334" t="s">
        <v>325</v>
      </c>
      <c r="H334">
        <v>2866165</v>
      </c>
      <c r="L334" s="7">
        <v>224</v>
      </c>
    </row>
    <row r="335" spans="2:12" hidden="1" x14ac:dyDescent="0.2">
      <c r="B335" s="6">
        <v>36981</v>
      </c>
      <c r="C335">
        <v>413</v>
      </c>
      <c r="D335">
        <v>82100109</v>
      </c>
      <c r="F335" t="s">
        <v>325</v>
      </c>
      <c r="H335">
        <v>2866166</v>
      </c>
      <c r="L335" s="7">
        <v>224</v>
      </c>
    </row>
    <row r="336" spans="2:12" hidden="1" x14ac:dyDescent="0.2">
      <c r="B336" s="6">
        <v>36981</v>
      </c>
      <c r="C336">
        <v>413</v>
      </c>
      <c r="D336">
        <v>82100109</v>
      </c>
      <c r="F336" t="s">
        <v>325</v>
      </c>
      <c r="H336">
        <v>2866166</v>
      </c>
      <c r="L336" s="7">
        <v>-224</v>
      </c>
    </row>
    <row r="337" spans="2:12" hidden="1" x14ac:dyDescent="0.2">
      <c r="B337" s="6">
        <v>36981</v>
      </c>
      <c r="C337">
        <v>413</v>
      </c>
      <c r="D337">
        <v>82100109</v>
      </c>
      <c r="F337" t="s">
        <v>325</v>
      </c>
      <c r="H337">
        <v>2864809</v>
      </c>
      <c r="L337" s="7">
        <v>-252</v>
      </c>
    </row>
    <row r="338" spans="2:12" hidden="1" x14ac:dyDescent="0.2">
      <c r="B338" s="6">
        <v>36981</v>
      </c>
      <c r="C338">
        <v>413</v>
      </c>
      <c r="D338">
        <v>82100109</v>
      </c>
      <c r="F338" t="s">
        <v>325</v>
      </c>
      <c r="H338">
        <v>2864810</v>
      </c>
      <c r="L338" s="7">
        <v>-224</v>
      </c>
    </row>
    <row r="339" spans="2:12" hidden="1" x14ac:dyDescent="0.2">
      <c r="B339" s="6">
        <v>36981</v>
      </c>
      <c r="C339">
        <v>413</v>
      </c>
      <c r="D339">
        <v>82100109</v>
      </c>
      <c r="F339" t="s">
        <v>325</v>
      </c>
      <c r="H339">
        <v>2864811</v>
      </c>
      <c r="L339" s="7">
        <v>-224</v>
      </c>
    </row>
    <row r="340" spans="2:12" hidden="1" x14ac:dyDescent="0.2">
      <c r="B340" s="6">
        <v>36981</v>
      </c>
      <c r="C340">
        <v>413</v>
      </c>
      <c r="D340">
        <v>82100109</v>
      </c>
      <c r="F340" t="s">
        <v>325</v>
      </c>
      <c r="H340">
        <v>2864812</v>
      </c>
      <c r="L340" s="7">
        <v>-224</v>
      </c>
    </row>
    <row r="341" spans="2:12" hidden="1" x14ac:dyDescent="0.2">
      <c r="B341" s="6">
        <v>36981</v>
      </c>
      <c r="C341">
        <v>413</v>
      </c>
      <c r="D341">
        <v>82100109</v>
      </c>
      <c r="F341" t="s">
        <v>325</v>
      </c>
      <c r="H341">
        <v>2864813</v>
      </c>
      <c r="L341" s="7">
        <v>-252</v>
      </c>
    </row>
    <row r="342" spans="2:12" hidden="1" x14ac:dyDescent="0.2">
      <c r="B342" s="6">
        <v>36980</v>
      </c>
      <c r="C342">
        <v>413</v>
      </c>
      <c r="D342">
        <v>82100109</v>
      </c>
      <c r="F342" t="s">
        <v>325</v>
      </c>
      <c r="H342">
        <v>2864837</v>
      </c>
      <c r="L342" s="7">
        <v>-252</v>
      </c>
    </row>
    <row r="343" spans="2:12" hidden="1" x14ac:dyDescent="0.2">
      <c r="B343" s="6">
        <v>36980</v>
      </c>
      <c r="C343">
        <v>413</v>
      </c>
      <c r="D343">
        <v>82100109</v>
      </c>
      <c r="F343" t="s">
        <v>325</v>
      </c>
      <c r="H343">
        <v>2866168</v>
      </c>
      <c r="L343" s="7">
        <v>-224</v>
      </c>
    </row>
    <row r="344" spans="2:12" hidden="1" x14ac:dyDescent="0.2">
      <c r="B344" s="6">
        <v>36965</v>
      </c>
      <c r="C344">
        <v>413</v>
      </c>
      <c r="D344">
        <v>82100109</v>
      </c>
      <c r="F344" t="s">
        <v>325</v>
      </c>
      <c r="H344">
        <v>2712011</v>
      </c>
      <c r="L344" s="7">
        <v>-252</v>
      </c>
    </row>
    <row r="345" spans="2:12" hidden="1" x14ac:dyDescent="0.2">
      <c r="B345" s="6">
        <v>36981</v>
      </c>
      <c r="C345">
        <v>413</v>
      </c>
      <c r="D345">
        <v>82100109</v>
      </c>
      <c r="F345" t="s">
        <v>325</v>
      </c>
      <c r="H345">
        <v>2864807</v>
      </c>
      <c r="L345" s="7">
        <v>-280</v>
      </c>
    </row>
    <row r="346" spans="2:12" hidden="1" x14ac:dyDescent="0.2">
      <c r="B346" s="6">
        <v>36981</v>
      </c>
      <c r="C346">
        <v>413</v>
      </c>
      <c r="D346">
        <v>82100109</v>
      </c>
      <c r="F346" t="s">
        <v>325</v>
      </c>
      <c r="H346">
        <v>2864808</v>
      </c>
      <c r="L346" s="7">
        <v>-252</v>
      </c>
    </row>
    <row r="347" spans="2:12" hidden="1" x14ac:dyDescent="0.2">
      <c r="B347" s="6">
        <v>36981</v>
      </c>
      <c r="C347">
        <v>413</v>
      </c>
      <c r="D347">
        <v>82100109</v>
      </c>
      <c r="F347" t="s">
        <v>325</v>
      </c>
      <c r="H347">
        <v>2864814</v>
      </c>
      <c r="L347" s="7">
        <v>-252</v>
      </c>
    </row>
    <row r="348" spans="2:12" hidden="1" x14ac:dyDescent="0.2">
      <c r="B348" s="6">
        <v>36981</v>
      </c>
      <c r="C348">
        <v>413</v>
      </c>
      <c r="D348">
        <v>82100109</v>
      </c>
      <c r="F348" t="s">
        <v>325</v>
      </c>
      <c r="H348">
        <v>2866161</v>
      </c>
      <c r="L348" s="7">
        <v>-224</v>
      </c>
    </row>
    <row r="349" spans="2:12" hidden="1" x14ac:dyDescent="0.2">
      <c r="B349" s="6">
        <v>36981</v>
      </c>
      <c r="C349">
        <v>413</v>
      </c>
      <c r="D349">
        <v>82100109</v>
      </c>
      <c r="F349" t="s">
        <v>325</v>
      </c>
      <c r="H349">
        <v>2866162</v>
      </c>
      <c r="L349" s="7">
        <v>-224</v>
      </c>
    </row>
    <row r="350" spans="2:12" hidden="1" x14ac:dyDescent="0.2">
      <c r="B350" s="6">
        <v>36981</v>
      </c>
      <c r="C350">
        <v>413</v>
      </c>
      <c r="D350">
        <v>82100109</v>
      </c>
      <c r="F350" t="s">
        <v>325</v>
      </c>
      <c r="H350">
        <v>2866163</v>
      </c>
      <c r="L350" s="7">
        <v>-224</v>
      </c>
    </row>
    <row r="351" spans="2:12" hidden="1" x14ac:dyDescent="0.2">
      <c r="B351" s="6">
        <v>36981</v>
      </c>
      <c r="C351">
        <v>413</v>
      </c>
      <c r="D351">
        <v>82100109</v>
      </c>
      <c r="F351" t="s">
        <v>325</v>
      </c>
      <c r="H351">
        <v>2866164</v>
      </c>
      <c r="L351" s="7">
        <v>-224</v>
      </c>
    </row>
    <row r="352" spans="2:12" hidden="1" x14ac:dyDescent="0.2">
      <c r="B352" s="6">
        <v>36981</v>
      </c>
      <c r="C352">
        <v>413</v>
      </c>
      <c r="D352">
        <v>82100109</v>
      </c>
      <c r="F352" t="s">
        <v>325</v>
      </c>
      <c r="H352">
        <v>2866165</v>
      </c>
      <c r="L352" s="7">
        <v>-224</v>
      </c>
    </row>
    <row r="353" spans="2:12" hidden="1" x14ac:dyDescent="0.2">
      <c r="B353" s="6">
        <v>36981</v>
      </c>
      <c r="C353">
        <v>413</v>
      </c>
      <c r="D353">
        <v>82100109</v>
      </c>
      <c r="F353" t="s">
        <v>325</v>
      </c>
      <c r="H353">
        <v>2864835</v>
      </c>
      <c r="L353" s="7">
        <v>-252</v>
      </c>
    </row>
    <row r="354" spans="2:12" hidden="1" x14ac:dyDescent="0.2">
      <c r="B354" s="6">
        <v>36981</v>
      </c>
      <c r="C354">
        <v>413</v>
      </c>
      <c r="D354">
        <v>82100109</v>
      </c>
      <c r="F354" t="s">
        <v>325</v>
      </c>
      <c r="H354">
        <v>2864836</v>
      </c>
      <c r="L354" s="7">
        <v>-252</v>
      </c>
    </row>
    <row r="355" spans="2:12" hidden="1" x14ac:dyDescent="0.2">
      <c r="B355" s="6">
        <v>36981</v>
      </c>
      <c r="C355">
        <v>413</v>
      </c>
      <c r="D355">
        <v>82100109</v>
      </c>
      <c r="F355" t="s">
        <v>325</v>
      </c>
      <c r="H355">
        <v>2866158</v>
      </c>
      <c r="L355" s="7">
        <v>-224</v>
      </c>
    </row>
    <row r="356" spans="2:12" hidden="1" x14ac:dyDescent="0.2">
      <c r="B356" s="6">
        <v>36981</v>
      </c>
      <c r="C356">
        <v>413</v>
      </c>
      <c r="D356">
        <v>82100109</v>
      </c>
      <c r="F356" t="s">
        <v>325</v>
      </c>
      <c r="H356">
        <v>2866159</v>
      </c>
      <c r="L356" s="7">
        <v>-224</v>
      </c>
    </row>
    <row r="357" spans="2:12" hidden="1" x14ac:dyDescent="0.2">
      <c r="B357" s="6">
        <v>36981</v>
      </c>
      <c r="C357">
        <v>413</v>
      </c>
      <c r="D357">
        <v>82100109</v>
      </c>
      <c r="F357" t="s">
        <v>325</v>
      </c>
      <c r="H357">
        <v>2866160</v>
      </c>
      <c r="L357" s="7">
        <v>-224</v>
      </c>
    </row>
    <row r="358" spans="2:12" hidden="1" x14ac:dyDescent="0.2">
      <c r="B358" s="6">
        <v>36961</v>
      </c>
      <c r="C358">
        <v>413</v>
      </c>
      <c r="D358">
        <v>82100109</v>
      </c>
      <c r="F358" t="s">
        <v>325</v>
      </c>
      <c r="H358">
        <v>2712005</v>
      </c>
      <c r="L358" s="7">
        <v>252</v>
      </c>
    </row>
    <row r="359" spans="2:12" hidden="1" x14ac:dyDescent="0.2">
      <c r="B359" s="6">
        <v>36961</v>
      </c>
      <c r="C359">
        <v>413</v>
      </c>
      <c r="D359">
        <v>82100109</v>
      </c>
      <c r="F359" t="s">
        <v>325</v>
      </c>
      <c r="H359">
        <v>2712006</v>
      </c>
      <c r="L359" s="7">
        <v>252</v>
      </c>
    </row>
    <row r="360" spans="2:12" hidden="1" x14ac:dyDescent="0.2">
      <c r="B360" s="6">
        <v>36961</v>
      </c>
      <c r="C360">
        <v>413</v>
      </c>
      <c r="D360">
        <v>82100109</v>
      </c>
      <c r="F360" t="s">
        <v>325</v>
      </c>
      <c r="H360">
        <v>2712007</v>
      </c>
      <c r="L360" s="7">
        <v>252</v>
      </c>
    </row>
    <row r="361" spans="2:12" hidden="1" x14ac:dyDescent="0.2">
      <c r="B361" s="6">
        <v>36981</v>
      </c>
      <c r="C361">
        <v>413</v>
      </c>
      <c r="D361">
        <v>82100109</v>
      </c>
      <c r="F361" t="s">
        <v>325</v>
      </c>
      <c r="H361">
        <v>2866158</v>
      </c>
      <c r="L361" s="7">
        <v>-224</v>
      </c>
    </row>
    <row r="362" spans="2:12" hidden="1" x14ac:dyDescent="0.2">
      <c r="B362" s="6">
        <v>36981</v>
      </c>
      <c r="C362">
        <v>413</v>
      </c>
      <c r="D362">
        <v>82100109</v>
      </c>
      <c r="F362" t="s">
        <v>325</v>
      </c>
      <c r="H362">
        <v>2866159</v>
      </c>
      <c r="L362" s="7">
        <v>-224</v>
      </c>
    </row>
    <row r="363" spans="2:12" hidden="1" x14ac:dyDescent="0.2">
      <c r="B363" s="6">
        <v>36981</v>
      </c>
      <c r="C363">
        <v>413</v>
      </c>
      <c r="D363">
        <v>82100109</v>
      </c>
      <c r="F363" t="s">
        <v>325</v>
      </c>
      <c r="H363">
        <v>2866167</v>
      </c>
      <c r="L363" s="7">
        <v>224</v>
      </c>
    </row>
    <row r="364" spans="2:12" hidden="1" x14ac:dyDescent="0.2">
      <c r="B364" s="6">
        <v>36961</v>
      </c>
      <c r="C364">
        <v>413</v>
      </c>
      <c r="D364">
        <v>82100109</v>
      </c>
      <c r="F364" t="s">
        <v>325</v>
      </c>
      <c r="H364">
        <v>2712001</v>
      </c>
      <c r="L364" s="7">
        <v>280</v>
      </c>
    </row>
    <row r="365" spans="2:12" hidden="1" x14ac:dyDescent="0.2">
      <c r="B365" s="6">
        <v>36961</v>
      </c>
      <c r="C365">
        <v>413</v>
      </c>
      <c r="D365">
        <v>82100109</v>
      </c>
      <c r="F365" t="s">
        <v>325</v>
      </c>
      <c r="H365">
        <v>2712002</v>
      </c>
      <c r="L365" s="7">
        <v>280</v>
      </c>
    </row>
    <row r="366" spans="2:12" hidden="1" x14ac:dyDescent="0.2">
      <c r="B366" s="6">
        <v>36961</v>
      </c>
      <c r="C366">
        <v>413</v>
      </c>
      <c r="D366">
        <v>82100109</v>
      </c>
      <c r="F366" t="s">
        <v>325</v>
      </c>
      <c r="H366">
        <v>2712003</v>
      </c>
      <c r="L366" s="7">
        <v>280</v>
      </c>
    </row>
    <row r="367" spans="2:12" hidden="1" x14ac:dyDescent="0.2">
      <c r="B367" s="6">
        <v>36961</v>
      </c>
      <c r="C367">
        <v>413</v>
      </c>
      <c r="D367">
        <v>82100109</v>
      </c>
      <c r="F367" t="s">
        <v>325</v>
      </c>
      <c r="H367">
        <v>2712004</v>
      </c>
      <c r="L367" s="7">
        <v>280</v>
      </c>
    </row>
    <row r="368" spans="2:12" hidden="1" x14ac:dyDescent="0.2">
      <c r="B368" s="6">
        <v>36981</v>
      </c>
      <c r="C368">
        <v>413</v>
      </c>
      <c r="D368">
        <v>82100109</v>
      </c>
      <c r="F368" t="s">
        <v>325</v>
      </c>
      <c r="H368">
        <v>2866160</v>
      </c>
      <c r="L368" s="7">
        <v>-224</v>
      </c>
    </row>
    <row r="369" spans="2:12" hidden="1" x14ac:dyDescent="0.2">
      <c r="B369" s="6">
        <v>36981</v>
      </c>
      <c r="C369">
        <v>413</v>
      </c>
      <c r="D369">
        <v>82100109</v>
      </c>
      <c r="F369" t="s">
        <v>325</v>
      </c>
      <c r="H369">
        <v>2866167</v>
      </c>
      <c r="L369" s="7">
        <v>-224</v>
      </c>
    </row>
    <row r="370" spans="2:12" hidden="1" x14ac:dyDescent="0.2">
      <c r="B370" s="6">
        <v>36981</v>
      </c>
      <c r="C370">
        <v>413</v>
      </c>
      <c r="D370">
        <v>82100109</v>
      </c>
      <c r="F370" t="s">
        <v>325</v>
      </c>
      <c r="H370">
        <v>2866168</v>
      </c>
      <c r="L370" s="7">
        <v>-224</v>
      </c>
    </row>
    <row r="371" spans="2:12" hidden="1" x14ac:dyDescent="0.2">
      <c r="B371" s="6">
        <v>36969</v>
      </c>
      <c r="C371">
        <v>413</v>
      </c>
      <c r="D371">
        <v>82100109</v>
      </c>
      <c r="F371" t="s">
        <v>325</v>
      </c>
      <c r="H371">
        <v>2712008</v>
      </c>
      <c r="L371" s="7">
        <v>252</v>
      </c>
    </row>
    <row r="372" spans="2:12" hidden="1" x14ac:dyDescent="0.2">
      <c r="B372" s="6">
        <v>36969</v>
      </c>
      <c r="C372">
        <v>413</v>
      </c>
      <c r="D372">
        <v>82100109</v>
      </c>
      <c r="F372" t="s">
        <v>325</v>
      </c>
      <c r="H372">
        <v>2712009</v>
      </c>
      <c r="L372" s="7">
        <v>224</v>
      </c>
    </row>
    <row r="373" spans="2:12" hidden="1" x14ac:dyDescent="0.2">
      <c r="B373" s="6">
        <v>36969</v>
      </c>
      <c r="C373">
        <v>413</v>
      </c>
      <c r="D373">
        <v>82100109</v>
      </c>
      <c r="F373" t="s">
        <v>325</v>
      </c>
      <c r="H373">
        <v>2712010</v>
      </c>
      <c r="L373" s="7">
        <v>252</v>
      </c>
    </row>
    <row r="374" spans="2:12" hidden="1" x14ac:dyDescent="0.2">
      <c r="B374" s="6">
        <v>36981</v>
      </c>
      <c r="C374">
        <v>413</v>
      </c>
      <c r="D374">
        <v>82100109</v>
      </c>
      <c r="F374" t="s">
        <v>325</v>
      </c>
      <c r="H374">
        <v>2866161</v>
      </c>
      <c r="L374" s="7">
        <v>-224</v>
      </c>
    </row>
    <row r="375" spans="2:12" hidden="1" x14ac:dyDescent="0.2">
      <c r="B375" s="6">
        <v>36981</v>
      </c>
      <c r="C375">
        <v>413</v>
      </c>
      <c r="D375">
        <v>82100109</v>
      </c>
      <c r="F375" t="s">
        <v>325</v>
      </c>
      <c r="H375">
        <v>2866162</v>
      </c>
      <c r="L375" s="7">
        <v>-224</v>
      </c>
    </row>
    <row r="376" spans="2:12" hidden="1" x14ac:dyDescent="0.2">
      <c r="B376" s="6">
        <v>36981</v>
      </c>
      <c r="C376">
        <v>413</v>
      </c>
      <c r="D376">
        <v>82100109</v>
      </c>
      <c r="F376" t="s">
        <v>325</v>
      </c>
      <c r="H376">
        <v>2866163</v>
      </c>
      <c r="L376" s="7">
        <v>-224</v>
      </c>
    </row>
    <row r="377" spans="2:12" hidden="1" x14ac:dyDescent="0.2">
      <c r="B377" s="6">
        <v>36981</v>
      </c>
      <c r="C377">
        <v>413</v>
      </c>
      <c r="D377">
        <v>82100109</v>
      </c>
      <c r="F377" t="s">
        <v>325</v>
      </c>
      <c r="H377">
        <v>2866165</v>
      </c>
      <c r="L377" s="7">
        <v>-224</v>
      </c>
    </row>
    <row r="378" spans="2:12" hidden="1" x14ac:dyDescent="0.2">
      <c r="B378" s="6">
        <v>36981</v>
      </c>
      <c r="C378">
        <v>413</v>
      </c>
      <c r="D378">
        <v>82100109</v>
      </c>
      <c r="F378" t="s">
        <v>325</v>
      </c>
      <c r="H378">
        <v>2866166</v>
      </c>
      <c r="L378" s="7">
        <v>-224</v>
      </c>
    </row>
    <row r="379" spans="2:12" hidden="1" x14ac:dyDescent="0.2">
      <c r="B379" s="6">
        <v>36981</v>
      </c>
      <c r="C379">
        <v>413</v>
      </c>
      <c r="D379">
        <v>82100109</v>
      </c>
      <c r="F379" t="s">
        <v>325</v>
      </c>
      <c r="H379">
        <v>2866166</v>
      </c>
      <c r="L379" s="7">
        <v>224</v>
      </c>
    </row>
    <row r="380" spans="2:12" hidden="1" x14ac:dyDescent="0.2">
      <c r="B380" s="6">
        <v>36981</v>
      </c>
      <c r="C380">
        <v>413</v>
      </c>
      <c r="D380">
        <v>82100109</v>
      </c>
      <c r="F380" t="s">
        <v>325</v>
      </c>
      <c r="H380">
        <v>2864809</v>
      </c>
      <c r="L380" s="7">
        <v>252</v>
      </c>
    </row>
    <row r="381" spans="2:12" hidden="1" x14ac:dyDescent="0.2">
      <c r="B381" s="6">
        <v>36981</v>
      </c>
      <c r="C381">
        <v>413</v>
      </c>
      <c r="D381">
        <v>82100109</v>
      </c>
      <c r="F381" t="s">
        <v>325</v>
      </c>
      <c r="H381">
        <v>2864810</v>
      </c>
      <c r="L381" s="7">
        <v>224</v>
      </c>
    </row>
    <row r="382" spans="2:12" hidden="1" x14ac:dyDescent="0.2">
      <c r="B382" s="6">
        <v>36981</v>
      </c>
      <c r="C382">
        <v>413</v>
      </c>
      <c r="D382">
        <v>82100109</v>
      </c>
      <c r="F382" t="s">
        <v>325</v>
      </c>
      <c r="H382">
        <v>2864811</v>
      </c>
      <c r="L382" s="7">
        <v>224</v>
      </c>
    </row>
    <row r="383" spans="2:12" hidden="1" x14ac:dyDescent="0.2">
      <c r="B383" s="6">
        <v>36981</v>
      </c>
      <c r="C383">
        <v>413</v>
      </c>
      <c r="D383">
        <v>82100109</v>
      </c>
      <c r="F383" t="s">
        <v>325</v>
      </c>
      <c r="H383">
        <v>2864812</v>
      </c>
      <c r="L383" s="7">
        <v>224</v>
      </c>
    </row>
    <row r="384" spans="2:12" hidden="1" x14ac:dyDescent="0.2">
      <c r="B384" s="6">
        <v>36981</v>
      </c>
      <c r="C384">
        <v>413</v>
      </c>
      <c r="D384">
        <v>82100109</v>
      </c>
      <c r="F384" t="s">
        <v>325</v>
      </c>
      <c r="H384">
        <v>2864813</v>
      </c>
      <c r="L384" s="7">
        <v>252</v>
      </c>
    </row>
    <row r="385" spans="2:12" hidden="1" x14ac:dyDescent="0.2">
      <c r="B385" s="6">
        <v>36980</v>
      </c>
      <c r="C385">
        <v>413</v>
      </c>
      <c r="D385">
        <v>82100109</v>
      </c>
      <c r="F385" t="s">
        <v>325</v>
      </c>
      <c r="H385">
        <v>2864837</v>
      </c>
      <c r="L385" s="7">
        <v>252</v>
      </c>
    </row>
    <row r="386" spans="2:12" hidden="1" x14ac:dyDescent="0.2">
      <c r="B386" s="6">
        <v>36980</v>
      </c>
      <c r="C386">
        <v>413</v>
      </c>
      <c r="D386">
        <v>82100109</v>
      </c>
      <c r="F386" t="s">
        <v>325</v>
      </c>
      <c r="H386">
        <v>2866168</v>
      </c>
      <c r="L386" s="7">
        <v>224</v>
      </c>
    </row>
    <row r="387" spans="2:12" hidden="1" x14ac:dyDescent="0.2">
      <c r="B387" s="6">
        <v>36965</v>
      </c>
      <c r="C387">
        <v>413</v>
      </c>
      <c r="D387">
        <v>82100109</v>
      </c>
      <c r="F387" t="s">
        <v>325</v>
      </c>
      <c r="H387">
        <v>2712011</v>
      </c>
      <c r="L387" s="7">
        <v>252</v>
      </c>
    </row>
    <row r="388" spans="2:12" hidden="1" x14ac:dyDescent="0.2">
      <c r="B388" s="6">
        <v>36981</v>
      </c>
      <c r="C388">
        <v>413</v>
      </c>
      <c r="D388">
        <v>82100109</v>
      </c>
      <c r="F388" t="s">
        <v>325</v>
      </c>
      <c r="H388">
        <v>2864807</v>
      </c>
      <c r="L388" s="7">
        <v>280</v>
      </c>
    </row>
    <row r="389" spans="2:12" hidden="1" x14ac:dyDescent="0.2">
      <c r="B389" s="6">
        <v>36981</v>
      </c>
      <c r="C389">
        <v>413</v>
      </c>
      <c r="D389">
        <v>82100109</v>
      </c>
      <c r="F389" t="s">
        <v>325</v>
      </c>
      <c r="H389">
        <v>2864808</v>
      </c>
      <c r="L389" s="7">
        <v>252</v>
      </c>
    </row>
    <row r="390" spans="2:12" hidden="1" x14ac:dyDescent="0.2">
      <c r="B390" s="6">
        <v>36981</v>
      </c>
      <c r="C390">
        <v>413</v>
      </c>
      <c r="D390">
        <v>82100109</v>
      </c>
      <c r="F390" t="s">
        <v>325</v>
      </c>
      <c r="H390">
        <v>2864814</v>
      </c>
      <c r="L390" s="7">
        <v>252</v>
      </c>
    </row>
    <row r="391" spans="2:12" hidden="1" x14ac:dyDescent="0.2">
      <c r="B391" s="6">
        <v>36981</v>
      </c>
      <c r="C391">
        <v>413</v>
      </c>
      <c r="D391">
        <v>82100109</v>
      </c>
      <c r="F391" t="s">
        <v>325</v>
      </c>
      <c r="H391">
        <v>2866161</v>
      </c>
      <c r="L391" s="7">
        <v>224</v>
      </c>
    </row>
    <row r="392" spans="2:12" hidden="1" x14ac:dyDescent="0.2">
      <c r="B392" s="6">
        <v>36981</v>
      </c>
      <c r="C392">
        <v>413</v>
      </c>
      <c r="D392">
        <v>82100109</v>
      </c>
      <c r="F392" t="s">
        <v>325</v>
      </c>
      <c r="H392">
        <v>2866162</v>
      </c>
      <c r="L392" s="7">
        <v>224</v>
      </c>
    </row>
    <row r="393" spans="2:12" hidden="1" x14ac:dyDescent="0.2">
      <c r="B393" s="6">
        <v>36981</v>
      </c>
      <c r="C393">
        <v>413</v>
      </c>
      <c r="D393">
        <v>82100109</v>
      </c>
      <c r="F393" t="s">
        <v>325</v>
      </c>
      <c r="H393">
        <v>2866163</v>
      </c>
      <c r="L393" s="7">
        <v>224</v>
      </c>
    </row>
    <row r="394" spans="2:12" hidden="1" x14ac:dyDescent="0.2">
      <c r="B394" s="6">
        <v>36981</v>
      </c>
      <c r="C394">
        <v>413</v>
      </c>
      <c r="D394">
        <v>82100109</v>
      </c>
      <c r="F394" t="s">
        <v>325</v>
      </c>
      <c r="H394">
        <v>2866164</v>
      </c>
      <c r="L394" s="7">
        <v>224</v>
      </c>
    </row>
    <row r="395" spans="2:12" hidden="1" x14ac:dyDescent="0.2">
      <c r="B395" s="6">
        <v>36981</v>
      </c>
      <c r="C395">
        <v>413</v>
      </c>
      <c r="D395">
        <v>82100109</v>
      </c>
      <c r="F395" t="s">
        <v>325</v>
      </c>
      <c r="H395">
        <v>2866165</v>
      </c>
      <c r="L395" s="7">
        <v>224</v>
      </c>
    </row>
    <row r="396" spans="2:12" hidden="1" x14ac:dyDescent="0.2">
      <c r="B396" s="6">
        <v>36981</v>
      </c>
      <c r="C396">
        <v>413</v>
      </c>
      <c r="D396">
        <v>82100109</v>
      </c>
      <c r="F396" t="s">
        <v>325</v>
      </c>
      <c r="H396">
        <v>2864835</v>
      </c>
      <c r="L396" s="7">
        <v>252</v>
      </c>
    </row>
    <row r="397" spans="2:12" hidden="1" x14ac:dyDescent="0.2">
      <c r="B397" s="6">
        <v>36981</v>
      </c>
      <c r="C397">
        <v>413</v>
      </c>
      <c r="D397">
        <v>82100109</v>
      </c>
      <c r="F397" t="s">
        <v>325</v>
      </c>
      <c r="H397">
        <v>2864836</v>
      </c>
      <c r="L397" s="7">
        <v>252</v>
      </c>
    </row>
    <row r="398" spans="2:12" hidden="1" x14ac:dyDescent="0.2">
      <c r="B398" s="6">
        <v>36981</v>
      </c>
      <c r="C398">
        <v>413</v>
      </c>
      <c r="D398">
        <v>82100109</v>
      </c>
      <c r="F398" t="s">
        <v>325</v>
      </c>
      <c r="H398">
        <v>2866158</v>
      </c>
      <c r="L398" s="7">
        <v>224</v>
      </c>
    </row>
    <row r="399" spans="2:12" hidden="1" x14ac:dyDescent="0.2">
      <c r="B399" s="6">
        <v>36981</v>
      </c>
      <c r="C399">
        <v>413</v>
      </c>
      <c r="D399">
        <v>82100109</v>
      </c>
      <c r="F399" t="s">
        <v>325</v>
      </c>
      <c r="H399">
        <v>2866159</v>
      </c>
      <c r="L399" s="7">
        <v>224</v>
      </c>
    </row>
    <row r="400" spans="2:12" hidden="1" x14ac:dyDescent="0.2">
      <c r="B400" s="6">
        <v>36981</v>
      </c>
      <c r="C400">
        <v>413</v>
      </c>
      <c r="D400">
        <v>82100109</v>
      </c>
      <c r="F400" t="s">
        <v>325</v>
      </c>
      <c r="H400">
        <v>2866160</v>
      </c>
      <c r="L400" s="7">
        <v>224</v>
      </c>
    </row>
    <row r="401" spans="2:12" hidden="1" x14ac:dyDescent="0.2">
      <c r="B401" t="s">
        <v>41</v>
      </c>
      <c r="D401">
        <v>82100109</v>
      </c>
      <c r="L401" s="7">
        <v>0</v>
      </c>
    </row>
    <row r="402" spans="2:12" x14ac:dyDescent="0.2">
      <c r="B402" s="6">
        <v>36981</v>
      </c>
      <c r="C402">
        <v>413</v>
      </c>
      <c r="D402">
        <v>82100151</v>
      </c>
      <c r="F402" t="s">
        <v>144</v>
      </c>
      <c r="H402">
        <v>2813420</v>
      </c>
      <c r="L402" s="7">
        <v>-840</v>
      </c>
    </row>
    <row r="403" spans="2:12" x14ac:dyDescent="0.2">
      <c r="B403" s="6">
        <v>36981</v>
      </c>
      <c r="C403">
        <v>413</v>
      </c>
      <c r="D403">
        <v>82100151</v>
      </c>
      <c r="F403" t="s">
        <v>144</v>
      </c>
      <c r="H403">
        <v>2813419</v>
      </c>
      <c r="L403" s="7">
        <v>-840</v>
      </c>
    </row>
    <row r="404" spans="2:12" x14ac:dyDescent="0.2">
      <c r="B404" s="6">
        <v>36981</v>
      </c>
      <c r="C404">
        <v>413</v>
      </c>
      <c r="D404">
        <v>82100151</v>
      </c>
      <c r="F404" t="s">
        <v>144</v>
      </c>
      <c r="H404">
        <v>2813418</v>
      </c>
      <c r="L404" s="7">
        <v>-840</v>
      </c>
    </row>
    <row r="405" spans="2:12" x14ac:dyDescent="0.2">
      <c r="B405" s="6">
        <v>36981</v>
      </c>
      <c r="C405">
        <v>413</v>
      </c>
      <c r="D405">
        <v>82100151</v>
      </c>
      <c r="F405" t="s">
        <v>144</v>
      </c>
      <c r="H405">
        <v>2813263</v>
      </c>
      <c r="L405" s="7">
        <v>-840</v>
      </c>
    </row>
    <row r="406" spans="2:12" x14ac:dyDescent="0.2">
      <c r="B406" s="6">
        <v>36981</v>
      </c>
      <c r="C406">
        <v>413</v>
      </c>
      <c r="D406">
        <v>82100151</v>
      </c>
      <c r="F406" t="s">
        <v>144</v>
      </c>
      <c r="H406">
        <v>2813116</v>
      </c>
      <c r="L406" s="7">
        <v>-840</v>
      </c>
    </row>
    <row r="407" spans="2:12" x14ac:dyDescent="0.2">
      <c r="B407" s="6">
        <v>36981</v>
      </c>
      <c r="C407">
        <v>413</v>
      </c>
      <c r="D407">
        <v>82100151</v>
      </c>
      <c r="F407" t="s">
        <v>144</v>
      </c>
      <c r="H407">
        <v>2813115</v>
      </c>
      <c r="L407" s="7">
        <v>-840</v>
      </c>
    </row>
    <row r="408" spans="2:12" x14ac:dyDescent="0.2">
      <c r="B408" s="6">
        <v>36981</v>
      </c>
      <c r="C408">
        <v>413</v>
      </c>
      <c r="D408">
        <v>82100151</v>
      </c>
      <c r="F408" t="s">
        <v>144</v>
      </c>
      <c r="H408">
        <v>2813084</v>
      </c>
      <c r="L408" s="7">
        <v>-840</v>
      </c>
    </row>
    <row r="409" spans="2:12" x14ac:dyDescent="0.2">
      <c r="B409" s="6">
        <v>36981</v>
      </c>
      <c r="C409">
        <v>413</v>
      </c>
      <c r="D409">
        <v>82100151</v>
      </c>
      <c r="F409" t="s">
        <v>144</v>
      </c>
      <c r="H409">
        <v>2813083</v>
      </c>
      <c r="L409" s="7">
        <v>-840</v>
      </c>
    </row>
    <row r="410" spans="2:12" x14ac:dyDescent="0.2">
      <c r="B410" s="6">
        <v>36981</v>
      </c>
      <c r="C410">
        <v>413</v>
      </c>
      <c r="D410">
        <v>82100151</v>
      </c>
      <c r="F410" t="s">
        <v>144</v>
      </c>
      <c r="H410">
        <v>2813082</v>
      </c>
      <c r="L410" s="7">
        <v>-840</v>
      </c>
    </row>
    <row r="411" spans="2:12" x14ac:dyDescent="0.2">
      <c r="B411" s="6">
        <v>36981</v>
      </c>
      <c r="C411">
        <v>413</v>
      </c>
      <c r="D411">
        <v>82100151</v>
      </c>
      <c r="F411" t="s">
        <v>144</v>
      </c>
      <c r="H411">
        <v>2813421</v>
      </c>
      <c r="L411" s="7">
        <v>-840</v>
      </c>
    </row>
    <row r="412" spans="2:12" x14ac:dyDescent="0.2">
      <c r="B412" s="6">
        <v>36981</v>
      </c>
      <c r="C412">
        <v>413</v>
      </c>
      <c r="D412">
        <v>82100151</v>
      </c>
      <c r="F412" t="s">
        <v>144</v>
      </c>
      <c r="H412">
        <v>2865916</v>
      </c>
      <c r="L412" s="7">
        <v>-840</v>
      </c>
    </row>
    <row r="413" spans="2:12" x14ac:dyDescent="0.2">
      <c r="B413" s="6">
        <v>36965</v>
      </c>
      <c r="C413">
        <v>413</v>
      </c>
      <c r="D413">
        <v>82100151</v>
      </c>
      <c r="F413" t="s">
        <v>144</v>
      </c>
      <c r="H413">
        <v>2711504</v>
      </c>
      <c r="L413" s="7">
        <v>-840</v>
      </c>
    </row>
    <row r="414" spans="2:12" x14ac:dyDescent="0.2">
      <c r="B414" s="6">
        <v>36965</v>
      </c>
      <c r="C414">
        <v>413</v>
      </c>
      <c r="D414">
        <v>82100151</v>
      </c>
      <c r="F414" t="s">
        <v>144</v>
      </c>
      <c r="H414">
        <v>2708506</v>
      </c>
      <c r="L414" s="7">
        <v>-840</v>
      </c>
    </row>
    <row r="415" spans="2:12" x14ac:dyDescent="0.2">
      <c r="B415" s="6">
        <v>36981</v>
      </c>
      <c r="C415">
        <v>413</v>
      </c>
      <c r="D415">
        <v>82100151</v>
      </c>
      <c r="F415" t="s">
        <v>144</v>
      </c>
      <c r="H415">
        <v>2813437</v>
      </c>
      <c r="L415" s="7">
        <v>-840</v>
      </c>
    </row>
    <row r="416" spans="2:12" x14ac:dyDescent="0.2">
      <c r="B416" s="6">
        <v>36981</v>
      </c>
      <c r="C416">
        <v>413</v>
      </c>
      <c r="D416">
        <v>82100151</v>
      </c>
      <c r="F416" t="s">
        <v>144</v>
      </c>
      <c r="H416">
        <v>2813436</v>
      </c>
      <c r="L416" s="7">
        <v>-840</v>
      </c>
    </row>
    <row r="417" spans="2:12" x14ac:dyDescent="0.2">
      <c r="B417" s="6">
        <v>36981</v>
      </c>
      <c r="C417">
        <v>413</v>
      </c>
      <c r="D417">
        <v>82100151</v>
      </c>
      <c r="F417" t="s">
        <v>144</v>
      </c>
      <c r="H417">
        <v>2813435</v>
      </c>
      <c r="L417" s="7">
        <v>-840</v>
      </c>
    </row>
    <row r="418" spans="2:12" x14ac:dyDescent="0.2">
      <c r="B418" s="6">
        <v>36981</v>
      </c>
      <c r="C418">
        <v>413</v>
      </c>
      <c r="D418">
        <v>82100151</v>
      </c>
      <c r="F418" t="s">
        <v>144</v>
      </c>
      <c r="H418">
        <v>2813424</v>
      </c>
      <c r="L418" s="7">
        <v>-840</v>
      </c>
    </row>
    <row r="419" spans="2:12" x14ac:dyDescent="0.2">
      <c r="B419" s="6">
        <v>36981</v>
      </c>
      <c r="C419">
        <v>413</v>
      </c>
      <c r="D419">
        <v>82100151</v>
      </c>
      <c r="F419" t="s">
        <v>144</v>
      </c>
      <c r="H419">
        <v>2813423</v>
      </c>
      <c r="L419" s="7">
        <v>-840</v>
      </c>
    </row>
    <row r="420" spans="2:12" x14ac:dyDescent="0.2">
      <c r="B420" s="6">
        <v>36981</v>
      </c>
      <c r="C420">
        <v>413</v>
      </c>
      <c r="D420">
        <v>82100151</v>
      </c>
      <c r="F420" t="s">
        <v>144</v>
      </c>
      <c r="H420">
        <v>2813422</v>
      </c>
      <c r="L420" s="7">
        <v>-840</v>
      </c>
    </row>
    <row r="421" spans="2:12" x14ac:dyDescent="0.2">
      <c r="B421" s="6">
        <v>36961</v>
      </c>
      <c r="C421">
        <v>413</v>
      </c>
      <c r="D421">
        <v>82100151</v>
      </c>
      <c r="F421" t="s">
        <v>144</v>
      </c>
      <c r="H421">
        <v>2670163</v>
      </c>
      <c r="L421" s="7">
        <v>-840</v>
      </c>
    </row>
    <row r="422" spans="2:12" x14ac:dyDescent="0.2">
      <c r="B422" s="6">
        <v>36961</v>
      </c>
      <c r="C422">
        <v>413</v>
      </c>
      <c r="D422">
        <v>82100151</v>
      </c>
      <c r="F422" t="s">
        <v>144</v>
      </c>
      <c r="H422">
        <v>2670162</v>
      </c>
      <c r="L422" s="7">
        <v>-840</v>
      </c>
    </row>
    <row r="423" spans="2:12" x14ac:dyDescent="0.2">
      <c r="B423" s="6">
        <v>36961</v>
      </c>
      <c r="C423">
        <v>413</v>
      </c>
      <c r="D423">
        <v>82100151</v>
      </c>
      <c r="F423" t="s">
        <v>144</v>
      </c>
      <c r="H423">
        <v>2670161</v>
      </c>
      <c r="L423" s="7">
        <v>-840</v>
      </c>
    </row>
    <row r="424" spans="2:12" x14ac:dyDescent="0.2">
      <c r="B424" s="6">
        <v>36961</v>
      </c>
      <c r="C424">
        <v>413</v>
      </c>
      <c r="D424">
        <v>82100151</v>
      </c>
      <c r="F424" t="s">
        <v>144</v>
      </c>
      <c r="H424">
        <v>2670160</v>
      </c>
      <c r="L424" s="7">
        <v>-840</v>
      </c>
    </row>
    <row r="425" spans="2:12" x14ac:dyDescent="0.2">
      <c r="B425" s="6">
        <v>36961</v>
      </c>
      <c r="C425">
        <v>413</v>
      </c>
      <c r="D425">
        <v>82100151</v>
      </c>
      <c r="F425" t="s">
        <v>144</v>
      </c>
      <c r="H425">
        <v>2670159</v>
      </c>
      <c r="L425" s="7">
        <v>-840</v>
      </c>
    </row>
    <row r="426" spans="2:12" x14ac:dyDescent="0.2">
      <c r="B426" s="6">
        <v>36961</v>
      </c>
      <c r="C426">
        <v>413</v>
      </c>
      <c r="D426">
        <v>82100151</v>
      </c>
      <c r="F426" t="s">
        <v>144</v>
      </c>
      <c r="H426">
        <v>2670158</v>
      </c>
      <c r="L426" s="7">
        <v>-840</v>
      </c>
    </row>
    <row r="427" spans="2:12" x14ac:dyDescent="0.2">
      <c r="B427" s="6">
        <v>36961</v>
      </c>
      <c r="C427">
        <v>413</v>
      </c>
      <c r="D427">
        <v>82100151</v>
      </c>
      <c r="F427" t="s">
        <v>144</v>
      </c>
      <c r="H427">
        <v>2670157</v>
      </c>
      <c r="L427" s="7">
        <v>-840</v>
      </c>
    </row>
    <row r="428" spans="2:12" x14ac:dyDescent="0.2">
      <c r="B428" s="6">
        <v>36965</v>
      </c>
      <c r="C428">
        <v>413</v>
      </c>
      <c r="D428">
        <v>82100151</v>
      </c>
      <c r="F428" t="s">
        <v>144</v>
      </c>
      <c r="H428">
        <v>2670187</v>
      </c>
      <c r="L428" s="7">
        <v>-840</v>
      </c>
    </row>
    <row r="429" spans="2:12" x14ac:dyDescent="0.2">
      <c r="B429" s="6">
        <v>36964</v>
      </c>
      <c r="C429">
        <v>413</v>
      </c>
      <c r="D429">
        <v>82100151</v>
      </c>
      <c r="F429" t="s">
        <v>144</v>
      </c>
      <c r="H429">
        <v>2670186</v>
      </c>
      <c r="L429" s="7">
        <v>-840</v>
      </c>
    </row>
    <row r="430" spans="2:12" x14ac:dyDescent="0.2">
      <c r="B430" s="6">
        <v>36969</v>
      </c>
      <c r="C430">
        <v>413</v>
      </c>
      <c r="D430">
        <v>82100151</v>
      </c>
      <c r="F430" t="s">
        <v>144</v>
      </c>
      <c r="H430">
        <v>2670164</v>
      </c>
      <c r="L430" s="7">
        <v>-840</v>
      </c>
    </row>
    <row r="431" spans="2:12" x14ac:dyDescent="0.2">
      <c r="B431" s="6">
        <v>36981</v>
      </c>
      <c r="C431">
        <v>413</v>
      </c>
      <c r="D431">
        <v>82100151</v>
      </c>
      <c r="F431" t="s">
        <v>144</v>
      </c>
      <c r="H431">
        <v>2813081</v>
      </c>
      <c r="L431" s="7">
        <v>-840</v>
      </c>
    </row>
    <row r="432" spans="2:12" x14ac:dyDescent="0.2">
      <c r="B432" s="6">
        <v>36981</v>
      </c>
      <c r="C432">
        <v>413</v>
      </c>
      <c r="D432">
        <v>82100151</v>
      </c>
      <c r="F432" t="s">
        <v>144</v>
      </c>
      <c r="H432">
        <v>2813080</v>
      </c>
      <c r="L432" s="7">
        <v>-840</v>
      </c>
    </row>
    <row r="433" spans="2:12" x14ac:dyDescent="0.2">
      <c r="B433" s="6">
        <v>36981</v>
      </c>
      <c r="C433">
        <v>413</v>
      </c>
      <c r="D433">
        <v>82100151</v>
      </c>
      <c r="F433" t="s">
        <v>144</v>
      </c>
      <c r="H433">
        <v>2813079</v>
      </c>
      <c r="L433" s="7">
        <v>-840</v>
      </c>
    </row>
    <row r="434" spans="2:12" x14ac:dyDescent="0.2">
      <c r="B434" s="6">
        <v>36981</v>
      </c>
      <c r="C434">
        <v>413</v>
      </c>
      <c r="D434">
        <v>82100151</v>
      </c>
      <c r="F434" t="s">
        <v>144</v>
      </c>
      <c r="H434">
        <v>2813078</v>
      </c>
      <c r="L434" s="7">
        <v>-840</v>
      </c>
    </row>
    <row r="435" spans="2:12" x14ac:dyDescent="0.2">
      <c r="B435" s="6">
        <v>36980</v>
      </c>
      <c r="C435">
        <v>413</v>
      </c>
      <c r="D435">
        <v>82100151</v>
      </c>
      <c r="F435" t="s">
        <v>144</v>
      </c>
      <c r="H435">
        <v>2866200</v>
      </c>
      <c r="L435" s="7">
        <v>-840</v>
      </c>
    </row>
    <row r="436" spans="2:12" x14ac:dyDescent="0.2">
      <c r="B436" s="6">
        <v>36980</v>
      </c>
      <c r="C436">
        <v>413</v>
      </c>
      <c r="D436">
        <v>82100151</v>
      </c>
      <c r="F436" t="s">
        <v>144</v>
      </c>
      <c r="H436">
        <v>2866066</v>
      </c>
      <c r="L436" s="7">
        <v>-840</v>
      </c>
    </row>
    <row r="437" spans="2:12" x14ac:dyDescent="0.2">
      <c r="B437" s="6">
        <v>36980</v>
      </c>
      <c r="C437">
        <v>413</v>
      </c>
      <c r="D437">
        <v>82100151</v>
      </c>
      <c r="F437" t="s">
        <v>144</v>
      </c>
      <c r="H437">
        <v>2813438</v>
      </c>
      <c r="L437" s="7">
        <v>-840</v>
      </c>
    </row>
    <row r="438" spans="2:12" x14ac:dyDescent="0.2">
      <c r="B438" s="6">
        <v>36980</v>
      </c>
      <c r="C438">
        <v>413</v>
      </c>
      <c r="D438">
        <v>82100151</v>
      </c>
      <c r="F438" t="s">
        <v>144</v>
      </c>
      <c r="H438">
        <v>2813117</v>
      </c>
      <c r="L438" s="7">
        <v>-840</v>
      </c>
    </row>
    <row r="439" spans="2:12" x14ac:dyDescent="0.2">
      <c r="B439" s="6">
        <v>36969</v>
      </c>
      <c r="C439">
        <v>413</v>
      </c>
      <c r="D439">
        <v>82100151</v>
      </c>
      <c r="F439" t="s">
        <v>144</v>
      </c>
      <c r="H439">
        <v>2670185</v>
      </c>
      <c r="L439" s="7">
        <v>-840</v>
      </c>
    </row>
    <row r="440" spans="2:12" x14ac:dyDescent="0.2">
      <c r="B440" s="6">
        <v>36981</v>
      </c>
      <c r="C440">
        <v>413</v>
      </c>
      <c r="D440">
        <v>82100151</v>
      </c>
      <c r="F440" t="s">
        <v>144</v>
      </c>
      <c r="H440">
        <v>2865917</v>
      </c>
      <c r="L440" s="7">
        <v>-840</v>
      </c>
    </row>
    <row r="441" spans="2:12" x14ac:dyDescent="0.2">
      <c r="B441" s="6">
        <v>36961</v>
      </c>
      <c r="C441">
        <v>413</v>
      </c>
      <c r="D441">
        <v>82100151</v>
      </c>
      <c r="F441" t="s">
        <v>144</v>
      </c>
      <c r="H441">
        <v>2711496</v>
      </c>
      <c r="L441" s="7">
        <v>-840</v>
      </c>
    </row>
    <row r="442" spans="2:12" x14ac:dyDescent="0.2">
      <c r="B442" s="6">
        <v>36961</v>
      </c>
      <c r="C442">
        <v>413</v>
      </c>
      <c r="D442">
        <v>82100151</v>
      </c>
      <c r="F442" t="s">
        <v>144</v>
      </c>
      <c r="H442">
        <v>2711495</v>
      </c>
      <c r="L442" s="7">
        <v>-840</v>
      </c>
    </row>
    <row r="443" spans="2:12" x14ac:dyDescent="0.2">
      <c r="B443" s="6">
        <v>36961</v>
      </c>
      <c r="C443">
        <v>413</v>
      </c>
      <c r="D443">
        <v>82100151</v>
      </c>
      <c r="F443" t="s">
        <v>144</v>
      </c>
      <c r="H443">
        <v>2711414</v>
      </c>
      <c r="L443" s="7">
        <v>-840</v>
      </c>
    </row>
    <row r="444" spans="2:12" x14ac:dyDescent="0.2">
      <c r="B444" s="6">
        <v>36961</v>
      </c>
      <c r="C444">
        <v>413</v>
      </c>
      <c r="D444">
        <v>82100151</v>
      </c>
      <c r="F444" t="s">
        <v>144</v>
      </c>
      <c r="H444">
        <v>2708372</v>
      </c>
      <c r="L444" s="7">
        <v>-840</v>
      </c>
    </row>
    <row r="445" spans="2:12" x14ac:dyDescent="0.2">
      <c r="B445" s="6">
        <v>36961</v>
      </c>
      <c r="C445">
        <v>413</v>
      </c>
      <c r="D445">
        <v>82100151</v>
      </c>
      <c r="F445" t="s">
        <v>144</v>
      </c>
      <c r="H445">
        <v>2708371</v>
      </c>
      <c r="L445" s="7">
        <v>-840</v>
      </c>
    </row>
    <row r="446" spans="2:12" x14ac:dyDescent="0.2">
      <c r="B446" s="6">
        <v>36961</v>
      </c>
      <c r="C446">
        <v>413</v>
      </c>
      <c r="D446">
        <v>82100151</v>
      </c>
      <c r="F446" t="s">
        <v>144</v>
      </c>
      <c r="H446">
        <v>2708370</v>
      </c>
      <c r="L446" s="7">
        <v>-840</v>
      </c>
    </row>
    <row r="447" spans="2:12" x14ac:dyDescent="0.2">
      <c r="B447" s="6">
        <v>36961</v>
      </c>
      <c r="C447">
        <v>413</v>
      </c>
      <c r="D447">
        <v>82100151</v>
      </c>
      <c r="F447" t="s">
        <v>144</v>
      </c>
      <c r="H447">
        <v>2708369</v>
      </c>
      <c r="L447" s="7">
        <v>-840</v>
      </c>
    </row>
    <row r="448" spans="2:12" x14ac:dyDescent="0.2">
      <c r="B448" s="6">
        <v>36961</v>
      </c>
      <c r="C448">
        <v>413</v>
      </c>
      <c r="D448">
        <v>82100151</v>
      </c>
      <c r="F448" t="s">
        <v>144</v>
      </c>
      <c r="H448">
        <v>2708368</v>
      </c>
      <c r="L448" s="7">
        <v>-840</v>
      </c>
    </row>
    <row r="449" spans="2:12" x14ac:dyDescent="0.2">
      <c r="B449" s="6">
        <v>36961</v>
      </c>
      <c r="C449">
        <v>413</v>
      </c>
      <c r="D449">
        <v>82100151</v>
      </c>
      <c r="F449" t="s">
        <v>144</v>
      </c>
      <c r="H449">
        <v>2708367</v>
      </c>
      <c r="L449" s="7">
        <v>-840</v>
      </c>
    </row>
    <row r="450" spans="2:12" x14ac:dyDescent="0.2">
      <c r="B450" s="6">
        <v>36961</v>
      </c>
      <c r="C450">
        <v>413</v>
      </c>
      <c r="D450">
        <v>82100151</v>
      </c>
      <c r="F450" t="s">
        <v>144</v>
      </c>
      <c r="H450">
        <v>2711497</v>
      </c>
      <c r="L450" s="7">
        <v>-840</v>
      </c>
    </row>
    <row r="451" spans="2:12" x14ac:dyDescent="0.2">
      <c r="B451" s="6">
        <v>36969</v>
      </c>
      <c r="C451">
        <v>413</v>
      </c>
      <c r="D451">
        <v>82100151</v>
      </c>
      <c r="F451" t="s">
        <v>144</v>
      </c>
      <c r="H451">
        <v>2711503</v>
      </c>
      <c r="L451" s="7">
        <v>-840</v>
      </c>
    </row>
    <row r="452" spans="2:12" x14ac:dyDescent="0.2">
      <c r="B452" s="6">
        <v>36969</v>
      </c>
      <c r="C452">
        <v>413</v>
      </c>
      <c r="D452">
        <v>82100151</v>
      </c>
      <c r="F452" t="s">
        <v>144</v>
      </c>
      <c r="H452">
        <v>2711502</v>
      </c>
      <c r="L452" s="7">
        <v>-840</v>
      </c>
    </row>
    <row r="453" spans="2:12" x14ac:dyDescent="0.2">
      <c r="B453" s="6">
        <v>36969</v>
      </c>
      <c r="C453">
        <v>413</v>
      </c>
      <c r="D453">
        <v>82100151</v>
      </c>
      <c r="F453" t="s">
        <v>144</v>
      </c>
      <c r="H453">
        <v>2711501</v>
      </c>
      <c r="L453" s="7">
        <v>-840</v>
      </c>
    </row>
    <row r="454" spans="2:12" x14ac:dyDescent="0.2">
      <c r="B454" s="6">
        <v>36969</v>
      </c>
      <c r="C454">
        <v>413</v>
      </c>
      <c r="D454">
        <v>82100151</v>
      </c>
      <c r="F454" t="s">
        <v>144</v>
      </c>
      <c r="H454">
        <v>2708505</v>
      </c>
      <c r="L454" s="7">
        <v>-840</v>
      </c>
    </row>
    <row r="455" spans="2:12" x14ac:dyDescent="0.2">
      <c r="B455" s="6">
        <v>36969</v>
      </c>
      <c r="C455">
        <v>413</v>
      </c>
      <c r="D455">
        <v>82100151</v>
      </c>
      <c r="F455" t="s">
        <v>144</v>
      </c>
      <c r="H455">
        <v>2708374</v>
      </c>
      <c r="L455" s="7">
        <v>-840</v>
      </c>
    </row>
    <row r="456" spans="2:12" x14ac:dyDescent="0.2">
      <c r="B456" s="6">
        <v>36969</v>
      </c>
      <c r="C456">
        <v>413</v>
      </c>
      <c r="D456">
        <v>82100151</v>
      </c>
      <c r="F456" t="s">
        <v>144</v>
      </c>
      <c r="H456">
        <v>2708373</v>
      </c>
      <c r="L456" s="7">
        <v>-840</v>
      </c>
    </row>
    <row r="457" spans="2:12" x14ac:dyDescent="0.2">
      <c r="B457" s="6">
        <v>36961</v>
      </c>
      <c r="C457">
        <v>413</v>
      </c>
      <c r="D457">
        <v>82100151</v>
      </c>
      <c r="F457" t="s">
        <v>144</v>
      </c>
      <c r="H457">
        <v>2711500</v>
      </c>
      <c r="L457" s="7">
        <v>-840</v>
      </c>
    </row>
    <row r="458" spans="2:12" x14ac:dyDescent="0.2">
      <c r="B458" s="6">
        <v>36961</v>
      </c>
      <c r="C458">
        <v>413</v>
      </c>
      <c r="D458">
        <v>82100151</v>
      </c>
      <c r="F458" t="s">
        <v>144</v>
      </c>
      <c r="H458">
        <v>2711499</v>
      </c>
      <c r="L458" s="7">
        <v>-840</v>
      </c>
    </row>
    <row r="459" spans="2:12" x14ac:dyDescent="0.2">
      <c r="B459" s="6">
        <v>36961</v>
      </c>
      <c r="C459">
        <v>413</v>
      </c>
      <c r="D459">
        <v>82100151</v>
      </c>
      <c r="F459" t="s">
        <v>144</v>
      </c>
      <c r="H459">
        <v>2711498</v>
      </c>
      <c r="L459" s="7">
        <v>-840</v>
      </c>
    </row>
    <row r="460" spans="2:12" x14ac:dyDescent="0.2">
      <c r="B460" s="6">
        <v>36981</v>
      </c>
      <c r="C460">
        <v>413</v>
      </c>
      <c r="D460">
        <v>82100151</v>
      </c>
      <c r="F460" t="s">
        <v>144</v>
      </c>
      <c r="H460">
        <v>2866170</v>
      </c>
      <c r="L460" s="7">
        <v>-840</v>
      </c>
    </row>
    <row r="461" spans="2:12" x14ac:dyDescent="0.2">
      <c r="B461" s="6">
        <v>36981</v>
      </c>
      <c r="C461">
        <v>413</v>
      </c>
      <c r="D461">
        <v>82100151</v>
      </c>
      <c r="F461" t="s">
        <v>144</v>
      </c>
      <c r="H461">
        <v>2866065</v>
      </c>
      <c r="L461" s="7">
        <v>-840</v>
      </c>
    </row>
    <row r="462" spans="2:12" x14ac:dyDescent="0.2">
      <c r="B462" s="6">
        <v>36981</v>
      </c>
      <c r="C462">
        <v>413</v>
      </c>
      <c r="D462">
        <v>82100151</v>
      </c>
      <c r="F462" t="s">
        <v>144</v>
      </c>
      <c r="H462">
        <v>2865924</v>
      </c>
      <c r="L462" s="7">
        <v>-840</v>
      </c>
    </row>
    <row r="463" spans="2:12" x14ac:dyDescent="0.2">
      <c r="B463" s="6">
        <v>36981</v>
      </c>
      <c r="C463">
        <v>413</v>
      </c>
      <c r="D463">
        <v>82100151</v>
      </c>
      <c r="F463" t="s">
        <v>144</v>
      </c>
      <c r="H463">
        <v>2865923</v>
      </c>
      <c r="L463" s="7">
        <v>-840</v>
      </c>
    </row>
    <row r="464" spans="2:12" x14ac:dyDescent="0.2">
      <c r="B464" s="6">
        <v>36981</v>
      </c>
      <c r="C464">
        <v>413</v>
      </c>
      <c r="D464">
        <v>82100151</v>
      </c>
      <c r="F464" t="s">
        <v>144</v>
      </c>
      <c r="H464">
        <v>2865922</v>
      </c>
      <c r="L464" s="7">
        <v>-840</v>
      </c>
    </row>
    <row r="465" spans="2:12" x14ac:dyDescent="0.2">
      <c r="B465" s="6">
        <v>36981</v>
      </c>
      <c r="C465">
        <v>413</v>
      </c>
      <c r="D465">
        <v>82100151</v>
      </c>
      <c r="F465" t="s">
        <v>144</v>
      </c>
      <c r="H465">
        <v>2865921</v>
      </c>
      <c r="L465" s="7">
        <v>-840</v>
      </c>
    </row>
    <row r="466" spans="2:12" x14ac:dyDescent="0.2">
      <c r="B466" s="6">
        <v>36981</v>
      </c>
      <c r="C466">
        <v>413</v>
      </c>
      <c r="D466">
        <v>82100151</v>
      </c>
      <c r="F466" t="s">
        <v>144</v>
      </c>
      <c r="H466">
        <v>2865920</v>
      </c>
      <c r="L466" s="7">
        <v>-840</v>
      </c>
    </row>
    <row r="467" spans="2:12" x14ac:dyDescent="0.2">
      <c r="B467" s="6">
        <v>36981</v>
      </c>
      <c r="C467">
        <v>413</v>
      </c>
      <c r="D467">
        <v>82100151</v>
      </c>
      <c r="F467" t="s">
        <v>144</v>
      </c>
      <c r="H467">
        <v>2865919</v>
      </c>
      <c r="L467" s="7">
        <v>-840</v>
      </c>
    </row>
    <row r="468" spans="2:12" x14ac:dyDescent="0.2">
      <c r="B468" s="6">
        <v>36981</v>
      </c>
      <c r="C468">
        <v>413</v>
      </c>
      <c r="D468">
        <v>82100151</v>
      </c>
      <c r="F468" t="s">
        <v>144</v>
      </c>
      <c r="H468">
        <v>2865918</v>
      </c>
      <c r="L468" s="7">
        <v>-840</v>
      </c>
    </row>
    <row r="469" spans="2:12" x14ac:dyDescent="0.2">
      <c r="B469" s="6">
        <v>36981</v>
      </c>
      <c r="C469">
        <v>413</v>
      </c>
      <c r="D469">
        <v>82100151</v>
      </c>
      <c r="F469" t="s">
        <v>144</v>
      </c>
      <c r="H469">
        <v>2866171</v>
      </c>
      <c r="L469" s="7">
        <v>-840</v>
      </c>
    </row>
    <row r="470" spans="2:12" x14ac:dyDescent="0.2">
      <c r="B470" s="6">
        <v>36961</v>
      </c>
      <c r="C470">
        <v>413</v>
      </c>
      <c r="D470">
        <v>82100151</v>
      </c>
      <c r="F470" t="s">
        <v>144</v>
      </c>
      <c r="H470">
        <v>2708366</v>
      </c>
      <c r="L470" s="7">
        <v>-840</v>
      </c>
    </row>
    <row r="471" spans="2:12" x14ac:dyDescent="0.2">
      <c r="B471" s="6">
        <v>36981</v>
      </c>
      <c r="C471">
        <v>413</v>
      </c>
      <c r="D471">
        <v>82100151</v>
      </c>
      <c r="F471" t="s">
        <v>144</v>
      </c>
      <c r="H471">
        <v>2866199</v>
      </c>
      <c r="L471" s="7">
        <v>-840</v>
      </c>
    </row>
    <row r="472" spans="2:12" x14ac:dyDescent="0.2">
      <c r="B472" s="6">
        <v>36981</v>
      </c>
      <c r="C472">
        <v>413</v>
      </c>
      <c r="D472">
        <v>82100151</v>
      </c>
      <c r="F472" t="s">
        <v>144</v>
      </c>
      <c r="H472">
        <v>2866198</v>
      </c>
      <c r="L472" s="7">
        <v>-840</v>
      </c>
    </row>
    <row r="473" spans="2:12" x14ac:dyDescent="0.2">
      <c r="B473" s="6">
        <v>36981</v>
      </c>
      <c r="C473">
        <v>413</v>
      </c>
      <c r="D473">
        <v>82100151</v>
      </c>
      <c r="F473" t="s">
        <v>144</v>
      </c>
      <c r="H473">
        <v>2866197</v>
      </c>
      <c r="L473" s="7">
        <v>-840</v>
      </c>
    </row>
    <row r="474" spans="2:12" x14ac:dyDescent="0.2">
      <c r="B474" s="6">
        <v>36981</v>
      </c>
      <c r="C474">
        <v>413</v>
      </c>
      <c r="D474">
        <v>82100151</v>
      </c>
      <c r="F474" t="s">
        <v>144</v>
      </c>
      <c r="H474">
        <v>2866196</v>
      </c>
      <c r="L474" s="7">
        <v>-840</v>
      </c>
    </row>
    <row r="475" spans="2:12" x14ac:dyDescent="0.2">
      <c r="B475" s="6">
        <v>36981</v>
      </c>
      <c r="C475">
        <v>413</v>
      </c>
      <c r="D475">
        <v>82100151</v>
      </c>
      <c r="F475" t="s">
        <v>144</v>
      </c>
      <c r="H475">
        <v>2866195</v>
      </c>
      <c r="L475" s="7">
        <v>-840</v>
      </c>
    </row>
    <row r="476" spans="2:12" x14ac:dyDescent="0.2">
      <c r="B476" s="6">
        <v>36981</v>
      </c>
      <c r="C476">
        <v>413</v>
      </c>
      <c r="D476">
        <v>82100151</v>
      </c>
      <c r="F476" t="s">
        <v>144</v>
      </c>
      <c r="H476">
        <v>2866174</v>
      </c>
      <c r="L476" s="7">
        <v>-840</v>
      </c>
    </row>
    <row r="477" spans="2:12" x14ac:dyDescent="0.2">
      <c r="B477" s="6">
        <v>36981</v>
      </c>
      <c r="C477">
        <v>413</v>
      </c>
      <c r="D477">
        <v>82100151</v>
      </c>
      <c r="F477" t="s">
        <v>144</v>
      </c>
      <c r="H477">
        <v>2866173</v>
      </c>
      <c r="L477" s="7">
        <v>-840</v>
      </c>
    </row>
    <row r="478" spans="2:12" x14ac:dyDescent="0.2">
      <c r="B478" s="6">
        <v>36981</v>
      </c>
      <c r="C478">
        <v>413</v>
      </c>
      <c r="D478">
        <v>82100151</v>
      </c>
      <c r="F478" t="s">
        <v>144</v>
      </c>
      <c r="H478">
        <v>2866172</v>
      </c>
      <c r="L478" s="7">
        <v>-840</v>
      </c>
    </row>
    <row r="479" spans="2:12" x14ac:dyDescent="0.2">
      <c r="B479" s="6">
        <v>36981</v>
      </c>
      <c r="C479">
        <v>413</v>
      </c>
      <c r="D479">
        <v>82100151</v>
      </c>
      <c r="F479" t="s">
        <v>144</v>
      </c>
      <c r="H479">
        <v>2866199</v>
      </c>
      <c r="L479" s="7">
        <v>840</v>
      </c>
    </row>
    <row r="480" spans="2:12" x14ac:dyDescent="0.2">
      <c r="B480" s="6">
        <v>36981</v>
      </c>
      <c r="C480">
        <v>413</v>
      </c>
      <c r="D480">
        <v>82100151</v>
      </c>
      <c r="F480" t="s">
        <v>144</v>
      </c>
      <c r="H480">
        <v>2813081</v>
      </c>
      <c r="L480" s="7">
        <v>840</v>
      </c>
    </row>
    <row r="481" spans="2:12" x14ac:dyDescent="0.2">
      <c r="B481" s="6">
        <v>36981</v>
      </c>
      <c r="C481">
        <v>413</v>
      </c>
      <c r="D481">
        <v>82100151</v>
      </c>
      <c r="F481" t="s">
        <v>144</v>
      </c>
      <c r="H481">
        <v>2813082</v>
      </c>
      <c r="L481" s="7">
        <v>840</v>
      </c>
    </row>
    <row r="482" spans="2:12" x14ac:dyDescent="0.2">
      <c r="B482" s="6">
        <v>36981</v>
      </c>
      <c r="C482">
        <v>413</v>
      </c>
      <c r="D482">
        <v>82100151</v>
      </c>
      <c r="F482" t="s">
        <v>144</v>
      </c>
      <c r="H482">
        <v>2813083</v>
      </c>
      <c r="L482" s="7">
        <v>840</v>
      </c>
    </row>
    <row r="483" spans="2:12" x14ac:dyDescent="0.2">
      <c r="B483" s="6">
        <v>36981</v>
      </c>
      <c r="C483">
        <v>413</v>
      </c>
      <c r="D483">
        <v>82100151</v>
      </c>
      <c r="F483" t="s">
        <v>144</v>
      </c>
      <c r="H483">
        <v>2813084</v>
      </c>
      <c r="L483" s="7">
        <v>840</v>
      </c>
    </row>
    <row r="484" spans="2:12" x14ac:dyDescent="0.2">
      <c r="B484" s="6">
        <v>36981</v>
      </c>
      <c r="C484">
        <v>413</v>
      </c>
      <c r="D484">
        <v>82100151</v>
      </c>
      <c r="F484" t="s">
        <v>144</v>
      </c>
      <c r="H484">
        <v>2813115</v>
      </c>
      <c r="L484" s="7">
        <v>840</v>
      </c>
    </row>
    <row r="485" spans="2:12" x14ac:dyDescent="0.2">
      <c r="B485" s="6">
        <v>36981</v>
      </c>
      <c r="C485">
        <v>413</v>
      </c>
      <c r="D485">
        <v>82100151</v>
      </c>
      <c r="F485" t="s">
        <v>144</v>
      </c>
      <c r="H485">
        <v>2813116</v>
      </c>
      <c r="L485" s="7">
        <v>840</v>
      </c>
    </row>
    <row r="486" spans="2:12" x14ac:dyDescent="0.2">
      <c r="B486" s="6">
        <v>36981</v>
      </c>
      <c r="C486">
        <v>413</v>
      </c>
      <c r="D486">
        <v>82100151</v>
      </c>
      <c r="F486" t="s">
        <v>144</v>
      </c>
      <c r="H486">
        <v>2813263</v>
      </c>
      <c r="L486" s="7">
        <v>840</v>
      </c>
    </row>
    <row r="487" spans="2:12" x14ac:dyDescent="0.2">
      <c r="B487" s="6">
        <v>36981</v>
      </c>
      <c r="C487">
        <v>413</v>
      </c>
      <c r="D487">
        <v>82100151</v>
      </c>
      <c r="F487" t="s">
        <v>144</v>
      </c>
      <c r="H487">
        <v>2813418</v>
      </c>
      <c r="L487" s="7">
        <v>840</v>
      </c>
    </row>
    <row r="488" spans="2:12" x14ac:dyDescent="0.2">
      <c r="B488" s="6">
        <v>36981</v>
      </c>
      <c r="C488">
        <v>413</v>
      </c>
      <c r="D488">
        <v>82100151</v>
      </c>
      <c r="F488" t="s">
        <v>144</v>
      </c>
      <c r="H488">
        <v>2813419</v>
      </c>
      <c r="L488" s="7">
        <v>840</v>
      </c>
    </row>
    <row r="489" spans="2:12" x14ac:dyDescent="0.2">
      <c r="B489" s="6">
        <v>36981</v>
      </c>
      <c r="C489">
        <v>413</v>
      </c>
      <c r="D489">
        <v>82100151</v>
      </c>
      <c r="F489" t="s">
        <v>144</v>
      </c>
      <c r="H489">
        <v>2813080</v>
      </c>
      <c r="L489" s="7">
        <v>840</v>
      </c>
    </row>
    <row r="490" spans="2:12" x14ac:dyDescent="0.2">
      <c r="B490" s="6">
        <v>36981</v>
      </c>
      <c r="C490">
        <v>413</v>
      </c>
      <c r="D490">
        <v>82100151</v>
      </c>
      <c r="F490" t="s">
        <v>144</v>
      </c>
      <c r="H490">
        <v>2866171</v>
      </c>
      <c r="L490" s="7">
        <v>840</v>
      </c>
    </row>
    <row r="491" spans="2:12" x14ac:dyDescent="0.2">
      <c r="B491" s="6">
        <v>36981</v>
      </c>
      <c r="C491">
        <v>413</v>
      </c>
      <c r="D491">
        <v>82100151</v>
      </c>
      <c r="F491" t="s">
        <v>144</v>
      </c>
      <c r="H491">
        <v>2866170</v>
      </c>
      <c r="L491" s="7">
        <v>840</v>
      </c>
    </row>
    <row r="492" spans="2:12" x14ac:dyDescent="0.2">
      <c r="B492" s="6">
        <v>36981</v>
      </c>
      <c r="C492">
        <v>413</v>
      </c>
      <c r="D492">
        <v>82100151</v>
      </c>
      <c r="F492" t="s">
        <v>144</v>
      </c>
      <c r="H492">
        <v>2866065</v>
      </c>
      <c r="L492" s="7">
        <v>840</v>
      </c>
    </row>
    <row r="493" spans="2:12" x14ac:dyDescent="0.2">
      <c r="B493" s="6">
        <v>36980</v>
      </c>
      <c r="C493">
        <v>413</v>
      </c>
      <c r="D493">
        <v>82100151</v>
      </c>
      <c r="F493" t="s">
        <v>144</v>
      </c>
      <c r="H493">
        <v>2813117</v>
      </c>
      <c r="L493" s="7">
        <v>840</v>
      </c>
    </row>
    <row r="494" spans="2:12" x14ac:dyDescent="0.2">
      <c r="B494" s="6">
        <v>36980</v>
      </c>
      <c r="C494">
        <v>413</v>
      </c>
      <c r="D494">
        <v>82100151</v>
      </c>
      <c r="F494" t="s">
        <v>144</v>
      </c>
      <c r="H494">
        <v>2813438</v>
      </c>
      <c r="L494" s="7">
        <v>840</v>
      </c>
    </row>
    <row r="495" spans="2:12" x14ac:dyDescent="0.2">
      <c r="B495" s="6">
        <v>36980</v>
      </c>
      <c r="C495">
        <v>413</v>
      </c>
      <c r="D495">
        <v>82100151</v>
      </c>
      <c r="F495" t="s">
        <v>144</v>
      </c>
      <c r="H495">
        <v>2866066</v>
      </c>
      <c r="L495" s="7">
        <v>840</v>
      </c>
    </row>
    <row r="496" spans="2:12" x14ac:dyDescent="0.2">
      <c r="B496" s="6">
        <v>36980</v>
      </c>
      <c r="C496">
        <v>413</v>
      </c>
      <c r="D496">
        <v>82100151</v>
      </c>
      <c r="F496" t="s">
        <v>144</v>
      </c>
      <c r="H496">
        <v>2866200</v>
      </c>
      <c r="L496" s="7">
        <v>840</v>
      </c>
    </row>
    <row r="497" spans="2:12" x14ac:dyDescent="0.2">
      <c r="B497" s="6">
        <v>36981</v>
      </c>
      <c r="C497">
        <v>413</v>
      </c>
      <c r="D497">
        <v>82100151</v>
      </c>
      <c r="F497" t="s">
        <v>144</v>
      </c>
      <c r="H497">
        <v>2813078</v>
      </c>
      <c r="L497" s="7">
        <v>840</v>
      </c>
    </row>
    <row r="498" spans="2:12" x14ac:dyDescent="0.2">
      <c r="B498" s="6">
        <v>36981</v>
      </c>
      <c r="C498">
        <v>413</v>
      </c>
      <c r="D498">
        <v>82100151</v>
      </c>
      <c r="F498" t="s">
        <v>144</v>
      </c>
      <c r="H498">
        <v>2813079</v>
      </c>
      <c r="L498" s="7">
        <v>840</v>
      </c>
    </row>
    <row r="499" spans="2:12" x14ac:dyDescent="0.2">
      <c r="B499" s="6">
        <v>36981</v>
      </c>
      <c r="C499">
        <v>413</v>
      </c>
      <c r="D499">
        <v>82100151</v>
      </c>
      <c r="F499" t="s">
        <v>144</v>
      </c>
      <c r="H499">
        <v>2865916</v>
      </c>
      <c r="L499" s="7">
        <v>840</v>
      </c>
    </row>
    <row r="500" spans="2:12" x14ac:dyDescent="0.2">
      <c r="B500" s="6">
        <v>36981</v>
      </c>
      <c r="C500">
        <v>413</v>
      </c>
      <c r="D500">
        <v>82100151</v>
      </c>
      <c r="F500" t="s">
        <v>144</v>
      </c>
      <c r="H500">
        <v>2865917</v>
      </c>
      <c r="L500" s="7">
        <v>840</v>
      </c>
    </row>
    <row r="501" spans="2:12" x14ac:dyDescent="0.2">
      <c r="B501" s="6">
        <v>36981</v>
      </c>
      <c r="C501">
        <v>413</v>
      </c>
      <c r="D501">
        <v>82100151</v>
      </c>
      <c r="F501" t="s">
        <v>144</v>
      </c>
      <c r="H501">
        <v>2865918</v>
      </c>
      <c r="L501" s="7">
        <v>840</v>
      </c>
    </row>
    <row r="502" spans="2:12" x14ac:dyDescent="0.2">
      <c r="B502" s="6">
        <v>36981</v>
      </c>
      <c r="C502">
        <v>413</v>
      </c>
      <c r="D502">
        <v>82100151</v>
      </c>
      <c r="F502" t="s">
        <v>144</v>
      </c>
      <c r="H502">
        <v>2865919</v>
      </c>
      <c r="L502" s="7">
        <v>840</v>
      </c>
    </row>
    <row r="503" spans="2:12" x14ac:dyDescent="0.2">
      <c r="B503" s="6">
        <v>36981</v>
      </c>
      <c r="C503">
        <v>413</v>
      </c>
      <c r="D503">
        <v>82100151</v>
      </c>
      <c r="F503" t="s">
        <v>144</v>
      </c>
      <c r="H503">
        <v>2865920</v>
      </c>
      <c r="L503" s="7">
        <v>840</v>
      </c>
    </row>
    <row r="504" spans="2:12" x14ac:dyDescent="0.2">
      <c r="B504" s="6">
        <v>36981</v>
      </c>
      <c r="C504">
        <v>413</v>
      </c>
      <c r="D504">
        <v>82100151</v>
      </c>
      <c r="F504" t="s">
        <v>144</v>
      </c>
      <c r="H504">
        <v>2865921</v>
      </c>
      <c r="L504" s="7">
        <v>840</v>
      </c>
    </row>
    <row r="505" spans="2:12" x14ac:dyDescent="0.2">
      <c r="B505" s="6">
        <v>36981</v>
      </c>
      <c r="C505">
        <v>413</v>
      </c>
      <c r="D505">
        <v>82100151</v>
      </c>
      <c r="F505" t="s">
        <v>144</v>
      </c>
      <c r="H505">
        <v>2865922</v>
      </c>
      <c r="L505" s="7">
        <v>840</v>
      </c>
    </row>
    <row r="506" spans="2:12" x14ac:dyDescent="0.2">
      <c r="B506" s="6">
        <v>36981</v>
      </c>
      <c r="C506">
        <v>413</v>
      </c>
      <c r="D506">
        <v>82100151</v>
      </c>
      <c r="F506" t="s">
        <v>144</v>
      </c>
      <c r="H506">
        <v>2865923</v>
      </c>
      <c r="L506" s="7">
        <v>840</v>
      </c>
    </row>
    <row r="507" spans="2:12" x14ac:dyDescent="0.2">
      <c r="B507" s="6">
        <v>36981</v>
      </c>
      <c r="C507">
        <v>413</v>
      </c>
      <c r="D507">
        <v>82100151</v>
      </c>
      <c r="F507" t="s">
        <v>144</v>
      </c>
      <c r="H507">
        <v>2865924</v>
      </c>
      <c r="L507" s="7">
        <v>840</v>
      </c>
    </row>
    <row r="508" spans="2:12" x14ac:dyDescent="0.2">
      <c r="B508" s="6">
        <v>36965</v>
      </c>
      <c r="C508">
        <v>413</v>
      </c>
      <c r="D508">
        <v>82100151</v>
      </c>
      <c r="F508" t="s">
        <v>144</v>
      </c>
      <c r="H508">
        <v>2711504</v>
      </c>
      <c r="L508" s="7">
        <v>840</v>
      </c>
    </row>
    <row r="509" spans="2:12" x14ac:dyDescent="0.2">
      <c r="B509" s="6">
        <v>36981</v>
      </c>
      <c r="C509">
        <v>413</v>
      </c>
      <c r="D509">
        <v>82100151</v>
      </c>
      <c r="F509" t="s">
        <v>144</v>
      </c>
      <c r="H509">
        <v>2813420</v>
      </c>
      <c r="L509" s="7">
        <v>840</v>
      </c>
    </row>
    <row r="510" spans="2:12" x14ac:dyDescent="0.2">
      <c r="B510" s="6">
        <v>36981</v>
      </c>
      <c r="C510">
        <v>413</v>
      </c>
      <c r="D510">
        <v>82100151</v>
      </c>
      <c r="F510" t="s">
        <v>144</v>
      </c>
      <c r="H510">
        <v>2813421</v>
      </c>
      <c r="L510" s="7">
        <v>840</v>
      </c>
    </row>
    <row r="511" spans="2:12" x14ac:dyDescent="0.2">
      <c r="B511" s="6">
        <v>36981</v>
      </c>
      <c r="C511">
        <v>413</v>
      </c>
      <c r="D511">
        <v>82100151</v>
      </c>
      <c r="F511" t="s">
        <v>144</v>
      </c>
      <c r="H511">
        <v>2813422</v>
      </c>
      <c r="L511" s="7">
        <v>840</v>
      </c>
    </row>
    <row r="512" spans="2:12" x14ac:dyDescent="0.2">
      <c r="B512" s="6">
        <v>36981</v>
      </c>
      <c r="C512">
        <v>413</v>
      </c>
      <c r="D512">
        <v>82100151</v>
      </c>
      <c r="F512" t="s">
        <v>144</v>
      </c>
      <c r="H512">
        <v>2813423</v>
      </c>
      <c r="L512" s="7">
        <v>840</v>
      </c>
    </row>
    <row r="513" spans="2:12" x14ac:dyDescent="0.2">
      <c r="B513" s="6">
        <v>36981</v>
      </c>
      <c r="C513">
        <v>413</v>
      </c>
      <c r="D513">
        <v>82100151</v>
      </c>
      <c r="F513" t="s">
        <v>144</v>
      </c>
      <c r="H513">
        <v>2813424</v>
      </c>
      <c r="L513" s="7">
        <v>840</v>
      </c>
    </row>
    <row r="514" spans="2:12" x14ac:dyDescent="0.2">
      <c r="B514" s="6">
        <v>36981</v>
      </c>
      <c r="C514">
        <v>413</v>
      </c>
      <c r="D514">
        <v>82100151</v>
      </c>
      <c r="F514" t="s">
        <v>144</v>
      </c>
      <c r="H514">
        <v>2813435</v>
      </c>
      <c r="L514" s="7">
        <v>840</v>
      </c>
    </row>
    <row r="515" spans="2:12" x14ac:dyDescent="0.2">
      <c r="B515" s="6">
        <v>36981</v>
      </c>
      <c r="C515">
        <v>413</v>
      </c>
      <c r="D515">
        <v>82100151</v>
      </c>
      <c r="F515" t="s">
        <v>144</v>
      </c>
      <c r="H515">
        <v>2813436</v>
      </c>
      <c r="L515" s="7">
        <v>840</v>
      </c>
    </row>
    <row r="516" spans="2:12" x14ac:dyDescent="0.2">
      <c r="B516" s="6">
        <v>36981</v>
      </c>
      <c r="C516">
        <v>413</v>
      </c>
      <c r="D516">
        <v>82100151</v>
      </c>
      <c r="F516" t="s">
        <v>144</v>
      </c>
      <c r="H516">
        <v>2813437</v>
      </c>
      <c r="L516" s="7">
        <v>840</v>
      </c>
    </row>
    <row r="517" spans="2:12" x14ac:dyDescent="0.2">
      <c r="B517" s="6">
        <v>36965</v>
      </c>
      <c r="C517">
        <v>413</v>
      </c>
      <c r="D517">
        <v>82100151</v>
      </c>
      <c r="F517" t="s">
        <v>144</v>
      </c>
      <c r="H517">
        <v>2708506</v>
      </c>
      <c r="L517" s="7">
        <v>840</v>
      </c>
    </row>
    <row r="518" spans="2:12" x14ac:dyDescent="0.2">
      <c r="B518" s="6">
        <v>36981</v>
      </c>
      <c r="C518">
        <v>413</v>
      </c>
      <c r="D518">
        <v>82100151</v>
      </c>
      <c r="F518" t="s">
        <v>144</v>
      </c>
      <c r="H518">
        <v>2866172</v>
      </c>
      <c r="L518" s="7">
        <v>840</v>
      </c>
    </row>
    <row r="519" spans="2:12" x14ac:dyDescent="0.2">
      <c r="B519" s="6">
        <v>36961</v>
      </c>
      <c r="C519">
        <v>413</v>
      </c>
      <c r="D519">
        <v>82100151</v>
      </c>
      <c r="F519" t="s">
        <v>144</v>
      </c>
      <c r="H519">
        <v>2711497</v>
      </c>
      <c r="L519" s="7">
        <v>840</v>
      </c>
    </row>
    <row r="520" spans="2:12" x14ac:dyDescent="0.2">
      <c r="B520" s="6">
        <v>36961</v>
      </c>
      <c r="C520">
        <v>413</v>
      </c>
      <c r="D520">
        <v>82100151</v>
      </c>
      <c r="F520" t="s">
        <v>144</v>
      </c>
      <c r="H520">
        <v>2711498</v>
      </c>
      <c r="L520" s="7">
        <v>840</v>
      </c>
    </row>
    <row r="521" spans="2:12" x14ac:dyDescent="0.2">
      <c r="B521" s="6">
        <v>36961</v>
      </c>
      <c r="C521">
        <v>413</v>
      </c>
      <c r="D521">
        <v>82100151</v>
      </c>
      <c r="F521" t="s">
        <v>144</v>
      </c>
      <c r="H521">
        <v>2711499</v>
      </c>
      <c r="L521" s="7">
        <v>840</v>
      </c>
    </row>
    <row r="522" spans="2:12" x14ac:dyDescent="0.2">
      <c r="B522" s="6">
        <v>36961</v>
      </c>
      <c r="C522">
        <v>413</v>
      </c>
      <c r="D522">
        <v>82100151</v>
      </c>
      <c r="F522" t="s">
        <v>144</v>
      </c>
      <c r="H522">
        <v>2711500</v>
      </c>
      <c r="L522" s="7">
        <v>840</v>
      </c>
    </row>
    <row r="523" spans="2:12" x14ac:dyDescent="0.2">
      <c r="B523" s="6">
        <v>36969</v>
      </c>
      <c r="C523">
        <v>413</v>
      </c>
      <c r="D523">
        <v>82100151</v>
      </c>
      <c r="F523" t="s">
        <v>144</v>
      </c>
      <c r="H523">
        <v>2708373</v>
      </c>
      <c r="L523" s="7">
        <v>840</v>
      </c>
    </row>
    <row r="524" spans="2:12" x14ac:dyDescent="0.2">
      <c r="B524" s="6">
        <v>36969</v>
      </c>
      <c r="C524">
        <v>413</v>
      </c>
      <c r="D524">
        <v>82100151</v>
      </c>
      <c r="F524" t="s">
        <v>144</v>
      </c>
      <c r="H524">
        <v>2708374</v>
      </c>
      <c r="L524" s="7">
        <v>840</v>
      </c>
    </row>
    <row r="525" spans="2:12" x14ac:dyDescent="0.2">
      <c r="B525" s="6">
        <v>36969</v>
      </c>
      <c r="C525">
        <v>413</v>
      </c>
      <c r="D525">
        <v>82100151</v>
      </c>
      <c r="F525" t="s">
        <v>144</v>
      </c>
      <c r="H525">
        <v>2708505</v>
      </c>
      <c r="L525" s="7">
        <v>840</v>
      </c>
    </row>
    <row r="526" spans="2:12" x14ac:dyDescent="0.2">
      <c r="B526" s="6">
        <v>36969</v>
      </c>
      <c r="C526">
        <v>413</v>
      </c>
      <c r="D526">
        <v>82100151</v>
      </c>
      <c r="F526" t="s">
        <v>144</v>
      </c>
      <c r="H526">
        <v>2711501</v>
      </c>
      <c r="L526" s="7">
        <v>840</v>
      </c>
    </row>
    <row r="527" spans="2:12" x14ac:dyDescent="0.2">
      <c r="B527" s="6">
        <v>36969</v>
      </c>
      <c r="C527">
        <v>413</v>
      </c>
      <c r="D527">
        <v>82100151</v>
      </c>
      <c r="F527" t="s">
        <v>144</v>
      </c>
      <c r="H527">
        <v>2711502</v>
      </c>
      <c r="L527" s="7">
        <v>840</v>
      </c>
    </row>
    <row r="528" spans="2:12" x14ac:dyDescent="0.2">
      <c r="B528" s="6">
        <v>36961</v>
      </c>
      <c r="C528">
        <v>413</v>
      </c>
      <c r="D528">
        <v>82100151</v>
      </c>
      <c r="F528" t="s">
        <v>144</v>
      </c>
      <c r="H528">
        <v>2711496</v>
      </c>
      <c r="L528" s="7">
        <v>840</v>
      </c>
    </row>
    <row r="529" spans="2:12" x14ac:dyDescent="0.2">
      <c r="B529" s="6">
        <v>36961</v>
      </c>
      <c r="C529">
        <v>413</v>
      </c>
      <c r="D529">
        <v>82100151</v>
      </c>
      <c r="F529" t="s">
        <v>144</v>
      </c>
      <c r="H529">
        <v>2708366</v>
      </c>
      <c r="L529" s="7">
        <v>840</v>
      </c>
    </row>
    <row r="530" spans="2:12" x14ac:dyDescent="0.2">
      <c r="B530" s="6">
        <v>36961</v>
      </c>
      <c r="C530">
        <v>413</v>
      </c>
      <c r="D530">
        <v>82100151</v>
      </c>
      <c r="F530" t="s">
        <v>144</v>
      </c>
      <c r="H530">
        <v>2708367</v>
      </c>
      <c r="L530" s="7">
        <v>840</v>
      </c>
    </row>
    <row r="531" spans="2:12" x14ac:dyDescent="0.2">
      <c r="B531" s="6">
        <v>36961</v>
      </c>
      <c r="C531">
        <v>413</v>
      </c>
      <c r="D531">
        <v>82100151</v>
      </c>
      <c r="F531" t="s">
        <v>144</v>
      </c>
      <c r="H531">
        <v>2708368</v>
      </c>
      <c r="L531" s="7">
        <v>840</v>
      </c>
    </row>
    <row r="532" spans="2:12" x14ac:dyDescent="0.2">
      <c r="B532" s="6">
        <v>36961</v>
      </c>
      <c r="C532">
        <v>413</v>
      </c>
      <c r="D532">
        <v>82100151</v>
      </c>
      <c r="F532" t="s">
        <v>144</v>
      </c>
      <c r="H532">
        <v>2708369</v>
      </c>
      <c r="L532" s="7">
        <v>840</v>
      </c>
    </row>
    <row r="533" spans="2:12" x14ac:dyDescent="0.2">
      <c r="B533" s="6">
        <v>36961</v>
      </c>
      <c r="C533">
        <v>413</v>
      </c>
      <c r="D533">
        <v>82100151</v>
      </c>
      <c r="F533" t="s">
        <v>144</v>
      </c>
      <c r="H533">
        <v>2708370</v>
      </c>
      <c r="L533" s="7">
        <v>840</v>
      </c>
    </row>
    <row r="534" spans="2:12" x14ac:dyDescent="0.2">
      <c r="B534" s="6">
        <v>36961</v>
      </c>
      <c r="C534">
        <v>413</v>
      </c>
      <c r="D534">
        <v>82100151</v>
      </c>
      <c r="F534" t="s">
        <v>144</v>
      </c>
      <c r="H534">
        <v>2708371</v>
      </c>
      <c r="L534" s="7">
        <v>840</v>
      </c>
    </row>
    <row r="535" spans="2:12" x14ac:dyDescent="0.2">
      <c r="B535" s="6">
        <v>36961</v>
      </c>
      <c r="C535">
        <v>413</v>
      </c>
      <c r="D535">
        <v>82100151</v>
      </c>
      <c r="F535" t="s">
        <v>144</v>
      </c>
      <c r="H535">
        <v>2708372</v>
      </c>
      <c r="L535" s="7">
        <v>840</v>
      </c>
    </row>
    <row r="536" spans="2:12" x14ac:dyDescent="0.2">
      <c r="B536" s="6">
        <v>36961</v>
      </c>
      <c r="C536">
        <v>413</v>
      </c>
      <c r="D536">
        <v>82100151</v>
      </c>
      <c r="F536" t="s">
        <v>144</v>
      </c>
      <c r="H536">
        <v>2711414</v>
      </c>
      <c r="L536" s="7">
        <v>840</v>
      </c>
    </row>
    <row r="537" spans="2:12" x14ac:dyDescent="0.2">
      <c r="B537" s="6">
        <v>36961</v>
      </c>
      <c r="C537">
        <v>413</v>
      </c>
      <c r="D537">
        <v>82100151</v>
      </c>
      <c r="F537" t="s">
        <v>144</v>
      </c>
      <c r="H537">
        <v>2711495</v>
      </c>
      <c r="L537" s="7">
        <v>840</v>
      </c>
    </row>
    <row r="538" spans="2:12" x14ac:dyDescent="0.2">
      <c r="B538" s="6">
        <v>36981</v>
      </c>
      <c r="C538">
        <v>413</v>
      </c>
      <c r="D538">
        <v>82100151</v>
      </c>
      <c r="F538" t="s">
        <v>144</v>
      </c>
      <c r="H538">
        <v>2866198</v>
      </c>
      <c r="L538" s="7">
        <v>840</v>
      </c>
    </row>
    <row r="539" spans="2:12" x14ac:dyDescent="0.2">
      <c r="B539" s="6">
        <v>36981</v>
      </c>
      <c r="C539">
        <v>413</v>
      </c>
      <c r="D539">
        <v>82100151</v>
      </c>
      <c r="F539" t="s">
        <v>144</v>
      </c>
      <c r="H539">
        <v>2866197</v>
      </c>
      <c r="L539" s="7">
        <v>840</v>
      </c>
    </row>
    <row r="540" spans="2:12" x14ac:dyDescent="0.2">
      <c r="B540" s="6">
        <v>36981</v>
      </c>
      <c r="C540">
        <v>413</v>
      </c>
      <c r="D540">
        <v>82100151</v>
      </c>
      <c r="F540" t="s">
        <v>144</v>
      </c>
      <c r="H540">
        <v>2866196</v>
      </c>
      <c r="L540" s="7">
        <v>840</v>
      </c>
    </row>
    <row r="541" spans="2:12" x14ac:dyDescent="0.2">
      <c r="B541" s="6">
        <v>36981</v>
      </c>
      <c r="C541">
        <v>413</v>
      </c>
      <c r="D541">
        <v>82100151</v>
      </c>
      <c r="F541" t="s">
        <v>144</v>
      </c>
      <c r="H541">
        <v>2866195</v>
      </c>
      <c r="L541" s="7">
        <v>840</v>
      </c>
    </row>
    <row r="542" spans="2:12" x14ac:dyDescent="0.2">
      <c r="B542" s="6">
        <v>36981</v>
      </c>
      <c r="C542">
        <v>413</v>
      </c>
      <c r="D542">
        <v>82100151</v>
      </c>
      <c r="F542" t="s">
        <v>144</v>
      </c>
      <c r="H542">
        <v>2866174</v>
      </c>
      <c r="L542" s="7">
        <v>840</v>
      </c>
    </row>
    <row r="543" spans="2:12" x14ac:dyDescent="0.2">
      <c r="B543" s="6">
        <v>36981</v>
      </c>
      <c r="C543">
        <v>413</v>
      </c>
      <c r="D543">
        <v>82100151</v>
      </c>
      <c r="F543" t="s">
        <v>144</v>
      </c>
      <c r="H543">
        <v>2866173</v>
      </c>
      <c r="L543" s="7">
        <v>840</v>
      </c>
    </row>
    <row r="544" spans="2:12" x14ac:dyDescent="0.2">
      <c r="B544" s="6">
        <v>36969</v>
      </c>
      <c r="C544">
        <v>413</v>
      </c>
      <c r="D544">
        <v>82100151</v>
      </c>
      <c r="F544" t="s">
        <v>144</v>
      </c>
      <c r="H544">
        <v>2711503</v>
      </c>
      <c r="L544" s="7">
        <v>840</v>
      </c>
    </row>
    <row r="545" spans="2:12" x14ac:dyDescent="0.2">
      <c r="B545" t="s">
        <v>41</v>
      </c>
      <c r="D545">
        <v>82100151</v>
      </c>
      <c r="L545" s="8">
        <v>-9240</v>
      </c>
    </row>
    <row r="546" spans="2:12" x14ac:dyDescent="0.2">
      <c r="B546" s="6">
        <v>36967</v>
      </c>
      <c r="C546">
        <v>413</v>
      </c>
      <c r="D546">
        <v>82109999</v>
      </c>
      <c r="F546" t="s">
        <v>145</v>
      </c>
      <c r="I546" t="s">
        <v>146</v>
      </c>
      <c r="L546" s="7">
        <v>722</v>
      </c>
    </row>
    <row r="547" spans="2:12" x14ac:dyDescent="0.2">
      <c r="B547" s="6">
        <v>36967</v>
      </c>
      <c r="C547">
        <v>413</v>
      </c>
      <c r="D547">
        <v>82109999</v>
      </c>
      <c r="F547" t="s">
        <v>145</v>
      </c>
      <c r="I547" t="s">
        <v>146</v>
      </c>
      <c r="L547" s="7">
        <v>143</v>
      </c>
    </row>
    <row r="548" spans="2:12" x14ac:dyDescent="0.2">
      <c r="B548" s="6">
        <v>36967</v>
      </c>
      <c r="C548">
        <v>413</v>
      </c>
      <c r="D548">
        <v>82109999</v>
      </c>
      <c r="F548" t="s">
        <v>145</v>
      </c>
      <c r="I548" t="s">
        <v>146</v>
      </c>
      <c r="L548" s="7">
        <v>3112</v>
      </c>
    </row>
    <row r="549" spans="2:12" x14ac:dyDescent="0.2">
      <c r="B549" s="6">
        <v>36967</v>
      </c>
      <c r="C549">
        <v>413</v>
      </c>
      <c r="D549">
        <v>82109999</v>
      </c>
      <c r="F549" t="s">
        <v>145</v>
      </c>
      <c r="I549" t="s">
        <v>146</v>
      </c>
      <c r="L549" s="7">
        <v>25</v>
      </c>
    </row>
    <row r="550" spans="2:12" x14ac:dyDescent="0.2">
      <c r="B550" s="6">
        <v>36967</v>
      </c>
      <c r="C550">
        <v>413</v>
      </c>
      <c r="D550">
        <v>82109999</v>
      </c>
      <c r="F550" t="s">
        <v>145</v>
      </c>
      <c r="I550" t="s">
        <v>146</v>
      </c>
      <c r="L550" s="7">
        <v>532</v>
      </c>
    </row>
    <row r="551" spans="2:12" x14ac:dyDescent="0.2">
      <c r="B551" s="6">
        <v>36967</v>
      </c>
      <c r="C551">
        <v>413</v>
      </c>
      <c r="D551">
        <v>82109999</v>
      </c>
      <c r="F551" t="s">
        <v>145</v>
      </c>
      <c r="I551" t="s">
        <v>146</v>
      </c>
      <c r="L551" s="7">
        <v>835</v>
      </c>
    </row>
    <row r="552" spans="2:12" x14ac:dyDescent="0.2">
      <c r="B552" s="6">
        <v>36981</v>
      </c>
      <c r="C552">
        <v>413</v>
      </c>
      <c r="D552">
        <v>82109999</v>
      </c>
      <c r="F552" t="s">
        <v>145</v>
      </c>
      <c r="I552" t="s">
        <v>146</v>
      </c>
      <c r="L552" s="7">
        <v>40</v>
      </c>
    </row>
    <row r="553" spans="2:12" x14ac:dyDescent="0.2">
      <c r="B553" s="6">
        <v>36981</v>
      </c>
      <c r="C553">
        <v>413</v>
      </c>
      <c r="D553">
        <v>82109999</v>
      </c>
      <c r="F553" t="s">
        <v>145</v>
      </c>
      <c r="I553" t="s">
        <v>146</v>
      </c>
      <c r="L553" s="7">
        <v>64</v>
      </c>
    </row>
    <row r="554" spans="2:12" x14ac:dyDescent="0.2">
      <c r="B554" s="6">
        <v>36981</v>
      </c>
      <c r="C554">
        <v>413</v>
      </c>
      <c r="D554">
        <v>82109999</v>
      </c>
      <c r="F554" t="s">
        <v>145</v>
      </c>
      <c r="I554" t="s">
        <v>146</v>
      </c>
      <c r="L554" s="7">
        <v>323</v>
      </c>
    </row>
    <row r="555" spans="2:12" x14ac:dyDescent="0.2">
      <c r="B555" s="6">
        <v>36981</v>
      </c>
      <c r="C555">
        <v>413</v>
      </c>
      <c r="D555">
        <v>82109999</v>
      </c>
      <c r="F555" t="s">
        <v>145</v>
      </c>
      <c r="I555" t="s">
        <v>146</v>
      </c>
      <c r="L555" s="7">
        <v>90</v>
      </c>
    </row>
    <row r="556" spans="2:12" x14ac:dyDescent="0.2">
      <c r="B556" s="6">
        <v>36981</v>
      </c>
      <c r="C556">
        <v>413</v>
      </c>
      <c r="D556">
        <v>82109999</v>
      </c>
      <c r="F556" t="s">
        <v>145</v>
      </c>
      <c r="I556" t="s">
        <v>146</v>
      </c>
      <c r="L556" s="7">
        <v>449</v>
      </c>
    </row>
    <row r="557" spans="2:12" x14ac:dyDescent="0.2">
      <c r="B557" s="6">
        <v>36981</v>
      </c>
      <c r="C557">
        <v>413</v>
      </c>
      <c r="D557">
        <v>82109999</v>
      </c>
      <c r="F557" t="s">
        <v>145</v>
      </c>
      <c r="I557" t="s">
        <v>146</v>
      </c>
      <c r="L557" s="7">
        <v>1338</v>
      </c>
    </row>
    <row r="558" spans="2:12" x14ac:dyDescent="0.2">
      <c r="B558" s="6">
        <v>36981</v>
      </c>
      <c r="C558">
        <v>413</v>
      </c>
      <c r="D558">
        <v>82109999</v>
      </c>
      <c r="F558" t="s">
        <v>145</v>
      </c>
      <c r="I558" t="s">
        <v>146</v>
      </c>
      <c r="L558" s="7">
        <v>7792</v>
      </c>
    </row>
    <row r="559" spans="2:12" x14ac:dyDescent="0.2">
      <c r="B559" s="6">
        <v>36981</v>
      </c>
      <c r="C559">
        <v>413</v>
      </c>
      <c r="D559">
        <v>82109999</v>
      </c>
      <c r="F559" t="s">
        <v>145</v>
      </c>
      <c r="I559" t="s">
        <v>146</v>
      </c>
      <c r="L559" s="7">
        <v>-64</v>
      </c>
    </row>
    <row r="560" spans="2:12" x14ac:dyDescent="0.2">
      <c r="B560" s="6">
        <v>36981</v>
      </c>
      <c r="C560">
        <v>413</v>
      </c>
      <c r="D560">
        <v>82109999</v>
      </c>
      <c r="F560" t="s">
        <v>145</v>
      </c>
      <c r="I560" t="s">
        <v>146</v>
      </c>
      <c r="L560" s="7">
        <v>-323</v>
      </c>
    </row>
    <row r="561" spans="2:12" x14ac:dyDescent="0.2">
      <c r="B561" s="6">
        <v>36981</v>
      </c>
      <c r="C561">
        <v>413</v>
      </c>
      <c r="D561">
        <v>82109999</v>
      </c>
      <c r="F561" t="s">
        <v>145</v>
      </c>
      <c r="I561" t="s">
        <v>146</v>
      </c>
      <c r="L561" s="7">
        <v>-90</v>
      </c>
    </row>
    <row r="562" spans="2:12" x14ac:dyDescent="0.2">
      <c r="B562" s="6">
        <v>36981</v>
      </c>
      <c r="C562">
        <v>413</v>
      </c>
      <c r="D562">
        <v>82109999</v>
      </c>
      <c r="F562" t="s">
        <v>145</v>
      </c>
      <c r="I562" t="s">
        <v>146</v>
      </c>
      <c r="L562" s="7">
        <v>-449</v>
      </c>
    </row>
    <row r="563" spans="2:12" x14ac:dyDescent="0.2">
      <c r="B563" s="6">
        <v>36981</v>
      </c>
      <c r="C563">
        <v>413</v>
      </c>
      <c r="D563">
        <v>82109999</v>
      </c>
      <c r="F563" t="s">
        <v>145</v>
      </c>
      <c r="I563" t="s">
        <v>146</v>
      </c>
      <c r="L563" s="7">
        <v>-1338</v>
      </c>
    </row>
    <row r="564" spans="2:12" x14ac:dyDescent="0.2">
      <c r="B564" s="6">
        <v>36981</v>
      </c>
      <c r="C564">
        <v>413</v>
      </c>
      <c r="D564">
        <v>82109999</v>
      </c>
      <c r="F564" t="s">
        <v>145</v>
      </c>
      <c r="I564" t="s">
        <v>146</v>
      </c>
      <c r="L564" s="7">
        <v>-7792</v>
      </c>
    </row>
    <row r="565" spans="2:12" x14ac:dyDescent="0.2">
      <c r="B565" s="6">
        <v>36981</v>
      </c>
      <c r="C565">
        <v>413</v>
      </c>
      <c r="D565">
        <v>82109999</v>
      </c>
      <c r="F565" t="s">
        <v>145</v>
      </c>
      <c r="I565" t="s">
        <v>146</v>
      </c>
      <c r="L565" s="7">
        <v>-40</v>
      </c>
    </row>
    <row r="566" spans="2:12" x14ac:dyDescent="0.2">
      <c r="B566" s="6">
        <v>36967</v>
      </c>
      <c r="C566">
        <v>413</v>
      </c>
      <c r="D566">
        <v>82109999</v>
      </c>
      <c r="F566" t="s">
        <v>145</v>
      </c>
      <c r="I566" t="s">
        <v>146</v>
      </c>
      <c r="L566" s="7">
        <v>2226</v>
      </c>
    </row>
    <row r="567" spans="2:12" x14ac:dyDescent="0.2">
      <c r="B567" s="6">
        <v>36967</v>
      </c>
      <c r="C567">
        <v>413</v>
      </c>
      <c r="D567">
        <v>82109999</v>
      </c>
      <c r="F567" t="s">
        <v>145</v>
      </c>
      <c r="I567" t="s">
        <v>146</v>
      </c>
      <c r="L567" s="7">
        <v>-532</v>
      </c>
    </row>
    <row r="568" spans="2:12" x14ac:dyDescent="0.2">
      <c r="B568" s="6">
        <v>36967</v>
      </c>
      <c r="C568">
        <v>413</v>
      </c>
      <c r="D568">
        <v>82109999</v>
      </c>
      <c r="F568" t="s">
        <v>145</v>
      </c>
      <c r="I568" t="s">
        <v>146</v>
      </c>
      <c r="L568" s="7">
        <v>-25</v>
      </c>
    </row>
    <row r="569" spans="2:12" x14ac:dyDescent="0.2">
      <c r="B569" s="6">
        <v>36967</v>
      </c>
      <c r="C569">
        <v>413</v>
      </c>
      <c r="D569">
        <v>82109999</v>
      </c>
      <c r="F569" t="s">
        <v>145</v>
      </c>
      <c r="I569" t="s">
        <v>146</v>
      </c>
      <c r="L569" s="7">
        <v>-3112</v>
      </c>
    </row>
    <row r="570" spans="2:12" x14ac:dyDescent="0.2">
      <c r="B570" s="6">
        <v>36967</v>
      </c>
      <c r="C570">
        <v>413</v>
      </c>
      <c r="D570">
        <v>82109999</v>
      </c>
      <c r="F570" t="s">
        <v>145</v>
      </c>
      <c r="I570" t="s">
        <v>146</v>
      </c>
      <c r="L570" s="7">
        <v>-143</v>
      </c>
    </row>
    <row r="571" spans="2:12" x14ac:dyDescent="0.2">
      <c r="B571" s="6">
        <v>36967</v>
      </c>
      <c r="C571">
        <v>413</v>
      </c>
      <c r="D571">
        <v>82109999</v>
      </c>
      <c r="F571" t="s">
        <v>145</v>
      </c>
      <c r="I571" t="s">
        <v>146</v>
      </c>
      <c r="L571" s="7">
        <v>-722</v>
      </c>
    </row>
    <row r="572" spans="2:12" x14ac:dyDescent="0.2">
      <c r="B572" t="s">
        <v>41</v>
      </c>
      <c r="D572">
        <v>82109999</v>
      </c>
      <c r="L572" s="8">
        <v>3061</v>
      </c>
    </row>
    <row r="573" spans="2:12" x14ac:dyDescent="0.2">
      <c r="B573" t="s">
        <v>147</v>
      </c>
      <c r="L573" s="7"/>
    </row>
    <row r="574" spans="2:12" x14ac:dyDescent="0.2">
      <c r="L574" s="7"/>
    </row>
    <row r="575" spans="2:12" x14ac:dyDescent="0.2">
      <c r="B575" t="s">
        <v>148</v>
      </c>
      <c r="L575" s="8">
        <v>38099.22</v>
      </c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IV65536"/>
    </sheetView>
  </sheetViews>
  <sheetFormatPr defaultRowHeight="12.75" x14ac:dyDescent="0.2"/>
  <cols>
    <col min="1" max="1" width="28.28515625" customWidth="1"/>
    <col min="3" max="3" width="22.7109375" customWidth="1"/>
  </cols>
  <sheetData>
    <row r="1" spans="1:4" x14ac:dyDescent="0.2">
      <c r="A1" s="1"/>
      <c r="B1" s="1" t="s">
        <v>0</v>
      </c>
      <c r="C1" s="1"/>
      <c r="D1" s="1"/>
    </row>
    <row r="2" spans="1:4" x14ac:dyDescent="0.2">
      <c r="A2" s="1"/>
      <c r="B2" s="1" t="s">
        <v>540</v>
      </c>
      <c r="C2" s="1"/>
      <c r="D2" s="1"/>
    </row>
    <row r="3" spans="1:4" x14ac:dyDescent="0.2">
      <c r="A3" s="1"/>
      <c r="B3" s="1" t="s">
        <v>196</v>
      </c>
      <c r="C3" s="1"/>
      <c r="D3" s="1"/>
    </row>
    <row r="4" spans="1:4" x14ac:dyDescent="0.2">
      <c r="A4" s="1"/>
      <c r="B4" s="1"/>
      <c r="C4" s="1"/>
      <c r="D4" s="1"/>
    </row>
    <row r="5" spans="1:4" x14ac:dyDescent="0.2">
      <c r="A5" s="1" t="s">
        <v>2</v>
      </c>
      <c r="B5" s="1" t="s">
        <v>3</v>
      </c>
      <c r="C5" s="1"/>
      <c r="D5" s="1" t="s">
        <v>4</v>
      </c>
    </row>
    <row r="7" spans="1:4" x14ac:dyDescent="0.2">
      <c r="A7" t="s">
        <v>601</v>
      </c>
      <c r="B7" t="s">
        <v>208</v>
      </c>
      <c r="C7" t="s">
        <v>6</v>
      </c>
      <c r="D7">
        <v>1</v>
      </c>
    </row>
    <row r="8" spans="1:4" x14ac:dyDescent="0.2">
      <c r="A8" t="s">
        <v>603</v>
      </c>
      <c r="B8" t="s">
        <v>208</v>
      </c>
      <c r="C8" t="s">
        <v>6</v>
      </c>
      <c r="D8">
        <v>1</v>
      </c>
    </row>
    <row r="9" spans="1:4" x14ac:dyDescent="0.2">
      <c r="A9" t="s">
        <v>541</v>
      </c>
      <c r="B9" t="s">
        <v>208</v>
      </c>
      <c r="C9" t="s">
        <v>6</v>
      </c>
      <c r="D9">
        <v>1</v>
      </c>
    </row>
    <row r="10" spans="1:4" x14ac:dyDescent="0.2">
      <c r="A10" t="s">
        <v>542</v>
      </c>
      <c r="B10" t="s">
        <v>208</v>
      </c>
      <c r="C10" t="s">
        <v>6</v>
      </c>
      <c r="D10">
        <v>1</v>
      </c>
    </row>
    <row r="11" spans="1:4" x14ac:dyDescent="0.2">
      <c r="A11" t="s">
        <v>543</v>
      </c>
      <c r="B11" t="s">
        <v>208</v>
      </c>
      <c r="C11" t="s">
        <v>6</v>
      </c>
      <c r="D11">
        <v>1</v>
      </c>
    </row>
    <row r="12" spans="1:4" x14ac:dyDescent="0.2">
      <c r="A12" t="s">
        <v>544</v>
      </c>
      <c r="B12" t="s">
        <v>208</v>
      </c>
      <c r="C12" t="s">
        <v>6</v>
      </c>
      <c r="D12">
        <v>1</v>
      </c>
    </row>
    <row r="13" spans="1:4" x14ac:dyDescent="0.2">
      <c r="A13" t="s">
        <v>545</v>
      </c>
      <c r="B13" t="s">
        <v>208</v>
      </c>
      <c r="C13" t="s">
        <v>6</v>
      </c>
      <c r="D13">
        <v>1</v>
      </c>
    </row>
    <row r="14" spans="1:4" x14ac:dyDescent="0.2">
      <c r="A14" t="s">
        <v>546</v>
      </c>
      <c r="B14" t="s">
        <v>208</v>
      </c>
      <c r="C14" t="s">
        <v>6</v>
      </c>
      <c r="D14">
        <v>1</v>
      </c>
    </row>
    <row r="15" spans="1:4" x14ac:dyDescent="0.2">
      <c r="A15" t="s">
        <v>547</v>
      </c>
      <c r="B15" t="s">
        <v>208</v>
      </c>
      <c r="C15" t="s">
        <v>6</v>
      </c>
      <c r="D15">
        <v>1</v>
      </c>
    </row>
    <row r="16" spans="1:4" x14ac:dyDescent="0.2">
      <c r="A16" t="s">
        <v>604</v>
      </c>
      <c r="B16" t="s">
        <v>208</v>
      </c>
      <c r="C16" t="s">
        <v>6</v>
      </c>
      <c r="D16">
        <v>1</v>
      </c>
    </row>
    <row r="17" spans="1:4" x14ac:dyDescent="0.2">
      <c r="A17" t="s">
        <v>602</v>
      </c>
      <c r="B17" t="s">
        <v>208</v>
      </c>
      <c r="C17" t="s">
        <v>6</v>
      </c>
      <c r="D17">
        <v>1</v>
      </c>
    </row>
    <row r="18" spans="1:4" x14ac:dyDescent="0.2">
      <c r="A18" t="s">
        <v>548</v>
      </c>
      <c r="B18" t="s">
        <v>208</v>
      </c>
      <c r="C18" t="s">
        <v>6</v>
      </c>
      <c r="D18">
        <v>1</v>
      </c>
    </row>
    <row r="19" spans="1:4" x14ac:dyDescent="0.2">
      <c r="A19" t="s">
        <v>549</v>
      </c>
      <c r="B19" t="s">
        <v>208</v>
      </c>
      <c r="C19" t="s">
        <v>6</v>
      </c>
      <c r="D19">
        <v>1</v>
      </c>
    </row>
    <row r="20" spans="1:4" x14ac:dyDescent="0.2">
      <c r="A20" t="s">
        <v>550</v>
      </c>
      <c r="B20" t="s">
        <v>208</v>
      </c>
      <c r="C20" t="s">
        <v>6</v>
      </c>
      <c r="D20">
        <v>1</v>
      </c>
    </row>
    <row r="21" spans="1:4" x14ac:dyDescent="0.2">
      <c r="A21" t="s">
        <v>551</v>
      </c>
      <c r="B21" t="s">
        <v>208</v>
      </c>
      <c r="C21" t="s">
        <v>6</v>
      </c>
      <c r="D21">
        <v>1</v>
      </c>
    </row>
    <row r="22" spans="1:4" x14ac:dyDescent="0.2">
      <c r="A22" t="s">
        <v>552</v>
      </c>
      <c r="B22" t="s">
        <v>208</v>
      </c>
      <c r="C22" t="s">
        <v>6</v>
      </c>
      <c r="D22">
        <v>1</v>
      </c>
    </row>
    <row r="23" spans="1:4" x14ac:dyDescent="0.2">
      <c r="A23" t="s">
        <v>553</v>
      </c>
      <c r="B23" t="s">
        <v>208</v>
      </c>
      <c r="C23" t="s">
        <v>6</v>
      </c>
      <c r="D23">
        <v>1</v>
      </c>
    </row>
    <row r="24" spans="1:4" x14ac:dyDescent="0.2">
      <c r="A24" t="s">
        <v>554</v>
      </c>
      <c r="B24" t="s">
        <v>208</v>
      </c>
      <c r="C24" t="s">
        <v>6</v>
      </c>
      <c r="D24">
        <v>1</v>
      </c>
    </row>
    <row r="25" spans="1:4" ht="13.5" thickBot="1" x14ac:dyDescent="0.25">
      <c r="D25" s="49">
        <f>SUM(D7:D24)</f>
        <v>18</v>
      </c>
    </row>
    <row r="26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A13" workbookViewId="0">
      <selection activeCell="A3" sqref="A3:L41"/>
    </sheetView>
  </sheetViews>
  <sheetFormatPr defaultRowHeight="11.25" x14ac:dyDescent="0.2"/>
  <cols>
    <col min="1" max="1" width="22.5703125" style="9" customWidth="1"/>
    <col min="2" max="2" width="9" style="9" customWidth="1"/>
    <col min="3" max="3" width="1.5703125" style="9" customWidth="1"/>
    <col min="4" max="4" width="9" style="9" customWidth="1"/>
    <col min="5" max="5" width="1.5703125" style="9" customWidth="1"/>
    <col min="6" max="6" width="9" style="9" customWidth="1"/>
    <col min="7" max="7" width="3.7109375" style="9" customWidth="1"/>
    <col min="8" max="8" width="9" style="9" customWidth="1"/>
    <col min="9" max="9" width="1.85546875" style="9" customWidth="1"/>
    <col min="10" max="10" width="9" style="9" customWidth="1"/>
    <col min="11" max="11" width="1.42578125" style="9" customWidth="1"/>
    <col min="12" max="12" width="9" style="9" customWidth="1"/>
    <col min="13" max="13" width="1.5703125" style="9" customWidth="1"/>
    <col min="14" max="14" width="22.28515625" style="9" bestFit="1" customWidth="1"/>
    <col min="15" max="15" width="7.5703125" style="9" customWidth="1"/>
    <col min="16" max="16" width="1.5703125" style="9" customWidth="1"/>
    <col min="17" max="17" width="7.5703125" style="9" customWidth="1"/>
    <col min="18" max="18" width="1.5703125" style="9" customWidth="1"/>
    <col min="19" max="19" width="7.5703125" style="9" customWidth="1"/>
    <col min="20" max="20" width="1.5703125" style="9" customWidth="1"/>
    <col min="21" max="21" width="7.5703125" style="9" customWidth="1"/>
    <col min="22" max="22" width="1.5703125" style="9" customWidth="1"/>
    <col min="23" max="23" width="7.5703125" style="9" customWidth="1"/>
    <col min="24" max="24" width="1.5703125" style="9" customWidth="1"/>
    <col min="25" max="25" width="7.5703125" style="9" customWidth="1"/>
    <col min="26" max="26" width="1.5703125" style="9" customWidth="1"/>
    <col min="27" max="27" width="7.5703125" style="9" customWidth="1"/>
    <col min="28" max="28" width="1.5703125" style="9" customWidth="1"/>
    <col min="29" max="29" width="7.5703125" style="9" customWidth="1"/>
    <col min="30" max="30" width="1.5703125" style="9" customWidth="1"/>
    <col min="31" max="31" width="7.5703125" style="9" customWidth="1"/>
    <col min="32" max="32" width="1.5703125" style="9" customWidth="1"/>
    <col min="33" max="33" width="7.5703125" style="9" customWidth="1"/>
    <col min="34" max="34" width="1.5703125" style="9" customWidth="1"/>
    <col min="35" max="35" width="7.5703125" style="9" customWidth="1"/>
    <col min="36" max="36" width="1.5703125" style="9" customWidth="1"/>
    <col min="37" max="37" width="7.5703125" style="9" customWidth="1"/>
    <col min="38" max="38" width="1.5703125" style="9" customWidth="1"/>
    <col min="39" max="39" width="8.28515625" style="9" bestFit="1" customWidth="1"/>
    <col min="40" max="40" width="1.5703125" style="9" customWidth="1"/>
    <col min="41" max="41" width="8.140625" style="9" customWidth="1"/>
    <col min="42" max="42" width="1.85546875" style="9" customWidth="1"/>
    <col min="43" max="43" width="9.140625" style="9"/>
    <col min="44" max="44" width="1.7109375" style="9" customWidth="1"/>
    <col min="45" max="16384" width="9.140625" style="9"/>
  </cols>
  <sheetData>
    <row r="1" spans="1:43" ht="12" hidden="1" customHeight="1" x14ac:dyDescent="0.2">
      <c r="A1" s="9" t="s">
        <v>149</v>
      </c>
      <c r="B1" s="9" t="s">
        <v>209</v>
      </c>
    </row>
    <row r="2" spans="1:43" hidden="1" x14ac:dyDescent="0.2">
      <c r="A2" s="9" t="s">
        <v>150</v>
      </c>
      <c r="B2" s="9" t="s">
        <v>210</v>
      </c>
    </row>
    <row r="3" spans="1:43" ht="15.75" x14ac:dyDescent="0.25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75" x14ac:dyDescent="0.25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75" x14ac:dyDescent="0.25">
      <c r="A5" s="54" t="s">
        <v>618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Upstream Originations -  Gray/Hodge (105659)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75" x14ac:dyDescent="0.25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">
      <c r="A11" s="27" t="s">
        <v>37</v>
      </c>
      <c r="B11" s="28">
        <v>185655.98</v>
      </c>
      <c r="D11" s="28">
        <v>233353</v>
      </c>
      <c r="F11" s="28">
        <v>47697.02</v>
      </c>
      <c r="H11" s="29">
        <v>535019.59</v>
      </c>
      <c r="J11" s="28">
        <v>700059</v>
      </c>
      <c r="L11" s="28">
        <v>165039.41</v>
      </c>
      <c r="N11" s="27" t="s">
        <v>37</v>
      </c>
      <c r="O11" s="28">
        <v>172458.66</v>
      </c>
      <c r="Q11" s="28">
        <v>176904.95</v>
      </c>
      <c r="S11" s="28">
        <v>185655.98</v>
      </c>
      <c r="U11" s="28">
        <v>233353</v>
      </c>
      <c r="W11" s="28">
        <v>233353</v>
      </c>
      <c r="Y11" s="28">
        <v>233353</v>
      </c>
      <c r="AA11" s="28">
        <v>233353</v>
      </c>
      <c r="AC11" s="28">
        <v>233353</v>
      </c>
      <c r="AE11" s="28">
        <v>233353</v>
      </c>
      <c r="AG11" s="28">
        <v>233353</v>
      </c>
      <c r="AI11" s="28">
        <v>233353</v>
      </c>
      <c r="AK11" s="28">
        <v>233353</v>
      </c>
      <c r="AM11" s="30">
        <v>2635196.59</v>
      </c>
      <c r="AO11" s="31">
        <v>2800236</v>
      </c>
      <c r="AQ11" s="31">
        <v>165039.41</v>
      </c>
    </row>
    <row r="12" spans="1:43" s="28" customFormat="1" ht="12" customHeight="1" x14ac:dyDescent="0.2">
      <c r="A12" s="27" t="s">
        <v>176</v>
      </c>
      <c r="B12" s="28">
        <v>33639.31</v>
      </c>
      <c r="D12" s="28">
        <v>31185</v>
      </c>
      <c r="F12" s="28">
        <v>-2454.31</v>
      </c>
      <c r="H12" s="29">
        <v>80888.3</v>
      </c>
      <c r="J12" s="28">
        <v>93555</v>
      </c>
      <c r="L12" s="28">
        <v>12666.7</v>
      </c>
      <c r="N12" s="27" t="s">
        <v>176</v>
      </c>
      <c r="O12" s="28">
        <v>25473.24</v>
      </c>
      <c r="Q12" s="28">
        <v>21775.75</v>
      </c>
      <c r="S12" s="28">
        <v>33639.31</v>
      </c>
      <c r="U12" s="28">
        <v>31185</v>
      </c>
      <c r="W12" s="28">
        <v>31185</v>
      </c>
      <c r="Y12" s="28">
        <v>31185</v>
      </c>
      <c r="AA12" s="28">
        <v>31185</v>
      </c>
      <c r="AC12" s="28">
        <v>31185</v>
      </c>
      <c r="AE12" s="28">
        <v>31185</v>
      </c>
      <c r="AG12" s="28">
        <v>31185</v>
      </c>
      <c r="AI12" s="28">
        <v>31185</v>
      </c>
      <c r="AK12" s="28">
        <v>31185</v>
      </c>
      <c r="AM12" s="30">
        <v>361553.3</v>
      </c>
      <c r="AO12" s="31">
        <v>374220</v>
      </c>
      <c r="AQ12" s="31">
        <v>12666.7</v>
      </c>
    </row>
    <row r="13" spans="1:43" s="28" customFormat="1" ht="12" customHeight="1" x14ac:dyDescent="0.2">
      <c r="A13" s="27" t="s">
        <v>177</v>
      </c>
      <c r="B13" s="28">
        <v>-18022.82</v>
      </c>
      <c r="D13" s="28">
        <v>15335</v>
      </c>
      <c r="F13" s="28">
        <v>33357.82</v>
      </c>
      <c r="G13" s="28">
        <v>1</v>
      </c>
      <c r="H13" s="29">
        <v>53449.9</v>
      </c>
      <c r="J13" s="28">
        <v>46005</v>
      </c>
      <c r="L13" s="28">
        <v>-7444.8999999999796</v>
      </c>
      <c r="N13" s="27" t="s">
        <v>177</v>
      </c>
      <c r="O13" s="28">
        <v>28491.119999999999</v>
      </c>
      <c r="Q13" s="28">
        <v>42981.599999999999</v>
      </c>
      <c r="S13" s="28">
        <v>-18022.82</v>
      </c>
      <c r="U13" s="28">
        <v>15335</v>
      </c>
      <c r="W13" s="28">
        <v>15335</v>
      </c>
      <c r="Y13" s="28">
        <v>15335</v>
      </c>
      <c r="AA13" s="28">
        <v>15335</v>
      </c>
      <c r="AC13" s="28">
        <v>15335</v>
      </c>
      <c r="AE13" s="28">
        <v>15335</v>
      </c>
      <c r="AG13" s="28">
        <v>15335</v>
      </c>
      <c r="AI13" s="28">
        <v>15335</v>
      </c>
      <c r="AK13" s="28">
        <v>15335</v>
      </c>
      <c r="AM13" s="30">
        <v>191464.9</v>
      </c>
      <c r="AO13" s="31">
        <v>184020</v>
      </c>
      <c r="AQ13" s="31">
        <v>-7444.8999999999942</v>
      </c>
    </row>
    <row r="14" spans="1:43" s="28" customFormat="1" ht="12" customHeight="1" x14ac:dyDescent="0.2">
      <c r="A14" s="27" t="s">
        <v>178</v>
      </c>
      <c r="B14" s="28">
        <v>16495.38</v>
      </c>
      <c r="D14" s="28">
        <v>10060</v>
      </c>
      <c r="F14" s="28">
        <v>-6435.38</v>
      </c>
      <c r="H14" s="29">
        <v>43132.26</v>
      </c>
      <c r="J14" s="28">
        <v>30180</v>
      </c>
      <c r="L14" s="28">
        <v>-12952.26</v>
      </c>
      <c r="N14" s="27" t="s">
        <v>178</v>
      </c>
      <c r="O14" s="28">
        <v>16315.37</v>
      </c>
      <c r="Q14" s="28">
        <v>10321.51</v>
      </c>
      <c r="S14" s="28">
        <v>16495.38</v>
      </c>
      <c r="U14" s="28">
        <v>10060</v>
      </c>
      <c r="W14" s="28">
        <v>10060</v>
      </c>
      <c r="Y14" s="28">
        <v>10060</v>
      </c>
      <c r="AA14" s="28">
        <v>10060</v>
      </c>
      <c r="AC14" s="28">
        <v>10060</v>
      </c>
      <c r="AE14" s="28">
        <v>10060</v>
      </c>
      <c r="AG14" s="28">
        <v>10060</v>
      </c>
      <c r="AI14" s="28">
        <v>10060</v>
      </c>
      <c r="AK14" s="28">
        <v>10060</v>
      </c>
      <c r="AM14" s="30">
        <v>133672.26</v>
      </c>
      <c r="AO14" s="31">
        <v>120720</v>
      </c>
      <c r="AQ14" s="31">
        <v>-12952.26</v>
      </c>
    </row>
    <row r="15" spans="1:43" s="28" customFormat="1" ht="12" customHeight="1" x14ac:dyDescent="0.2">
      <c r="A15" s="27" t="s">
        <v>179</v>
      </c>
      <c r="B15" s="28">
        <v>644.02</v>
      </c>
      <c r="D15" s="28">
        <v>0</v>
      </c>
      <c r="F15" s="28">
        <v>-644.02</v>
      </c>
      <c r="H15" s="29">
        <v>1378.66</v>
      </c>
      <c r="J15" s="28">
        <v>0</v>
      </c>
      <c r="L15" s="28">
        <v>-1378.66</v>
      </c>
      <c r="N15" s="27" t="s">
        <v>179</v>
      </c>
      <c r="O15" s="28">
        <v>1488.71</v>
      </c>
      <c r="Q15" s="28">
        <v>-754.07</v>
      </c>
      <c r="S15" s="28">
        <v>644.02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1378.66</v>
      </c>
      <c r="AO15" s="31">
        <v>0</v>
      </c>
      <c r="AQ15" s="31">
        <v>-1378.66</v>
      </c>
    </row>
    <row r="16" spans="1:43" s="28" customFormat="1" ht="12" customHeight="1" x14ac:dyDescent="0.2">
      <c r="A16" s="27" t="s">
        <v>180</v>
      </c>
      <c r="B16" s="28">
        <v>2175.62</v>
      </c>
      <c r="D16" s="28">
        <v>2615</v>
      </c>
      <c r="F16" s="28">
        <v>439.38</v>
      </c>
      <c r="H16" s="29">
        <v>5415.44</v>
      </c>
      <c r="J16" s="28">
        <v>7845</v>
      </c>
      <c r="L16" s="28">
        <v>2429.56</v>
      </c>
      <c r="N16" s="27" t="s">
        <v>180</v>
      </c>
      <c r="O16" s="28">
        <v>1888.06</v>
      </c>
      <c r="Q16" s="28">
        <v>1351.76</v>
      </c>
      <c r="S16" s="28">
        <v>2175.62</v>
      </c>
      <c r="U16" s="28">
        <v>2615</v>
      </c>
      <c r="W16" s="28">
        <v>2615</v>
      </c>
      <c r="Y16" s="28">
        <v>2615</v>
      </c>
      <c r="AA16" s="28">
        <v>2615</v>
      </c>
      <c r="AC16" s="28">
        <v>2615</v>
      </c>
      <c r="AE16" s="28">
        <v>2615</v>
      </c>
      <c r="AG16" s="28">
        <v>2615</v>
      </c>
      <c r="AI16" s="28">
        <v>2615</v>
      </c>
      <c r="AK16" s="28">
        <v>2615</v>
      </c>
      <c r="AM16" s="30">
        <v>28950.44</v>
      </c>
      <c r="AO16" s="31">
        <v>31380</v>
      </c>
      <c r="AQ16" s="31">
        <v>2429.56</v>
      </c>
    </row>
    <row r="17" spans="1:43" s="28" customFormat="1" ht="12" customHeight="1" x14ac:dyDescent="0.2">
      <c r="A17" s="27" t="s">
        <v>181</v>
      </c>
      <c r="B17" s="28">
        <v>353134.05</v>
      </c>
      <c r="D17" s="28">
        <v>2314</v>
      </c>
      <c r="F17" s="28">
        <v>-350820.05</v>
      </c>
      <c r="H17" s="29">
        <v>423147.83</v>
      </c>
      <c r="J17" s="28">
        <v>6942</v>
      </c>
      <c r="L17" s="28">
        <v>-416205.83</v>
      </c>
      <c r="N17" s="27" t="s">
        <v>181</v>
      </c>
      <c r="O17" s="28">
        <v>32579.01</v>
      </c>
      <c r="Q17" s="28">
        <v>37434.769999999997</v>
      </c>
      <c r="S17" s="28">
        <v>353134.05</v>
      </c>
      <c r="U17" s="28">
        <v>2314</v>
      </c>
      <c r="W17" s="28">
        <v>2314</v>
      </c>
      <c r="Y17" s="28">
        <v>2314</v>
      </c>
      <c r="AA17" s="28">
        <v>2314</v>
      </c>
      <c r="AC17" s="28">
        <v>2314</v>
      </c>
      <c r="AE17" s="28">
        <v>2314</v>
      </c>
      <c r="AG17" s="28">
        <v>3857</v>
      </c>
      <c r="AI17" s="28">
        <v>3857</v>
      </c>
      <c r="AK17" s="28">
        <v>10028</v>
      </c>
      <c r="AM17" s="30">
        <v>454773.83</v>
      </c>
      <c r="AO17" s="31">
        <v>38568</v>
      </c>
      <c r="AQ17" s="31">
        <v>-416205.83</v>
      </c>
    </row>
    <row r="18" spans="1:43" s="28" customFormat="1" ht="12" customHeight="1" x14ac:dyDescent="0.2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">
      <c r="A19" s="27" t="s">
        <v>183</v>
      </c>
      <c r="B19" s="28">
        <v>0.95</v>
      </c>
      <c r="D19" s="28">
        <v>154</v>
      </c>
      <c r="F19" s="28">
        <v>153.05000000000001</v>
      </c>
      <c r="H19" s="29">
        <v>-2262.04</v>
      </c>
      <c r="J19" s="28">
        <v>462</v>
      </c>
      <c r="L19" s="28">
        <v>2724.04</v>
      </c>
      <c r="N19" s="27" t="s">
        <v>183</v>
      </c>
      <c r="O19" s="28">
        <v>-2303.54</v>
      </c>
      <c r="Q19" s="28">
        <v>40.549999999999997</v>
      </c>
      <c r="S19" s="28">
        <v>0.95</v>
      </c>
      <c r="U19" s="28">
        <v>154</v>
      </c>
      <c r="W19" s="28">
        <v>154</v>
      </c>
      <c r="Y19" s="28">
        <v>154</v>
      </c>
      <c r="AA19" s="28">
        <v>154</v>
      </c>
      <c r="AC19" s="28">
        <v>154</v>
      </c>
      <c r="AE19" s="28">
        <v>154</v>
      </c>
      <c r="AG19" s="28">
        <v>154</v>
      </c>
      <c r="AI19" s="28">
        <v>154</v>
      </c>
      <c r="AK19" s="28">
        <v>154</v>
      </c>
      <c r="AM19" s="30">
        <v>-876.04</v>
      </c>
      <c r="AO19" s="31">
        <v>1848</v>
      </c>
      <c r="AQ19" s="31">
        <v>2724.04</v>
      </c>
    </row>
    <row r="20" spans="1:43" s="28" customFormat="1" ht="12" customHeight="1" x14ac:dyDescent="0.2">
      <c r="A20" s="27" t="s">
        <v>184</v>
      </c>
      <c r="B20" s="28">
        <v>0</v>
      </c>
      <c r="D20" s="28">
        <v>0</v>
      </c>
      <c r="F20" s="28">
        <v>0</v>
      </c>
      <c r="H20" s="29">
        <v>0</v>
      </c>
      <c r="J20" s="28">
        <v>0</v>
      </c>
      <c r="L20" s="28">
        <v>0</v>
      </c>
      <c r="N20" s="27" t="s">
        <v>184</v>
      </c>
      <c r="O20" s="28">
        <v>0</v>
      </c>
      <c r="Q20" s="28">
        <v>0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0</v>
      </c>
      <c r="AO20" s="31">
        <v>0</v>
      </c>
      <c r="AQ20" s="31">
        <v>0</v>
      </c>
    </row>
    <row r="21" spans="1:43" s="28" customFormat="1" ht="12" customHeight="1" x14ac:dyDescent="0.2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">
      <c r="A22" s="27" t="s">
        <v>186</v>
      </c>
      <c r="B22" s="28">
        <v>0</v>
      </c>
      <c r="D22" s="28">
        <v>0</v>
      </c>
      <c r="F22" s="28">
        <v>0</v>
      </c>
      <c r="H22" s="29">
        <v>906.05</v>
      </c>
      <c r="J22" s="28">
        <v>0</v>
      </c>
      <c r="L22" s="28">
        <v>-906.05</v>
      </c>
      <c r="N22" s="27" t="s">
        <v>186</v>
      </c>
      <c r="O22" s="28">
        <v>906.05</v>
      </c>
      <c r="Q22" s="28">
        <v>0</v>
      </c>
      <c r="S22" s="28">
        <v>0</v>
      </c>
      <c r="U22" s="28">
        <v>0</v>
      </c>
      <c r="W22" s="28">
        <v>0</v>
      </c>
      <c r="Y22" s="28">
        <v>0</v>
      </c>
      <c r="AA22" s="28">
        <v>0</v>
      </c>
      <c r="AC22" s="28">
        <v>0</v>
      </c>
      <c r="AE22" s="28">
        <v>0</v>
      </c>
      <c r="AG22" s="28">
        <v>0</v>
      </c>
      <c r="AI22" s="28">
        <v>0</v>
      </c>
      <c r="AK22" s="28">
        <v>0</v>
      </c>
      <c r="AM22" s="30">
        <v>906.05</v>
      </c>
      <c r="AO22" s="31">
        <v>0</v>
      </c>
      <c r="AQ22" s="31">
        <v>-906.05</v>
      </c>
    </row>
    <row r="23" spans="1:43" s="28" customFormat="1" ht="12" customHeight="1" x14ac:dyDescent="0.2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21.53</v>
      </c>
      <c r="Q24" s="28">
        <v>-21.53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">
      <c r="A26" s="27" t="s">
        <v>59</v>
      </c>
      <c r="B26" s="28">
        <v>1701.81</v>
      </c>
      <c r="D26" s="28">
        <v>3297</v>
      </c>
      <c r="F26" s="28">
        <v>1595.19</v>
      </c>
      <c r="H26" s="29">
        <v>4839.33</v>
      </c>
      <c r="J26" s="28">
        <v>9891</v>
      </c>
      <c r="L26" s="28">
        <v>5051.67</v>
      </c>
      <c r="N26" s="27" t="s">
        <v>59</v>
      </c>
      <c r="O26" s="28">
        <v>0</v>
      </c>
      <c r="Q26" s="28">
        <v>3137.52</v>
      </c>
      <c r="S26" s="28">
        <v>1701.81</v>
      </c>
      <c r="U26" s="28">
        <v>3297</v>
      </c>
      <c r="W26" s="28">
        <v>3297</v>
      </c>
      <c r="Y26" s="28">
        <v>3297</v>
      </c>
      <c r="AA26" s="28">
        <v>3297</v>
      </c>
      <c r="AC26" s="28">
        <v>3297</v>
      </c>
      <c r="AE26" s="28">
        <v>3297</v>
      </c>
      <c r="AG26" s="28">
        <v>3297</v>
      </c>
      <c r="AI26" s="28">
        <v>3297</v>
      </c>
      <c r="AK26" s="28">
        <v>3297</v>
      </c>
      <c r="AM26" s="30">
        <v>34512.33</v>
      </c>
      <c r="AO26" s="31">
        <v>39564</v>
      </c>
      <c r="AQ26" s="31">
        <v>5051.67</v>
      </c>
    </row>
    <row r="27" spans="1:43" s="28" customFormat="1" ht="12" customHeight="1" x14ac:dyDescent="0.2">
      <c r="A27" s="27" t="s">
        <v>65</v>
      </c>
      <c r="B27" s="32">
        <v>20343.22</v>
      </c>
      <c r="D27" s="32">
        <v>16673</v>
      </c>
      <c r="F27" s="32">
        <v>-3670.22</v>
      </c>
      <c r="H27" s="33">
        <v>41909.870000000003</v>
      </c>
      <c r="J27" s="32">
        <v>50019</v>
      </c>
      <c r="L27" s="32">
        <v>8109.13</v>
      </c>
      <c r="N27" s="27" t="s">
        <v>65</v>
      </c>
      <c r="O27" s="32">
        <v>4246.47</v>
      </c>
      <c r="Q27" s="32">
        <v>17320.18</v>
      </c>
      <c r="S27" s="32">
        <v>20343.22</v>
      </c>
      <c r="U27" s="32">
        <v>16673</v>
      </c>
      <c r="W27" s="32">
        <v>16673</v>
      </c>
      <c r="Y27" s="32">
        <v>16673</v>
      </c>
      <c r="AA27" s="32">
        <v>16673</v>
      </c>
      <c r="AC27" s="32">
        <v>16673</v>
      </c>
      <c r="AE27" s="32">
        <v>16673</v>
      </c>
      <c r="AG27" s="32">
        <v>16673</v>
      </c>
      <c r="AI27" s="32">
        <v>16673</v>
      </c>
      <c r="AK27" s="32">
        <v>16673</v>
      </c>
      <c r="AM27" s="34">
        <v>191966.87</v>
      </c>
      <c r="AO27" s="35">
        <v>200076</v>
      </c>
      <c r="AQ27" s="35">
        <v>8109.13</v>
      </c>
    </row>
    <row r="28" spans="1:43" s="28" customFormat="1" ht="12" customHeight="1" x14ac:dyDescent="0.2">
      <c r="A28" s="36" t="s">
        <v>190</v>
      </c>
      <c r="B28" s="28">
        <v>595767.52</v>
      </c>
      <c r="D28" s="28">
        <v>314986</v>
      </c>
      <c r="F28" s="28">
        <v>-280781.52</v>
      </c>
      <c r="H28" s="37">
        <v>1187825.19</v>
      </c>
      <c r="J28" s="28">
        <v>944958</v>
      </c>
      <c r="L28" s="28">
        <v>-242867.19</v>
      </c>
      <c r="N28" s="36" t="s">
        <v>190</v>
      </c>
      <c r="O28" s="28">
        <v>281564.68</v>
      </c>
      <c r="P28" s="38"/>
      <c r="Q28" s="28">
        <v>310492.99</v>
      </c>
      <c r="R28" s="38"/>
      <c r="S28" s="28">
        <v>595767.52</v>
      </c>
      <c r="T28" s="38"/>
      <c r="U28" s="28">
        <v>314986</v>
      </c>
      <c r="V28" s="38"/>
      <c r="W28" s="28">
        <v>314986</v>
      </c>
      <c r="X28" s="38"/>
      <c r="Y28" s="28">
        <v>314986</v>
      </c>
      <c r="Z28" s="38"/>
      <c r="AA28" s="28">
        <v>314986</v>
      </c>
      <c r="AB28" s="38"/>
      <c r="AC28" s="28">
        <v>314986</v>
      </c>
      <c r="AD28" s="38"/>
      <c r="AE28" s="28">
        <v>314986</v>
      </c>
      <c r="AF28" s="38"/>
      <c r="AG28" s="28">
        <v>316529</v>
      </c>
      <c r="AH28" s="38"/>
      <c r="AI28" s="28">
        <v>316529</v>
      </c>
      <c r="AJ28" s="38"/>
      <c r="AK28" s="28">
        <v>322700</v>
      </c>
      <c r="AL28" s="38"/>
      <c r="AM28" s="30">
        <v>4033499.19</v>
      </c>
      <c r="AO28" s="31">
        <v>3790632</v>
      </c>
      <c r="AQ28" s="31">
        <v>-242867.19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">
      <c r="A30" s="27" t="s">
        <v>191</v>
      </c>
      <c r="B30" s="39">
        <v>-337562.51</v>
      </c>
      <c r="D30" s="39">
        <v>-5145.09</v>
      </c>
      <c r="F30" s="39">
        <v>332417.42</v>
      </c>
      <c r="H30" s="29">
        <v>-383009.49</v>
      </c>
      <c r="J30" s="39">
        <v>-15435.27</v>
      </c>
      <c r="L30" s="39">
        <v>367574.22</v>
      </c>
      <c r="N30" s="27" t="s">
        <v>191</v>
      </c>
      <c r="O30" s="39">
        <v>-18348.240000000002</v>
      </c>
      <c r="P30" s="39"/>
      <c r="Q30" s="39">
        <v>-27098.74</v>
      </c>
      <c r="R30" s="39"/>
      <c r="S30" s="39">
        <v>-337562.51</v>
      </c>
      <c r="T30" s="39"/>
      <c r="U30" s="39">
        <v>-5145.09</v>
      </c>
      <c r="V30" s="39"/>
      <c r="W30" s="39">
        <v>-5145.09</v>
      </c>
      <c r="X30" s="39"/>
      <c r="Y30" s="39">
        <v>-5145.09</v>
      </c>
      <c r="Z30" s="39"/>
      <c r="AA30" s="39">
        <v>-5145.09</v>
      </c>
      <c r="AB30" s="39"/>
      <c r="AC30" s="39">
        <v>-5145.09</v>
      </c>
      <c r="AD30" s="39"/>
      <c r="AE30" s="39">
        <v>-5145.09</v>
      </c>
      <c r="AF30" s="39"/>
      <c r="AG30" s="39">
        <v>-6687.87</v>
      </c>
      <c r="AH30" s="39"/>
      <c r="AI30" s="39">
        <v>-6687.87</v>
      </c>
      <c r="AJ30" s="39"/>
      <c r="AK30" s="39">
        <v>-12858.97</v>
      </c>
      <c r="AL30" s="39"/>
      <c r="AM30" s="40">
        <v>-440114.74</v>
      </c>
      <c r="AO30" s="41">
        <v>-72540.52</v>
      </c>
      <c r="AQ30" s="31">
        <v>367574.22</v>
      </c>
    </row>
    <row r="31" spans="1:43" s="28" customFormat="1" ht="12" customHeight="1" x14ac:dyDescent="0.2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258205.01</v>
      </c>
      <c r="C33" s="38"/>
      <c r="D33" s="38">
        <v>309840.90999999997</v>
      </c>
      <c r="E33" s="38"/>
      <c r="F33" s="38">
        <v>51635.90000000014</v>
      </c>
      <c r="G33" s="38"/>
      <c r="H33" s="38">
        <v>804815.7</v>
      </c>
      <c r="I33" s="38"/>
      <c r="J33" s="38">
        <v>929522.73</v>
      </c>
      <c r="K33" s="38"/>
      <c r="L33" s="38">
        <v>124707.03</v>
      </c>
      <c r="N33" s="44" t="s">
        <v>193</v>
      </c>
      <c r="O33" s="38">
        <v>263216.44</v>
      </c>
      <c r="P33" s="38"/>
      <c r="Q33" s="38">
        <v>283394.25</v>
      </c>
      <c r="R33" s="38"/>
      <c r="S33" s="38">
        <v>258205.01</v>
      </c>
      <c r="T33" s="38"/>
      <c r="U33" s="38">
        <v>309840.90999999997</v>
      </c>
      <c r="V33" s="38"/>
      <c r="W33" s="38">
        <v>309840.90999999997</v>
      </c>
      <c r="X33" s="38"/>
      <c r="Y33" s="38">
        <v>309840.90999999997</v>
      </c>
      <c r="Z33" s="38"/>
      <c r="AA33" s="38">
        <v>309840.90999999997</v>
      </c>
      <c r="AB33" s="38"/>
      <c r="AC33" s="38">
        <v>309840.90999999997</v>
      </c>
      <c r="AD33" s="38"/>
      <c r="AE33" s="38">
        <v>309840.90999999997</v>
      </c>
      <c r="AF33" s="38"/>
      <c r="AG33" s="38">
        <v>309841.13</v>
      </c>
      <c r="AH33" s="38"/>
      <c r="AI33" s="38">
        <v>309841.13</v>
      </c>
      <c r="AJ33" s="38"/>
      <c r="AK33" s="38">
        <v>309841.03000000003</v>
      </c>
      <c r="AL33" s="38"/>
      <c r="AM33" s="30">
        <v>3593384.45</v>
      </c>
      <c r="AO33" s="31">
        <v>3718091.48</v>
      </c>
      <c r="AQ33" s="31">
        <v>124707.03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21</v>
      </c>
      <c r="D35" s="28">
        <v>24</v>
      </c>
      <c r="F35" s="28">
        <f>+D35-B35</f>
        <v>3</v>
      </c>
      <c r="H35" s="28">
        <v>22</v>
      </c>
      <c r="J35" s="28">
        <v>24</v>
      </c>
      <c r="L35" s="28">
        <f>+J35-H35</f>
        <v>2</v>
      </c>
      <c r="N35" s="45" t="s">
        <v>194</v>
      </c>
      <c r="O35" s="28">
        <v>23</v>
      </c>
      <c r="Q35" s="28">
        <v>23</v>
      </c>
      <c r="S35" s="28">
        <v>21</v>
      </c>
      <c r="U35" s="28">
        <v>24</v>
      </c>
      <c r="W35" s="28">
        <v>24</v>
      </c>
      <c r="Y35" s="28">
        <v>24</v>
      </c>
      <c r="AA35" s="28">
        <v>24</v>
      </c>
      <c r="AC35" s="28">
        <v>24</v>
      </c>
      <c r="AE35" s="28">
        <v>24</v>
      </c>
      <c r="AG35" s="28">
        <v>24</v>
      </c>
      <c r="AI35" s="28">
        <v>24</v>
      </c>
      <c r="AK35" s="28">
        <v>24</v>
      </c>
      <c r="AM35" s="30">
        <f>SUM(O35:AK35)/12</f>
        <v>23.583333333333332</v>
      </c>
      <c r="AO35" s="31">
        <v>24</v>
      </c>
      <c r="AQ35" s="31">
        <v>0.25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630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4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"/>
  <sheetViews>
    <sheetView workbookViewId="0">
      <selection sqref="A1:IV65536"/>
    </sheetView>
  </sheetViews>
  <sheetFormatPr defaultRowHeight="12.75" x14ac:dyDescent="0.2"/>
  <cols>
    <col min="1" max="1" width="5.140625" customWidth="1"/>
    <col min="2" max="2" width="10.5703125" customWidth="1"/>
    <col min="3" max="3" width="7.85546875" customWidth="1"/>
    <col min="4" max="4" width="11" customWidth="1"/>
    <col min="5" max="5" width="5.140625" customWidth="1"/>
    <col min="7" max="7" width="14.85546875" customWidth="1"/>
    <col min="8" max="8" width="12.42578125" customWidth="1"/>
    <col min="9" max="9" width="43.5703125" customWidth="1"/>
    <col min="10" max="10" width="13" customWidth="1"/>
    <col min="11" max="11" width="32.7109375" customWidth="1"/>
    <col min="12" max="12" width="12.7109375" customWidth="1"/>
  </cols>
  <sheetData>
    <row r="1" spans="1:12" x14ac:dyDescent="0.2">
      <c r="A1" t="s">
        <v>20</v>
      </c>
      <c r="C1" t="s">
        <v>21</v>
      </c>
      <c r="E1" t="s">
        <v>22</v>
      </c>
    </row>
    <row r="2" spans="1:12" x14ac:dyDescent="0.2">
      <c r="A2" t="s">
        <v>23</v>
      </c>
      <c r="C2" s="5">
        <v>105653</v>
      </c>
      <c r="E2" t="s">
        <v>24</v>
      </c>
    </row>
    <row r="3" spans="1:12" x14ac:dyDescent="0.2">
      <c r="A3" t="s">
        <v>25</v>
      </c>
      <c r="C3" t="s">
        <v>26</v>
      </c>
      <c r="E3" t="s">
        <v>27</v>
      </c>
    </row>
    <row r="6" spans="1:12" x14ac:dyDescent="0.2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</row>
    <row r="8" spans="1:12" x14ac:dyDescent="0.2">
      <c r="B8" s="6">
        <v>36981</v>
      </c>
      <c r="C8">
        <v>413</v>
      </c>
      <c r="D8">
        <v>52000500</v>
      </c>
      <c r="F8" t="s">
        <v>37</v>
      </c>
      <c r="H8">
        <v>100001509</v>
      </c>
      <c r="J8">
        <v>52001000</v>
      </c>
      <c r="K8" t="s">
        <v>38</v>
      </c>
      <c r="L8" s="7">
        <v>6079.17</v>
      </c>
    </row>
    <row r="9" spans="1:12" x14ac:dyDescent="0.2">
      <c r="B9" s="6">
        <v>36965</v>
      </c>
      <c r="C9">
        <v>413</v>
      </c>
      <c r="D9">
        <v>52000500</v>
      </c>
      <c r="F9" t="s">
        <v>37</v>
      </c>
      <c r="H9">
        <v>100014057</v>
      </c>
      <c r="J9">
        <v>30016000</v>
      </c>
      <c r="K9" t="s">
        <v>39</v>
      </c>
      <c r="L9" s="7">
        <v>6250</v>
      </c>
    </row>
    <row r="10" spans="1:12" x14ac:dyDescent="0.2">
      <c r="B10" s="6">
        <v>36965</v>
      </c>
      <c r="C10">
        <v>413</v>
      </c>
      <c r="D10">
        <v>52000500</v>
      </c>
      <c r="F10" t="s">
        <v>37</v>
      </c>
      <c r="H10">
        <v>100014057</v>
      </c>
      <c r="J10">
        <v>30016000</v>
      </c>
      <c r="K10" t="s">
        <v>39</v>
      </c>
      <c r="L10" s="7">
        <v>64505.79</v>
      </c>
    </row>
    <row r="11" spans="1:12" x14ac:dyDescent="0.2">
      <c r="B11" s="6">
        <v>36965</v>
      </c>
      <c r="C11">
        <v>413</v>
      </c>
      <c r="D11">
        <v>52000500</v>
      </c>
      <c r="F11" t="s">
        <v>37</v>
      </c>
      <c r="H11">
        <v>100014057</v>
      </c>
      <c r="J11">
        <v>30016000</v>
      </c>
      <c r="K11" t="s">
        <v>39</v>
      </c>
      <c r="L11" s="7">
        <v>932.4</v>
      </c>
    </row>
    <row r="12" spans="1:12" x14ac:dyDescent="0.2">
      <c r="B12" s="6">
        <v>36965</v>
      </c>
      <c r="C12">
        <v>413</v>
      </c>
      <c r="D12">
        <v>52000500</v>
      </c>
      <c r="F12" t="s">
        <v>37</v>
      </c>
      <c r="H12">
        <v>100014057</v>
      </c>
      <c r="J12">
        <v>30016000</v>
      </c>
      <c r="K12" t="s">
        <v>39</v>
      </c>
      <c r="L12" s="7">
        <v>209.51</v>
      </c>
    </row>
    <row r="13" spans="1:12" x14ac:dyDescent="0.2">
      <c r="B13" s="6">
        <v>36965</v>
      </c>
      <c r="C13">
        <v>413</v>
      </c>
      <c r="D13">
        <v>52000500</v>
      </c>
      <c r="F13" t="s">
        <v>37</v>
      </c>
      <c r="H13">
        <v>100014057</v>
      </c>
      <c r="J13">
        <v>30016000</v>
      </c>
      <c r="K13" t="s">
        <v>39</v>
      </c>
      <c r="L13" s="7">
        <v>288.81</v>
      </c>
    </row>
    <row r="14" spans="1:12" x14ac:dyDescent="0.2">
      <c r="B14" s="6">
        <v>36965</v>
      </c>
      <c r="C14">
        <v>413</v>
      </c>
      <c r="D14">
        <v>52000500</v>
      </c>
      <c r="F14" t="s">
        <v>37</v>
      </c>
      <c r="H14">
        <v>100014057</v>
      </c>
      <c r="J14">
        <v>30016000</v>
      </c>
      <c r="K14" t="s">
        <v>39</v>
      </c>
      <c r="L14" s="7">
        <v>209.51</v>
      </c>
    </row>
    <row r="15" spans="1:12" x14ac:dyDescent="0.2">
      <c r="B15" s="6">
        <v>36981</v>
      </c>
      <c r="C15">
        <v>413</v>
      </c>
      <c r="D15">
        <v>52000500</v>
      </c>
      <c r="F15" t="s">
        <v>37</v>
      </c>
      <c r="H15">
        <v>100016387</v>
      </c>
      <c r="J15">
        <v>25142000</v>
      </c>
      <c r="K15" t="s">
        <v>40</v>
      </c>
      <c r="L15" s="7">
        <v>-5190.9799999999996</v>
      </c>
    </row>
    <row r="16" spans="1:12" x14ac:dyDescent="0.2">
      <c r="B16" s="6">
        <v>36965</v>
      </c>
      <c r="C16">
        <v>413</v>
      </c>
      <c r="D16">
        <v>52000500</v>
      </c>
      <c r="F16" t="s">
        <v>37</v>
      </c>
      <c r="H16">
        <v>100014057</v>
      </c>
      <c r="J16">
        <v>25142000</v>
      </c>
      <c r="K16" t="s">
        <v>40</v>
      </c>
      <c r="L16" s="7">
        <v>-1351.42</v>
      </c>
    </row>
    <row r="17" spans="2:12" x14ac:dyDescent="0.2">
      <c r="B17" s="6">
        <v>36981</v>
      </c>
      <c r="C17">
        <v>413</v>
      </c>
      <c r="D17">
        <v>52000500</v>
      </c>
      <c r="F17" t="s">
        <v>37</v>
      </c>
      <c r="H17">
        <v>100016387</v>
      </c>
      <c r="J17">
        <v>30016000</v>
      </c>
      <c r="K17" t="s">
        <v>39</v>
      </c>
      <c r="L17" s="7">
        <v>4279</v>
      </c>
    </row>
    <row r="18" spans="2:12" x14ac:dyDescent="0.2">
      <c r="B18" s="6">
        <v>36981</v>
      </c>
      <c r="C18">
        <v>413</v>
      </c>
      <c r="D18">
        <v>52000500</v>
      </c>
      <c r="F18" t="s">
        <v>37</v>
      </c>
      <c r="H18">
        <v>100016387</v>
      </c>
      <c r="J18">
        <v>30016000</v>
      </c>
      <c r="K18" t="s">
        <v>39</v>
      </c>
      <c r="L18" s="7">
        <v>6250</v>
      </c>
    </row>
    <row r="19" spans="2:12" x14ac:dyDescent="0.2">
      <c r="B19" s="6">
        <v>36981</v>
      </c>
      <c r="C19">
        <v>413</v>
      </c>
      <c r="D19">
        <v>52000500</v>
      </c>
      <c r="F19" t="s">
        <v>37</v>
      </c>
      <c r="H19">
        <v>100016387</v>
      </c>
      <c r="J19">
        <v>30016000</v>
      </c>
      <c r="K19" t="s">
        <v>39</v>
      </c>
      <c r="L19" s="7">
        <v>597.98</v>
      </c>
    </row>
    <row r="20" spans="2:12" x14ac:dyDescent="0.2">
      <c r="B20" s="6">
        <v>36981</v>
      </c>
      <c r="C20">
        <v>413</v>
      </c>
      <c r="D20">
        <v>52000500</v>
      </c>
      <c r="F20" t="s">
        <v>37</v>
      </c>
      <c r="H20">
        <v>100016387</v>
      </c>
      <c r="J20">
        <v>30016000</v>
      </c>
      <c r="K20" t="s">
        <v>39</v>
      </c>
      <c r="L20" s="7">
        <v>62295.18</v>
      </c>
    </row>
    <row r="21" spans="2:12" x14ac:dyDescent="0.2">
      <c r="B21" s="6">
        <v>36981</v>
      </c>
      <c r="C21">
        <v>413</v>
      </c>
      <c r="D21">
        <v>52000500</v>
      </c>
      <c r="F21" t="s">
        <v>37</v>
      </c>
      <c r="H21">
        <v>100016387</v>
      </c>
      <c r="J21">
        <v>30016000</v>
      </c>
      <c r="K21" t="s">
        <v>39</v>
      </c>
      <c r="L21" s="7">
        <v>911.98</v>
      </c>
    </row>
    <row r="22" spans="2:12" x14ac:dyDescent="0.2">
      <c r="B22" t="s">
        <v>41</v>
      </c>
      <c r="D22">
        <v>52000500</v>
      </c>
      <c r="L22" s="8">
        <v>146266.93</v>
      </c>
    </row>
    <row r="23" spans="2:12" x14ac:dyDescent="0.2">
      <c r="B23" s="6">
        <v>36981</v>
      </c>
      <c r="C23">
        <v>413</v>
      </c>
      <c r="D23">
        <v>52001000</v>
      </c>
      <c r="F23" t="s">
        <v>42</v>
      </c>
      <c r="H23">
        <v>100001509</v>
      </c>
      <c r="J23">
        <v>52001000</v>
      </c>
      <c r="K23" t="s">
        <v>38</v>
      </c>
      <c r="L23" s="7">
        <v>182.38</v>
      </c>
    </row>
    <row r="24" spans="2:12" x14ac:dyDescent="0.2">
      <c r="B24" s="6">
        <v>36965</v>
      </c>
      <c r="C24">
        <v>413</v>
      </c>
      <c r="D24">
        <v>52001000</v>
      </c>
      <c r="F24" t="s">
        <v>42</v>
      </c>
      <c r="H24">
        <v>100014057</v>
      </c>
      <c r="J24">
        <v>30016000</v>
      </c>
      <c r="K24" t="s">
        <v>39</v>
      </c>
      <c r="L24" s="7">
        <v>826.88</v>
      </c>
    </row>
    <row r="25" spans="2:12" x14ac:dyDescent="0.2">
      <c r="B25" s="6">
        <v>36965</v>
      </c>
      <c r="C25">
        <v>413</v>
      </c>
      <c r="D25">
        <v>52001000</v>
      </c>
      <c r="F25" t="s">
        <v>42</v>
      </c>
      <c r="H25">
        <v>100014057</v>
      </c>
      <c r="J25">
        <v>30016000</v>
      </c>
      <c r="K25" t="s">
        <v>39</v>
      </c>
      <c r="L25" s="7">
        <v>181.88</v>
      </c>
    </row>
    <row r="26" spans="2:12" x14ac:dyDescent="0.2">
      <c r="B26" s="6">
        <v>36965</v>
      </c>
      <c r="C26">
        <v>413</v>
      </c>
      <c r="D26">
        <v>52001000</v>
      </c>
      <c r="F26" t="s">
        <v>42</v>
      </c>
      <c r="H26">
        <v>100014057</v>
      </c>
      <c r="J26">
        <v>30016000</v>
      </c>
      <c r="K26" t="s">
        <v>39</v>
      </c>
      <c r="L26" s="7">
        <v>164.29</v>
      </c>
    </row>
    <row r="27" spans="2:12" x14ac:dyDescent="0.2">
      <c r="B27" s="6">
        <v>36965</v>
      </c>
      <c r="C27">
        <v>413</v>
      </c>
      <c r="D27">
        <v>52001000</v>
      </c>
      <c r="F27" t="s">
        <v>42</v>
      </c>
      <c r="H27">
        <v>100014057</v>
      </c>
      <c r="J27">
        <v>30016000</v>
      </c>
      <c r="K27" t="s">
        <v>39</v>
      </c>
      <c r="L27" s="7">
        <v>9045.93</v>
      </c>
    </row>
    <row r="28" spans="2:12" x14ac:dyDescent="0.2">
      <c r="B28" s="6">
        <v>36965</v>
      </c>
      <c r="C28">
        <v>413</v>
      </c>
      <c r="D28">
        <v>52001000</v>
      </c>
      <c r="F28" t="s">
        <v>42</v>
      </c>
      <c r="H28">
        <v>100014057</v>
      </c>
      <c r="J28">
        <v>30016000</v>
      </c>
      <c r="K28" t="s">
        <v>39</v>
      </c>
      <c r="L28" s="7">
        <v>1922.07</v>
      </c>
    </row>
    <row r="29" spans="2:12" x14ac:dyDescent="0.2">
      <c r="B29" s="6">
        <v>36965</v>
      </c>
      <c r="C29">
        <v>413</v>
      </c>
      <c r="D29">
        <v>52001000</v>
      </c>
      <c r="F29" t="s">
        <v>42</v>
      </c>
      <c r="H29">
        <v>100014057</v>
      </c>
      <c r="J29">
        <v>30016000</v>
      </c>
      <c r="K29" t="s">
        <v>39</v>
      </c>
      <c r="L29" s="7">
        <v>2582.66</v>
      </c>
    </row>
    <row r="30" spans="2:12" x14ac:dyDescent="0.2">
      <c r="B30" s="6">
        <v>36981</v>
      </c>
      <c r="C30">
        <v>413</v>
      </c>
      <c r="D30">
        <v>52001000</v>
      </c>
      <c r="F30" t="s">
        <v>42</v>
      </c>
      <c r="H30">
        <v>100001509</v>
      </c>
      <c r="J30">
        <v>52001000</v>
      </c>
      <c r="K30" t="s">
        <v>38</v>
      </c>
      <c r="L30" s="7">
        <v>164.29</v>
      </c>
    </row>
    <row r="31" spans="2:12" x14ac:dyDescent="0.2">
      <c r="B31" s="6">
        <v>36981</v>
      </c>
      <c r="C31">
        <v>413</v>
      </c>
      <c r="D31">
        <v>52001000</v>
      </c>
      <c r="F31" t="s">
        <v>42</v>
      </c>
      <c r="H31">
        <v>100016387</v>
      </c>
      <c r="J31">
        <v>30016000</v>
      </c>
      <c r="K31" t="s">
        <v>39</v>
      </c>
      <c r="L31" s="7">
        <v>164.29</v>
      </c>
    </row>
    <row r="32" spans="2:12" x14ac:dyDescent="0.2">
      <c r="B32" s="6">
        <v>36981</v>
      </c>
      <c r="C32">
        <v>413</v>
      </c>
      <c r="D32">
        <v>52001000</v>
      </c>
      <c r="F32" t="s">
        <v>42</v>
      </c>
      <c r="H32">
        <v>100016387</v>
      </c>
      <c r="J32">
        <v>30016000</v>
      </c>
      <c r="K32" t="s">
        <v>39</v>
      </c>
      <c r="L32" s="7">
        <v>181.88</v>
      </c>
    </row>
    <row r="33" spans="2:12" x14ac:dyDescent="0.2">
      <c r="B33" s="6">
        <v>36981</v>
      </c>
      <c r="C33">
        <v>413</v>
      </c>
      <c r="D33">
        <v>52001000</v>
      </c>
      <c r="F33" t="s">
        <v>42</v>
      </c>
      <c r="H33">
        <v>100016387</v>
      </c>
      <c r="J33">
        <v>30016000</v>
      </c>
      <c r="K33" t="s">
        <v>39</v>
      </c>
      <c r="L33" s="7">
        <v>821.88</v>
      </c>
    </row>
    <row r="34" spans="2:12" x14ac:dyDescent="0.2">
      <c r="B34" s="6">
        <v>36981</v>
      </c>
      <c r="C34">
        <v>413</v>
      </c>
      <c r="D34">
        <v>52001000</v>
      </c>
      <c r="F34" t="s">
        <v>42</v>
      </c>
      <c r="H34">
        <v>100016387</v>
      </c>
      <c r="J34">
        <v>30016000</v>
      </c>
      <c r="K34" t="s">
        <v>39</v>
      </c>
      <c r="L34" s="7">
        <v>2418.37</v>
      </c>
    </row>
    <row r="35" spans="2:12" x14ac:dyDescent="0.2">
      <c r="B35" s="6">
        <v>36981</v>
      </c>
      <c r="C35">
        <v>413</v>
      </c>
      <c r="D35">
        <v>52001000</v>
      </c>
      <c r="F35" t="s">
        <v>42</v>
      </c>
      <c r="H35">
        <v>100016387</v>
      </c>
      <c r="J35">
        <v>30016000</v>
      </c>
      <c r="K35" t="s">
        <v>39</v>
      </c>
      <c r="L35" s="7">
        <v>1761.68</v>
      </c>
    </row>
    <row r="36" spans="2:12" x14ac:dyDescent="0.2">
      <c r="B36" s="6">
        <v>36981</v>
      </c>
      <c r="C36">
        <v>413</v>
      </c>
      <c r="D36">
        <v>52001000</v>
      </c>
      <c r="F36" t="s">
        <v>42</v>
      </c>
      <c r="H36">
        <v>100016387</v>
      </c>
      <c r="J36">
        <v>30016000</v>
      </c>
      <c r="K36" t="s">
        <v>39</v>
      </c>
      <c r="L36" s="7">
        <v>8191.82</v>
      </c>
    </row>
    <row r="37" spans="2:12" x14ac:dyDescent="0.2">
      <c r="B37" s="6">
        <v>36981</v>
      </c>
      <c r="C37">
        <v>413</v>
      </c>
      <c r="D37">
        <v>52001000</v>
      </c>
      <c r="F37" t="s">
        <v>42</v>
      </c>
      <c r="H37">
        <v>100001509</v>
      </c>
      <c r="J37">
        <v>52001000</v>
      </c>
      <c r="K37" t="s">
        <v>38</v>
      </c>
      <c r="L37" s="7">
        <v>799.41</v>
      </c>
    </row>
    <row r="38" spans="2:12" x14ac:dyDescent="0.2">
      <c r="B38" t="s">
        <v>41</v>
      </c>
      <c r="D38">
        <v>52001000</v>
      </c>
      <c r="L38" s="8">
        <v>29409.71</v>
      </c>
    </row>
    <row r="39" spans="2:12" x14ac:dyDescent="0.2">
      <c r="B39" s="6">
        <v>36965</v>
      </c>
      <c r="C39">
        <v>413</v>
      </c>
      <c r="D39">
        <v>52001500</v>
      </c>
      <c r="F39" t="s">
        <v>43</v>
      </c>
      <c r="H39">
        <v>100014057</v>
      </c>
      <c r="J39">
        <v>30016000</v>
      </c>
      <c r="K39" t="s">
        <v>39</v>
      </c>
      <c r="L39" s="7">
        <v>150</v>
      </c>
    </row>
    <row r="40" spans="2:12" x14ac:dyDescent="0.2">
      <c r="B40" s="6">
        <v>36981</v>
      </c>
      <c r="C40">
        <v>413</v>
      </c>
      <c r="D40">
        <v>52001500</v>
      </c>
      <c r="F40" t="s">
        <v>43</v>
      </c>
      <c r="H40">
        <v>100016387</v>
      </c>
      <c r="J40">
        <v>30016000</v>
      </c>
      <c r="K40" t="s">
        <v>39</v>
      </c>
      <c r="L40" s="7">
        <v>150</v>
      </c>
    </row>
    <row r="41" spans="2:12" x14ac:dyDescent="0.2">
      <c r="B41" t="s">
        <v>41</v>
      </c>
      <c r="D41">
        <v>52001500</v>
      </c>
      <c r="L41" s="8">
        <v>300</v>
      </c>
    </row>
    <row r="42" spans="2:12" x14ac:dyDescent="0.2">
      <c r="B42" s="6">
        <v>36981</v>
      </c>
      <c r="C42">
        <v>413</v>
      </c>
      <c r="D42">
        <v>52002000</v>
      </c>
      <c r="F42" t="s">
        <v>44</v>
      </c>
      <c r="H42">
        <v>100018625</v>
      </c>
      <c r="I42" t="s">
        <v>45</v>
      </c>
      <c r="J42">
        <v>52508000</v>
      </c>
      <c r="K42" t="s">
        <v>46</v>
      </c>
      <c r="L42" s="7">
        <v>135</v>
      </c>
    </row>
    <row r="43" spans="2:12" x14ac:dyDescent="0.2">
      <c r="B43" t="s">
        <v>41</v>
      </c>
      <c r="D43">
        <v>52002000</v>
      </c>
      <c r="L43" s="8">
        <v>135</v>
      </c>
    </row>
    <row r="44" spans="2:12" x14ac:dyDescent="0.2">
      <c r="B44" s="6">
        <v>36959</v>
      </c>
      <c r="C44">
        <v>413</v>
      </c>
      <c r="D44">
        <v>52003000</v>
      </c>
      <c r="F44" t="s">
        <v>47</v>
      </c>
      <c r="H44">
        <v>100013505</v>
      </c>
      <c r="I44" t="s">
        <v>48</v>
      </c>
      <c r="J44">
        <v>6000011706</v>
      </c>
      <c r="K44" t="s">
        <v>49</v>
      </c>
      <c r="L44" s="7">
        <v>54.54</v>
      </c>
    </row>
    <row r="45" spans="2:12" x14ac:dyDescent="0.2">
      <c r="B45" t="s">
        <v>41</v>
      </c>
      <c r="D45">
        <v>52003000</v>
      </c>
      <c r="L45" s="8">
        <v>54.54</v>
      </c>
    </row>
    <row r="46" spans="2:12" x14ac:dyDescent="0.2">
      <c r="B46" s="6">
        <v>36963</v>
      </c>
      <c r="C46">
        <v>413</v>
      </c>
      <c r="D46">
        <v>52003500</v>
      </c>
      <c r="F46" t="s">
        <v>50</v>
      </c>
      <c r="H46">
        <v>100013843</v>
      </c>
      <c r="J46">
        <v>5000028975</v>
      </c>
      <c r="K46" t="s">
        <v>51</v>
      </c>
      <c r="L46" s="7">
        <v>33.72</v>
      </c>
    </row>
    <row r="47" spans="2:12" x14ac:dyDescent="0.2">
      <c r="B47" s="6">
        <v>36976</v>
      </c>
      <c r="C47">
        <v>413</v>
      </c>
      <c r="D47">
        <v>52003500</v>
      </c>
      <c r="F47" t="s">
        <v>50</v>
      </c>
      <c r="H47">
        <v>100016445</v>
      </c>
      <c r="J47">
        <v>5000008190</v>
      </c>
      <c r="K47" t="s">
        <v>52</v>
      </c>
      <c r="L47" s="7">
        <v>169.41</v>
      </c>
    </row>
    <row r="48" spans="2:12" x14ac:dyDescent="0.2">
      <c r="B48" s="6">
        <v>36976</v>
      </c>
      <c r="C48">
        <v>413</v>
      </c>
      <c r="D48">
        <v>52003500</v>
      </c>
      <c r="F48" t="s">
        <v>50</v>
      </c>
      <c r="H48">
        <v>100016356</v>
      </c>
      <c r="I48" t="s">
        <v>53</v>
      </c>
      <c r="J48">
        <v>6000006169</v>
      </c>
      <c r="K48" t="s">
        <v>54</v>
      </c>
      <c r="L48" s="7">
        <v>46</v>
      </c>
    </row>
    <row r="49" spans="2:12" x14ac:dyDescent="0.2">
      <c r="B49" s="6">
        <v>36965</v>
      </c>
      <c r="C49">
        <v>413</v>
      </c>
      <c r="D49">
        <v>52003500</v>
      </c>
      <c r="F49" t="s">
        <v>50</v>
      </c>
      <c r="H49">
        <v>100014707</v>
      </c>
      <c r="J49">
        <v>5000008190</v>
      </c>
      <c r="K49" t="s">
        <v>52</v>
      </c>
      <c r="L49" s="7">
        <v>179.16</v>
      </c>
    </row>
    <row r="50" spans="2:12" x14ac:dyDescent="0.2">
      <c r="B50" t="s">
        <v>41</v>
      </c>
      <c r="D50">
        <v>52003500</v>
      </c>
      <c r="L50" s="8">
        <v>428.29</v>
      </c>
    </row>
    <row r="51" spans="2:12" x14ac:dyDescent="0.2">
      <c r="B51" s="6">
        <v>36976</v>
      </c>
      <c r="C51">
        <v>413</v>
      </c>
      <c r="D51">
        <v>52004500</v>
      </c>
      <c r="F51" t="s">
        <v>55</v>
      </c>
      <c r="H51">
        <v>100016378</v>
      </c>
      <c r="I51" t="s">
        <v>57</v>
      </c>
      <c r="J51">
        <v>6000014911</v>
      </c>
      <c r="K51" t="s">
        <v>58</v>
      </c>
      <c r="L51" s="7">
        <v>1737.36</v>
      </c>
    </row>
    <row r="52" spans="2:12" x14ac:dyDescent="0.2">
      <c r="B52" t="s">
        <v>41</v>
      </c>
      <c r="D52">
        <v>52004500</v>
      </c>
      <c r="L52" s="8">
        <v>1737.36</v>
      </c>
    </row>
    <row r="53" spans="2:12" x14ac:dyDescent="0.2">
      <c r="B53" s="6">
        <v>36980</v>
      </c>
      <c r="C53">
        <v>413</v>
      </c>
      <c r="D53">
        <v>52502000</v>
      </c>
      <c r="F53" t="s">
        <v>59</v>
      </c>
      <c r="H53">
        <v>100022793</v>
      </c>
      <c r="I53" t="s">
        <v>60</v>
      </c>
      <c r="J53">
        <v>20023000</v>
      </c>
      <c r="K53" t="s">
        <v>61</v>
      </c>
      <c r="L53" s="7">
        <v>33.549999999999997</v>
      </c>
    </row>
    <row r="54" spans="2:12" x14ac:dyDescent="0.2">
      <c r="B54" s="6">
        <v>36980</v>
      </c>
      <c r="C54">
        <v>413</v>
      </c>
      <c r="D54">
        <v>52502000</v>
      </c>
      <c r="F54" t="s">
        <v>59</v>
      </c>
      <c r="H54">
        <v>100022792</v>
      </c>
      <c r="I54" t="s">
        <v>60</v>
      </c>
      <c r="J54">
        <v>20023000</v>
      </c>
      <c r="K54" t="s">
        <v>61</v>
      </c>
      <c r="L54" s="7">
        <v>193.92</v>
      </c>
    </row>
    <row r="55" spans="2:12" x14ac:dyDescent="0.2">
      <c r="B55" s="6">
        <v>36980</v>
      </c>
      <c r="C55">
        <v>413</v>
      </c>
      <c r="D55">
        <v>52502000</v>
      </c>
      <c r="F55" t="s">
        <v>59</v>
      </c>
      <c r="H55">
        <v>100021495</v>
      </c>
      <c r="I55" t="s">
        <v>62</v>
      </c>
      <c r="J55">
        <v>20023000</v>
      </c>
      <c r="K55" t="s">
        <v>61</v>
      </c>
      <c r="L55" s="7">
        <v>776.69</v>
      </c>
    </row>
    <row r="56" spans="2:12" x14ac:dyDescent="0.2">
      <c r="B56" s="6">
        <v>36970</v>
      </c>
      <c r="C56">
        <v>413</v>
      </c>
      <c r="D56">
        <v>52502000</v>
      </c>
      <c r="F56" t="s">
        <v>59</v>
      </c>
      <c r="H56">
        <v>100020050</v>
      </c>
      <c r="I56" t="s">
        <v>63</v>
      </c>
      <c r="J56">
        <v>20023000</v>
      </c>
      <c r="K56" t="s">
        <v>61</v>
      </c>
      <c r="L56" s="7">
        <v>20</v>
      </c>
    </row>
    <row r="57" spans="2:12" x14ac:dyDescent="0.2">
      <c r="B57" s="6">
        <v>36980</v>
      </c>
      <c r="C57">
        <v>413</v>
      </c>
      <c r="D57">
        <v>52502000</v>
      </c>
      <c r="F57" t="s">
        <v>59</v>
      </c>
      <c r="H57">
        <v>100024513</v>
      </c>
      <c r="I57" t="s">
        <v>62</v>
      </c>
      <c r="J57">
        <v>20023000</v>
      </c>
      <c r="K57" t="s">
        <v>61</v>
      </c>
      <c r="L57" s="7">
        <v>134.6</v>
      </c>
    </row>
    <row r="58" spans="2:12" x14ac:dyDescent="0.2">
      <c r="B58" s="6">
        <v>36980</v>
      </c>
      <c r="C58">
        <v>413</v>
      </c>
      <c r="D58">
        <v>52502000</v>
      </c>
      <c r="F58" t="s">
        <v>59</v>
      </c>
      <c r="H58">
        <v>100023794</v>
      </c>
      <c r="I58" t="s">
        <v>64</v>
      </c>
      <c r="J58">
        <v>20023000</v>
      </c>
      <c r="K58" t="s">
        <v>61</v>
      </c>
      <c r="L58" s="7">
        <v>385</v>
      </c>
    </row>
    <row r="59" spans="2:12" x14ac:dyDescent="0.2">
      <c r="B59" t="s">
        <v>41</v>
      </c>
      <c r="D59">
        <v>52502000</v>
      </c>
      <c r="L59" s="8">
        <v>1543.76</v>
      </c>
    </row>
    <row r="60" spans="2:12" x14ac:dyDescent="0.2">
      <c r="B60" s="6">
        <v>36951</v>
      </c>
      <c r="C60">
        <v>413</v>
      </c>
      <c r="D60">
        <v>52502500</v>
      </c>
      <c r="F60" t="s">
        <v>65</v>
      </c>
      <c r="H60">
        <v>100008776</v>
      </c>
      <c r="I60" t="s">
        <v>66</v>
      </c>
      <c r="J60">
        <v>20023000</v>
      </c>
      <c r="K60" t="s">
        <v>61</v>
      </c>
      <c r="L60" s="7">
        <v>18711.78</v>
      </c>
    </row>
    <row r="61" spans="2:12" x14ac:dyDescent="0.2">
      <c r="B61" t="s">
        <v>41</v>
      </c>
      <c r="D61">
        <v>52502500</v>
      </c>
      <c r="L61" s="8">
        <v>18711.78</v>
      </c>
    </row>
    <row r="62" spans="2:12" x14ac:dyDescent="0.2">
      <c r="B62" s="6">
        <v>36957</v>
      </c>
      <c r="C62">
        <v>413</v>
      </c>
      <c r="D62">
        <v>52503500</v>
      </c>
      <c r="F62" t="s">
        <v>67</v>
      </c>
      <c r="H62">
        <v>100013058</v>
      </c>
      <c r="I62" t="s">
        <v>68</v>
      </c>
      <c r="J62">
        <v>6000005866</v>
      </c>
      <c r="K62" t="s">
        <v>56</v>
      </c>
      <c r="L62" s="7">
        <v>151.34</v>
      </c>
    </row>
    <row r="63" spans="2:12" x14ac:dyDescent="0.2">
      <c r="B63" s="6">
        <v>36976</v>
      </c>
      <c r="C63">
        <v>413</v>
      </c>
      <c r="D63">
        <v>52503500</v>
      </c>
      <c r="F63" t="s">
        <v>67</v>
      </c>
      <c r="H63">
        <v>100016378</v>
      </c>
      <c r="I63" t="s">
        <v>57</v>
      </c>
      <c r="J63">
        <v>6000014911</v>
      </c>
      <c r="K63" t="s">
        <v>58</v>
      </c>
      <c r="L63" s="7">
        <v>39.770000000000003</v>
      </c>
    </row>
    <row r="64" spans="2:12" x14ac:dyDescent="0.2">
      <c r="B64" s="6">
        <v>36976</v>
      </c>
      <c r="C64">
        <v>413</v>
      </c>
      <c r="D64">
        <v>52503500</v>
      </c>
      <c r="F64" t="s">
        <v>67</v>
      </c>
      <c r="H64">
        <v>100016378</v>
      </c>
      <c r="I64" t="s">
        <v>57</v>
      </c>
      <c r="J64">
        <v>6000014911</v>
      </c>
      <c r="K64" t="s">
        <v>58</v>
      </c>
      <c r="L64" s="7">
        <v>39.770000000000003</v>
      </c>
    </row>
    <row r="65" spans="2:12" x14ac:dyDescent="0.2">
      <c r="B65" s="6">
        <v>36976</v>
      </c>
      <c r="C65">
        <v>413</v>
      </c>
      <c r="D65">
        <v>52503500</v>
      </c>
      <c r="F65" t="s">
        <v>67</v>
      </c>
      <c r="H65">
        <v>100016356</v>
      </c>
      <c r="I65" t="s">
        <v>53</v>
      </c>
      <c r="J65">
        <v>6000006169</v>
      </c>
      <c r="K65" t="s">
        <v>54</v>
      </c>
      <c r="L65" s="7">
        <v>91.34</v>
      </c>
    </row>
    <row r="66" spans="2:12" x14ac:dyDescent="0.2">
      <c r="B66" s="6">
        <v>36976</v>
      </c>
      <c r="C66">
        <v>413</v>
      </c>
      <c r="D66">
        <v>52503500</v>
      </c>
      <c r="F66" t="s">
        <v>67</v>
      </c>
      <c r="H66">
        <v>100016356</v>
      </c>
      <c r="I66" t="s">
        <v>53</v>
      </c>
      <c r="J66">
        <v>6000006169</v>
      </c>
      <c r="K66" t="s">
        <v>54</v>
      </c>
      <c r="L66" s="7">
        <v>70.03</v>
      </c>
    </row>
    <row r="67" spans="2:12" x14ac:dyDescent="0.2">
      <c r="B67" s="6">
        <v>36976</v>
      </c>
      <c r="C67">
        <v>413</v>
      </c>
      <c r="D67">
        <v>52503500</v>
      </c>
      <c r="F67" t="s">
        <v>67</v>
      </c>
      <c r="H67">
        <v>100016356</v>
      </c>
      <c r="I67" t="s">
        <v>53</v>
      </c>
      <c r="J67">
        <v>6000006169</v>
      </c>
      <c r="K67" t="s">
        <v>54</v>
      </c>
      <c r="L67" s="7">
        <v>57.13</v>
      </c>
    </row>
    <row r="68" spans="2:12" x14ac:dyDescent="0.2">
      <c r="B68" t="s">
        <v>41</v>
      </c>
      <c r="D68">
        <v>52503500</v>
      </c>
      <c r="L68" s="8">
        <v>449.38</v>
      </c>
    </row>
    <row r="69" spans="2:12" x14ac:dyDescent="0.2">
      <c r="B69" s="6">
        <v>36976</v>
      </c>
      <c r="C69">
        <v>413</v>
      </c>
      <c r="D69">
        <v>52505500</v>
      </c>
      <c r="F69" t="s">
        <v>69</v>
      </c>
      <c r="H69">
        <v>100016356</v>
      </c>
      <c r="I69" t="s">
        <v>53</v>
      </c>
      <c r="J69">
        <v>6000006169</v>
      </c>
      <c r="K69" t="s">
        <v>54</v>
      </c>
      <c r="L69" s="7">
        <v>20</v>
      </c>
    </row>
    <row r="70" spans="2:12" x14ac:dyDescent="0.2">
      <c r="B70" t="s">
        <v>41</v>
      </c>
      <c r="D70">
        <v>52505500</v>
      </c>
      <c r="L70" s="8">
        <v>20</v>
      </c>
    </row>
    <row r="71" spans="2:12" x14ac:dyDescent="0.2">
      <c r="B71" s="6">
        <v>36957</v>
      </c>
      <c r="C71">
        <v>413</v>
      </c>
      <c r="D71">
        <v>52507000</v>
      </c>
      <c r="F71" t="s">
        <v>70</v>
      </c>
      <c r="H71">
        <v>100013071</v>
      </c>
      <c r="I71" t="s">
        <v>71</v>
      </c>
      <c r="J71">
        <v>5500002634</v>
      </c>
      <c r="K71" t="s">
        <v>72</v>
      </c>
      <c r="L71" s="7">
        <v>10000</v>
      </c>
    </row>
    <row r="72" spans="2:12" x14ac:dyDescent="0.2">
      <c r="B72" t="s">
        <v>41</v>
      </c>
      <c r="D72">
        <v>52507000</v>
      </c>
      <c r="L72" s="8">
        <v>10000</v>
      </c>
    </row>
    <row r="73" spans="2:12" x14ac:dyDescent="0.2">
      <c r="B73" s="6">
        <v>36962</v>
      </c>
      <c r="C73">
        <v>413</v>
      </c>
      <c r="D73">
        <v>52507500</v>
      </c>
      <c r="F73" t="s">
        <v>73</v>
      </c>
      <c r="H73">
        <v>100013841</v>
      </c>
      <c r="I73" t="s">
        <v>78</v>
      </c>
      <c r="J73">
        <v>5000067023</v>
      </c>
      <c r="K73" t="s">
        <v>75</v>
      </c>
      <c r="L73" s="7">
        <v>505.05</v>
      </c>
    </row>
    <row r="74" spans="2:12" x14ac:dyDescent="0.2">
      <c r="B74" s="6">
        <v>36962</v>
      </c>
      <c r="C74">
        <v>413</v>
      </c>
      <c r="D74">
        <v>52507500</v>
      </c>
      <c r="F74" t="s">
        <v>73</v>
      </c>
      <c r="H74">
        <v>100013841</v>
      </c>
      <c r="I74" t="s">
        <v>77</v>
      </c>
      <c r="J74">
        <v>5000067023</v>
      </c>
      <c r="K74" t="s">
        <v>75</v>
      </c>
      <c r="L74" s="7">
        <v>192.39</v>
      </c>
    </row>
    <row r="75" spans="2:12" x14ac:dyDescent="0.2">
      <c r="B75" s="6">
        <v>36962</v>
      </c>
      <c r="C75">
        <v>413</v>
      </c>
      <c r="D75">
        <v>52507500</v>
      </c>
      <c r="F75" t="s">
        <v>73</v>
      </c>
      <c r="H75">
        <v>100013841</v>
      </c>
      <c r="I75" t="s">
        <v>76</v>
      </c>
      <c r="J75">
        <v>5000067023</v>
      </c>
      <c r="K75" t="s">
        <v>75</v>
      </c>
      <c r="L75" s="7">
        <v>176.12</v>
      </c>
    </row>
    <row r="76" spans="2:12" x14ac:dyDescent="0.2">
      <c r="B76" s="6">
        <v>36962</v>
      </c>
      <c r="C76">
        <v>413</v>
      </c>
      <c r="D76">
        <v>52507500</v>
      </c>
      <c r="F76" t="s">
        <v>73</v>
      </c>
      <c r="H76">
        <v>100013841</v>
      </c>
      <c r="I76" t="s">
        <v>74</v>
      </c>
      <c r="J76">
        <v>5000067023</v>
      </c>
      <c r="K76" t="s">
        <v>75</v>
      </c>
      <c r="L76" s="7">
        <v>445.48</v>
      </c>
    </row>
    <row r="77" spans="2:12" x14ac:dyDescent="0.2">
      <c r="B77" s="6">
        <v>36962</v>
      </c>
      <c r="C77">
        <v>413</v>
      </c>
      <c r="D77">
        <v>52507500</v>
      </c>
      <c r="F77" t="s">
        <v>73</v>
      </c>
      <c r="H77">
        <v>100013841</v>
      </c>
      <c r="I77" t="s">
        <v>79</v>
      </c>
      <c r="J77">
        <v>5000067023</v>
      </c>
      <c r="K77" t="s">
        <v>75</v>
      </c>
      <c r="L77" s="7">
        <v>239.4</v>
      </c>
    </row>
    <row r="78" spans="2:12" x14ac:dyDescent="0.2">
      <c r="B78" s="6">
        <v>36962</v>
      </c>
      <c r="C78">
        <v>413</v>
      </c>
      <c r="D78">
        <v>52507500</v>
      </c>
      <c r="F78" t="s">
        <v>73</v>
      </c>
      <c r="H78">
        <v>100013841</v>
      </c>
      <c r="I78" t="s">
        <v>80</v>
      </c>
      <c r="J78">
        <v>5000067023</v>
      </c>
      <c r="K78" t="s">
        <v>75</v>
      </c>
      <c r="L78" s="7">
        <v>310.8</v>
      </c>
    </row>
    <row r="79" spans="2:12" x14ac:dyDescent="0.2">
      <c r="B79" s="6">
        <v>36956</v>
      </c>
      <c r="C79">
        <v>413</v>
      </c>
      <c r="D79">
        <v>52507500</v>
      </c>
      <c r="F79" t="s">
        <v>73</v>
      </c>
      <c r="H79">
        <v>100012960</v>
      </c>
      <c r="I79" t="s">
        <v>81</v>
      </c>
      <c r="J79">
        <v>5000067023</v>
      </c>
      <c r="K79" t="s">
        <v>75</v>
      </c>
      <c r="L79" s="7">
        <v>186.48</v>
      </c>
    </row>
    <row r="80" spans="2:12" x14ac:dyDescent="0.2">
      <c r="B80" s="6">
        <v>36956</v>
      </c>
      <c r="C80">
        <v>413</v>
      </c>
      <c r="D80">
        <v>52507500</v>
      </c>
      <c r="F80" t="s">
        <v>73</v>
      </c>
      <c r="H80">
        <v>100012960</v>
      </c>
      <c r="I80" t="s">
        <v>82</v>
      </c>
      <c r="J80">
        <v>5000067023</v>
      </c>
      <c r="K80" t="s">
        <v>75</v>
      </c>
      <c r="L80" s="7">
        <v>522.9</v>
      </c>
    </row>
    <row r="81" spans="2:12" x14ac:dyDescent="0.2">
      <c r="B81" s="6">
        <v>36956</v>
      </c>
      <c r="C81">
        <v>413</v>
      </c>
      <c r="D81">
        <v>52507500</v>
      </c>
      <c r="F81" t="s">
        <v>73</v>
      </c>
      <c r="H81">
        <v>100012960</v>
      </c>
      <c r="I81" t="s">
        <v>83</v>
      </c>
      <c r="J81">
        <v>5000067023</v>
      </c>
      <c r="K81" t="s">
        <v>75</v>
      </c>
      <c r="L81" s="7">
        <v>226.1</v>
      </c>
    </row>
    <row r="82" spans="2:12" x14ac:dyDescent="0.2">
      <c r="B82" s="6">
        <v>36962</v>
      </c>
      <c r="C82">
        <v>413</v>
      </c>
      <c r="D82">
        <v>52507500</v>
      </c>
      <c r="F82" t="s">
        <v>73</v>
      </c>
      <c r="H82">
        <v>100013841</v>
      </c>
      <c r="I82" t="s">
        <v>84</v>
      </c>
      <c r="J82">
        <v>5000067023</v>
      </c>
      <c r="K82" t="s">
        <v>75</v>
      </c>
      <c r="L82" s="7">
        <v>121.11</v>
      </c>
    </row>
    <row r="83" spans="2:12" x14ac:dyDescent="0.2">
      <c r="B83" s="6">
        <v>36971</v>
      </c>
      <c r="C83">
        <v>413</v>
      </c>
      <c r="D83">
        <v>52507500</v>
      </c>
      <c r="F83" t="s">
        <v>73</v>
      </c>
      <c r="H83">
        <v>100015812</v>
      </c>
      <c r="J83">
        <v>5000001645</v>
      </c>
      <c r="K83" t="s">
        <v>85</v>
      </c>
      <c r="L83" s="7">
        <v>47.56</v>
      </c>
    </row>
    <row r="84" spans="2:12" x14ac:dyDescent="0.2">
      <c r="B84" s="6">
        <v>36969</v>
      </c>
      <c r="C84">
        <v>413</v>
      </c>
      <c r="D84">
        <v>52507500</v>
      </c>
      <c r="F84" t="s">
        <v>73</v>
      </c>
      <c r="H84">
        <v>100015689</v>
      </c>
      <c r="I84" t="s">
        <v>86</v>
      </c>
      <c r="J84">
        <v>5000067023</v>
      </c>
      <c r="K84" t="s">
        <v>75</v>
      </c>
      <c r="L84" s="7">
        <v>415.8</v>
      </c>
    </row>
    <row r="85" spans="2:12" x14ac:dyDescent="0.2">
      <c r="B85" s="6">
        <v>36969</v>
      </c>
      <c r="C85">
        <v>413</v>
      </c>
      <c r="D85">
        <v>52507500</v>
      </c>
      <c r="F85" t="s">
        <v>73</v>
      </c>
      <c r="H85">
        <v>100015689</v>
      </c>
      <c r="I85" t="s">
        <v>87</v>
      </c>
      <c r="J85">
        <v>5000067023</v>
      </c>
      <c r="K85" t="s">
        <v>75</v>
      </c>
      <c r="L85" s="7">
        <v>518</v>
      </c>
    </row>
    <row r="86" spans="2:12" x14ac:dyDescent="0.2">
      <c r="B86" s="6">
        <v>36969</v>
      </c>
      <c r="C86">
        <v>413</v>
      </c>
      <c r="D86">
        <v>52507500</v>
      </c>
      <c r="F86" t="s">
        <v>73</v>
      </c>
      <c r="H86">
        <v>100015689</v>
      </c>
      <c r="I86" t="s">
        <v>88</v>
      </c>
      <c r="J86">
        <v>5000067023</v>
      </c>
      <c r="K86" t="s">
        <v>75</v>
      </c>
      <c r="L86" s="7">
        <v>352.24</v>
      </c>
    </row>
    <row r="87" spans="2:12" x14ac:dyDescent="0.2">
      <c r="B87" s="6">
        <v>36969</v>
      </c>
      <c r="C87">
        <v>413</v>
      </c>
      <c r="D87">
        <v>52507500</v>
      </c>
      <c r="F87" t="s">
        <v>73</v>
      </c>
      <c r="H87">
        <v>100015689</v>
      </c>
      <c r="I87" t="s">
        <v>89</v>
      </c>
      <c r="J87">
        <v>5000067023</v>
      </c>
      <c r="K87" t="s">
        <v>75</v>
      </c>
      <c r="L87" s="7">
        <v>308.99</v>
      </c>
    </row>
    <row r="88" spans="2:12" x14ac:dyDescent="0.2">
      <c r="B88" s="6">
        <v>36969</v>
      </c>
      <c r="C88">
        <v>413</v>
      </c>
      <c r="D88">
        <v>52507500</v>
      </c>
      <c r="F88" t="s">
        <v>73</v>
      </c>
      <c r="H88">
        <v>100015689</v>
      </c>
      <c r="I88" t="s">
        <v>90</v>
      </c>
      <c r="J88">
        <v>5000067023</v>
      </c>
      <c r="K88" t="s">
        <v>75</v>
      </c>
      <c r="L88" s="7">
        <v>331.52</v>
      </c>
    </row>
    <row r="89" spans="2:12" x14ac:dyDescent="0.2">
      <c r="B89" s="6">
        <v>36969</v>
      </c>
      <c r="C89">
        <v>413</v>
      </c>
      <c r="D89">
        <v>52507500</v>
      </c>
      <c r="F89" t="s">
        <v>73</v>
      </c>
      <c r="H89">
        <v>100015689</v>
      </c>
      <c r="I89" t="s">
        <v>91</v>
      </c>
      <c r="J89">
        <v>5000067023</v>
      </c>
      <c r="K89" t="s">
        <v>75</v>
      </c>
      <c r="L89" s="7">
        <v>362.6</v>
      </c>
    </row>
    <row r="90" spans="2:12" x14ac:dyDescent="0.2">
      <c r="B90" s="6">
        <v>36970</v>
      </c>
      <c r="C90">
        <v>413</v>
      </c>
      <c r="D90">
        <v>52507500</v>
      </c>
      <c r="F90" t="s">
        <v>73</v>
      </c>
      <c r="H90">
        <v>100015567</v>
      </c>
      <c r="J90">
        <v>5000000923</v>
      </c>
      <c r="K90" t="s">
        <v>92</v>
      </c>
      <c r="L90" s="7">
        <v>896</v>
      </c>
    </row>
    <row r="91" spans="2:12" x14ac:dyDescent="0.2">
      <c r="B91" s="6">
        <v>36969</v>
      </c>
      <c r="C91">
        <v>413</v>
      </c>
      <c r="D91">
        <v>52507500</v>
      </c>
      <c r="F91" t="s">
        <v>73</v>
      </c>
      <c r="H91">
        <v>100018394</v>
      </c>
      <c r="I91" t="s">
        <v>93</v>
      </c>
      <c r="J91">
        <v>5000067023</v>
      </c>
      <c r="K91" t="s">
        <v>75</v>
      </c>
      <c r="L91" s="7">
        <v>57.24</v>
      </c>
    </row>
    <row r="92" spans="2:12" x14ac:dyDescent="0.2">
      <c r="B92" s="6">
        <v>36956</v>
      </c>
      <c r="C92">
        <v>413</v>
      </c>
      <c r="D92">
        <v>52507500</v>
      </c>
      <c r="F92" t="s">
        <v>73</v>
      </c>
      <c r="H92">
        <v>100012960</v>
      </c>
      <c r="I92" t="s">
        <v>107</v>
      </c>
      <c r="J92">
        <v>5000067023</v>
      </c>
      <c r="K92" t="s">
        <v>75</v>
      </c>
      <c r="L92" s="7">
        <v>414.4</v>
      </c>
    </row>
    <row r="93" spans="2:12" x14ac:dyDescent="0.2">
      <c r="B93" s="6">
        <v>36959</v>
      </c>
      <c r="C93">
        <v>413</v>
      </c>
      <c r="D93">
        <v>52507500</v>
      </c>
      <c r="F93" t="s">
        <v>73</v>
      </c>
      <c r="H93">
        <v>100013708</v>
      </c>
      <c r="I93" t="s">
        <v>96</v>
      </c>
      <c r="J93">
        <v>5000067023</v>
      </c>
      <c r="K93" t="s">
        <v>75</v>
      </c>
      <c r="L93" s="7">
        <v>55.83</v>
      </c>
    </row>
    <row r="94" spans="2:12" x14ac:dyDescent="0.2">
      <c r="B94" s="6">
        <v>36962</v>
      </c>
      <c r="C94">
        <v>413</v>
      </c>
      <c r="D94">
        <v>52507500</v>
      </c>
      <c r="F94" t="s">
        <v>73</v>
      </c>
      <c r="H94">
        <v>100016125</v>
      </c>
      <c r="I94" t="s">
        <v>95</v>
      </c>
      <c r="J94">
        <v>5000067023</v>
      </c>
      <c r="K94" t="s">
        <v>75</v>
      </c>
      <c r="L94" s="7">
        <v>32.450000000000003</v>
      </c>
    </row>
    <row r="95" spans="2:12" x14ac:dyDescent="0.2">
      <c r="B95" s="6">
        <v>36956</v>
      </c>
      <c r="C95">
        <v>413</v>
      </c>
      <c r="D95">
        <v>52507500</v>
      </c>
      <c r="F95" t="s">
        <v>73</v>
      </c>
      <c r="H95">
        <v>100012561</v>
      </c>
      <c r="J95">
        <v>5000001645</v>
      </c>
      <c r="K95" t="s">
        <v>85</v>
      </c>
      <c r="L95" s="7">
        <v>28.86</v>
      </c>
    </row>
    <row r="96" spans="2:12" x14ac:dyDescent="0.2">
      <c r="B96" s="6">
        <v>36951</v>
      </c>
      <c r="C96">
        <v>413</v>
      </c>
      <c r="D96">
        <v>52507500</v>
      </c>
      <c r="F96" t="s">
        <v>73</v>
      </c>
      <c r="H96">
        <v>100011408</v>
      </c>
      <c r="I96" t="s">
        <v>94</v>
      </c>
      <c r="J96">
        <v>5000067023</v>
      </c>
      <c r="K96" t="s">
        <v>75</v>
      </c>
      <c r="L96" s="7">
        <v>134.68</v>
      </c>
    </row>
    <row r="97" spans="2:12" x14ac:dyDescent="0.2">
      <c r="B97" s="6">
        <v>36951</v>
      </c>
      <c r="C97">
        <v>413</v>
      </c>
      <c r="D97">
        <v>52507500</v>
      </c>
      <c r="F97" t="s">
        <v>73</v>
      </c>
      <c r="H97">
        <v>100011408</v>
      </c>
      <c r="I97" t="s">
        <v>102</v>
      </c>
      <c r="J97">
        <v>5000067023</v>
      </c>
      <c r="K97" t="s">
        <v>75</v>
      </c>
      <c r="L97" s="7">
        <v>96.19</v>
      </c>
    </row>
    <row r="98" spans="2:12" x14ac:dyDescent="0.2">
      <c r="B98" s="6">
        <v>36951</v>
      </c>
      <c r="C98">
        <v>413</v>
      </c>
      <c r="D98">
        <v>52507500</v>
      </c>
      <c r="F98" t="s">
        <v>73</v>
      </c>
      <c r="H98">
        <v>100011408</v>
      </c>
      <c r="I98" t="s">
        <v>101</v>
      </c>
      <c r="J98">
        <v>5000067023</v>
      </c>
      <c r="K98" t="s">
        <v>75</v>
      </c>
      <c r="L98" s="7">
        <v>349.8</v>
      </c>
    </row>
    <row r="99" spans="2:12" x14ac:dyDescent="0.2">
      <c r="B99" s="6">
        <v>36951</v>
      </c>
      <c r="C99">
        <v>413</v>
      </c>
      <c r="D99">
        <v>52507500</v>
      </c>
      <c r="F99" t="s">
        <v>73</v>
      </c>
      <c r="H99">
        <v>100011408</v>
      </c>
      <c r="I99" t="s">
        <v>100</v>
      </c>
      <c r="J99">
        <v>5000067023</v>
      </c>
      <c r="K99" t="s">
        <v>75</v>
      </c>
      <c r="L99" s="7">
        <v>320.64999999999998</v>
      </c>
    </row>
    <row r="100" spans="2:12" x14ac:dyDescent="0.2">
      <c r="B100" s="6">
        <v>36951</v>
      </c>
      <c r="C100">
        <v>413</v>
      </c>
      <c r="D100">
        <v>52507500</v>
      </c>
      <c r="F100" t="s">
        <v>73</v>
      </c>
      <c r="H100">
        <v>100011408</v>
      </c>
      <c r="I100" t="s">
        <v>99</v>
      </c>
      <c r="J100">
        <v>5000067023</v>
      </c>
      <c r="K100" t="s">
        <v>75</v>
      </c>
      <c r="L100" s="7">
        <v>201.13</v>
      </c>
    </row>
    <row r="101" spans="2:12" x14ac:dyDescent="0.2">
      <c r="B101" s="6">
        <v>36951</v>
      </c>
      <c r="C101">
        <v>413</v>
      </c>
      <c r="D101">
        <v>52507500</v>
      </c>
      <c r="F101" t="s">
        <v>73</v>
      </c>
      <c r="H101">
        <v>100011407</v>
      </c>
      <c r="I101" t="s">
        <v>98</v>
      </c>
      <c r="J101">
        <v>5000067023</v>
      </c>
      <c r="K101" t="s">
        <v>75</v>
      </c>
      <c r="L101" s="7">
        <v>27.56</v>
      </c>
    </row>
    <row r="102" spans="2:12" x14ac:dyDescent="0.2">
      <c r="B102" s="6">
        <v>36962</v>
      </c>
      <c r="C102">
        <v>413</v>
      </c>
      <c r="D102">
        <v>52507500</v>
      </c>
      <c r="F102" t="s">
        <v>73</v>
      </c>
      <c r="H102">
        <v>100013801</v>
      </c>
      <c r="I102" t="s">
        <v>97</v>
      </c>
      <c r="J102">
        <v>5000067023</v>
      </c>
      <c r="K102" t="s">
        <v>75</v>
      </c>
      <c r="L102" s="7">
        <v>113.96</v>
      </c>
    </row>
    <row r="103" spans="2:12" x14ac:dyDescent="0.2">
      <c r="B103" s="6">
        <v>36956</v>
      </c>
      <c r="C103">
        <v>413</v>
      </c>
      <c r="D103">
        <v>52507500</v>
      </c>
      <c r="F103" t="s">
        <v>73</v>
      </c>
      <c r="H103">
        <v>100012960</v>
      </c>
      <c r="I103" t="s">
        <v>106</v>
      </c>
      <c r="J103">
        <v>5000067023</v>
      </c>
      <c r="K103" t="s">
        <v>75</v>
      </c>
      <c r="L103" s="7">
        <v>308.99</v>
      </c>
    </row>
    <row r="104" spans="2:12" x14ac:dyDescent="0.2">
      <c r="B104" s="6">
        <v>36956</v>
      </c>
      <c r="C104">
        <v>413</v>
      </c>
      <c r="D104">
        <v>52507500</v>
      </c>
      <c r="F104" t="s">
        <v>73</v>
      </c>
      <c r="H104">
        <v>100012960</v>
      </c>
      <c r="I104" t="s">
        <v>105</v>
      </c>
      <c r="J104">
        <v>5000067023</v>
      </c>
      <c r="K104" t="s">
        <v>75</v>
      </c>
      <c r="L104" s="7">
        <v>244.86</v>
      </c>
    </row>
    <row r="105" spans="2:12" x14ac:dyDescent="0.2">
      <c r="B105" s="6">
        <v>36956</v>
      </c>
      <c r="C105">
        <v>413</v>
      </c>
      <c r="D105">
        <v>52507500</v>
      </c>
      <c r="F105" t="s">
        <v>73</v>
      </c>
      <c r="H105">
        <v>100012960</v>
      </c>
      <c r="I105" t="s">
        <v>104</v>
      </c>
      <c r="J105">
        <v>5000067023</v>
      </c>
      <c r="K105" t="s">
        <v>75</v>
      </c>
      <c r="L105" s="7">
        <v>236.12</v>
      </c>
    </row>
    <row r="106" spans="2:12" x14ac:dyDescent="0.2">
      <c r="B106" s="6">
        <v>36956</v>
      </c>
      <c r="C106">
        <v>413</v>
      </c>
      <c r="D106">
        <v>52507500</v>
      </c>
      <c r="F106" t="s">
        <v>73</v>
      </c>
      <c r="H106">
        <v>100012960</v>
      </c>
      <c r="I106" t="s">
        <v>103</v>
      </c>
      <c r="J106">
        <v>5000067023</v>
      </c>
      <c r="K106" t="s">
        <v>75</v>
      </c>
      <c r="L106" s="7">
        <v>93.24</v>
      </c>
    </row>
    <row r="107" spans="2:12" x14ac:dyDescent="0.2">
      <c r="B107" s="6">
        <v>36976</v>
      </c>
      <c r="C107">
        <v>413</v>
      </c>
      <c r="D107">
        <v>52507500</v>
      </c>
      <c r="F107" t="s">
        <v>73</v>
      </c>
      <c r="H107">
        <v>100016543</v>
      </c>
      <c r="J107">
        <v>5000000923</v>
      </c>
      <c r="K107" t="s">
        <v>92</v>
      </c>
      <c r="L107" s="7">
        <v>414.4</v>
      </c>
    </row>
    <row r="108" spans="2:12" x14ac:dyDescent="0.2">
      <c r="B108" s="6">
        <v>36962</v>
      </c>
      <c r="C108">
        <v>413</v>
      </c>
      <c r="D108">
        <v>52507500</v>
      </c>
      <c r="F108" t="s">
        <v>73</v>
      </c>
      <c r="H108">
        <v>100013801</v>
      </c>
      <c r="I108" t="s">
        <v>108</v>
      </c>
      <c r="J108">
        <v>5000067023</v>
      </c>
      <c r="K108" t="s">
        <v>75</v>
      </c>
      <c r="L108" s="7">
        <v>880.8</v>
      </c>
    </row>
    <row r="109" spans="2:12" x14ac:dyDescent="0.2">
      <c r="B109" s="6">
        <v>36962</v>
      </c>
      <c r="C109">
        <v>413</v>
      </c>
      <c r="D109">
        <v>52507500</v>
      </c>
      <c r="F109" t="s">
        <v>73</v>
      </c>
      <c r="H109">
        <v>100013801</v>
      </c>
      <c r="I109" t="s">
        <v>109</v>
      </c>
      <c r="J109">
        <v>5000067023</v>
      </c>
      <c r="K109" t="s">
        <v>75</v>
      </c>
      <c r="L109" s="7">
        <v>303.16000000000003</v>
      </c>
    </row>
    <row r="110" spans="2:12" x14ac:dyDescent="0.2">
      <c r="B110" s="6">
        <v>36966</v>
      </c>
      <c r="C110">
        <v>413</v>
      </c>
      <c r="D110">
        <v>52507500</v>
      </c>
      <c r="F110" t="s">
        <v>73</v>
      </c>
      <c r="H110">
        <v>100015145</v>
      </c>
      <c r="J110">
        <v>5000000923</v>
      </c>
      <c r="K110" t="s">
        <v>92</v>
      </c>
      <c r="L110" s="7">
        <v>840</v>
      </c>
    </row>
    <row r="111" spans="2:12" x14ac:dyDescent="0.2">
      <c r="B111" s="6">
        <v>36976</v>
      </c>
      <c r="C111">
        <v>413</v>
      </c>
      <c r="D111">
        <v>52507500</v>
      </c>
      <c r="F111" t="s">
        <v>73</v>
      </c>
      <c r="H111">
        <v>100016537</v>
      </c>
      <c r="J111">
        <v>5000000923</v>
      </c>
      <c r="K111" t="s">
        <v>92</v>
      </c>
      <c r="L111" s="7">
        <v>896</v>
      </c>
    </row>
    <row r="112" spans="2:12" x14ac:dyDescent="0.2">
      <c r="B112" t="s">
        <v>41</v>
      </c>
      <c r="D112">
        <v>52507500</v>
      </c>
      <c r="L112" s="8">
        <v>12208.86</v>
      </c>
    </row>
    <row r="113" spans="2:12" x14ac:dyDescent="0.2">
      <c r="B113" s="6">
        <v>36980</v>
      </c>
      <c r="C113">
        <v>413</v>
      </c>
      <c r="D113">
        <v>52508000</v>
      </c>
      <c r="F113" t="s">
        <v>110</v>
      </c>
      <c r="H113">
        <v>100017604</v>
      </c>
      <c r="J113">
        <v>5000001919</v>
      </c>
      <c r="K113" t="s">
        <v>111</v>
      </c>
      <c r="L113" s="7">
        <v>722.06</v>
      </c>
    </row>
    <row r="114" spans="2:12" x14ac:dyDescent="0.2">
      <c r="B114" s="6">
        <v>36971</v>
      </c>
      <c r="C114">
        <v>413</v>
      </c>
      <c r="D114">
        <v>52508000</v>
      </c>
      <c r="F114" t="s">
        <v>110</v>
      </c>
      <c r="H114">
        <v>100015800</v>
      </c>
      <c r="I114" t="s">
        <v>112</v>
      </c>
      <c r="J114">
        <v>5000003400</v>
      </c>
      <c r="K114" t="s">
        <v>113</v>
      </c>
      <c r="L114" s="7">
        <v>114.8</v>
      </c>
    </row>
    <row r="115" spans="2:12" x14ac:dyDescent="0.2">
      <c r="B115" s="6">
        <v>36971</v>
      </c>
      <c r="C115">
        <v>413</v>
      </c>
      <c r="D115">
        <v>52508000</v>
      </c>
      <c r="F115" t="s">
        <v>110</v>
      </c>
      <c r="H115">
        <v>100015788</v>
      </c>
      <c r="I115" t="s">
        <v>112</v>
      </c>
      <c r="J115">
        <v>5000003400</v>
      </c>
      <c r="K115" t="s">
        <v>113</v>
      </c>
      <c r="L115" s="7">
        <v>49.19</v>
      </c>
    </row>
    <row r="116" spans="2:12" x14ac:dyDescent="0.2">
      <c r="B116" s="6">
        <v>36978</v>
      </c>
      <c r="C116">
        <v>413</v>
      </c>
      <c r="D116">
        <v>52508000</v>
      </c>
      <c r="F116" t="s">
        <v>110</v>
      </c>
      <c r="H116">
        <v>100033033</v>
      </c>
      <c r="I116" t="s">
        <v>114</v>
      </c>
      <c r="J116">
        <v>20022500</v>
      </c>
      <c r="K116" t="s">
        <v>115</v>
      </c>
      <c r="L116" s="7">
        <v>2500</v>
      </c>
    </row>
    <row r="117" spans="2:12" x14ac:dyDescent="0.2">
      <c r="B117" s="6">
        <v>36981</v>
      </c>
      <c r="C117">
        <v>413</v>
      </c>
      <c r="D117">
        <v>52508000</v>
      </c>
      <c r="F117" t="s">
        <v>110</v>
      </c>
      <c r="H117">
        <v>100000096</v>
      </c>
      <c r="I117" t="s">
        <v>116</v>
      </c>
      <c r="J117">
        <v>20023000</v>
      </c>
      <c r="K117" t="s">
        <v>61</v>
      </c>
      <c r="L117" s="7">
        <v>-9218.58</v>
      </c>
    </row>
    <row r="118" spans="2:12" x14ac:dyDescent="0.2">
      <c r="B118" t="s">
        <v>41</v>
      </c>
      <c r="D118">
        <v>52508000</v>
      </c>
      <c r="L118" s="8">
        <v>-5832.53</v>
      </c>
    </row>
    <row r="119" spans="2:12" x14ac:dyDescent="0.2">
      <c r="B119" s="6">
        <v>36970</v>
      </c>
      <c r="C119">
        <v>413</v>
      </c>
      <c r="D119">
        <v>52508500</v>
      </c>
      <c r="F119" t="s">
        <v>117</v>
      </c>
      <c r="H119">
        <v>100015612</v>
      </c>
      <c r="I119" t="s">
        <v>118</v>
      </c>
      <c r="J119">
        <v>5000064033</v>
      </c>
      <c r="K119" t="s">
        <v>119</v>
      </c>
      <c r="L119" s="7">
        <v>510.94</v>
      </c>
    </row>
    <row r="120" spans="2:12" x14ac:dyDescent="0.2">
      <c r="B120" t="s">
        <v>41</v>
      </c>
      <c r="D120">
        <v>52508500</v>
      </c>
      <c r="L120" s="8">
        <v>510.94</v>
      </c>
    </row>
    <row r="121" spans="2:12" x14ac:dyDescent="0.2">
      <c r="B121" s="6">
        <v>36952</v>
      </c>
      <c r="C121">
        <v>413</v>
      </c>
      <c r="D121">
        <v>53600000</v>
      </c>
      <c r="F121" t="s">
        <v>120</v>
      </c>
      <c r="H121">
        <v>100011909</v>
      </c>
      <c r="J121">
        <v>5000003183</v>
      </c>
      <c r="K121" t="s">
        <v>121</v>
      </c>
      <c r="L121" s="7">
        <v>8.58</v>
      </c>
    </row>
    <row r="122" spans="2:12" x14ac:dyDescent="0.2">
      <c r="B122" s="6">
        <v>36952</v>
      </c>
      <c r="C122">
        <v>413</v>
      </c>
      <c r="D122">
        <v>53600000</v>
      </c>
      <c r="F122" t="s">
        <v>120</v>
      </c>
      <c r="H122">
        <v>100011914</v>
      </c>
      <c r="J122">
        <v>5000003183</v>
      </c>
      <c r="K122" t="s">
        <v>121</v>
      </c>
      <c r="L122" s="7">
        <v>41.99</v>
      </c>
    </row>
    <row r="123" spans="2:12" x14ac:dyDescent="0.2">
      <c r="B123" s="6">
        <v>36952</v>
      </c>
      <c r="C123">
        <v>413</v>
      </c>
      <c r="D123">
        <v>53600000</v>
      </c>
      <c r="F123" t="s">
        <v>120</v>
      </c>
      <c r="H123">
        <v>100011950</v>
      </c>
      <c r="J123">
        <v>5000003183</v>
      </c>
      <c r="K123" t="s">
        <v>121</v>
      </c>
      <c r="L123" s="7">
        <v>69.7</v>
      </c>
    </row>
    <row r="124" spans="2:12" x14ac:dyDescent="0.2">
      <c r="B124" s="6">
        <v>36952</v>
      </c>
      <c r="C124">
        <v>413</v>
      </c>
      <c r="D124">
        <v>53600000</v>
      </c>
      <c r="F124" t="s">
        <v>120</v>
      </c>
      <c r="H124">
        <v>100012073</v>
      </c>
      <c r="J124">
        <v>5000003183</v>
      </c>
      <c r="K124" t="s">
        <v>121</v>
      </c>
      <c r="L124" s="7">
        <v>22.1</v>
      </c>
    </row>
    <row r="125" spans="2:12" x14ac:dyDescent="0.2">
      <c r="B125" s="6">
        <v>36955</v>
      </c>
      <c r="C125">
        <v>413</v>
      </c>
      <c r="D125">
        <v>53600000</v>
      </c>
      <c r="F125" t="s">
        <v>120</v>
      </c>
      <c r="H125">
        <v>100012332</v>
      </c>
      <c r="I125" t="s">
        <v>122</v>
      </c>
      <c r="J125">
        <v>5000060175</v>
      </c>
      <c r="K125" t="s">
        <v>123</v>
      </c>
      <c r="L125" s="7">
        <v>23.97</v>
      </c>
    </row>
    <row r="126" spans="2:12" x14ac:dyDescent="0.2">
      <c r="B126" s="6">
        <v>36969</v>
      </c>
      <c r="C126">
        <v>413</v>
      </c>
      <c r="D126">
        <v>53600000</v>
      </c>
      <c r="F126" t="s">
        <v>120</v>
      </c>
      <c r="H126">
        <v>100015354</v>
      </c>
      <c r="I126" t="s">
        <v>124</v>
      </c>
      <c r="J126">
        <v>5000060175</v>
      </c>
      <c r="K126" t="s">
        <v>123</v>
      </c>
      <c r="L126" s="7">
        <v>321.99</v>
      </c>
    </row>
    <row r="127" spans="2:12" x14ac:dyDescent="0.2">
      <c r="B127" s="6">
        <v>36971</v>
      </c>
      <c r="C127">
        <v>413</v>
      </c>
      <c r="D127">
        <v>53600000</v>
      </c>
      <c r="F127" t="s">
        <v>120</v>
      </c>
      <c r="H127">
        <v>100015789</v>
      </c>
      <c r="I127" t="s">
        <v>122</v>
      </c>
      <c r="J127">
        <v>5000060175</v>
      </c>
      <c r="K127" t="s">
        <v>123</v>
      </c>
      <c r="L127" s="7">
        <v>160.55000000000001</v>
      </c>
    </row>
    <row r="128" spans="2:12" x14ac:dyDescent="0.2">
      <c r="B128" s="6">
        <v>36980</v>
      </c>
      <c r="C128">
        <v>413</v>
      </c>
      <c r="D128">
        <v>53600000</v>
      </c>
      <c r="F128" t="s">
        <v>120</v>
      </c>
      <c r="H128">
        <v>100017278</v>
      </c>
      <c r="J128">
        <v>5000003183</v>
      </c>
      <c r="K128" t="s">
        <v>121</v>
      </c>
      <c r="L128" s="7">
        <v>168.82</v>
      </c>
    </row>
    <row r="129" spans="2:12" x14ac:dyDescent="0.2">
      <c r="B129" s="6">
        <v>36980</v>
      </c>
      <c r="C129">
        <v>413</v>
      </c>
      <c r="D129">
        <v>53600000</v>
      </c>
      <c r="F129" t="s">
        <v>120</v>
      </c>
      <c r="H129">
        <v>100017401</v>
      </c>
      <c r="J129">
        <v>5000060175</v>
      </c>
      <c r="K129" t="s">
        <v>123</v>
      </c>
      <c r="L129" s="7">
        <v>107.71</v>
      </c>
    </row>
    <row r="130" spans="2:12" x14ac:dyDescent="0.2">
      <c r="B130" s="6">
        <v>36976</v>
      </c>
      <c r="C130">
        <v>413</v>
      </c>
      <c r="D130">
        <v>53600000</v>
      </c>
      <c r="F130" t="s">
        <v>120</v>
      </c>
      <c r="H130">
        <v>100016482</v>
      </c>
      <c r="I130" t="s">
        <v>125</v>
      </c>
      <c r="J130">
        <v>5000060175</v>
      </c>
      <c r="K130" t="s">
        <v>123</v>
      </c>
      <c r="L130" s="7">
        <v>31.63</v>
      </c>
    </row>
    <row r="131" spans="2:12" x14ac:dyDescent="0.2">
      <c r="B131" s="6">
        <v>36964</v>
      </c>
      <c r="C131">
        <v>413</v>
      </c>
      <c r="D131">
        <v>53600000</v>
      </c>
      <c r="F131" t="s">
        <v>120</v>
      </c>
      <c r="H131">
        <v>100014236</v>
      </c>
      <c r="I131" t="s">
        <v>122</v>
      </c>
      <c r="J131">
        <v>5000060175</v>
      </c>
      <c r="K131" t="s">
        <v>123</v>
      </c>
      <c r="L131" s="7">
        <v>226.78</v>
      </c>
    </row>
    <row r="132" spans="2:12" x14ac:dyDescent="0.2">
      <c r="B132" s="6">
        <v>36964</v>
      </c>
      <c r="C132">
        <v>413</v>
      </c>
      <c r="D132">
        <v>53600000</v>
      </c>
      <c r="F132" t="s">
        <v>120</v>
      </c>
      <c r="H132">
        <v>100014351</v>
      </c>
      <c r="I132" t="s">
        <v>122</v>
      </c>
      <c r="J132">
        <v>5000060175</v>
      </c>
      <c r="K132" t="s">
        <v>123</v>
      </c>
      <c r="L132" s="7">
        <v>120.54</v>
      </c>
    </row>
    <row r="133" spans="2:12" x14ac:dyDescent="0.2">
      <c r="B133" s="6">
        <v>36964</v>
      </c>
      <c r="C133">
        <v>413</v>
      </c>
      <c r="D133">
        <v>53600000</v>
      </c>
      <c r="F133" t="s">
        <v>120</v>
      </c>
      <c r="H133">
        <v>100014382</v>
      </c>
      <c r="I133" t="s">
        <v>122</v>
      </c>
      <c r="J133">
        <v>5000060175</v>
      </c>
      <c r="K133" t="s">
        <v>123</v>
      </c>
      <c r="L133" s="7">
        <v>113.08</v>
      </c>
    </row>
    <row r="134" spans="2:12" x14ac:dyDescent="0.2">
      <c r="B134" s="6">
        <v>36973</v>
      </c>
      <c r="C134">
        <v>413</v>
      </c>
      <c r="D134">
        <v>53600000</v>
      </c>
      <c r="F134" t="s">
        <v>120</v>
      </c>
      <c r="H134">
        <v>100016246</v>
      </c>
      <c r="J134">
        <v>5000003183</v>
      </c>
      <c r="K134" t="s">
        <v>121</v>
      </c>
      <c r="L134" s="7">
        <v>148.66</v>
      </c>
    </row>
    <row r="135" spans="2:12" x14ac:dyDescent="0.2">
      <c r="B135" s="6">
        <v>36973</v>
      </c>
      <c r="C135">
        <v>413</v>
      </c>
      <c r="D135">
        <v>53600000</v>
      </c>
      <c r="F135" t="s">
        <v>120</v>
      </c>
      <c r="H135">
        <v>100016256</v>
      </c>
      <c r="J135">
        <v>5000003183</v>
      </c>
      <c r="K135" t="s">
        <v>121</v>
      </c>
      <c r="L135" s="7">
        <v>20.16</v>
      </c>
    </row>
    <row r="136" spans="2:12" x14ac:dyDescent="0.2">
      <c r="B136" s="6">
        <v>36966</v>
      </c>
      <c r="C136">
        <v>413</v>
      </c>
      <c r="D136">
        <v>53600000</v>
      </c>
      <c r="F136" t="s">
        <v>120</v>
      </c>
      <c r="H136">
        <v>100015048</v>
      </c>
      <c r="J136">
        <v>5000003183</v>
      </c>
      <c r="K136" t="s">
        <v>121</v>
      </c>
      <c r="L136" s="7">
        <v>18.41</v>
      </c>
    </row>
    <row r="137" spans="2:12" x14ac:dyDescent="0.2">
      <c r="B137" s="6">
        <v>36966</v>
      </c>
      <c r="C137">
        <v>413</v>
      </c>
      <c r="D137">
        <v>53600000</v>
      </c>
      <c r="F137" t="s">
        <v>120</v>
      </c>
      <c r="H137">
        <v>100015047</v>
      </c>
      <c r="J137">
        <v>5000003183</v>
      </c>
      <c r="K137" t="s">
        <v>121</v>
      </c>
      <c r="L137" s="7">
        <v>25.12</v>
      </c>
    </row>
    <row r="138" spans="2:12" x14ac:dyDescent="0.2">
      <c r="B138" s="6">
        <v>36959</v>
      </c>
      <c r="C138">
        <v>413</v>
      </c>
      <c r="D138">
        <v>53600000</v>
      </c>
      <c r="F138" t="s">
        <v>120</v>
      </c>
      <c r="H138">
        <v>100013588</v>
      </c>
      <c r="J138">
        <v>5000003183</v>
      </c>
      <c r="K138" t="s">
        <v>121</v>
      </c>
      <c r="L138" s="7">
        <v>6.54</v>
      </c>
    </row>
    <row r="139" spans="2:12" x14ac:dyDescent="0.2">
      <c r="B139" s="6">
        <v>36959</v>
      </c>
      <c r="C139">
        <v>413</v>
      </c>
      <c r="D139">
        <v>53600000</v>
      </c>
      <c r="F139" t="s">
        <v>120</v>
      </c>
      <c r="H139">
        <v>100013561</v>
      </c>
      <c r="J139">
        <v>5000003183</v>
      </c>
      <c r="K139" t="s">
        <v>121</v>
      </c>
      <c r="L139" s="7">
        <v>6.54</v>
      </c>
    </row>
    <row r="140" spans="2:12" x14ac:dyDescent="0.2">
      <c r="B140" t="s">
        <v>41</v>
      </c>
      <c r="D140">
        <v>53600000</v>
      </c>
      <c r="L140" s="8">
        <v>1642.87</v>
      </c>
    </row>
    <row r="141" spans="2:12" x14ac:dyDescent="0.2">
      <c r="B141" s="6">
        <v>36981</v>
      </c>
      <c r="C141">
        <v>413</v>
      </c>
      <c r="D141">
        <v>59003000</v>
      </c>
      <c r="F141" t="s">
        <v>126</v>
      </c>
      <c r="H141">
        <v>100001509</v>
      </c>
      <c r="J141">
        <v>52001000</v>
      </c>
      <c r="K141" t="s">
        <v>38</v>
      </c>
      <c r="L141" s="7">
        <v>87.39</v>
      </c>
    </row>
    <row r="142" spans="2:12" x14ac:dyDescent="0.2">
      <c r="B142" s="6">
        <v>36981</v>
      </c>
      <c r="C142">
        <v>413</v>
      </c>
      <c r="D142">
        <v>59003000</v>
      </c>
      <c r="F142" t="s">
        <v>126</v>
      </c>
      <c r="H142">
        <v>100001509</v>
      </c>
      <c r="J142">
        <v>52001000</v>
      </c>
      <c r="K142" t="s">
        <v>38</v>
      </c>
      <c r="L142" s="7">
        <v>373.64</v>
      </c>
    </row>
    <row r="143" spans="2:12" x14ac:dyDescent="0.2">
      <c r="B143" s="6">
        <v>36981</v>
      </c>
      <c r="C143">
        <v>413</v>
      </c>
      <c r="D143">
        <v>59003000</v>
      </c>
      <c r="F143" t="s">
        <v>126</v>
      </c>
      <c r="H143">
        <v>100016387</v>
      </c>
      <c r="J143">
        <v>30016000</v>
      </c>
      <c r="K143" t="s">
        <v>39</v>
      </c>
      <c r="L143" s="7">
        <v>896.69</v>
      </c>
    </row>
    <row r="144" spans="2:12" x14ac:dyDescent="0.2">
      <c r="B144" s="6">
        <v>36965</v>
      </c>
      <c r="C144">
        <v>413</v>
      </c>
      <c r="D144">
        <v>59003000</v>
      </c>
      <c r="F144" t="s">
        <v>126</v>
      </c>
      <c r="H144">
        <v>100014057</v>
      </c>
      <c r="J144">
        <v>30016000</v>
      </c>
      <c r="K144" t="s">
        <v>39</v>
      </c>
      <c r="L144" s="7">
        <v>90.89</v>
      </c>
    </row>
    <row r="145" spans="2:12" x14ac:dyDescent="0.2">
      <c r="B145" s="6">
        <v>36965</v>
      </c>
      <c r="C145">
        <v>413</v>
      </c>
      <c r="D145">
        <v>59003000</v>
      </c>
      <c r="F145" t="s">
        <v>126</v>
      </c>
      <c r="H145">
        <v>100014057</v>
      </c>
      <c r="J145">
        <v>30016000</v>
      </c>
      <c r="K145" t="s">
        <v>39</v>
      </c>
      <c r="L145" s="7">
        <v>979.55</v>
      </c>
    </row>
    <row r="146" spans="2:12" x14ac:dyDescent="0.2">
      <c r="B146" s="6">
        <v>36965</v>
      </c>
      <c r="C146">
        <v>413</v>
      </c>
      <c r="D146">
        <v>59003000</v>
      </c>
      <c r="F146" t="s">
        <v>126</v>
      </c>
      <c r="H146">
        <v>100014057</v>
      </c>
      <c r="J146">
        <v>30016000</v>
      </c>
      <c r="K146" t="s">
        <v>39</v>
      </c>
      <c r="L146" s="7">
        <v>2067.58</v>
      </c>
    </row>
    <row r="147" spans="2:12" x14ac:dyDescent="0.2">
      <c r="B147" s="6">
        <v>36979</v>
      </c>
      <c r="C147">
        <v>413</v>
      </c>
      <c r="D147">
        <v>59003000</v>
      </c>
      <c r="F147" t="s">
        <v>126</v>
      </c>
      <c r="H147">
        <v>100017022</v>
      </c>
      <c r="I147" t="s">
        <v>127</v>
      </c>
      <c r="J147">
        <v>30700000</v>
      </c>
      <c r="K147" t="s">
        <v>128</v>
      </c>
      <c r="L147" s="7">
        <v>-4207.51</v>
      </c>
    </row>
    <row r="148" spans="2:12" x14ac:dyDescent="0.2">
      <c r="B148" s="6">
        <v>36979</v>
      </c>
      <c r="C148">
        <v>413</v>
      </c>
      <c r="D148">
        <v>59003000</v>
      </c>
      <c r="F148" t="s">
        <v>126</v>
      </c>
      <c r="H148">
        <v>100017022</v>
      </c>
      <c r="I148" t="s">
        <v>127</v>
      </c>
      <c r="J148">
        <v>30700000</v>
      </c>
      <c r="K148" t="s">
        <v>128</v>
      </c>
      <c r="L148" s="7">
        <v>-1087.5</v>
      </c>
    </row>
    <row r="149" spans="2:12" x14ac:dyDescent="0.2">
      <c r="B149" s="6">
        <v>36979</v>
      </c>
      <c r="C149">
        <v>413</v>
      </c>
      <c r="D149">
        <v>59003000</v>
      </c>
      <c r="F149" t="s">
        <v>126</v>
      </c>
      <c r="H149">
        <v>100017022</v>
      </c>
      <c r="I149" t="s">
        <v>127</v>
      </c>
      <c r="J149">
        <v>30700000</v>
      </c>
      <c r="K149" t="s">
        <v>128</v>
      </c>
      <c r="L149" s="7">
        <v>-19690.080000000002</v>
      </c>
    </row>
    <row r="150" spans="2:12" x14ac:dyDescent="0.2">
      <c r="B150" s="6">
        <v>36979</v>
      </c>
      <c r="C150">
        <v>413</v>
      </c>
      <c r="D150">
        <v>59003000</v>
      </c>
      <c r="F150" t="s">
        <v>126</v>
      </c>
      <c r="H150">
        <v>100017022</v>
      </c>
      <c r="I150" t="s">
        <v>127</v>
      </c>
      <c r="J150">
        <v>30700000</v>
      </c>
      <c r="K150" t="s">
        <v>128</v>
      </c>
      <c r="L150" s="7">
        <v>-8236.14</v>
      </c>
    </row>
    <row r="151" spans="2:12" x14ac:dyDescent="0.2">
      <c r="B151" s="6">
        <v>36981</v>
      </c>
      <c r="C151">
        <v>413</v>
      </c>
      <c r="D151">
        <v>59003000</v>
      </c>
      <c r="F151" t="s">
        <v>126</v>
      </c>
      <c r="H151">
        <v>100016387</v>
      </c>
      <c r="J151">
        <v>30016000</v>
      </c>
      <c r="K151" t="s">
        <v>39</v>
      </c>
      <c r="L151" s="7">
        <v>90.9</v>
      </c>
    </row>
    <row r="152" spans="2:12" x14ac:dyDescent="0.2">
      <c r="B152" s="6">
        <v>36981</v>
      </c>
      <c r="C152">
        <v>413</v>
      </c>
      <c r="D152">
        <v>59003000</v>
      </c>
      <c r="F152" t="s">
        <v>126</v>
      </c>
      <c r="H152">
        <v>100016387</v>
      </c>
      <c r="J152">
        <v>30016000</v>
      </c>
      <c r="K152" t="s">
        <v>39</v>
      </c>
      <c r="L152" s="7">
        <v>1713.13</v>
      </c>
    </row>
    <row r="153" spans="2:12" x14ac:dyDescent="0.2">
      <c r="B153" t="s">
        <v>41</v>
      </c>
      <c r="D153">
        <v>59003000</v>
      </c>
      <c r="L153" s="8">
        <v>-26921.46</v>
      </c>
    </row>
    <row r="154" spans="2:12" x14ac:dyDescent="0.2">
      <c r="B154" s="6">
        <v>36965</v>
      </c>
      <c r="C154">
        <v>413</v>
      </c>
      <c r="D154">
        <v>59003100</v>
      </c>
      <c r="F154" t="s">
        <v>129</v>
      </c>
      <c r="H154">
        <v>100014057</v>
      </c>
      <c r="J154">
        <v>30016000</v>
      </c>
      <c r="K154" t="s">
        <v>39</v>
      </c>
      <c r="L154" s="7">
        <v>56.33</v>
      </c>
    </row>
    <row r="155" spans="2:12" x14ac:dyDescent="0.2">
      <c r="B155" s="6">
        <v>36981</v>
      </c>
      <c r="C155">
        <v>413</v>
      </c>
      <c r="D155">
        <v>59003100</v>
      </c>
      <c r="F155" t="s">
        <v>129</v>
      </c>
      <c r="H155">
        <v>100001509</v>
      </c>
      <c r="J155">
        <v>52001000</v>
      </c>
      <c r="K155" t="s">
        <v>38</v>
      </c>
      <c r="L155" s="7">
        <v>8.02</v>
      </c>
    </row>
    <row r="156" spans="2:12" x14ac:dyDescent="0.2">
      <c r="B156" s="6">
        <v>36981</v>
      </c>
      <c r="C156">
        <v>413</v>
      </c>
      <c r="D156">
        <v>59003100</v>
      </c>
      <c r="F156" t="s">
        <v>129</v>
      </c>
      <c r="H156">
        <v>100016387</v>
      </c>
      <c r="J156">
        <v>30016000</v>
      </c>
      <c r="K156" t="s">
        <v>39</v>
      </c>
      <c r="L156" s="7">
        <v>2.94</v>
      </c>
    </row>
    <row r="157" spans="2:12" x14ac:dyDescent="0.2">
      <c r="B157" t="s">
        <v>41</v>
      </c>
      <c r="D157">
        <v>59003100</v>
      </c>
      <c r="L157" s="8">
        <v>67.290000000000006</v>
      </c>
    </row>
    <row r="158" spans="2:12" x14ac:dyDescent="0.2">
      <c r="B158" s="6">
        <v>36965</v>
      </c>
      <c r="C158">
        <v>413</v>
      </c>
      <c r="D158">
        <v>59003200</v>
      </c>
      <c r="F158" t="s">
        <v>130</v>
      </c>
      <c r="H158">
        <v>100014057</v>
      </c>
      <c r="J158">
        <v>30016000</v>
      </c>
      <c r="K158" t="s">
        <v>39</v>
      </c>
      <c r="L158" s="7">
        <v>37.92</v>
      </c>
    </row>
    <row r="159" spans="2:12" x14ac:dyDescent="0.2">
      <c r="B159" s="6">
        <v>36981</v>
      </c>
      <c r="C159">
        <v>413</v>
      </c>
      <c r="D159">
        <v>59003200</v>
      </c>
      <c r="F159" t="s">
        <v>130</v>
      </c>
      <c r="H159">
        <v>100001509</v>
      </c>
      <c r="J159">
        <v>52001000</v>
      </c>
      <c r="K159" t="s">
        <v>38</v>
      </c>
      <c r="L159" s="7">
        <v>13.78</v>
      </c>
    </row>
    <row r="160" spans="2:12" x14ac:dyDescent="0.2">
      <c r="B160" s="6">
        <v>36981</v>
      </c>
      <c r="C160">
        <v>413</v>
      </c>
      <c r="D160">
        <v>59003200</v>
      </c>
      <c r="F160" t="s">
        <v>130</v>
      </c>
      <c r="H160">
        <v>100016387</v>
      </c>
      <c r="J160">
        <v>30016000</v>
      </c>
      <c r="K160" t="s">
        <v>39</v>
      </c>
      <c r="L160" s="7">
        <v>4.43</v>
      </c>
    </row>
    <row r="161" spans="2:12" x14ac:dyDescent="0.2">
      <c r="B161" t="s">
        <v>41</v>
      </c>
      <c r="D161">
        <v>59003200</v>
      </c>
      <c r="L161" s="8">
        <v>56.13</v>
      </c>
    </row>
    <row r="162" spans="2:12" x14ac:dyDescent="0.2">
      <c r="B162" s="6">
        <v>36965</v>
      </c>
      <c r="C162">
        <v>413</v>
      </c>
      <c r="D162">
        <v>59099900</v>
      </c>
      <c r="F162" t="s">
        <v>131</v>
      </c>
      <c r="H162">
        <v>100014057</v>
      </c>
      <c r="J162">
        <v>30016000</v>
      </c>
      <c r="K162" t="s">
        <v>39</v>
      </c>
      <c r="L162" s="7">
        <v>7.58</v>
      </c>
    </row>
    <row r="163" spans="2:12" x14ac:dyDescent="0.2">
      <c r="B163" s="6">
        <v>36981</v>
      </c>
      <c r="C163">
        <v>413</v>
      </c>
      <c r="D163">
        <v>59099900</v>
      </c>
      <c r="F163" t="s">
        <v>131</v>
      </c>
      <c r="H163">
        <v>100001509</v>
      </c>
      <c r="J163">
        <v>52001000</v>
      </c>
      <c r="K163" t="s">
        <v>38</v>
      </c>
      <c r="L163" s="7">
        <v>2.76</v>
      </c>
    </row>
    <row r="164" spans="2:12" x14ac:dyDescent="0.2">
      <c r="B164" s="6">
        <v>36981</v>
      </c>
      <c r="C164">
        <v>413</v>
      </c>
      <c r="D164">
        <v>59099900</v>
      </c>
      <c r="F164" t="s">
        <v>131</v>
      </c>
      <c r="H164">
        <v>100016387</v>
      </c>
      <c r="J164">
        <v>30016000</v>
      </c>
      <c r="K164" t="s">
        <v>39</v>
      </c>
      <c r="L164" s="7">
        <v>0.89</v>
      </c>
    </row>
    <row r="165" spans="2:12" x14ac:dyDescent="0.2">
      <c r="B165" t="s">
        <v>41</v>
      </c>
      <c r="D165">
        <v>59099900</v>
      </c>
      <c r="L165" s="8">
        <v>11.23</v>
      </c>
    </row>
    <row r="166" spans="2:12" x14ac:dyDescent="0.2">
      <c r="B166" s="6">
        <v>36981</v>
      </c>
      <c r="C166">
        <v>413</v>
      </c>
      <c r="D166">
        <v>80020366</v>
      </c>
      <c r="F166" t="s">
        <v>132</v>
      </c>
      <c r="I166" t="s">
        <v>135</v>
      </c>
      <c r="L166" s="7">
        <v>-21155.8</v>
      </c>
    </row>
    <row r="167" spans="2:12" x14ac:dyDescent="0.2">
      <c r="B167" s="6">
        <v>36981</v>
      </c>
      <c r="C167">
        <v>413</v>
      </c>
      <c r="D167">
        <v>80020366</v>
      </c>
      <c r="F167" t="s">
        <v>132</v>
      </c>
      <c r="I167" t="s">
        <v>133</v>
      </c>
      <c r="L167" s="7">
        <v>-2079.1</v>
      </c>
    </row>
    <row r="168" spans="2:12" x14ac:dyDescent="0.2">
      <c r="B168" s="6">
        <v>36981</v>
      </c>
      <c r="C168">
        <v>413</v>
      </c>
      <c r="D168">
        <v>80020366</v>
      </c>
      <c r="F168" t="s">
        <v>132</v>
      </c>
      <c r="I168" t="s">
        <v>133</v>
      </c>
      <c r="L168" s="7">
        <v>130.16</v>
      </c>
    </row>
    <row r="169" spans="2:12" x14ac:dyDescent="0.2">
      <c r="B169" s="6">
        <v>36981</v>
      </c>
      <c r="C169">
        <v>413</v>
      </c>
      <c r="D169">
        <v>80020366</v>
      </c>
      <c r="F169" t="s">
        <v>132</v>
      </c>
      <c r="I169" t="s">
        <v>133</v>
      </c>
      <c r="L169" s="7">
        <v>1948.94</v>
      </c>
    </row>
    <row r="170" spans="2:12" x14ac:dyDescent="0.2">
      <c r="B170" s="6">
        <v>36981</v>
      </c>
      <c r="C170">
        <v>413</v>
      </c>
      <c r="D170">
        <v>80020366</v>
      </c>
      <c r="F170" t="s">
        <v>132</v>
      </c>
      <c r="I170" t="s">
        <v>134</v>
      </c>
      <c r="L170" s="7">
        <v>-12033.81</v>
      </c>
    </row>
    <row r="171" spans="2:12" x14ac:dyDescent="0.2">
      <c r="B171" s="6">
        <v>36981</v>
      </c>
      <c r="C171">
        <v>413</v>
      </c>
      <c r="D171">
        <v>80020366</v>
      </c>
      <c r="F171" t="s">
        <v>132</v>
      </c>
      <c r="I171" t="s">
        <v>134</v>
      </c>
      <c r="L171" s="7">
        <v>-1156.06</v>
      </c>
    </row>
    <row r="172" spans="2:12" x14ac:dyDescent="0.2">
      <c r="B172" s="6">
        <v>36981</v>
      </c>
      <c r="C172">
        <v>413</v>
      </c>
      <c r="D172">
        <v>80020366</v>
      </c>
      <c r="F172" t="s">
        <v>132</v>
      </c>
      <c r="I172" t="s">
        <v>133</v>
      </c>
      <c r="L172" s="7">
        <v>-2990.73</v>
      </c>
    </row>
    <row r="173" spans="2:12" x14ac:dyDescent="0.2">
      <c r="B173" s="6">
        <v>36981</v>
      </c>
      <c r="C173">
        <v>413</v>
      </c>
      <c r="D173">
        <v>80020366</v>
      </c>
      <c r="F173" t="s">
        <v>132</v>
      </c>
      <c r="I173" t="s">
        <v>134</v>
      </c>
      <c r="L173" s="7">
        <v>-46042.62</v>
      </c>
    </row>
    <row r="174" spans="2:12" x14ac:dyDescent="0.2">
      <c r="B174" s="6">
        <v>36981</v>
      </c>
      <c r="C174">
        <v>413</v>
      </c>
      <c r="D174">
        <v>80020366</v>
      </c>
      <c r="F174" t="s">
        <v>132</v>
      </c>
      <c r="I174" t="s">
        <v>133</v>
      </c>
      <c r="L174" s="7">
        <v>-61996.29</v>
      </c>
    </row>
    <row r="175" spans="2:12" x14ac:dyDescent="0.2">
      <c r="B175" s="6">
        <v>36981</v>
      </c>
      <c r="C175">
        <v>413</v>
      </c>
      <c r="D175">
        <v>80020366</v>
      </c>
      <c r="F175" t="s">
        <v>132</v>
      </c>
      <c r="I175" t="s">
        <v>133</v>
      </c>
      <c r="L175" s="7">
        <v>-183982.21</v>
      </c>
    </row>
    <row r="176" spans="2:12" x14ac:dyDescent="0.2">
      <c r="B176" s="6">
        <v>36981</v>
      </c>
      <c r="C176">
        <v>413</v>
      </c>
      <c r="D176">
        <v>80020366</v>
      </c>
      <c r="F176" t="s">
        <v>132</v>
      </c>
      <c r="I176" t="s">
        <v>133</v>
      </c>
      <c r="L176" s="7">
        <v>-49833.85</v>
      </c>
    </row>
    <row r="177" spans="2:12" x14ac:dyDescent="0.2">
      <c r="B177" s="6">
        <v>36981</v>
      </c>
      <c r="C177">
        <v>413</v>
      </c>
      <c r="D177">
        <v>80020366</v>
      </c>
      <c r="F177" t="s">
        <v>132</v>
      </c>
      <c r="I177" t="s">
        <v>133</v>
      </c>
      <c r="L177" s="7">
        <v>-172641.53</v>
      </c>
    </row>
    <row r="178" spans="2:12" x14ac:dyDescent="0.2">
      <c r="B178" t="s">
        <v>41</v>
      </c>
      <c r="D178">
        <v>80020366</v>
      </c>
      <c r="L178" s="8">
        <v>-551832.9</v>
      </c>
    </row>
    <row r="179" spans="2:12" x14ac:dyDescent="0.2">
      <c r="B179" s="6">
        <v>36981</v>
      </c>
      <c r="C179">
        <v>413</v>
      </c>
      <c r="D179">
        <v>80020401</v>
      </c>
      <c r="F179" t="s">
        <v>136</v>
      </c>
      <c r="I179" t="s">
        <v>137</v>
      </c>
      <c r="L179" s="7">
        <v>-38217.54</v>
      </c>
    </row>
    <row r="180" spans="2:12" x14ac:dyDescent="0.2">
      <c r="B180" t="s">
        <v>41</v>
      </c>
      <c r="D180">
        <v>80020401</v>
      </c>
      <c r="L180" s="8">
        <v>-38217.54</v>
      </c>
    </row>
    <row r="181" spans="2:12" x14ac:dyDescent="0.2">
      <c r="B181" s="6">
        <v>36981</v>
      </c>
      <c r="C181">
        <v>413</v>
      </c>
      <c r="D181">
        <v>81000020</v>
      </c>
      <c r="F181" t="s">
        <v>138</v>
      </c>
      <c r="H181">
        <v>281862</v>
      </c>
      <c r="L181" s="7">
        <v>166.76</v>
      </c>
    </row>
    <row r="182" spans="2:12" x14ac:dyDescent="0.2">
      <c r="B182" t="s">
        <v>41</v>
      </c>
      <c r="D182">
        <v>81000020</v>
      </c>
      <c r="L182" s="8">
        <v>166.76</v>
      </c>
    </row>
    <row r="183" spans="2:12" x14ac:dyDescent="0.2">
      <c r="B183" s="6">
        <v>36981</v>
      </c>
      <c r="C183">
        <v>413</v>
      </c>
      <c r="D183">
        <v>81000022</v>
      </c>
      <c r="F183" t="s">
        <v>139</v>
      </c>
      <c r="H183">
        <v>281864</v>
      </c>
      <c r="L183" s="7">
        <v>13</v>
      </c>
    </row>
    <row r="184" spans="2:12" x14ac:dyDescent="0.2">
      <c r="B184" s="6">
        <v>36981</v>
      </c>
      <c r="C184">
        <v>413</v>
      </c>
      <c r="D184">
        <v>81000022</v>
      </c>
      <c r="F184" t="s">
        <v>139</v>
      </c>
      <c r="H184">
        <v>281863</v>
      </c>
      <c r="L184" s="7">
        <v>60</v>
      </c>
    </row>
    <row r="185" spans="2:12" x14ac:dyDescent="0.2">
      <c r="B185" s="6">
        <v>36981</v>
      </c>
      <c r="C185">
        <v>413</v>
      </c>
      <c r="D185">
        <v>81000022</v>
      </c>
      <c r="F185" t="s">
        <v>139</v>
      </c>
      <c r="H185">
        <v>281862</v>
      </c>
      <c r="L185" s="7">
        <v>2823.97</v>
      </c>
    </row>
    <row r="186" spans="2:12" x14ac:dyDescent="0.2">
      <c r="B186" s="6">
        <v>36981</v>
      </c>
      <c r="C186">
        <v>413</v>
      </c>
      <c r="D186">
        <v>81000022</v>
      </c>
      <c r="F186" t="s">
        <v>139</v>
      </c>
      <c r="H186">
        <v>281859</v>
      </c>
      <c r="L186" s="7">
        <v>155</v>
      </c>
    </row>
    <row r="187" spans="2:12" x14ac:dyDescent="0.2">
      <c r="B187" t="s">
        <v>41</v>
      </c>
      <c r="D187">
        <v>81000022</v>
      </c>
      <c r="L187" s="8">
        <v>3051.97</v>
      </c>
    </row>
    <row r="188" spans="2:12" x14ac:dyDescent="0.2">
      <c r="B188" s="6">
        <v>36981</v>
      </c>
      <c r="C188">
        <v>413</v>
      </c>
      <c r="D188">
        <v>81000023</v>
      </c>
      <c r="F188" t="s">
        <v>140</v>
      </c>
      <c r="H188">
        <v>281855</v>
      </c>
      <c r="L188" s="7">
        <v>14638.79</v>
      </c>
    </row>
    <row r="189" spans="2:12" x14ac:dyDescent="0.2">
      <c r="B189" s="6">
        <v>36981</v>
      </c>
      <c r="C189">
        <v>413</v>
      </c>
      <c r="D189">
        <v>81000023</v>
      </c>
      <c r="F189" t="s">
        <v>140</v>
      </c>
      <c r="H189">
        <v>281853</v>
      </c>
      <c r="L189" s="7">
        <v>1982.89</v>
      </c>
    </row>
    <row r="190" spans="2:12" x14ac:dyDescent="0.2">
      <c r="B190" s="6">
        <v>36981</v>
      </c>
      <c r="C190">
        <v>413</v>
      </c>
      <c r="D190">
        <v>81000023</v>
      </c>
      <c r="F190" t="s">
        <v>140</v>
      </c>
      <c r="H190">
        <v>281852</v>
      </c>
      <c r="L190" s="7">
        <v>73328.009999999995</v>
      </c>
    </row>
    <row r="191" spans="2:12" x14ac:dyDescent="0.2">
      <c r="B191" s="6">
        <v>36981</v>
      </c>
      <c r="C191">
        <v>413</v>
      </c>
      <c r="D191">
        <v>81000023</v>
      </c>
      <c r="F191" t="s">
        <v>140</v>
      </c>
      <c r="H191">
        <v>281856</v>
      </c>
      <c r="L191" s="7">
        <v>1365</v>
      </c>
    </row>
    <row r="192" spans="2:12" x14ac:dyDescent="0.2">
      <c r="B192" s="6">
        <v>36981</v>
      </c>
      <c r="C192">
        <v>413</v>
      </c>
      <c r="D192">
        <v>81000023</v>
      </c>
      <c r="F192" t="s">
        <v>140</v>
      </c>
      <c r="H192">
        <v>281857</v>
      </c>
      <c r="L192" s="7">
        <v>9587.9</v>
      </c>
    </row>
    <row r="193" spans="2:12" x14ac:dyDescent="0.2">
      <c r="B193" s="6">
        <v>36981</v>
      </c>
      <c r="C193">
        <v>413</v>
      </c>
      <c r="D193">
        <v>81000023</v>
      </c>
      <c r="F193" t="s">
        <v>140</v>
      </c>
      <c r="H193">
        <v>281858</v>
      </c>
      <c r="L193" s="7">
        <v>1878</v>
      </c>
    </row>
    <row r="194" spans="2:12" x14ac:dyDescent="0.2">
      <c r="B194" s="6">
        <v>36981</v>
      </c>
      <c r="C194">
        <v>413</v>
      </c>
      <c r="D194">
        <v>81000023</v>
      </c>
      <c r="F194" t="s">
        <v>140</v>
      </c>
      <c r="H194">
        <v>281846</v>
      </c>
      <c r="L194" s="7">
        <v>162.52000000000001</v>
      </c>
    </row>
    <row r="195" spans="2:12" x14ac:dyDescent="0.2">
      <c r="B195" s="6">
        <v>36981</v>
      </c>
      <c r="C195">
        <v>413</v>
      </c>
      <c r="D195">
        <v>81000023</v>
      </c>
      <c r="F195" t="s">
        <v>140</v>
      </c>
      <c r="H195">
        <v>281846</v>
      </c>
      <c r="L195" s="7">
        <v>993.54</v>
      </c>
    </row>
    <row r="196" spans="2:12" x14ac:dyDescent="0.2">
      <c r="B196" s="6">
        <v>36981</v>
      </c>
      <c r="C196">
        <v>413</v>
      </c>
      <c r="D196">
        <v>81000023</v>
      </c>
      <c r="F196" t="s">
        <v>140</v>
      </c>
      <c r="H196">
        <v>281847</v>
      </c>
      <c r="L196" s="7">
        <v>3094</v>
      </c>
    </row>
    <row r="197" spans="2:12" x14ac:dyDescent="0.2">
      <c r="B197" s="6">
        <v>36981</v>
      </c>
      <c r="C197">
        <v>413</v>
      </c>
      <c r="D197">
        <v>81000023</v>
      </c>
      <c r="F197" t="s">
        <v>140</v>
      </c>
      <c r="H197">
        <v>281849</v>
      </c>
      <c r="L197" s="7">
        <v>79043.73</v>
      </c>
    </row>
    <row r="198" spans="2:12" x14ac:dyDescent="0.2">
      <c r="B198" s="6">
        <v>36981</v>
      </c>
      <c r="C198">
        <v>413</v>
      </c>
      <c r="D198">
        <v>81000023</v>
      </c>
      <c r="F198" t="s">
        <v>140</v>
      </c>
      <c r="H198">
        <v>281850</v>
      </c>
      <c r="L198" s="7">
        <v>188.44</v>
      </c>
    </row>
    <row r="199" spans="2:12" x14ac:dyDescent="0.2">
      <c r="B199" s="6">
        <v>36981</v>
      </c>
      <c r="C199">
        <v>413</v>
      </c>
      <c r="D199">
        <v>81000023</v>
      </c>
      <c r="F199" t="s">
        <v>140</v>
      </c>
      <c r="H199">
        <v>281851</v>
      </c>
      <c r="L199" s="7">
        <v>1324.06</v>
      </c>
    </row>
    <row r="200" spans="2:12" x14ac:dyDescent="0.2">
      <c r="B200" s="6">
        <v>36981</v>
      </c>
      <c r="C200">
        <v>413</v>
      </c>
      <c r="D200">
        <v>81000023</v>
      </c>
      <c r="F200" t="s">
        <v>140</v>
      </c>
      <c r="H200">
        <v>281860</v>
      </c>
      <c r="L200" s="7">
        <v>34467.74</v>
      </c>
    </row>
    <row r="201" spans="2:12" x14ac:dyDescent="0.2">
      <c r="B201" s="6">
        <v>36981</v>
      </c>
      <c r="C201">
        <v>413</v>
      </c>
      <c r="D201">
        <v>81000023</v>
      </c>
      <c r="F201" t="s">
        <v>140</v>
      </c>
      <c r="H201">
        <v>281869</v>
      </c>
      <c r="L201" s="7">
        <v>1880</v>
      </c>
    </row>
    <row r="202" spans="2:12" x14ac:dyDescent="0.2">
      <c r="B202" s="6">
        <v>36981</v>
      </c>
      <c r="C202">
        <v>413</v>
      </c>
      <c r="D202">
        <v>81000023</v>
      </c>
      <c r="F202" t="s">
        <v>140</v>
      </c>
      <c r="H202">
        <v>281870</v>
      </c>
      <c r="L202" s="7">
        <v>2214.25</v>
      </c>
    </row>
    <row r="203" spans="2:12" x14ac:dyDescent="0.2">
      <c r="B203" s="6">
        <v>36981</v>
      </c>
      <c r="C203">
        <v>413</v>
      </c>
      <c r="D203">
        <v>81000023</v>
      </c>
      <c r="F203" t="s">
        <v>140</v>
      </c>
      <c r="H203">
        <v>281872</v>
      </c>
      <c r="L203" s="7">
        <v>12206.71</v>
      </c>
    </row>
    <row r="204" spans="2:12" x14ac:dyDescent="0.2">
      <c r="B204" s="6">
        <v>36981</v>
      </c>
      <c r="C204">
        <v>413</v>
      </c>
      <c r="D204">
        <v>81000023</v>
      </c>
      <c r="F204" t="s">
        <v>140</v>
      </c>
      <c r="H204">
        <v>281873</v>
      </c>
      <c r="L204" s="7">
        <v>7457.5</v>
      </c>
    </row>
    <row r="205" spans="2:12" x14ac:dyDescent="0.2">
      <c r="B205" s="6">
        <v>36981</v>
      </c>
      <c r="C205">
        <v>413</v>
      </c>
      <c r="D205">
        <v>81000023</v>
      </c>
      <c r="F205" t="s">
        <v>140</v>
      </c>
      <c r="H205">
        <v>281874</v>
      </c>
      <c r="L205" s="7">
        <v>17332.62</v>
      </c>
    </row>
    <row r="206" spans="2:12" x14ac:dyDescent="0.2">
      <c r="B206" s="6">
        <v>36981</v>
      </c>
      <c r="C206">
        <v>413</v>
      </c>
      <c r="D206">
        <v>81000023</v>
      </c>
      <c r="F206" t="s">
        <v>140</v>
      </c>
      <c r="H206">
        <v>281876</v>
      </c>
      <c r="L206" s="7">
        <v>17801.599999999999</v>
      </c>
    </row>
    <row r="207" spans="2:12" x14ac:dyDescent="0.2">
      <c r="B207" s="6">
        <v>36981</v>
      </c>
      <c r="C207">
        <v>413</v>
      </c>
      <c r="D207">
        <v>81000023</v>
      </c>
      <c r="F207" t="s">
        <v>140</v>
      </c>
      <c r="H207">
        <v>281861</v>
      </c>
      <c r="L207" s="7">
        <v>41.7</v>
      </c>
    </row>
    <row r="208" spans="2:12" x14ac:dyDescent="0.2">
      <c r="B208" s="6">
        <v>36981</v>
      </c>
      <c r="C208">
        <v>413</v>
      </c>
      <c r="D208">
        <v>81000023</v>
      </c>
      <c r="F208" t="s">
        <v>140</v>
      </c>
      <c r="H208">
        <v>281863</v>
      </c>
      <c r="L208" s="7">
        <v>5775</v>
      </c>
    </row>
    <row r="209" spans="2:12" x14ac:dyDescent="0.2">
      <c r="B209" s="6">
        <v>36981</v>
      </c>
      <c r="C209">
        <v>413</v>
      </c>
      <c r="D209">
        <v>81000023</v>
      </c>
      <c r="F209" t="s">
        <v>140</v>
      </c>
      <c r="H209">
        <v>281865</v>
      </c>
      <c r="L209" s="7">
        <v>130</v>
      </c>
    </row>
    <row r="210" spans="2:12" x14ac:dyDescent="0.2">
      <c r="B210" s="6">
        <v>36981</v>
      </c>
      <c r="C210">
        <v>413</v>
      </c>
      <c r="D210">
        <v>81000023</v>
      </c>
      <c r="F210" t="s">
        <v>140</v>
      </c>
      <c r="H210">
        <v>281866</v>
      </c>
      <c r="L210" s="7">
        <v>41065.69</v>
      </c>
    </row>
    <row r="211" spans="2:12" x14ac:dyDescent="0.2">
      <c r="B211" s="6">
        <v>36981</v>
      </c>
      <c r="C211">
        <v>413</v>
      </c>
      <c r="D211">
        <v>81000023</v>
      </c>
      <c r="F211" t="s">
        <v>140</v>
      </c>
      <c r="H211">
        <v>281867</v>
      </c>
      <c r="L211" s="7">
        <v>34280.199999999997</v>
      </c>
    </row>
    <row r="212" spans="2:12" x14ac:dyDescent="0.2">
      <c r="B212" s="6">
        <v>36981</v>
      </c>
      <c r="C212">
        <v>413</v>
      </c>
      <c r="D212">
        <v>81000023</v>
      </c>
      <c r="F212" t="s">
        <v>140</v>
      </c>
      <c r="H212">
        <v>281868</v>
      </c>
      <c r="L212" s="7">
        <v>18122.849999999999</v>
      </c>
    </row>
    <row r="213" spans="2:12" x14ac:dyDescent="0.2">
      <c r="B213" s="6">
        <v>36981</v>
      </c>
      <c r="C213">
        <v>413</v>
      </c>
      <c r="D213">
        <v>81000023</v>
      </c>
      <c r="F213" t="s">
        <v>140</v>
      </c>
      <c r="H213">
        <v>281845</v>
      </c>
      <c r="L213" s="7">
        <v>552</v>
      </c>
    </row>
    <row r="214" spans="2:12" x14ac:dyDescent="0.2">
      <c r="B214" s="6">
        <v>36981</v>
      </c>
      <c r="C214">
        <v>413</v>
      </c>
      <c r="D214">
        <v>81000023</v>
      </c>
      <c r="F214" t="s">
        <v>140</v>
      </c>
      <c r="H214">
        <v>281823</v>
      </c>
      <c r="L214" s="7">
        <v>5791.15</v>
      </c>
    </row>
    <row r="215" spans="2:12" x14ac:dyDescent="0.2">
      <c r="B215" s="6">
        <v>36981</v>
      </c>
      <c r="C215">
        <v>413</v>
      </c>
      <c r="D215">
        <v>81000023</v>
      </c>
      <c r="F215" t="s">
        <v>140</v>
      </c>
      <c r="H215">
        <v>281824</v>
      </c>
      <c r="L215" s="7">
        <v>11490.88</v>
      </c>
    </row>
    <row r="216" spans="2:12" x14ac:dyDescent="0.2">
      <c r="B216" s="6">
        <v>36981</v>
      </c>
      <c r="C216">
        <v>413</v>
      </c>
      <c r="D216">
        <v>81000023</v>
      </c>
      <c r="F216" t="s">
        <v>140</v>
      </c>
      <c r="H216">
        <v>281825</v>
      </c>
      <c r="L216" s="7">
        <v>420</v>
      </c>
    </row>
    <row r="217" spans="2:12" x14ac:dyDescent="0.2">
      <c r="B217" s="6">
        <v>36981</v>
      </c>
      <c r="C217">
        <v>413</v>
      </c>
      <c r="D217">
        <v>81000023</v>
      </c>
      <c r="F217" t="s">
        <v>140</v>
      </c>
      <c r="H217">
        <v>281826</v>
      </c>
      <c r="L217" s="7">
        <v>691.7</v>
      </c>
    </row>
    <row r="218" spans="2:12" x14ac:dyDescent="0.2">
      <c r="B218" s="6">
        <v>36981</v>
      </c>
      <c r="C218">
        <v>413</v>
      </c>
      <c r="D218">
        <v>81000023</v>
      </c>
      <c r="F218" t="s">
        <v>140</v>
      </c>
      <c r="H218">
        <v>281828</v>
      </c>
      <c r="L218" s="7">
        <v>88.56</v>
      </c>
    </row>
    <row r="219" spans="2:12" x14ac:dyDescent="0.2">
      <c r="B219" s="6">
        <v>36981</v>
      </c>
      <c r="C219">
        <v>413</v>
      </c>
      <c r="D219">
        <v>81000023</v>
      </c>
      <c r="F219" t="s">
        <v>140</v>
      </c>
      <c r="H219">
        <v>281829</v>
      </c>
      <c r="L219" s="7">
        <v>517.58000000000004</v>
      </c>
    </row>
    <row r="220" spans="2:12" x14ac:dyDescent="0.2">
      <c r="B220" s="6">
        <v>36981</v>
      </c>
      <c r="C220">
        <v>413</v>
      </c>
      <c r="D220">
        <v>81000023</v>
      </c>
      <c r="F220" t="s">
        <v>140</v>
      </c>
      <c r="H220">
        <v>281409</v>
      </c>
      <c r="L220" s="7">
        <v>3852.9</v>
      </c>
    </row>
    <row r="221" spans="2:12" x14ac:dyDescent="0.2">
      <c r="B221" s="6">
        <v>36981</v>
      </c>
      <c r="C221">
        <v>413</v>
      </c>
      <c r="D221">
        <v>81000023</v>
      </c>
      <c r="F221" t="s">
        <v>140</v>
      </c>
      <c r="H221">
        <v>281410</v>
      </c>
      <c r="L221" s="7">
        <v>24105.79</v>
      </c>
    </row>
    <row r="222" spans="2:12" x14ac:dyDescent="0.2">
      <c r="B222" s="6">
        <v>36981</v>
      </c>
      <c r="C222">
        <v>413</v>
      </c>
      <c r="D222">
        <v>81000023</v>
      </c>
      <c r="F222" t="s">
        <v>140</v>
      </c>
      <c r="H222">
        <v>281411</v>
      </c>
      <c r="L222" s="7">
        <v>103039.24</v>
      </c>
    </row>
    <row r="223" spans="2:12" x14ac:dyDescent="0.2">
      <c r="B223" s="6">
        <v>36981</v>
      </c>
      <c r="C223">
        <v>413</v>
      </c>
      <c r="D223">
        <v>81000023</v>
      </c>
      <c r="F223" t="s">
        <v>140</v>
      </c>
      <c r="H223">
        <v>281412</v>
      </c>
      <c r="L223" s="7">
        <v>884.9</v>
      </c>
    </row>
    <row r="224" spans="2:12" x14ac:dyDescent="0.2">
      <c r="B224" s="6">
        <v>36981</v>
      </c>
      <c r="C224">
        <v>413</v>
      </c>
      <c r="D224">
        <v>81000023</v>
      </c>
      <c r="F224" t="s">
        <v>140</v>
      </c>
      <c r="H224">
        <v>281418</v>
      </c>
      <c r="L224" s="7">
        <v>869.95</v>
      </c>
    </row>
    <row r="225" spans="2:12" x14ac:dyDescent="0.2">
      <c r="B225" s="6">
        <v>36981</v>
      </c>
      <c r="C225">
        <v>413</v>
      </c>
      <c r="D225">
        <v>81000023</v>
      </c>
      <c r="F225" t="s">
        <v>140</v>
      </c>
      <c r="H225">
        <v>281420</v>
      </c>
      <c r="L225" s="7">
        <v>691.25</v>
      </c>
    </row>
    <row r="226" spans="2:12" x14ac:dyDescent="0.2">
      <c r="B226" s="6">
        <v>36981</v>
      </c>
      <c r="C226">
        <v>413</v>
      </c>
      <c r="D226">
        <v>81000023</v>
      </c>
      <c r="F226" t="s">
        <v>140</v>
      </c>
      <c r="H226">
        <v>281831</v>
      </c>
      <c r="L226" s="7">
        <v>3113.7</v>
      </c>
    </row>
    <row r="227" spans="2:12" x14ac:dyDescent="0.2">
      <c r="B227" s="6">
        <v>36981</v>
      </c>
      <c r="C227">
        <v>413</v>
      </c>
      <c r="D227">
        <v>81000023</v>
      </c>
      <c r="F227" t="s">
        <v>140</v>
      </c>
      <c r="H227">
        <v>281839</v>
      </c>
      <c r="L227" s="7">
        <v>5038.3</v>
      </c>
    </row>
    <row r="228" spans="2:12" x14ac:dyDescent="0.2">
      <c r="B228" s="6">
        <v>36981</v>
      </c>
      <c r="C228">
        <v>413</v>
      </c>
      <c r="D228">
        <v>81000023</v>
      </c>
      <c r="F228" t="s">
        <v>140</v>
      </c>
      <c r="H228">
        <v>281840</v>
      </c>
      <c r="L228" s="7">
        <v>7365.1</v>
      </c>
    </row>
    <row r="229" spans="2:12" x14ac:dyDescent="0.2">
      <c r="B229" s="6">
        <v>36981</v>
      </c>
      <c r="C229">
        <v>413</v>
      </c>
      <c r="D229">
        <v>81000023</v>
      </c>
      <c r="F229" t="s">
        <v>140</v>
      </c>
      <c r="H229">
        <v>281841</v>
      </c>
      <c r="L229" s="7">
        <v>4839.5</v>
      </c>
    </row>
    <row r="230" spans="2:12" x14ac:dyDescent="0.2">
      <c r="B230" s="6">
        <v>36981</v>
      </c>
      <c r="C230">
        <v>413</v>
      </c>
      <c r="D230">
        <v>81000023</v>
      </c>
      <c r="F230" t="s">
        <v>140</v>
      </c>
      <c r="H230">
        <v>281842</v>
      </c>
      <c r="L230" s="7">
        <v>120</v>
      </c>
    </row>
    <row r="231" spans="2:12" x14ac:dyDescent="0.2">
      <c r="B231" s="6">
        <v>36981</v>
      </c>
      <c r="C231">
        <v>413</v>
      </c>
      <c r="D231">
        <v>81000023</v>
      </c>
      <c r="F231" t="s">
        <v>140</v>
      </c>
      <c r="H231">
        <v>281843</v>
      </c>
      <c r="L231" s="7">
        <v>898.97</v>
      </c>
    </row>
    <row r="232" spans="2:12" x14ac:dyDescent="0.2">
      <c r="B232" s="6">
        <v>36981</v>
      </c>
      <c r="C232">
        <v>413</v>
      </c>
      <c r="D232">
        <v>81000023</v>
      </c>
      <c r="F232" t="s">
        <v>140</v>
      </c>
      <c r="H232">
        <v>281844</v>
      </c>
      <c r="L232" s="7">
        <v>61593.19</v>
      </c>
    </row>
    <row r="233" spans="2:12" x14ac:dyDescent="0.2">
      <c r="B233" s="6">
        <v>36981</v>
      </c>
      <c r="C233">
        <v>413</v>
      </c>
      <c r="D233">
        <v>81000023</v>
      </c>
      <c r="F233" t="s">
        <v>140</v>
      </c>
      <c r="H233">
        <v>281832</v>
      </c>
      <c r="L233" s="7">
        <v>11180.1</v>
      </c>
    </row>
    <row r="234" spans="2:12" x14ac:dyDescent="0.2">
      <c r="B234" s="6">
        <v>36981</v>
      </c>
      <c r="C234">
        <v>413</v>
      </c>
      <c r="D234">
        <v>81000023</v>
      </c>
      <c r="F234" t="s">
        <v>140</v>
      </c>
      <c r="H234">
        <v>281834</v>
      </c>
      <c r="L234" s="7">
        <v>2145</v>
      </c>
    </row>
    <row r="235" spans="2:12" x14ac:dyDescent="0.2">
      <c r="B235" s="6">
        <v>36981</v>
      </c>
      <c r="C235">
        <v>413</v>
      </c>
      <c r="D235">
        <v>81000023</v>
      </c>
      <c r="F235" t="s">
        <v>140</v>
      </c>
      <c r="H235">
        <v>281835</v>
      </c>
      <c r="L235" s="7">
        <v>9880.82</v>
      </c>
    </row>
    <row r="236" spans="2:12" x14ac:dyDescent="0.2">
      <c r="B236" s="6">
        <v>36981</v>
      </c>
      <c r="C236">
        <v>413</v>
      </c>
      <c r="D236">
        <v>81000023</v>
      </c>
      <c r="F236" t="s">
        <v>140</v>
      </c>
      <c r="H236">
        <v>281838</v>
      </c>
      <c r="L236" s="7">
        <v>10227.280000000001</v>
      </c>
    </row>
    <row r="237" spans="2:12" x14ac:dyDescent="0.2">
      <c r="B237" s="6">
        <v>36981</v>
      </c>
      <c r="C237">
        <v>413</v>
      </c>
      <c r="D237">
        <v>81000023</v>
      </c>
      <c r="F237" t="s">
        <v>140</v>
      </c>
      <c r="H237">
        <v>281837</v>
      </c>
      <c r="L237" s="7">
        <v>542.92999999999995</v>
      </c>
    </row>
    <row r="238" spans="2:12" x14ac:dyDescent="0.2">
      <c r="B238" s="6">
        <v>36981</v>
      </c>
      <c r="C238">
        <v>413</v>
      </c>
      <c r="D238">
        <v>81000023</v>
      </c>
      <c r="F238" t="s">
        <v>140</v>
      </c>
      <c r="H238">
        <v>281836</v>
      </c>
      <c r="L238" s="7">
        <v>1066</v>
      </c>
    </row>
    <row r="239" spans="2:12" x14ac:dyDescent="0.2">
      <c r="B239" t="s">
        <v>41</v>
      </c>
      <c r="D239">
        <v>81000023</v>
      </c>
      <c r="L239" s="8">
        <v>651369.53</v>
      </c>
    </row>
    <row r="240" spans="2:12" x14ac:dyDescent="0.2">
      <c r="B240" s="6">
        <v>36981</v>
      </c>
      <c r="C240">
        <v>413</v>
      </c>
      <c r="D240">
        <v>81000028</v>
      </c>
      <c r="F240" t="s">
        <v>141</v>
      </c>
      <c r="H240">
        <v>281829</v>
      </c>
      <c r="L240" s="7">
        <v>221.37</v>
      </c>
    </row>
    <row r="241" spans="2:12" x14ac:dyDescent="0.2">
      <c r="B241" s="6">
        <v>36981</v>
      </c>
      <c r="C241">
        <v>413</v>
      </c>
      <c r="D241">
        <v>81000028</v>
      </c>
      <c r="F241" t="s">
        <v>141</v>
      </c>
      <c r="H241">
        <v>281851</v>
      </c>
      <c r="L241" s="7">
        <v>348.43</v>
      </c>
    </row>
    <row r="242" spans="2:12" x14ac:dyDescent="0.2">
      <c r="B242" t="s">
        <v>41</v>
      </c>
      <c r="D242">
        <v>81000028</v>
      </c>
      <c r="L242" s="8">
        <v>569.79999999999995</v>
      </c>
    </row>
    <row r="243" spans="2:12" x14ac:dyDescent="0.2">
      <c r="B243" s="6">
        <v>36981</v>
      </c>
      <c r="C243">
        <v>413</v>
      </c>
      <c r="D243">
        <v>81000031</v>
      </c>
      <c r="F243" t="s">
        <v>142</v>
      </c>
      <c r="H243">
        <v>281859</v>
      </c>
      <c r="L243" s="7">
        <v>40320.31</v>
      </c>
    </row>
    <row r="244" spans="2:12" x14ac:dyDescent="0.2">
      <c r="B244" s="6">
        <v>36981</v>
      </c>
      <c r="C244">
        <v>413</v>
      </c>
      <c r="D244">
        <v>81000031</v>
      </c>
      <c r="F244" t="s">
        <v>142</v>
      </c>
      <c r="H244">
        <v>281833</v>
      </c>
      <c r="L244" s="7">
        <v>9000</v>
      </c>
    </row>
    <row r="245" spans="2:12" x14ac:dyDescent="0.2">
      <c r="B245" t="s">
        <v>41</v>
      </c>
      <c r="D245">
        <v>81000031</v>
      </c>
      <c r="L245" s="8">
        <v>49320.31</v>
      </c>
    </row>
    <row r="246" spans="2:12" x14ac:dyDescent="0.2">
      <c r="B246" s="6">
        <v>36981</v>
      </c>
      <c r="C246">
        <v>413</v>
      </c>
      <c r="D246">
        <v>82100107</v>
      </c>
      <c r="F246" t="s">
        <v>143</v>
      </c>
      <c r="H246">
        <v>2837321</v>
      </c>
      <c r="L246" s="7">
        <v>184.64</v>
      </c>
    </row>
    <row r="247" spans="2:12" x14ac:dyDescent="0.2">
      <c r="B247" s="6">
        <v>36981</v>
      </c>
      <c r="C247">
        <v>413</v>
      </c>
      <c r="D247">
        <v>82100107</v>
      </c>
      <c r="F247" t="s">
        <v>143</v>
      </c>
      <c r="H247">
        <v>2837320</v>
      </c>
      <c r="L247" s="7">
        <v>184.64</v>
      </c>
    </row>
    <row r="248" spans="2:12" x14ac:dyDescent="0.2">
      <c r="B248" s="6">
        <v>36980</v>
      </c>
      <c r="C248">
        <v>413</v>
      </c>
      <c r="D248">
        <v>82100107</v>
      </c>
      <c r="F248" t="s">
        <v>143</v>
      </c>
      <c r="H248">
        <v>2837322</v>
      </c>
      <c r="L248" s="7">
        <v>184.64</v>
      </c>
    </row>
    <row r="249" spans="2:12" x14ac:dyDescent="0.2">
      <c r="B249" t="s">
        <v>41</v>
      </c>
      <c r="D249">
        <v>82100107</v>
      </c>
      <c r="L249" s="8">
        <v>553.91999999999996</v>
      </c>
    </row>
    <row r="250" spans="2:12" x14ac:dyDescent="0.2">
      <c r="B250" s="6">
        <v>36981</v>
      </c>
      <c r="C250">
        <v>413</v>
      </c>
      <c r="D250">
        <v>82100151</v>
      </c>
      <c r="F250" t="s">
        <v>144</v>
      </c>
      <c r="H250">
        <v>2851599</v>
      </c>
      <c r="L250" s="7">
        <v>-549.12</v>
      </c>
    </row>
    <row r="251" spans="2:12" x14ac:dyDescent="0.2">
      <c r="B251" s="6">
        <v>36981</v>
      </c>
      <c r="C251">
        <v>413</v>
      </c>
      <c r="D251">
        <v>82100151</v>
      </c>
      <c r="F251" t="s">
        <v>144</v>
      </c>
      <c r="H251">
        <v>2851598</v>
      </c>
      <c r="L251" s="7">
        <v>-549.12</v>
      </c>
    </row>
    <row r="252" spans="2:12" x14ac:dyDescent="0.2">
      <c r="B252" s="6">
        <v>36981</v>
      </c>
      <c r="C252">
        <v>413</v>
      </c>
      <c r="D252">
        <v>82100151</v>
      </c>
      <c r="F252" t="s">
        <v>144</v>
      </c>
      <c r="H252">
        <v>2851597</v>
      </c>
      <c r="L252" s="7">
        <v>-549.12</v>
      </c>
    </row>
    <row r="253" spans="2:12" x14ac:dyDescent="0.2">
      <c r="B253" s="6">
        <v>36981</v>
      </c>
      <c r="C253">
        <v>413</v>
      </c>
      <c r="D253">
        <v>82100151</v>
      </c>
      <c r="F253" t="s">
        <v>144</v>
      </c>
      <c r="H253">
        <v>2851596</v>
      </c>
      <c r="L253" s="7">
        <v>-549.12</v>
      </c>
    </row>
    <row r="254" spans="2:12" x14ac:dyDescent="0.2">
      <c r="B254" s="6">
        <v>36980</v>
      </c>
      <c r="C254">
        <v>413</v>
      </c>
      <c r="D254">
        <v>82100151</v>
      </c>
      <c r="F254" t="s">
        <v>144</v>
      </c>
      <c r="H254">
        <v>2851606</v>
      </c>
      <c r="L254" s="7">
        <v>-549.12</v>
      </c>
    </row>
    <row r="255" spans="2:12" x14ac:dyDescent="0.2">
      <c r="B255" s="6">
        <v>36981</v>
      </c>
      <c r="C255">
        <v>413</v>
      </c>
      <c r="D255">
        <v>82100151</v>
      </c>
      <c r="F255" t="s">
        <v>144</v>
      </c>
      <c r="H255">
        <v>2851600</v>
      </c>
      <c r="L255" s="7">
        <v>-549.12</v>
      </c>
    </row>
    <row r="256" spans="2:12" x14ac:dyDescent="0.2">
      <c r="B256" s="6">
        <v>36981</v>
      </c>
      <c r="C256">
        <v>413</v>
      </c>
      <c r="D256">
        <v>82100151</v>
      </c>
      <c r="F256" t="s">
        <v>144</v>
      </c>
      <c r="H256">
        <v>2851605</v>
      </c>
      <c r="L256" s="7">
        <v>-549.12</v>
      </c>
    </row>
    <row r="257" spans="2:12" x14ac:dyDescent="0.2">
      <c r="B257" s="6">
        <v>36981</v>
      </c>
      <c r="C257">
        <v>413</v>
      </c>
      <c r="D257">
        <v>82100151</v>
      </c>
      <c r="F257" t="s">
        <v>144</v>
      </c>
      <c r="H257">
        <v>2851604</v>
      </c>
      <c r="L257" s="7">
        <v>-549.12</v>
      </c>
    </row>
    <row r="258" spans="2:12" x14ac:dyDescent="0.2">
      <c r="B258" s="6">
        <v>36981</v>
      </c>
      <c r="C258">
        <v>413</v>
      </c>
      <c r="D258">
        <v>82100151</v>
      </c>
      <c r="F258" t="s">
        <v>144</v>
      </c>
      <c r="H258">
        <v>2851603</v>
      </c>
      <c r="L258" s="7">
        <v>-549.12</v>
      </c>
    </row>
    <row r="259" spans="2:12" x14ac:dyDescent="0.2">
      <c r="B259" s="6">
        <v>36981</v>
      </c>
      <c r="C259">
        <v>413</v>
      </c>
      <c r="D259">
        <v>82100151</v>
      </c>
      <c r="F259" t="s">
        <v>144</v>
      </c>
      <c r="H259">
        <v>2851602</v>
      </c>
      <c r="L259" s="7">
        <v>-549.12</v>
      </c>
    </row>
    <row r="260" spans="2:12" x14ac:dyDescent="0.2">
      <c r="B260" s="6">
        <v>36981</v>
      </c>
      <c r="C260">
        <v>413</v>
      </c>
      <c r="D260">
        <v>82100151</v>
      </c>
      <c r="F260" t="s">
        <v>144</v>
      </c>
      <c r="H260">
        <v>2851601</v>
      </c>
      <c r="L260" s="7">
        <v>-549.12</v>
      </c>
    </row>
    <row r="261" spans="2:12" x14ac:dyDescent="0.2">
      <c r="B261" s="6">
        <v>36961</v>
      </c>
      <c r="C261">
        <v>413</v>
      </c>
      <c r="D261">
        <v>82100151</v>
      </c>
      <c r="F261" t="s">
        <v>144</v>
      </c>
      <c r="H261">
        <v>2670161</v>
      </c>
      <c r="L261" s="7">
        <v>840</v>
      </c>
    </row>
    <row r="262" spans="2:12" x14ac:dyDescent="0.2">
      <c r="B262" s="6">
        <v>36961</v>
      </c>
      <c r="C262">
        <v>413</v>
      </c>
      <c r="D262">
        <v>82100151</v>
      </c>
      <c r="F262" t="s">
        <v>144</v>
      </c>
      <c r="H262">
        <v>2670160</v>
      </c>
      <c r="L262" s="7">
        <v>840</v>
      </c>
    </row>
    <row r="263" spans="2:12" x14ac:dyDescent="0.2">
      <c r="B263" s="6">
        <v>36961</v>
      </c>
      <c r="C263">
        <v>413</v>
      </c>
      <c r="D263">
        <v>82100151</v>
      </c>
      <c r="F263" t="s">
        <v>144</v>
      </c>
      <c r="H263">
        <v>2670159</v>
      </c>
      <c r="L263" s="7">
        <v>840</v>
      </c>
    </row>
    <row r="264" spans="2:12" x14ac:dyDescent="0.2">
      <c r="B264" s="6">
        <v>36961</v>
      </c>
      <c r="C264">
        <v>413</v>
      </c>
      <c r="D264">
        <v>82100151</v>
      </c>
      <c r="F264" t="s">
        <v>144</v>
      </c>
      <c r="H264">
        <v>2670158</v>
      </c>
      <c r="L264" s="7">
        <v>840</v>
      </c>
    </row>
    <row r="265" spans="2:12" x14ac:dyDescent="0.2">
      <c r="B265" s="6">
        <v>36961</v>
      </c>
      <c r="C265">
        <v>413</v>
      </c>
      <c r="D265">
        <v>82100151</v>
      </c>
      <c r="F265" t="s">
        <v>144</v>
      </c>
      <c r="H265">
        <v>2670157</v>
      </c>
      <c r="L265" s="7">
        <v>840</v>
      </c>
    </row>
    <row r="266" spans="2:12" x14ac:dyDescent="0.2">
      <c r="B266" s="6">
        <v>36965</v>
      </c>
      <c r="C266">
        <v>413</v>
      </c>
      <c r="D266">
        <v>82100151</v>
      </c>
      <c r="F266" t="s">
        <v>144</v>
      </c>
      <c r="H266">
        <v>2670187</v>
      </c>
      <c r="L266" s="7">
        <v>840</v>
      </c>
    </row>
    <row r="267" spans="2:12" x14ac:dyDescent="0.2">
      <c r="B267" s="6">
        <v>36964</v>
      </c>
      <c r="C267">
        <v>413</v>
      </c>
      <c r="D267">
        <v>82100151</v>
      </c>
      <c r="F267" t="s">
        <v>144</v>
      </c>
      <c r="H267">
        <v>2670186</v>
      </c>
      <c r="L267" s="7">
        <v>840</v>
      </c>
    </row>
    <row r="268" spans="2:12" x14ac:dyDescent="0.2">
      <c r="B268" s="6">
        <v>36969</v>
      </c>
      <c r="C268">
        <v>413</v>
      </c>
      <c r="D268">
        <v>82100151</v>
      </c>
      <c r="F268" t="s">
        <v>144</v>
      </c>
      <c r="H268">
        <v>2670185</v>
      </c>
      <c r="L268" s="7">
        <v>840</v>
      </c>
    </row>
    <row r="269" spans="2:12" x14ac:dyDescent="0.2">
      <c r="B269" s="6">
        <v>36969</v>
      </c>
      <c r="C269">
        <v>413</v>
      </c>
      <c r="D269">
        <v>82100151</v>
      </c>
      <c r="F269" t="s">
        <v>144</v>
      </c>
      <c r="H269">
        <v>2670164</v>
      </c>
      <c r="L269" s="7">
        <v>840</v>
      </c>
    </row>
    <row r="270" spans="2:12" x14ac:dyDescent="0.2">
      <c r="B270" s="6">
        <v>36961</v>
      </c>
      <c r="C270">
        <v>413</v>
      </c>
      <c r="D270">
        <v>82100151</v>
      </c>
      <c r="F270" t="s">
        <v>144</v>
      </c>
      <c r="H270">
        <v>2670163</v>
      </c>
      <c r="L270" s="7">
        <v>840</v>
      </c>
    </row>
    <row r="271" spans="2:12" x14ac:dyDescent="0.2">
      <c r="B271" s="6">
        <v>36961</v>
      </c>
      <c r="C271">
        <v>413</v>
      </c>
      <c r="D271">
        <v>82100151</v>
      </c>
      <c r="F271" t="s">
        <v>144</v>
      </c>
      <c r="H271">
        <v>2670162</v>
      </c>
      <c r="L271" s="7">
        <v>840</v>
      </c>
    </row>
    <row r="272" spans="2:12" x14ac:dyDescent="0.2">
      <c r="B272" t="s">
        <v>41</v>
      </c>
      <c r="D272">
        <v>82100151</v>
      </c>
      <c r="L272" s="8">
        <v>3199.68</v>
      </c>
    </row>
    <row r="273" spans="2:12" x14ac:dyDescent="0.2">
      <c r="B273" s="6">
        <v>36981</v>
      </c>
      <c r="C273">
        <v>413</v>
      </c>
      <c r="D273">
        <v>82109999</v>
      </c>
      <c r="F273" t="s">
        <v>145</v>
      </c>
      <c r="I273" t="s">
        <v>146</v>
      </c>
      <c r="L273" s="7">
        <v>-209</v>
      </c>
    </row>
    <row r="274" spans="2:12" x14ac:dyDescent="0.2">
      <c r="B274" s="6">
        <v>36981</v>
      </c>
      <c r="C274">
        <v>413</v>
      </c>
      <c r="D274">
        <v>82109999</v>
      </c>
      <c r="F274" t="s">
        <v>145</v>
      </c>
      <c r="I274" t="s">
        <v>146</v>
      </c>
      <c r="L274" s="7">
        <v>5</v>
      </c>
    </row>
    <row r="275" spans="2:12" x14ac:dyDescent="0.2">
      <c r="B275" s="6">
        <v>36967</v>
      </c>
      <c r="C275">
        <v>413</v>
      </c>
      <c r="D275">
        <v>82109999</v>
      </c>
      <c r="F275" t="s">
        <v>145</v>
      </c>
      <c r="I275" t="s">
        <v>146</v>
      </c>
      <c r="L275" s="7">
        <v>-2226</v>
      </c>
    </row>
    <row r="276" spans="2:12" x14ac:dyDescent="0.2">
      <c r="B276" s="6">
        <v>36967</v>
      </c>
      <c r="C276">
        <v>413</v>
      </c>
      <c r="D276">
        <v>82109999</v>
      </c>
      <c r="F276" t="s">
        <v>145</v>
      </c>
      <c r="I276" t="s">
        <v>146</v>
      </c>
      <c r="L276" s="7">
        <v>-835</v>
      </c>
    </row>
    <row r="277" spans="2:12" x14ac:dyDescent="0.2">
      <c r="B277" t="s">
        <v>41</v>
      </c>
      <c r="D277">
        <v>82109999</v>
      </c>
      <c r="L277" s="8">
        <v>-3265</v>
      </c>
    </row>
    <row r="278" spans="2:12" x14ac:dyDescent="0.2">
      <c r="B278" t="s">
        <v>147</v>
      </c>
      <c r="L278" s="7"/>
    </row>
    <row r="279" spans="2:12" x14ac:dyDescent="0.2">
      <c r="L279" s="7"/>
    </row>
    <row r="280" spans="2:12" x14ac:dyDescent="0.2">
      <c r="B280" t="s">
        <v>148</v>
      </c>
      <c r="L280" s="8">
        <v>305716.61</v>
      </c>
    </row>
    <row r="281" spans="2:12" x14ac:dyDescent="0.2">
      <c r="L281" s="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workbookViewId="0">
      <selection sqref="A1:IV65536"/>
    </sheetView>
  </sheetViews>
  <sheetFormatPr defaultRowHeight="12.75" x14ac:dyDescent="0.2"/>
  <cols>
    <col min="1" max="1" width="4.7109375" customWidth="1"/>
    <col min="2" max="2" width="10.140625" customWidth="1"/>
    <col min="3" max="3" width="7.42578125" customWidth="1"/>
    <col min="4" max="4" width="10.7109375" customWidth="1"/>
    <col min="5" max="5" width="5.28515625" customWidth="1"/>
    <col min="7" max="7" width="12.85546875" customWidth="1"/>
    <col min="8" max="8" width="12.7109375" customWidth="1"/>
    <col min="9" max="9" width="40.7109375" customWidth="1"/>
    <col min="10" max="10" width="12.5703125" customWidth="1"/>
    <col min="11" max="11" width="32.28515625" customWidth="1"/>
    <col min="12" max="12" width="12.5703125" customWidth="1"/>
  </cols>
  <sheetData>
    <row r="1" spans="1:12" x14ac:dyDescent="0.2">
      <c r="A1" t="s">
        <v>20</v>
      </c>
      <c r="C1" t="s">
        <v>21</v>
      </c>
      <c r="E1" t="s">
        <v>22</v>
      </c>
    </row>
    <row r="2" spans="1:12" x14ac:dyDescent="0.2">
      <c r="A2" t="s">
        <v>23</v>
      </c>
      <c r="C2" s="5">
        <v>105659</v>
      </c>
      <c r="E2" t="s">
        <v>209</v>
      </c>
    </row>
    <row r="3" spans="1:12" x14ac:dyDescent="0.2">
      <c r="A3" t="s">
        <v>25</v>
      </c>
      <c r="C3" t="s">
        <v>26</v>
      </c>
      <c r="E3" t="s">
        <v>27</v>
      </c>
    </row>
    <row r="6" spans="1:12" x14ac:dyDescent="0.2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215</v>
      </c>
    </row>
    <row r="8" spans="1:12" x14ac:dyDescent="0.2">
      <c r="B8" s="6">
        <v>36981</v>
      </c>
      <c r="C8">
        <v>413</v>
      </c>
      <c r="D8">
        <v>52000500</v>
      </c>
      <c r="F8" t="s">
        <v>37</v>
      </c>
      <c r="H8">
        <v>100016387</v>
      </c>
      <c r="J8">
        <v>30016000</v>
      </c>
      <c r="K8" t="s">
        <v>39</v>
      </c>
      <c r="L8" s="7">
        <v>6068.54</v>
      </c>
    </row>
    <row r="9" spans="1:12" x14ac:dyDescent="0.2">
      <c r="B9" s="6">
        <v>36981</v>
      </c>
      <c r="C9">
        <v>413</v>
      </c>
      <c r="D9">
        <v>52000500</v>
      </c>
      <c r="F9" t="s">
        <v>37</v>
      </c>
      <c r="H9">
        <v>100016387</v>
      </c>
      <c r="J9">
        <v>30016000</v>
      </c>
      <c r="K9" t="s">
        <v>39</v>
      </c>
      <c r="L9" s="7">
        <v>246.33</v>
      </c>
    </row>
    <row r="10" spans="1:12" x14ac:dyDescent="0.2">
      <c r="B10" s="6">
        <v>36981</v>
      </c>
      <c r="C10">
        <v>413</v>
      </c>
      <c r="D10">
        <v>52000500</v>
      </c>
      <c r="F10" t="s">
        <v>37</v>
      </c>
      <c r="H10">
        <v>100016387</v>
      </c>
      <c r="J10">
        <v>30016000</v>
      </c>
      <c r="K10" t="s">
        <v>39</v>
      </c>
      <c r="L10" s="7">
        <v>9265.16</v>
      </c>
    </row>
    <row r="11" spans="1:12" x14ac:dyDescent="0.2">
      <c r="B11" s="6">
        <v>36981</v>
      </c>
      <c r="C11">
        <v>413</v>
      </c>
      <c r="D11">
        <v>52000500</v>
      </c>
      <c r="F11" t="s">
        <v>37</v>
      </c>
      <c r="H11">
        <v>100016387</v>
      </c>
      <c r="J11">
        <v>30016000</v>
      </c>
      <c r="K11" t="s">
        <v>39</v>
      </c>
      <c r="L11" s="7">
        <v>184.84</v>
      </c>
    </row>
    <row r="12" spans="1:12" x14ac:dyDescent="0.2">
      <c r="B12" s="6">
        <v>36965</v>
      </c>
      <c r="C12">
        <v>413</v>
      </c>
      <c r="D12">
        <v>52000500</v>
      </c>
      <c r="F12" t="s">
        <v>37</v>
      </c>
      <c r="H12">
        <v>100014057</v>
      </c>
      <c r="J12">
        <v>30016000</v>
      </c>
      <c r="K12" t="s">
        <v>39</v>
      </c>
      <c r="L12" s="7">
        <v>63160.01</v>
      </c>
    </row>
    <row r="13" spans="1:12" x14ac:dyDescent="0.2">
      <c r="B13" s="6">
        <v>36965</v>
      </c>
      <c r="C13">
        <v>413</v>
      </c>
      <c r="D13">
        <v>52000500</v>
      </c>
      <c r="F13" t="s">
        <v>37</v>
      </c>
      <c r="H13">
        <v>100014057</v>
      </c>
      <c r="J13">
        <v>30016000</v>
      </c>
      <c r="K13" t="s">
        <v>39</v>
      </c>
      <c r="L13" s="7">
        <v>2203.64</v>
      </c>
    </row>
    <row r="14" spans="1:12" x14ac:dyDescent="0.2">
      <c r="B14" s="6">
        <v>36965</v>
      </c>
      <c r="C14">
        <v>413</v>
      </c>
      <c r="D14">
        <v>52000500</v>
      </c>
      <c r="F14" t="s">
        <v>37</v>
      </c>
      <c r="H14">
        <v>100014057</v>
      </c>
      <c r="J14">
        <v>30016000</v>
      </c>
      <c r="K14" t="s">
        <v>39</v>
      </c>
      <c r="L14" s="7">
        <v>225.91</v>
      </c>
    </row>
    <row r="15" spans="1:12" x14ac:dyDescent="0.2">
      <c r="B15" s="6">
        <v>36965</v>
      </c>
      <c r="C15">
        <v>413</v>
      </c>
      <c r="D15">
        <v>52000500</v>
      </c>
      <c r="F15" t="s">
        <v>37</v>
      </c>
      <c r="H15">
        <v>100014057</v>
      </c>
      <c r="J15">
        <v>30016000</v>
      </c>
      <c r="K15" t="s">
        <v>39</v>
      </c>
      <c r="L15" s="7">
        <v>238.3</v>
      </c>
    </row>
    <row r="16" spans="1:12" x14ac:dyDescent="0.2">
      <c r="B16" s="6">
        <v>36965</v>
      </c>
      <c r="C16">
        <v>413</v>
      </c>
      <c r="D16">
        <v>52000500</v>
      </c>
      <c r="F16" t="s">
        <v>37</v>
      </c>
      <c r="H16">
        <v>100014057</v>
      </c>
      <c r="J16">
        <v>30016000</v>
      </c>
      <c r="K16" t="s">
        <v>39</v>
      </c>
      <c r="L16" s="7">
        <v>10742.5</v>
      </c>
    </row>
    <row r="17" spans="2:12" x14ac:dyDescent="0.2">
      <c r="B17" s="6">
        <v>36965</v>
      </c>
      <c r="C17">
        <v>413</v>
      </c>
      <c r="D17">
        <v>52000500</v>
      </c>
      <c r="F17" t="s">
        <v>37</v>
      </c>
      <c r="H17">
        <v>100014188</v>
      </c>
      <c r="J17">
        <v>52000500</v>
      </c>
      <c r="K17" t="s">
        <v>37</v>
      </c>
      <c r="L17" s="7">
        <v>-250.4</v>
      </c>
    </row>
    <row r="18" spans="2:12" x14ac:dyDescent="0.2">
      <c r="B18" s="6">
        <v>36981</v>
      </c>
      <c r="C18">
        <v>413</v>
      </c>
      <c r="D18">
        <v>52000500</v>
      </c>
      <c r="F18" t="s">
        <v>37</v>
      </c>
      <c r="H18">
        <v>100016387</v>
      </c>
      <c r="J18">
        <v>25142000</v>
      </c>
      <c r="K18" t="s">
        <v>40</v>
      </c>
      <c r="L18" s="7">
        <v>-7089.76</v>
      </c>
    </row>
    <row r="19" spans="2:12" x14ac:dyDescent="0.2">
      <c r="B19" s="6">
        <v>36965</v>
      </c>
      <c r="C19">
        <v>413</v>
      </c>
      <c r="D19">
        <v>52000500</v>
      </c>
      <c r="F19" t="s">
        <v>37</v>
      </c>
      <c r="H19">
        <v>100014057</v>
      </c>
      <c r="J19">
        <v>25142000</v>
      </c>
      <c r="K19" t="s">
        <v>40</v>
      </c>
      <c r="L19" s="7">
        <v>-2107.85</v>
      </c>
    </row>
    <row r="20" spans="2:12" x14ac:dyDescent="0.2">
      <c r="B20" s="6">
        <v>36965</v>
      </c>
      <c r="C20">
        <v>413</v>
      </c>
      <c r="D20">
        <v>52000500</v>
      </c>
      <c r="F20" t="s">
        <v>37</v>
      </c>
      <c r="H20">
        <v>100014188</v>
      </c>
      <c r="J20">
        <v>52001000</v>
      </c>
      <c r="K20" t="s">
        <v>38</v>
      </c>
      <c r="L20" s="7">
        <v>250.4</v>
      </c>
    </row>
    <row r="21" spans="2:12" x14ac:dyDescent="0.2">
      <c r="B21" s="6">
        <v>36965</v>
      </c>
      <c r="C21">
        <v>413</v>
      </c>
      <c r="D21">
        <v>52000500</v>
      </c>
      <c r="F21" t="s">
        <v>37</v>
      </c>
      <c r="H21">
        <v>100014188</v>
      </c>
      <c r="J21">
        <v>52001000</v>
      </c>
      <c r="K21" t="s">
        <v>38</v>
      </c>
      <c r="L21" s="7">
        <v>13091.13</v>
      </c>
    </row>
    <row r="22" spans="2:12" x14ac:dyDescent="0.2">
      <c r="B22" s="6">
        <v>36981</v>
      </c>
      <c r="C22">
        <v>413</v>
      </c>
      <c r="D22">
        <v>52000500</v>
      </c>
      <c r="F22" t="s">
        <v>37</v>
      </c>
      <c r="H22">
        <v>100016387</v>
      </c>
      <c r="J22">
        <v>30016000</v>
      </c>
      <c r="K22" t="s">
        <v>39</v>
      </c>
      <c r="L22" s="7">
        <v>16512.5</v>
      </c>
    </row>
    <row r="23" spans="2:12" x14ac:dyDescent="0.2">
      <c r="B23" s="6">
        <v>36981</v>
      </c>
      <c r="C23">
        <v>413</v>
      </c>
      <c r="D23">
        <v>52000500</v>
      </c>
      <c r="F23" t="s">
        <v>37</v>
      </c>
      <c r="H23">
        <v>100016387</v>
      </c>
      <c r="J23">
        <v>30016000</v>
      </c>
      <c r="K23" t="s">
        <v>39</v>
      </c>
      <c r="L23" s="7">
        <v>71667.039999999994</v>
      </c>
    </row>
    <row r="24" spans="2:12" x14ac:dyDescent="0.2">
      <c r="B24" s="6">
        <v>36981</v>
      </c>
      <c r="C24">
        <v>413</v>
      </c>
      <c r="D24">
        <v>52000500</v>
      </c>
      <c r="F24" t="s">
        <v>37</v>
      </c>
      <c r="H24">
        <v>100016387</v>
      </c>
      <c r="J24">
        <v>30016000</v>
      </c>
      <c r="K24" t="s">
        <v>39</v>
      </c>
      <c r="L24" s="7">
        <v>1136.3800000000001</v>
      </c>
    </row>
    <row r="25" spans="2:12" x14ac:dyDescent="0.2">
      <c r="B25" s="6">
        <v>36965</v>
      </c>
      <c r="C25">
        <v>413</v>
      </c>
      <c r="D25">
        <v>52000500</v>
      </c>
      <c r="F25" t="s">
        <v>37</v>
      </c>
      <c r="H25">
        <v>100014717</v>
      </c>
      <c r="I25" t="s">
        <v>459</v>
      </c>
      <c r="J25">
        <v>5000006269</v>
      </c>
      <c r="K25" t="s">
        <v>327</v>
      </c>
      <c r="L25" s="7">
        <v>111.31</v>
      </c>
    </row>
    <row r="26" spans="2:12" x14ac:dyDescent="0.2">
      <c r="B26" t="s">
        <v>41</v>
      </c>
      <c r="D26">
        <v>52000500</v>
      </c>
      <c r="L26" s="8">
        <v>185655.98</v>
      </c>
    </row>
    <row r="27" spans="2:12" x14ac:dyDescent="0.2">
      <c r="B27" s="6">
        <v>36981</v>
      </c>
      <c r="C27">
        <v>413</v>
      </c>
      <c r="D27">
        <v>52001000</v>
      </c>
      <c r="F27" t="s">
        <v>42</v>
      </c>
      <c r="H27">
        <v>100016387</v>
      </c>
      <c r="J27">
        <v>30016000</v>
      </c>
      <c r="K27" t="s">
        <v>39</v>
      </c>
      <c r="L27" s="7">
        <v>3408.7</v>
      </c>
    </row>
    <row r="28" spans="2:12" x14ac:dyDescent="0.2">
      <c r="B28" s="6">
        <v>36965</v>
      </c>
      <c r="C28">
        <v>413</v>
      </c>
      <c r="D28">
        <v>52001000</v>
      </c>
      <c r="F28" t="s">
        <v>42</v>
      </c>
      <c r="H28">
        <v>100014057</v>
      </c>
      <c r="J28">
        <v>30016000</v>
      </c>
      <c r="K28" t="s">
        <v>39</v>
      </c>
      <c r="L28" s="7">
        <v>3100.28</v>
      </c>
    </row>
    <row r="29" spans="2:12" x14ac:dyDescent="0.2">
      <c r="B29" s="6">
        <v>36965</v>
      </c>
      <c r="C29">
        <v>413</v>
      </c>
      <c r="D29">
        <v>52001000</v>
      </c>
      <c r="F29" t="s">
        <v>42</v>
      </c>
      <c r="H29">
        <v>100014057</v>
      </c>
      <c r="J29">
        <v>30016000</v>
      </c>
      <c r="K29" t="s">
        <v>39</v>
      </c>
      <c r="L29" s="7">
        <v>1912.61</v>
      </c>
    </row>
    <row r="30" spans="2:12" x14ac:dyDescent="0.2">
      <c r="B30" s="6">
        <v>36965</v>
      </c>
      <c r="C30">
        <v>413</v>
      </c>
      <c r="D30">
        <v>52001000</v>
      </c>
      <c r="F30" t="s">
        <v>42</v>
      </c>
      <c r="H30">
        <v>100014057</v>
      </c>
      <c r="J30">
        <v>30016000</v>
      </c>
      <c r="K30" t="s">
        <v>39</v>
      </c>
      <c r="L30" s="7">
        <v>8772.59</v>
      </c>
    </row>
    <row r="31" spans="2:12" x14ac:dyDescent="0.2">
      <c r="B31" s="6">
        <v>36981</v>
      </c>
      <c r="C31">
        <v>413</v>
      </c>
      <c r="D31">
        <v>52001000</v>
      </c>
      <c r="F31" t="s">
        <v>42</v>
      </c>
      <c r="H31">
        <v>100016387</v>
      </c>
      <c r="J31">
        <v>30016000</v>
      </c>
      <c r="K31" t="s">
        <v>39</v>
      </c>
      <c r="L31" s="7">
        <v>2449.13</v>
      </c>
    </row>
    <row r="32" spans="2:12" x14ac:dyDescent="0.2">
      <c r="B32" s="6">
        <v>36965</v>
      </c>
      <c r="C32">
        <v>413</v>
      </c>
      <c r="D32">
        <v>52001000</v>
      </c>
      <c r="F32" t="s">
        <v>42</v>
      </c>
      <c r="H32">
        <v>100014188</v>
      </c>
      <c r="J32">
        <v>52001000</v>
      </c>
      <c r="K32" t="s">
        <v>38</v>
      </c>
      <c r="L32" s="7">
        <v>1731.96</v>
      </c>
    </row>
    <row r="33" spans="2:12" x14ac:dyDescent="0.2">
      <c r="B33" s="6">
        <v>36965</v>
      </c>
      <c r="C33">
        <v>413</v>
      </c>
      <c r="D33">
        <v>52001000</v>
      </c>
      <c r="F33" t="s">
        <v>42</v>
      </c>
      <c r="H33">
        <v>100014188</v>
      </c>
      <c r="J33">
        <v>52001000</v>
      </c>
      <c r="K33" t="s">
        <v>38</v>
      </c>
      <c r="L33" s="7">
        <v>392.74</v>
      </c>
    </row>
    <row r="34" spans="2:12" x14ac:dyDescent="0.2">
      <c r="B34" s="6">
        <v>36965</v>
      </c>
      <c r="C34">
        <v>413</v>
      </c>
      <c r="D34">
        <v>52001000</v>
      </c>
      <c r="F34" t="s">
        <v>42</v>
      </c>
      <c r="H34">
        <v>100014188</v>
      </c>
      <c r="J34">
        <v>52001000</v>
      </c>
      <c r="K34" t="s">
        <v>38</v>
      </c>
      <c r="L34" s="7">
        <v>504.38</v>
      </c>
    </row>
    <row r="35" spans="2:12" x14ac:dyDescent="0.2">
      <c r="B35" s="6">
        <v>36981</v>
      </c>
      <c r="C35">
        <v>413</v>
      </c>
      <c r="D35">
        <v>52001000</v>
      </c>
      <c r="F35" t="s">
        <v>42</v>
      </c>
      <c r="H35">
        <v>100016387</v>
      </c>
      <c r="J35">
        <v>30016000</v>
      </c>
      <c r="K35" t="s">
        <v>39</v>
      </c>
      <c r="L35" s="7">
        <v>11366.92</v>
      </c>
    </row>
    <row r="36" spans="2:12" x14ac:dyDescent="0.2">
      <c r="B36" t="s">
        <v>41</v>
      </c>
      <c r="D36">
        <v>52001000</v>
      </c>
      <c r="L36" s="8">
        <v>33639.31</v>
      </c>
    </row>
    <row r="37" spans="2:12" x14ac:dyDescent="0.2">
      <c r="B37" s="6">
        <v>36965</v>
      </c>
      <c r="C37">
        <v>413</v>
      </c>
      <c r="D37">
        <v>52001500</v>
      </c>
      <c r="F37" t="s">
        <v>43</v>
      </c>
      <c r="H37">
        <v>100014057</v>
      </c>
      <c r="J37">
        <v>30016000</v>
      </c>
      <c r="K37" t="s">
        <v>39</v>
      </c>
      <c r="L37" s="7">
        <v>50</v>
      </c>
    </row>
    <row r="38" spans="2:12" x14ac:dyDescent="0.2">
      <c r="B38" s="6">
        <v>36981</v>
      </c>
      <c r="C38">
        <v>413</v>
      </c>
      <c r="D38">
        <v>52001500</v>
      </c>
      <c r="F38" t="s">
        <v>43</v>
      </c>
      <c r="H38">
        <v>100016387</v>
      </c>
      <c r="J38">
        <v>30016000</v>
      </c>
      <c r="K38" t="s">
        <v>39</v>
      </c>
      <c r="L38" s="7">
        <v>50</v>
      </c>
    </row>
    <row r="39" spans="2:12" x14ac:dyDescent="0.2">
      <c r="B39" t="s">
        <v>41</v>
      </c>
      <c r="D39">
        <v>52001500</v>
      </c>
      <c r="L39" s="8">
        <v>100</v>
      </c>
    </row>
    <row r="40" spans="2:12" x14ac:dyDescent="0.2">
      <c r="B40" s="6">
        <v>36959</v>
      </c>
      <c r="C40">
        <v>413</v>
      </c>
      <c r="D40">
        <v>52003000</v>
      </c>
      <c r="F40" t="s">
        <v>47</v>
      </c>
      <c r="H40">
        <v>100013505</v>
      </c>
      <c r="I40" t="s">
        <v>48</v>
      </c>
      <c r="J40">
        <v>6000011706</v>
      </c>
      <c r="K40" t="s">
        <v>49</v>
      </c>
      <c r="L40" s="7">
        <v>54.54</v>
      </c>
    </row>
    <row r="41" spans="2:12" x14ac:dyDescent="0.2">
      <c r="B41" t="s">
        <v>41</v>
      </c>
      <c r="D41">
        <v>52003000</v>
      </c>
      <c r="L41" s="8">
        <v>54.54</v>
      </c>
    </row>
    <row r="42" spans="2:12" x14ac:dyDescent="0.2">
      <c r="B42" s="6">
        <v>36952</v>
      </c>
      <c r="C42">
        <v>413</v>
      </c>
      <c r="D42">
        <v>52003500</v>
      </c>
      <c r="F42" t="s">
        <v>50</v>
      </c>
      <c r="H42">
        <v>100012122</v>
      </c>
      <c r="I42" t="s">
        <v>48</v>
      </c>
      <c r="J42">
        <v>6000011438</v>
      </c>
      <c r="K42" t="s">
        <v>461</v>
      </c>
      <c r="L42" s="7">
        <v>19.899999999999999</v>
      </c>
    </row>
    <row r="43" spans="2:12" x14ac:dyDescent="0.2">
      <c r="B43" s="6">
        <v>36952</v>
      </c>
      <c r="C43">
        <v>413</v>
      </c>
      <c r="D43">
        <v>52003500</v>
      </c>
      <c r="F43" t="s">
        <v>50</v>
      </c>
      <c r="H43">
        <v>100012122</v>
      </c>
      <c r="I43" t="s">
        <v>48</v>
      </c>
      <c r="J43">
        <v>6000011438</v>
      </c>
      <c r="K43" t="s">
        <v>461</v>
      </c>
      <c r="L43" s="7">
        <v>154.94</v>
      </c>
    </row>
    <row r="44" spans="2:12" x14ac:dyDescent="0.2">
      <c r="B44" s="6">
        <v>36959</v>
      </c>
      <c r="C44">
        <v>413</v>
      </c>
      <c r="D44">
        <v>52003500</v>
      </c>
      <c r="F44" t="s">
        <v>50</v>
      </c>
      <c r="H44">
        <v>100013499</v>
      </c>
      <c r="I44" t="s">
        <v>48</v>
      </c>
      <c r="J44">
        <v>6000011087</v>
      </c>
      <c r="K44" t="s">
        <v>460</v>
      </c>
      <c r="L44" s="7">
        <v>70.2</v>
      </c>
    </row>
    <row r="45" spans="2:12" x14ac:dyDescent="0.2">
      <c r="B45" s="6">
        <v>36965</v>
      </c>
      <c r="C45">
        <v>413</v>
      </c>
      <c r="D45">
        <v>52003500</v>
      </c>
      <c r="F45" t="s">
        <v>50</v>
      </c>
      <c r="H45">
        <v>100014707</v>
      </c>
      <c r="J45">
        <v>5000008190</v>
      </c>
      <c r="K45" t="s">
        <v>52</v>
      </c>
      <c r="L45" s="7">
        <v>155.88</v>
      </c>
    </row>
    <row r="46" spans="2:12" x14ac:dyDescent="0.2">
      <c r="B46" t="s">
        <v>41</v>
      </c>
      <c r="D46">
        <v>52003500</v>
      </c>
      <c r="L46" s="8">
        <v>400.92</v>
      </c>
    </row>
    <row r="47" spans="2:12" x14ac:dyDescent="0.2">
      <c r="B47" s="6">
        <v>36958</v>
      </c>
      <c r="C47">
        <v>413</v>
      </c>
      <c r="D47">
        <v>52004500</v>
      </c>
      <c r="F47" t="s">
        <v>55</v>
      </c>
      <c r="H47">
        <v>100013314</v>
      </c>
      <c r="I47" t="s">
        <v>462</v>
      </c>
      <c r="J47">
        <v>6000011087</v>
      </c>
      <c r="K47" t="s">
        <v>460</v>
      </c>
      <c r="L47" s="7">
        <v>1419.59</v>
      </c>
    </row>
    <row r="48" spans="2:12" x14ac:dyDescent="0.2">
      <c r="B48" s="6">
        <v>36957</v>
      </c>
      <c r="C48">
        <v>413</v>
      </c>
      <c r="D48">
        <v>52004500</v>
      </c>
      <c r="F48" t="s">
        <v>55</v>
      </c>
      <c r="H48">
        <v>100013004</v>
      </c>
      <c r="J48">
        <v>6000011087</v>
      </c>
      <c r="K48" t="s">
        <v>460</v>
      </c>
      <c r="L48" s="7">
        <v>255.83</v>
      </c>
    </row>
    <row r="49" spans="2:12" x14ac:dyDescent="0.2">
      <c r="B49" s="6">
        <v>36952</v>
      </c>
      <c r="C49">
        <v>413</v>
      </c>
      <c r="D49">
        <v>52004500</v>
      </c>
      <c r="F49" t="s">
        <v>55</v>
      </c>
      <c r="H49">
        <v>100012122</v>
      </c>
      <c r="I49" t="s">
        <v>463</v>
      </c>
      <c r="J49">
        <v>6000011438</v>
      </c>
      <c r="K49" t="s">
        <v>461</v>
      </c>
      <c r="L49" s="7">
        <v>5373.98</v>
      </c>
    </row>
    <row r="50" spans="2:12" x14ac:dyDescent="0.2">
      <c r="B50" s="6">
        <v>36959</v>
      </c>
      <c r="C50">
        <v>413</v>
      </c>
      <c r="D50">
        <v>52004500</v>
      </c>
      <c r="F50" t="s">
        <v>55</v>
      </c>
      <c r="H50">
        <v>100013499</v>
      </c>
      <c r="I50" t="s">
        <v>464</v>
      </c>
      <c r="J50">
        <v>6000011087</v>
      </c>
      <c r="K50" t="s">
        <v>460</v>
      </c>
      <c r="L50" s="7">
        <v>1522.89</v>
      </c>
    </row>
    <row r="51" spans="2:12" x14ac:dyDescent="0.2">
      <c r="B51" s="6">
        <v>36959</v>
      </c>
      <c r="C51">
        <v>413</v>
      </c>
      <c r="D51">
        <v>52004500</v>
      </c>
      <c r="F51" t="s">
        <v>55</v>
      </c>
      <c r="H51">
        <v>100013499</v>
      </c>
      <c r="I51" t="s">
        <v>48</v>
      </c>
      <c r="J51">
        <v>6000011087</v>
      </c>
      <c r="K51" t="s">
        <v>460</v>
      </c>
      <c r="L51" s="7">
        <v>30.08</v>
      </c>
    </row>
    <row r="52" spans="2:12" x14ac:dyDescent="0.2">
      <c r="B52" t="s">
        <v>41</v>
      </c>
      <c r="D52">
        <v>52004500</v>
      </c>
      <c r="L52" s="8">
        <v>8602.3700000000008</v>
      </c>
    </row>
    <row r="53" spans="2:12" x14ac:dyDescent="0.2">
      <c r="B53" s="6">
        <v>36980</v>
      </c>
      <c r="C53">
        <v>413</v>
      </c>
      <c r="D53">
        <v>52502000</v>
      </c>
      <c r="F53" t="s">
        <v>59</v>
      </c>
      <c r="H53">
        <v>100022803</v>
      </c>
      <c r="I53" t="s">
        <v>60</v>
      </c>
      <c r="J53">
        <v>20023000</v>
      </c>
      <c r="K53" t="s">
        <v>61</v>
      </c>
      <c r="L53" s="7">
        <v>82.49</v>
      </c>
    </row>
    <row r="54" spans="2:12" x14ac:dyDescent="0.2">
      <c r="B54" s="6">
        <v>36980</v>
      </c>
      <c r="C54">
        <v>413</v>
      </c>
      <c r="D54">
        <v>52502000</v>
      </c>
      <c r="F54" t="s">
        <v>59</v>
      </c>
      <c r="H54">
        <v>100022802</v>
      </c>
      <c r="I54" t="s">
        <v>60</v>
      </c>
      <c r="J54">
        <v>20023000</v>
      </c>
      <c r="K54" t="s">
        <v>61</v>
      </c>
      <c r="L54" s="7">
        <v>230.4</v>
      </c>
    </row>
    <row r="55" spans="2:12" x14ac:dyDescent="0.2">
      <c r="B55" s="6">
        <v>36980</v>
      </c>
      <c r="C55">
        <v>413</v>
      </c>
      <c r="D55">
        <v>52502000</v>
      </c>
      <c r="F55" t="s">
        <v>59</v>
      </c>
      <c r="H55">
        <v>100021498</v>
      </c>
      <c r="I55" t="s">
        <v>62</v>
      </c>
      <c r="J55">
        <v>20023000</v>
      </c>
      <c r="K55" t="s">
        <v>61</v>
      </c>
      <c r="L55" s="7">
        <v>123.37</v>
      </c>
    </row>
    <row r="56" spans="2:12" x14ac:dyDescent="0.2">
      <c r="B56" s="6">
        <v>36980</v>
      </c>
      <c r="C56">
        <v>413</v>
      </c>
      <c r="D56">
        <v>52502000</v>
      </c>
      <c r="F56" t="s">
        <v>59</v>
      </c>
      <c r="H56">
        <v>100024519</v>
      </c>
      <c r="I56" t="s">
        <v>62</v>
      </c>
      <c r="J56">
        <v>20023000</v>
      </c>
      <c r="K56" t="s">
        <v>61</v>
      </c>
      <c r="L56" s="7">
        <v>330.55</v>
      </c>
    </row>
    <row r="57" spans="2:12" x14ac:dyDescent="0.2">
      <c r="B57" s="6">
        <v>36980</v>
      </c>
      <c r="C57">
        <v>413</v>
      </c>
      <c r="D57">
        <v>52502000</v>
      </c>
      <c r="F57" t="s">
        <v>59</v>
      </c>
      <c r="H57">
        <v>100023800</v>
      </c>
      <c r="I57" t="s">
        <v>64</v>
      </c>
      <c r="J57">
        <v>20023000</v>
      </c>
      <c r="K57" t="s">
        <v>61</v>
      </c>
      <c r="L57" s="7">
        <v>935</v>
      </c>
    </row>
    <row r="58" spans="2:12" x14ac:dyDescent="0.2">
      <c r="B58" t="s">
        <v>41</v>
      </c>
      <c r="D58">
        <v>52502000</v>
      </c>
      <c r="L58" s="8">
        <v>1701.81</v>
      </c>
    </row>
    <row r="59" spans="2:12" x14ac:dyDescent="0.2">
      <c r="B59" s="6">
        <v>36951</v>
      </c>
      <c r="C59">
        <v>413</v>
      </c>
      <c r="D59">
        <v>52502500</v>
      </c>
      <c r="F59" t="s">
        <v>65</v>
      </c>
      <c r="H59">
        <v>100008782</v>
      </c>
      <c r="I59" t="s">
        <v>66</v>
      </c>
      <c r="J59">
        <v>20023000</v>
      </c>
      <c r="K59" t="s">
        <v>61</v>
      </c>
      <c r="L59" s="7">
        <v>20343.22</v>
      </c>
    </row>
    <row r="60" spans="2:12" x14ac:dyDescent="0.2">
      <c r="B60" t="s">
        <v>41</v>
      </c>
      <c r="D60">
        <v>52502500</v>
      </c>
      <c r="L60" s="8">
        <v>20343.22</v>
      </c>
    </row>
    <row r="61" spans="2:12" x14ac:dyDescent="0.2">
      <c r="B61" s="6">
        <v>36952</v>
      </c>
      <c r="C61">
        <v>413</v>
      </c>
      <c r="D61">
        <v>52503500</v>
      </c>
      <c r="F61" t="s">
        <v>67</v>
      </c>
      <c r="H61">
        <v>100012103</v>
      </c>
      <c r="I61" t="s">
        <v>465</v>
      </c>
      <c r="J61">
        <v>6000010651</v>
      </c>
      <c r="K61" t="s">
        <v>466</v>
      </c>
      <c r="L61" s="7">
        <v>329.16</v>
      </c>
    </row>
    <row r="62" spans="2:12" x14ac:dyDescent="0.2">
      <c r="B62" s="6">
        <v>36959</v>
      </c>
      <c r="C62">
        <v>413</v>
      </c>
      <c r="D62">
        <v>52503500</v>
      </c>
      <c r="F62" t="s">
        <v>67</v>
      </c>
      <c r="H62">
        <v>100013505</v>
      </c>
      <c r="I62" t="s">
        <v>242</v>
      </c>
      <c r="J62">
        <v>6000011706</v>
      </c>
      <c r="K62" t="s">
        <v>49</v>
      </c>
      <c r="L62" s="7">
        <v>45.23</v>
      </c>
    </row>
    <row r="63" spans="2:12" x14ac:dyDescent="0.2">
      <c r="B63" s="6">
        <v>36964</v>
      </c>
      <c r="C63">
        <v>413</v>
      </c>
      <c r="D63">
        <v>52503500</v>
      </c>
      <c r="F63" t="s">
        <v>67</v>
      </c>
      <c r="H63">
        <v>100014380</v>
      </c>
      <c r="J63">
        <v>6000010748</v>
      </c>
      <c r="K63" t="s">
        <v>467</v>
      </c>
      <c r="L63" s="7">
        <v>110.57</v>
      </c>
    </row>
    <row r="64" spans="2:12" x14ac:dyDescent="0.2">
      <c r="B64" t="s">
        <v>41</v>
      </c>
      <c r="D64">
        <v>52503500</v>
      </c>
      <c r="L64" s="8">
        <v>484.96</v>
      </c>
    </row>
    <row r="65" spans="2:12" x14ac:dyDescent="0.2">
      <c r="B65" s="6">
        <v>36952</v>
      </c>
      <c r="C65">
        <v>413</v>
      </c>
      <c r="D65">
        <v>52507000</v>
      </c>
      <c r="F65" t="s">
        <v>70</v>
      </c>
      <c r="H65">
        <v>100012036</v>
      </c>
      <c r="I65" t="s">
        <v>468</v>
      </c>
      <c r="J65">
        <v>5000060729</v>
      </c>
      <c r="K65" t="s">
        <v>469</v>
      </c>
      <c r="L65" s="7">
        <v>100</v>
      </c>
    </row>
    <row r="66" spans="2:12" x14ac:dyDescent="0.2">
      <c r="B66" t="s">
        <v>41</v>
      </c>
      <c r="D66">
        <v>52507000</v>
      </c>
      <c r="L66" s="8">
        <v>100</v>
      </c>
    </row>
    <row r="67" spans="2:12" x14ac:dyDescent="0.2">
      <c r="B67" s="6">
        <v>36969</v>
      </c>
      <c r="C67">
        <v>413</v>
      </c>
      <c r="D67">
        <v>52507500</v>
      </c>
      <c r="F67" t="s">
        <v>73</v>
      </c>
      <c r="H67">
        <v>100018394</v>
      </c>
      <c r="I67" t="s">
        <v>93</v>
      </c>
      <c r="J67">
        <v>5000067023</v>
      </c>
      <c r="K67" t="s">
        <v>75</v>
      </c>
      <c r="L67" s="7">
        <v>37.32</v>
      </c>
    </row>
    <row r="68" spans="2:12" x14ac:dyDescent="0.2">
      <c r="B68" s="6">
        <v>36970</v>
      </c>
      <c r="C68">
        <v>413</v>
      </c>
      <c r="D68">
        <v>52507500</v>
      </c>
      <c r="F68" t="s">
        <v>73</v>
      </c>
      <c r="H68">
        <v>100029275</v>
      </c>
      <c r="I68" t="s">
        <v>472</v>
      </c>
      <c r="J68">
        <v>20022500</v>
      </c>
      <c r="K68" t="s">
        <v>619</v>
      </c>
      <c r="L68" s="7">
        <v>23</v>
      </c>
    </row>
    <row r="69" spans="2:12" x14ac:dyDescent="0.2">
      <c r="B69" s="6">
        <v>36970</v>
      </c>
      <c r="C69">
        <v>413</v>
      </c>
      <c r="D69">
        <v>52507500</v>
      </c>
      <c r="F69" t="s">
        <v>73</v>
      </c>
      <c r="H69">
        <v>100015564</v>
      </c>
      <c r="J69">
        <v>5000000923</v>
      </c>
      <c r="K69" t="s">
        <v>92</v>
      </c>
      <c r="L69" s="7">
        <v>728</v>
      </c>
    </row>
    <row r="70" spans="2:12" x14ac:dyDescent="0.2">
      <c r="B70" s="6">
        <v>36970</v>
      </c>
      <c r="C70">
        <v>413</v>
      </c>
      <c r="D70">
        <v>52507500</v>
      </c>
      <c r="F70" t="s">
        <v>73</v>
      </c>
      <c r="H70">
        <v>100029252</v>
      </c>
      <c r="I70" t="s">
        <v>472</v>
      </c>
      <c r="J70">
        <v>20022500</v>
      </c>
      <c r="K70" t="s">
        <v>619</v>
      </c>
      <c r="L70" s="7">
        <v>55</v>
      </c>
    </row>
    <row r="71" spans="2:12" x14ac:dyDescent="0.2">
      <c r="B71" s="6">
        <v>36962</v>
      </c>
      <c r="C71">
        <v>413</v>
      </c>
      <c r="D71">
        <v>52507500</v>
      </c>
      <c r="F71" t="s">
        <v>73</v>
      </c>
      <c r="H71">
        <v>100013841</v>
      </c>
      <c r="I71" t="s">
        <v>474</v>
      </c>
      <c r="J71">
        <v>5000067023</v>
      </c>
      <c r="K71" t="s">
        <v>75</v>
      </c>
      <c r="L71" s="7">
        <v>880.8</v>
      </c>
    </row>
    <row r="72" spans="2:12" x14ac:dyDescent="0.2">
      <c r="B72" s="6">
        <v>36962</v>
      </c>
      <c r="C72">
        <v>413</v>
      </c>
      <c r="D72">
        <v>52507500</v>
      </c>
      <c r="F72" t="s">
        <v>73</v>
      </c>
      <c r="H72">
        <v>100013841</v>
      </c>
      <c r="I72" t="s">
        <v>477</v>
      </c>
      <c r="J72">
        <v>5000067023</v>
      </c>
      <c r="K72" t="s">
        <v>75</v>
      </c>
      <c r="L72" s="7">
        <v>728</v>
      </c>
    </row>
    <row r="73" spans="2:12" x14ac:dyDescent="0.2">
      <c r="B73" s="6">
        <v>36956</v>
      </c>
      <c r="C73">
        <v>413</v>
      </c>
      <c r="D73">
        <v>52507500</v>
      </c>
      <c r="F73" t="s">
        <v>73</v>
      </c>
      <c r="H73">
        <v>100012960</v>
      </c>
      <c r="I73" t="s">
        <v>476</v>
      </c>
      <c r="J73">
        <v>5000067023</v>
      </c>
      <c r="K73" t="s">
        <v>75</v>
      </c>
      <c r="L73" s="7">
        <v>728</v>
      </c>
    </row>
    <row r="74" spans="2:12" x14ac:dyDescent="0.2">
      <c r="B74" s="6">
        <v>36980</v>
      </c>
      <c r="C74">
        <v>413</v>
      </c>
      <c r="D74">
        <v>52507500</v>
      </c>
      <c r="F74" t="s">
        <v>73</v>
      </c>
      <c r="H74">
        <v>100033985</v>
      </c>
      <c r="I74" t="s">
        <v>472</v>
      </c>
      <c r="J74">
        <v>20022500</v>
      </c>
      <c r="K74" t="s">
        <v>619</v>
      </c>
      <c r="L74" s="7">
        <v>41</v>
      </c>
    </row>
    <row r="75" spans="2:12" x14ac:dyDescent="0.2">
      <c r="B75" s="6">
        <v>36971</v>
      </c>
      <c r="C75">
        <v>413</v>
      </c>
      <c r="D75">
        <v>52507500</v>
      </c>
      <c r="F75" t="s">
        <v>73</v>
      </c>
      <c r="H75">
        <v>100015812</v>
      </c>
      <c r="J75">
        <v>5000001645</v>
      </c>
      <c r="K75" t="s">
        <v>85</v>
      </c>
      <c r="L75" s="7">
        <v>47.56</v>
      </c>
    </row>
    <row r="76" spans="2:12" x14ac:dyDescent="0.2">
      <c r="B76" s="6">
        <v>36969</v>
      </c>
      <c r="C76">
        <v>413</v>
      </c>
      <c r="D76">
        <v>52507500</v>
      </c>
      <c r="F76" t="s">
        <v>73</v>
      </c>
      <c r="H76">
        <v>100015689</v>
      </c>
      <c r="I76" t="s">
        <v>471</v>
      </c>
      <c r="J76">
        <v>5000067023</v>
      </c>
      <c r="K76" t="s">
        <v>75</v>
      </c>
      <c r="L76" s="7">
        <v>782.6</v>
      </c>
    </row>
    <row r="77" spans="2:12" x14ac:dyDescent="0.2">
      <c r="B77" s="6">
        <v>36969</v>
      </c>
      <c r="C77">
        <v>413</v>
      </c>
      <c r="D77">
        <v>52507500</v>
      </c>
      <c r="F77" t="s">
        <v>73</v>
      </c>
      <c r="H77">
        <v>100015689</v>
      </c>
      <c r="I77" t="s">
        <v>470</v>
      </c>
      <c r="J77">
        <v>5000067023</v>
      </c>
      <c r="K77" t="s">
        <v>75</v>
      </c>
      <c r="L77" s="7">
        <v>709.8</v>
      </c>
    </row>
    <row r="78" spans="2:12" x14ac:dyDescent="0.2">
      <c r="B78" s="6">
        <v>36970</v>
      </c>
      <c r="C78">
        <v>413</v>
      </c>
      <c r="D78">
        <v>52507500</v>
      </c>
      <c r="F78" t="s">
        <v>73</v>
      </c>
      <c r="H78">
        <v>100015572</v>
      </c>
      <c r="J78">
        <v>5000000923</v>
      </c>
      <c r="K78" t="s">
        <v>92</v>
      </c>
      <c r="L78" s="7">
        <v>226.1</v>
      </c>
    </row>
    <row r="79" spans="2:12" x14ac:dyDescent="0.2">
      <c r="B79" s="6">
        <v>36970</v>
      </c>
      <c r="C79">
        <v>413</v>
      </c>
      <c r="D79">
        <v>52507500</v>
      </c>
      <c r="F79" t="s">
        <v>73</v>
      </c>
      <c r="H79">
        <v>100015569</v>
      </c>
      <c r="J79">
        <v>5000000923</v>
      </c>
      <c r="K79" t="s">
        <v>92</v>
      </c>
      <c r="L79" s="7">
        <v>504</v>
      </c>
    </row>
    <row r="80" spans="2:12" x14ac:dyDescent="0.2">
      <c r="B80" s="6">
        <v>36970</v>
      </c>
      <c r="C80">
        <v>413</v>
      </c>
      <c r="D80">
        <v>52507500</v>
      </c>
      <c r="F80" t="s">
        <v>73</v>
      </c>
      <c r="H80">
        <v>100015566</v>
      </c>
      <c r="J80">
        <v>5000000923</v>
      </c>
      <c r="K80" t="s">
        <v>92</v>
      </c>
      <c r="L80" s="7">
        <v>840</v>
      </c>
    </row>
    <row r="81" spans="2:12" x14ac:dyDescent="0.2">
      <c r="B81" s="6">
        <v>36966</v>
      </c>
      <c r="C81">
        <v>413</v>
      </c>
      <c r="D81">
        <v>52507500</v>
      </c>
      <c r="F81" t="s">
        <v>73</v>
      </c>
      <c r="H81">
        <v>100014827</v>
      </c>
      <c r="J81">
        <v>5000000923</v>
      </c>
      <c r="K81" t="s">
        <v>92</v>
      </c>
      <c r="L81" s="7">
        <v>728</v>
      </c>
    </row>
    <row r="82" spans="2:12" x14ac:dyDescent="0.2">
      <c r="B82" s="6">
        <v>36966</v>
      </c>
      <c r="C82">
        <v>413</v>
      </c>
      <c r="D82">
        <v>52507500</v>
      </c>
      <c r="F82" t="s">
        <v>73</v>
      </c>
      <c r="H82">
        <v>100014827</v>
      </c>
      <c r="J82">
        <v>5000000923</v>
      </c>
      <c r="K82" t="s">
        <v>92</v>
      </c>
      <c r="L82" s="7">
        <v>81.900000000000006</v>
      </c>
    </row>
    <row r="83" spans="2:12" x14ac:dyDescent="0.2">
      <c r="B83" s="6">
        <v>36959</v>
      </c>
      <c r="C83">
        <v>413</v>
      </c>
      <c r="D83">
        <v>52507500</v>
      </c>
      <c r="F83" t="s">
        <v>73</v>
      </c>
      <c r="H83">
        <v>100013708</v>
      </c>
      <c r="I83" t="s">
        <v>96</v>
      </c>
      <c r="J83">
        <v>5000067023</v>
      </c>
      <c r="K83" t="s">
        <v>75</v>
      </c>
      <c r="L83" s="7">
        <v>27.78</v>
      </c>
    </row>
    <row r="84" spans="2:12" x14ac:dyDescent="0.2">
      <c r="B84" s="6">
        <v>36956</v>
      </c>
      <c r="C84">
        <v>413</v>
      </c>
      <c r="D84">
        <v>52507500</v>
      </c>
      <c r="F84" t="s">
        <v>73</v>
      </c>
      <c r="H84">
        <v>100012561</v>
      </c>
      <c r="J84">
        <v>5000001645</v>
      </c>
      <c r="K84" t="s">
        <v>85</v>
      </c>
      <c r="L84" s="7">
        <v>28.86</v>
      </c>
    </row>
    <row r="85" spans="2:12" x14ac:dyDescent="0.2">
      <c r="B85" s="6">
        <v>36951</v>
      </c>
      <c r="C85">
        <v>413</v>
      </c>
      <c r="D85">
        <v>52507500</v>
      </c>
      <c r="F85" t="s">
        <v>73</v>
      </c>
      <c r="H85">
        <v>100011408</v>
      </c>
      <c r="I85" t="s">
        <v>428</v>
      </c>
      <c r="J85">
        <v>5000067023</v>
      </c>
      <c r="K85" t="s">
        <v>75</v>
      </c>
      <c r="L85" s="7">
        <v>179.73</v>
      </c>
    </row>
    <row r="86" spans="2:12" x14ac:dyDescent="0.2">
      <c r="B86" s="6">
        <v>36951</v>
      </c>
      <c r="C86">
        <v>413</v>
      </c>
      <c r="D86">
        <v>52507500</v>
      </c>
      <c r="F86" t="s">
        <v>73</v>
      </c>
      <c r="H86">
        <v>100011408</v>
      </c>
      <c r="I86" t="s">
        <v>473</v>
      </c>
      <c r="J86">
        <v>5000067023</v>
      </c>
      <c r="K86" t="s">
        <v>75</v>
      </c>
      <c r="L86" s="7">
        <v>155.44</v>
      </c>
    </row>
    <row r="87" spans="2:12" x14ac:dyDescent="0.2">
      <c r="B87" s="6">
        <v>36951</v>
      </c>
      <c r="C87">
        <v>413</v>
      </c>
      <c r="D87">
        <v>52507500</v>
      </c>
      <c r="F87" t="s">
        <v>73</v>
      </c>
      <c r="H87">
        <v>100011407</v>
      </c>
      <c r="I87" t="s">
        <v>98</v>
      </c>
      <c r="J87">
        <v>5000067023</v>
      </c>
      <c r="K87" t="s">
        <v>75</v>
      </c>
      <c r="L87" s="7">
        <v>8.3800000000000008</v>
      </c>
    </row>
    <row r="88" spans="2:12" x14ac:dyDescent="0.2">
      <c r="B88" s="6">
        <v>36956</v>
      </c>
      <c r="C88">
        <v>413</v>
      </c>
      <c r="D88">
        <v>52507500</v>
      </c>
      <c r="F88" t="s">
        <v>73</v>
      </c>
      <c r="H88">
        <v>100012960</v>
      </c>
      <c r="I88" t="s">
        <v>359</v>
      </c>
      <c r="J88">
        <v>5000067023</v>
      </c>
      <c r="K88" t="s">
        <v>75</v>
      </c>
      <c r="L88" s="7">
        <v>383.32</v>
      </c>
    </row>
    <row r="89" spans="2:12" x14ac:dyDescent="0.2">
      <c r="B89" s="6">
        <v>36956</v>
      </c>
      <c r="C89">
        <v>413</v>
      </c>
      <c r="D89">
        <v>52507500</v>
      </c>
      <c r="F89" t="s">
        <v>73</v>
      </c>
      <c r="H89">
        <v>100024861</v>
      </c>
      <c r="I89" t="s">
        <v>475</v>
      </c>
      <c r="J89">
        <v>20022500</v>
      </c>
      <c r="K89" t="s">
        <v>619</v>
      </c>
      <c r="L89" s="7">
        <v>4</v>
      </c>
    </row>
    <row r="90" spans="2:12" x14ac:dyDescent="0.2">
      <c r="B90" s="6">
        <v>36956</v>
      </c>
      <c r="C90">
        <v>413</v>
      </c>
      <c r="D90">
        <v>52507500</v>
      </c>
      <c r="F90" t="s">
        <v>73</v>
      </c>
      <c r="H90">
        <v>100024859</v>
      </c>
      <c r="I90" t="s">
        <v>472</v>
      </c>
      <c r="J90">
        <v>20022500</v>
      </c>
      <c r="K90" t="s">
        <v>619</v>
      </c>
      <c r="L90" s="7">
        <v>27</v>
      </c>
    </row>
    <row r="91" spans="2:12" x14ac:dyDescent="0.2">
      <c r="B91" s="6">
        <v>36976</v>
      </c>
      <c r="C91">
        <v>413</v>
      </c>
      <c r="D91">
        <v>52507500</v>
      </c>
      <c r="F91" t="s">
        <v>73</v>
      </c>
      <c r="H91">
        <v>100016539</v>
      </c>
      <c r="J91">
        <v>5000000923</v>
      </c>
      <c r="K91" t="s">
        <v>92</v>
      </c>
      <c r="L91" s="7">
        <v>189</v>
      </c>
    </row>
    <row r="92" spans="2:12" x14ac:dyDescent="0.2">
      <c r="B92" s="6">
        <v>36976</v>
      </c>
      <c r="C92">
        <v>413</v>
      </c>
      <c r="D92">
        <v>52507500</v>
      </c>
      <c r="F92" t="s">
        <v>73</v>
      </c>
      <c r="H92">
        <v>100016536</v>
      </c>
      <c r="J92">
        <v>5000000923</v>
      </c>
      <c r="K92" t="s">
        <v>92</v>
      </c>
      <c r="L92" s="7">
        <v>840</v>
      </c>
    </row>
    <row r="93" spans="2:12" x14ac:dyDescent="0.2">
      <c r="B93" s="6">
        <v>36976</v>
      </c>
      <c r="C93">
        <v>413</v>
      </c>
      <c r="D93">
        <v>52507500</v>
      </c>
      <c r="F93" t="s">
        <v>73</v>
      </c>
      <c r="H93">
        <v>100016533</v>
      </c>
      <c r="J93">
        <v>5000000923</v>
      </c>
      <c r="K93" t="s">
        <v>92</v>
      </c>
      <c r="L93" s="7">
        <v>728</v>
      </c>
    </row>
    <row r="94" spans="2:12" x14ac:dyDescent="0.2">
      <c r="B94" s="6">
        <v>36976</v>
      </c>
      <c r="C94">
        <v>413</v>
      </c>
      <c r="D94">
        <v>52507500</v>
      </c>
      <c r="F94" t="s">
        <v>73</v>
      </c>
      <c r="H94">
        <v>100016529</v>
      </c>
      <c r="J94">
        <v>5000000923</v>
      </c>
      <c r="K94" t="s">
        <v>92</v>
      </c>
      <c r="L94" s="7">
        <v>880.8</v>
      </c>
    </row>
    <row r="95" spans="2:12" x14ac:dyDescent="0.2">
      <c r="B95" t="s">
        <v>41</v>
      </c>
      <c r="D95">
        <v>52507500</v>
      </c>
      <c r="L95" s="8">
        <v>10593.39</v>
      </c>
    </row>
    <row r="96" spans="2:12" x14ac:dyDescent="0.2">
      <c r="B96" s="6">
        <v>36980</v>
      </c>
      <c r="C96">
        <v>413</v>
      </c>
      <c r="D96">
        <v>52508000</v>
      </c>
      <c r="F96" t="s">
        <v>110</v>
      </c>
      <c r="H96">
        <v>100017604</v>
      </c>
      <c r="J96">
        <v>5000001919</v>
      </c>
      <c r="K96" t="s">
        <v>111</v>
      </c>
      <c r="L96" s="7">
        <v>722.09</v>
      </c>
    </row>
    <row r="97" spans="2:12" x14ac:dyDescent="0.2">
      <c r="B97" t="s">
        <v>41</v>
      </c>
      <c r="D97">
        <v>52508000</v>
      </c>
      <c r="L97" s="8">
        <v>722.09</v>
      </c>
    </row>
    <row r="98" spans="2:12" x14ac:dyDescent="0.2">
      <c r="B98" s="6">
        <v>36969</v>
      </c>
      <c r="C98">
        <v>413</v>
      </c>
      <c r="D98">
        <v>53600000</v>
      </c>
      <c r="F98" t="s">
        <v>120</v>
      </c>
      <c r="H98">
        <v>100015356</v>
      </c>
      <c r="I98" t="s">
        <v>124</v>
      </c>
      <c r="J98">
        <v>5000060175</v>
      </c>
      <c r="K98" t="s">
        <v>123</v>
      </c>
      <c r="L98" s="7">
        <v>37.020000000000003</v>
      </c>
    </row>
    <row r="99" spans="2:12" x14ac:dyDescent="0.2">
      <c r="B99" s="6">
        <v>36969</v>
      </c>
      <c r="C99">
        <v>413</v>
      </c>
      <c r="D99">
        <v>53600000</v>
      </c>
      <c r="F99" t="s">
        <v>120</v>
      </c>
      <c r="H99">
        <v>100015351</v>
      </c>
      <c r="I99" t="s">
        <v>124</v>
      </c>
      <c r="J99">
        <v>5000060175</v>
      </c>
      <c r="K99" t="s">
        <v>123</v>
      </c>
      <c r="L99" s="7">
        <v>269.32</v>
      </c>
    </row>
    <row r="100" spans="2:12" x14ac:dyDescent="0.2">
      <c r="B100" s="6">
        <v>36969</v>
      </c>
      <c r="C100">
        <v>413</v>
      </c>
      <c r="D100">
        <v>53600000</v>
      </c>
      <c r="F100" t="s">
        <v>120</v>
      </c>
      <c r="H100">
        <v>100015335</v>
      </c>
      <c r="I100" t="s">
        <v>124</v>
      </c>
      <c r="J100">
        <v>5000060175</v>
      </c>
      <c r="K100" t="s">
        <v>123</v>
      </c>
      <c r="L100" s="7">
        <v>207.07</v>
      </c>
    </row>
    <row r="101" spans="2:12" x14ac:dyDescent="0.2">
      <c r="B101" s="6">
        <v>36955</v>
      </c>
      <c r="C101">
        <v>413</v>
      </c>
      <c r="D101">
        <v>53600000</v>
      </c>
      <c r="F101" t="s">
        <v>120</v>
      </c>
      <c r="H101">
        <v>100012325</v>
      </c>
      <c r="I101" t="s">
        <v>122</v>
      </c>
      <c r="J101">
        <v>5000060175</v>
      </c>
      <c r="K101" t="s">
        <v>123</v>
      </c>
      <c r="L101" s="7">
        <v>304.95999999999998</v>
      </c>
    </row>
    <row r="102" spans="2:12" x14ac:dyDescent="0.2">
      <c r="B102" s="6">
        <v>36955</v>
      </c>
      <c r="C102">
        <v>413</v>
      </c>
      <c r="D102">
        <v>53600000</v>
      </c>
      <c r="F102" t="s">
        <v>120</v>
      </c>
      <c r="H102">
        <v>100012324</v>
      </c>
      <c r="I102" t="s">
        <v>122</v>
      </c>
      <c r="J102">
        <v>5000060175</v>
      </c>
      <c r="K102" t="s">
        <v>123</v>
      </c>
      <c r="L102" s="7">
        <v>230.8</v>
      </c>
    </row>
    <row r="103" spans="2:12" x14ac:dyDescent="0.2">
      <c r="B103" s="6">
        <v>36955</v>
      </c>
      <c r="C103">
        <v>413</v>
      </c>
      <c r="D103">
        <v>53600000</v>
      </c>
      <c r="F103" t="s">
        <v>120</v>
      </c>
      <c r="H103">
        <v>100012301</v>
      </c>
      <c r="I103" t="s">
        <v>122</v>
      </c>
      <c r="J103">
        <v>5000060175</v>
      </c>
      <c r="K103" t="s">
        <v>123</v>
      </c>
      <c r="L103" s="7">
        <v>29.86</v>
      </c>
    </row>
    <row r="104" spans="2:12" x14ac:dyDescent="0.2">
      <c r="B104" s="6">
        <v>36969</v>
      </c>
      <c r="C104">
        <v>413</v>
      </c>
      <c r="D104">
        <v>53600000</v>
      </c>
      <c r="F104" t="s">
        <v>120</v>
      </c>
      <c r="H104">
        <v>100015371</v>
      </c>
      <c r="I104" t="s">
        <v>124</v>
      </c>
      <c r="J104">
        <v>5000060175</v>
      </c>
      <c r="K104" t="s">
        <v>123</v>
      </c>
      <c r="L104" s="7">
        <v>57.79</v>
      </c>
    </row>
    <row r="105" spans="2:12" x14ac:dyDescent="0.2">
      <c r="B105" s="6">
        <v>36980</v>
      </c>
      <c r="C105">
        <v>413</v>
      </c>
      <c r="D105">
        <v>53600000</v>
      </c>
      <c r="F105" t="s">
        <v>120</v>
      </c>
      <c r="H105">
        <v>100017406</v>
      </c>
      <c r="J105">
        <v>5000060175</v>
      </c>
      <c r="K105" t="s">
        <v>123</v>
      </c>
      <c r="L105" s="7">
        <v>3.72</v>
      </c>
    </row>
    <row r="106" spans="2:12" x14ac:dyDescent="0.2">
      <c r="B106" s="6">
        <v>36971</v>
      </c>
      <c r="C106">
        <v>413</v>
      </c>
      <c r="D106">
        <v>53600000</v>
      </c>
      <c r="F106" t="s">
        <v>120</v>
      </c>
      <c r="H106">
        <v>100015787</v>
      </c>
      <c r="I106" t="s">
        <v>122</v>
      </c>
      <c r="J106">
        <v>5000060175</v>
      </c>
      <c r="K106" t="s">
        <v>123</v>
      </c>
      <c r="L106" s="7">
        <v>42.33</v>
      </c>
    </row>
    <row r="107" spans="2:12" x14ac:dyDescent="0.2">
      <c r="B107" s="6">
        <v>36971</v>
      </c>
      <c r="C107">
        <v>413</v>
      </c>
      <c r="D107">
        <v>53600000</v>
      </c>
      <c r="F107" t="s">
        <v>120</v>
      </c>
      <c r="H107">
        <v>100015781</v>
      </c>
      <c r="I107" t="s">
        <v>122</v>
      </c>
      <c r="J107">
        <v>5000060175</v>
      </c>
      <c r="K107" t="s">
        <v>123</v>
      </c>
      <c r="L107" s="7">
        <v>80.62</v>
      </c>
    </row>
    <row r="108" spans="2:12" x14ac:dyDescent="0.2">
      <c r="B108" s="6">
        <v>36971</v>
      </c>
      <c r="C108">
        <v>413</v>
      </c>
      <c r="D108">
        <v>53600000</v>
      </c>
      <c r="F108" t="s">
        <v>120</v>
      </c>
      <c r="H108">
        <v>100015780</v>
      </c>
      <c r="I108" t="s">
        <v>122</v>
      </c>
      <c r="J108">
        <v>5000060175</v>
      </c>
      <c r="K108" t="s">
        <v>123</v>
      </c>
      <c r="L108" s="7">
        <v>80.53</v>
      </c>
    </row>
    <row r="109" spans="2:12" x14ac:dyDescent="0.2">
      <c r="B109" s="6">
        <v>36978</v>
      </c>
      <c r="C109">
        <v>413</v>
      </c>
      <c r="D109">
        <v>53600000</v>
      </c>
      <c r="F109" t="s">
        <v>120</v>
      </c>
      <c r="H109">
        <v>100016927</v>
      </c>
      <c r="I109" t="s">
        <v>122</v>
      </c>
      <c r="J109">
        <v>5000060175</v>
      </c>
      <c r="K109" t="s">
        <v>123</v>
      </c>
      <c r="L109" s="7">
        <v>35.15</v>
      </c>
    </row>
    <row r="110" spans="2:12" x14ac:dyDescent="0.2">
      <c r="B110" s="6">
        <v>36969</v>
      </c>
      <c r="C110">
        <v>413</v>
      </c>
      <c r="D110">
        <v>53600000</v>
      </c>
      <c r="F110" t="s">
        <v>120</v>
      </c>
      <c r="H110">
        <v>100015372</v>
      </c>
      <c r="I110" t="s">
        <v>124</v>
      </c>
      <c r="J110">
        <v>5000060175</v>
      </c>
      <c r="K110" t="s">
        <v>123</v>
      </c>
      <c r="L110" s="7">
        <v>162.59</v>
      </c>
    </row>
    <row r="111" spans="2:12" x14ac:dyDescent="0.2">
      <c r="B111" s="6">
        <v>36952</v>
      </c>
      <c r="C111">
        <v>413</v>
      </c>
      <c r="D111">
        <v>53600000</v>
      </c>
      <c r="F111" t="s">
        <v>120</v>
      </c>
      <c r="H111">
        <v>100011929</v>
      </c>
      <c r="J111">
        <v>5000003183</v>
      </c>
      <c r="K111" t="s">
        <v>121</v>
      </c>
      <c r="L111" s="7">
        <v>34.630000000000003</v>
      </c>
    </row>
    <row r="112" spans="2:12" x14ac:dyDescent="0.2">
      <c r="B112" s="6">
        <v>36964</v>
      </c>
      <c r="C112">
        <v>413</v>
      </c>
      <c r="D112">
        <v>53600000</v>
      </c>
      <c r="F112" t="s">
        <v>120</v>
      </c>
      <c r="H112">
        <v>100014356</v>
      </c>
      <c r="I112" t="s">
        <v>122</v>
      </c>
      <c r="J112">
        <v>5000060175</v>
      </c>
      <c r="K112" t="s">
        <v>123</v>
      </c>
      <c r="L112" s="7">
        <v>20.77</v>
      </c>
    </row>
    <row r="113" spans="2:12" x14ac:dyDescent="0.2">
      <c r="B113" s="6">
        <v>36964</v>
      </c>
      <c r="C113">
        <v>413</v>
      </c>
      <c r="D113">
        <v>53600000</v>
      </c>
      <c r="F113" t="s">
        <v>120</v>
      </c>
      <c r="H113">
        <v>100014300</v>
      </c>
      <c r="J113">
        <v>5000060175</v>
      </c>
      <c r="K113" t="s">
        <v>123</v>
      </c>
      <c r="L113" s="7">
        <v>59.74</v>
      </c>
    </row>
    <row r="114" spans="2:12" x14ac:dyDescent="0.2">
      <c r="B114" s="6">
        <v>36964</v>
      </c>
      <c r="C114">
        <v>413</v>
      </c>
      <c r="D114">
        <v>53600000</v>
      </c>
      <c r="F114" t="s">
        <v>120</v>
      </c>
      <c r="H114">
        <v>100014296</v>
      </c>
      <c r="J114">
        <v>5000060175</v>
      </c>
      <c r="K114" t="s">
        <v>123</v>
      </c>
      <c r="L114" s="7">
        <v>39.86</v>
      </c>
    </row>
    <row r="115" spans="2:12" x14ac:dyDescent="0.2">
      <c r="B115" s="6">
        <v>36964</v>
      </c>
      <c r="C115">
        <v>413</v>
      </c>
      <c r="D115">
        <v>53600000</v>
      </c>
      <c r="F115" t="s">
        <v>120</v>
      </c>
      <c r="H115">
        <v>100014279</v>
      </c>
      <c r="I115" t="s">
        <v>122</v>
      </c>
      <c r="J115">
        <v>5000060175</v>
      </c>
      <c r="K115" t="s">
        <v>123</v>
      </c>
      <c r="L115" s="7">
        <v>41.7</v>
      </c>
    </row>
    <row r="116" spans="2:12" x14ac:dyDescent="0.2">
      <c r="B116" s="6">
        <v>36964</v>
      </c>
      <c r="C116">
        <v>413</v>
      </c>
      <c r="D116">
        <v>53600000</v>
      </c>
      <c r="F116" t="s">
        <v>120</v>
      </c>
      <c r="H116">
        <v>100014240</v>
      </c>
      <c r="I116" t="s">
        <v>122</v>
      </c>
      <c r="J116">
        <v>5000060175</v>
      </c>
      <c r="K116" t="s">
        <v>123</v>
      </c>
      <c r="L116" s="7">
        <v>215.96</v>
      </c>
    </row>
    <row r="117" spans="2:12" x14ac:dyDescent="0.2">
      <c r="B117" s="6">
        <v>36964</v>
      </c>
      <c r="C117">
        <v>413</v>
      </c>
      <c r="D117">
        <v>53600000</v>
      </c>
      <c r="F117" t="s">
        <v>120</v>
      </c>
      <c r="H117">
        <v>100014413</v>
      </c>
      <c r="I117" t="s">
        <v>122</v>
      </c>
      <c r="J117">
        <v>5000060175</v>
      </c>
      <c r="K117" t="s">
        <v>123</v>
      </c>
      <c r="L117" s="7">
        <v>-59.68</v>
      </c>
    </row>
    <row r="118" spans="2:12" x14ac:dyDescent="0.2">
      <c r="B118" s="6">
        <v>36964</v>
      </c>
      <c r="C118">
        <v>413</v>
      </c>
      <c r="D118">
        <v>53600000</v>
      </c>
      <c r="F118" t="s">
        <v>120</v>
      </c>
      <c r="H118">
        <v>100014357</v>
      </c>
      <c r="I118" t="s">
        <v>122</v>
      </c>
      <c r="J118">
        <v>5000060175</v>
      </c>
      <c r="K118" t="s">
        <v>123</v>
      </c>
      <c r="L118" s="7">
        <v>41.54</v>
      </c>
    </row>
    <row r="119" spans="2:12" x14ac:dyDescent="0.2">
      <c r="B119" s="6">
        <v>36976</v>
      </c>
      <c r="C119">
        <v>413</v>
      </c>
      <c r="D119">
        <v>53600000</v>
      </c>
      <c r="F119" t="s">
        <v>120</v>
      </c>
      <c r="H119">
        <v>100016514</v>
      </c>
      <c r="I119" t="s">
        <v>125</v>
      </c>
      <c r="J119">
        <v>5000060175</v>
      </c>
      <c r="K119" t="s">
        <v>123</v>
      </c>
      <c r="L119" s="7">
        <v>33.4</v>
      </c>
    </row>
    <row r="120" spans="2:12" x14ac:dyDescent="0.2">
      <c r="B120" s="6">
        <v>36976</v>
      </c>
      <c r="C120">
        <v>413</v>
      </c>
      <c r="D120">
        <v>53600000</v>
      </c>
      <c r="F120" t="s">
        <v>120</v>
      </c>
      <c r="H120">
        <v>100016504</v>
      </c>
      <c r="I120" t="s">
        <v>125</v>
      </c>
      <c r="J120">
        <v>5000060175</v>
      </c>
      <c r="K120" t="s">
        <v>123</v>
      </c>
      <c r="L120" s="7">
        <v>83.77</v>
      </c>
    </row>
    <row r="121" spans="2:12" x14ac:dyDescent="0.2">
      <c r="B121" s="6">
        <v>36966</v>
      </c>
      <c r="C121">
        <v>413</v>
      </c>
      <c r="D121">
        <v>53600000</v>
      </c>
      <c r="F121" t="s">
        <v>120</v>
      </c>
      <c r="H121">
        <v>100014737</v>
      </c>
      <c r="I121" t="s">
        <v>271</v>
      </c>
      <c r="J121">
        <v>5000028611</v>
      </c>
      <c r="K121" t="s">
        <v>371</v>
      </c>
      <c r="L121" s="7">
        <v>13.87</v>
      </c>
    </row>
    <row r="122" spans="2:12" x14ac:dyDescent="0.2">
      <c r="B122" s="6">
        <v>36964</v>
      </c>
      <c r="C122">
        <v>413</v>
      </c>
      <c r="D122">
        <v>53600000</v>
      </c>
      <c r="F122" t="s">
        <v>120</v>
      </c>
      <c r="H122">
        <v>100014395</v>
      </c>
      <c r="I122" t="s">
        <v>122</v>
      </c>
      <c r="J122">
        <v>5000060175</v>
      </c>
      <c r="K122" t="s">
        <v>123</v>
      </c>
      <c r="L122" s="7">
        <v>81.16</v>
      </c>
    </row>
    <row r="123" spans="2:12" x14ac:dyDescent="0.2">
      <c r="B123" s="6">
        <v>36964</v>
      </c>
      <c r="C123">
        <v>413</v>
      </c>
      <c r="D123">
        <v>53600000</v>
      </c>
      <c r="F123" t="s">
        <v>120</v>
      </c>
      <c r="H123">
        <v>100014406</v>
      </c>
      <c r="I123" t="s">
        <v>122</v>
      </c>
      <c r="J123">
        <v>5000060175</v>
      </c>
      <c r="K123" t="s">
        <v>123</v>
      </c>
      <c r="L123" s="7">
        <v>17.350000000000001</v>
      </c>
    </row>
    <row r="124" spans="2:12" x14ac:dyDescent="0.2">
      <c r="B124" s="6">
        <v>36959</v>
      </c>
      <c r="C124">
        <v>413</v>
      </c>
      <c r="D124">
        <v>53600000</v>
      </c>
      <c r="F124" t="s">
        <v>120</v>
      </c>
      <c r="H124">
        <v>100013590</v>
      </c>
      <c r="J124">
        <v>5000003183</v>
      </c>
      <c r="K124" t="s">
        <v>121</v>
      </c>
      <c r="L124" s="7">
        <v>9.7899999999999991</v>
      </c>
    </row>
    <row r="125" spans="2:12" x14ac:dyDescent="0.2">
      <c r="B125" t="s">
        <v>41</v>
      </c>
      <c r="D125">
        <v>53600000</v>
      </c>
      <c r="L125" s="8">
        <v>2175.62</v>
      </c>
    </row>
    <row r="126" spans="2:12" x14ac:dyDescent="0.2">
      <c r="B126" s="6">
        <v>36981</v>
      </c>
      <c r="C126">
        <v>413</v>
      </c>
      <c r="D126">
        <v>59003000</v>
      </c>
      <c r="F126" t="s">
        <v>126</v>
      </c>
      <c r="H126">
        <v>100016387</v>
      </c>
      <c r="J126">
        <v>30016000</v>
      </c>
      <c r="K126" t="s">
        <v>39</v>
      </c>
      <c r="L126" s="7">
        <v>1391.57</v>
      </c>
    </row>
    <row r="127" spans="2:12" x14ac:dyDescent="0.2">
      <c r="B127" s="6">
        <v>36981</v>
      </c>
      <c r="C127">
        <v>413</v>
      </c>
      <c r="D127">
        <v>59003000</v>
      </c>
      <c r="F127" t="s">
        <v>126</v>
      </c>
      <c r="H127">
        <v>100016387</v>
      </c>
      <c r="J127">
        <v>30016000</v>
      </c>
      <c r="K127" t="s">
        <v>39</v>
      </c>
      <c r="L127" s="7">
        <v>3979.53</v>
      </c>
    </row>
    <row r="128" spans="2:12" x14ac:dyDescent="0.2">
      <c r="B128" s="6">
        <v>36965</v>
      </c>
      <c r="C128">
        <v>413</v>
      </c>
      <c r="D128">
        <v>59003000</v>
      </c>
      <c r="F128" t="s">
        <v>126</v>
      </c>
      <c r="H128">
        <v>100014057</v>
      </c>
      <c r="J128">
        <v>30016000</v>
      </c>
      <c r="K128" t="s">
        <v>39</v>
      </c>
      <c r="L128" s="7">
        <v>1057.8900000000001</v>
      </c>
    </row>
    <row r="129" spans="2:12" x14ac:dyDescent="0.2">
      <c r="B129" s="6">
        <v>36965</v>
      </c>
      <c r="C129">
        <v>413</v>
      </c>
      <c r="D129">
        <v>59003000</v>
      </c>
      <c r="F129" t="s">
        <v>126</v>
      </c>
      <c r="H129">
        <v>100014057</v>
      </c>
      <c r="J129">
        <v>30016000</v>
      </c>
      <c r="K129" t="s">
        <v>39</v>
      </c>
      <c r="L129" s="7">
        <v>2989.3</v>
      </c>
    </row>
    <row r="130" spans="2:12" x14ac:dyDescent="0.2">
      <c r="B130" s="6">
        <v>36979</v>
      </c>
      <c r="C130">
        <v>413</v>
      </c>
      <c r="D130">
        <v>59003000</v>
      </c>
      <c r="F130" t="s">
        <v>126</v>
      </c>
      <c r="H130">
        <v>100017022</v>
      </c>
      <c r="I130" t="s">
        <v>127</v>
      </c>
      <c r="J130">
        <v>30700000</v>
      </c>
      <c r="K130" t="s">
        <v>128</v>
      </c>
      <c r="L130" s="7">
        <v>-20967.95</v>
      </c>
    </row>
    <row r="131" spans="2:12" x14ac:dyDescent="0.2">
      <c r="B131" s="6">
        <v>36979</v>
      </c>
      <c r="C131">
        <v>413</v>
      </c>
      <c r="D131">
        <v>59003000</v>
      </c>
      <c r="F131" t="s">
        <v>126</v>
      </c>
      <c r="H131">
        <v>100017022</v>
      </c>
      <c r="I131" t="s">
        <v>127</v>
      </c>
      <c r="J131">
        <v>30700000</v>
      </c>
      <c r="K131" t="s">
        <v>128</v>
      </c>
      <c r="L131" s="7">
        <v>-7474.03</v>
      </c>
    </row>
    <row r="132" spans="2:12" x14ac:dyDescent="0.2">
      <c r="B132" s="6">
        <v>36965</v>
      </c>
      <c r="C132">
        <v>413</v>
      </c>
      <c r="D132">
        <v>59003000</v>
      </c>
      <c r="F132" t="s">
        <v>126</v>
      </c>
      <c r="H132">
        <v>100014188</v>
      </c>
      <c r="J132">
        <v>52001000</v>
      </c>
      <c r="K132" t="s">
        <v>38</v>
      </c>
      <c r="L132" s="7">
        <v>187.35</v>
      </c>
    </row>
    <row r="133" spans="2:12" x14ac:dyDescent="0.2">
      <c r="B133" s="6">
        <v>36965</v>
      </c>
      <c r="C133">
        <v>413</v>
      </c>
      <c r="D133">
        <v>59003000</v>
      </c>
      <c r="F133" t="s">
        <v>126</v>
      </c>
      <c r="H133">
        <v>100014188</v>
      </c>
      <c r="J133">
        <v>52001000</v>
      </c>
      <c r="K133" t="s">
        <v>38</v>
      </c>
      <c r="L133" s="7">
        <v>801.14</v>
      </c>
    </row>
    <row r="134" spans="2:12" x14ac:dyDescent="0.2">
      <c r="B134" t="s">
        <v>41</v>
      </c>
      <c r="D134">
        <v>59003000</v>
      </c>
      <c r="L134" s="8">
        <v>-18035.2</v>
      </c>
    </row>
    <row r="135" spans="2:12" x14ac:dyDescent="0.2">
      <c r="B135" s="6">
        <v>36965</v>
      </c>
      <c r="C135">
        <v>413</v>
      </c>
      <c r="D135">
        <v>59003100</v>
      </c>
      <c r="F135" t="s">
        <v>129</v>
      </c>
      <c r="H135">
        <v>100014057</v>
      </c>
      <c r="J135">
        <v>30016000</v>
      </c>
      <c r="K135" t="s">
        <v>39</v>
      </c>
      <c r="L135" s="7">
        <v>3.54</v>
      </c>
    </row>
    <row r="136" spans="2:12" x14ac:dyDescent="0.2">
      <c r="B136" s="6">
        <v>36981</v>
      </c>
      <c r="C136">
        <v>413</v>
      </c>
      <c r="D136">
        <v>59003100</v>
      </c>
      <c r="F136" t="s">
        <v>129</v>
      </c>
      <c r="H136">
        <v>100016387</v>
      </c>
      <c r="J136">
        <v>30016000</v>
      </c>
      <c r="K136" t="s">
        <v>39</v>
      </c>
      <c r="L136" s="7">
        <v>4.08</v>
      </c>
    </row>
    <row r="137" spans="2:12" x14ac:dyDescent="0.2">
      <c r="B137" t="s">
        <v>41</v>
      </c>
      <c r="D137">
        <v>59003100</v>
      </c>
      <c r="L137" s="8">
        <v>7.62</v>
      </c>
    </row>
    <row r="138" spans="2:12" x14ac:dyDescent="0.2">
      <c r="B138" s="6">
        <v>36981</v>
      </c>
      <c r="C138">
        <v>413</v>
      </c>
      <c r="D138">
        <v>59003200</v>
      </c>
      <c r="F138" t="s">
        <v>130</v>
      </c>
      <c r="H138">
        <v>100016387</v>
      </c>
      <c r="J138">
        <v>30016000</v>
      </c>
      <c r="K138" t="s">
        <v>39</v>
      </c>
      <c r="L138" s="7">
        <v>2.5499999999999998</v>
      </c>
    </row>
    <row r="139" spans="2:12" x14ac:dyDescent="0.2">
      <c r="B139" s="6">
        <v>36965</v>
      </c>
      <c r="C139">
        <v>413</v>
      </c>
      <c r="D139">
        <v>59003200</v>
      </c>
      <c r="F139" t="s">
        <v>130</v>
      </c>
      <c r="H139">
        <v>100014057</v>
      </c>
      <c r="J139">
        <v>30016000</v>
      </c>
      <c r="K139" t="s">
        <v>39</v>
      </c>
      <c r="L139" s="7">
        <v>2.21</v>
      </c>
    </row>
    <row r="140" spans="2:12" x14ac:dyDescent="0.2">
      <c r="B140" t="s">
        <v>41</v>
      </c>
      <c r="D140">
        <v>59003200</v>
      </c>
      <c r="L140" s="8">
        <v>4.76</v>
      </c>
    </row>
    <row r="141" spans="2:12" x14ac:dyDescent="0.2">
      <c r="B141" s="6">
        <v>36965</v>
      </c>
      <c r="C141">
        <v>413</v>
      </c>
      <c r="D141">
        <v>59099900</v>
      </c>
      <c r="F141" t="s">
        <v>131</v>
      </c>
      <c r="H141">
        <v>100014057</v>
      </c>
      <c r="J141">
        <v>30016000</v>
      </c>
      <c r="K141" t="s">
        <v>39</v>
      </c>
      <c r="L141" s="7">
        <v>0.44</v>
      </c>
    </row>
    <row r="142" spans="2:12" x14ac:dyDescent="0.2">
      <c r="B142" s="6">
        <v>36981</v>
      </c>
      <c r="C142">
        <v>413</v>
      </c>
      <c r="D142">
        <v>59099900</v>
      </c>
      <c r="F142" t="s">
        <v>131</v>
      </c>
      <c r="H142">
        <v>100016387</v>
      </c>
      <c r="J142">
        <v>30016000</v>
      </c>
      <c r="K142" t="s">
        <v>39</v>
      </c>
      <c r="L142" s="7">
        <v>0.51</v>
      </c>
    </row>
    <row r="143" spans="2:12" x14ac:dyDescent="0.2">
      <c r="B143" t="s">
        <v>41</v>
      </c>
      <c r="D143">
        <v>59099900</v>
      </c>
      <c r="L143" s="8">
        <v>0.95</v>
      </c>
    </row>
    <row r="144" spans="2:12" x14ac:dyDescent="0.2">
      <c r="B144" s="6">
        <v>36981</v>
      </c>
      <c r="C144">
        <v>413</v>
      </c>
      <c r="D144">
        <v>80020366</v>
      </c>
      <c r="F144" t="s">
        <v>132</v>
      </c>
      <c r="I144" t="s">
        <v>478</v>
      </c>
      <c r="L144" s="7">
        <v>27869.73</v>
      </c>
    </row>
    <row r="145" spans="2:12" x14ac:dyDescent="0.2">
      <c r="B145" s="6">
        <v>36981</v>
      </c>
      <c r="C145">
        <v>413</v>
      </c>
      <c r="D145">
        <v>80020366</v>
      </c>
      <c r="F145" t="s">
        <v>132</v>
      </c>
      <c r="I145" t="s">
        <v>478</v>
      </c>
      <c r="L145" s="7">
        <v>-81.040000000000006</v>
      </c>
    </row>
    <row r="146" spans="2:12" x14ac:dyDescent="0.2">
      <c r="B146" s="6">
        <v>36981</v>
      </c>
      <c r="C146">
        <v>413</v>
      </c>
      <c r="D146">
        <v>80020366</v>
      </c>
      <c r="F146" t="s">
        <v>132</v>
      </c>
      <c r="I146" t="s">
        <v>478</v>
      </c>
      <c r="L146" s="7">
        <v>-55114.84</v>
      </c>
    </row>
    <row r="147" spans="2:12" x14ac:dyDescent="0.2">
      <c r="B147" s="6">
        <v>36981</v>
      </c>
      <c r="C147">
        <v>413</v>
      </c>
      <c r="D147">
        <v>80020366</v>
      </c>
      <c r="F147" t="s">
        <v>132</v>
      </c>
      <c r="I147" t="s">
        <v>480</v>
      </c>
      <c r="L147" s="7">
        <v>-105960.21</v>
      </c>
    </row>
    <row r="148" spans="2:12" x14ac:dyDescent="0.2">
      <c r="B148" s="6">
        <v>36981</v>
      </c>
      <c r="C148">
        <v>413</v>
      </c>
      <c r="D148">
        <v>80020366</v>
      </c>
      <c r="F148" t="s">
        <v>132</v>
      </c>
      <c r="I148" t="s">
        <v>478</v>
      </c>
      <c r="L148" s="7">
        <v>-1060</v>
      </c>
    </row>
    <row r="149" spans="2:12" x14ac:dyDescent="0.2">
      <c r="B149" s="6">
        <v>36981</v>
      </c>
      <c r="C149">
        <v>413</v>
      </c>
      <c r="D149">
        <v>80020366</v>
      </c>
      <c r="F149" t="s">
        <v>132</v>
      </c>
      <c r="I149" t="s">
        <v>478</v>
      </c>
      <c r="L149" s="7">
        <v>-15287.46</v>
      </c>
    </row>
    <row r="150" spans="2:12" x14ac:dyDescent="0.2">
      <c r="B150" s="6">
        <v>36981</v>
      </c>
      <c r="C150">
        <v>413</v>
      </c>
      <c r="D150">
        <v>80020366</v>
      </c>
      <c r="F150" t="s">
        <v>132</v>
      </c>
      <c r="I150" t="s">
        <v>478</v>
      </c>
      <c r="L150" s="7">
        <v>-8956.2900000000009</v>
      </c>
    </row>
    <row r="151" spans="2:12" x14ac:dyDescent="0.2">
      <c r="B151" s="6">
        <v>36981</v>
      </c>
      <c r="C151">
        <v>413</v>
      </c>
      <c r="D151">
        <v>80020366</v>
      </c>
      <c r="F151" t="s">
        <v>132</v>
      </c>
      <c r="I151" t="s">
        <v>479</v>
      </c>
      <c r="L151" s="7">
        <v>-152648.82</v>
      </c>
    </row>
    <row r="152" spans="2:12" x14ac:dyDescent="0.2">
      <c r="B152" s="6">
        <v>36981</v>
      </c>
      <c r="C152">
        <v>413</v>
      </c>
      <c r="D152">
        <v>80020366</v>
      </c>
      <c r="F152" t="s">
        <v>132</v>
      </c>
      <c r="I152" t="s">
        <v>478</v>
      </c>
      <c r="L152" s="7">
        <v>-23492.65</v>
      </c>
    </row>
    <row r="153" spans="2:12" x14ac:dyDescent="0.2">
      <c r="B153" t="s">
        <v>41</v>
      </c>
      <c r="D153">
        <v>80020366</v>
      </c>
      <c r="L153" s="8">
        <v>-334731.58</v>
      </c>
    </row>
    <row r="154" spans="2:12" x14ac:dyDescent="0.2">
      <c r="B154" s="6">
        <v>36981</v>
      </c>
      <c r="C154">
        <v>413</v>
      </c>
      <c r="D154">
        <v>80020401</v>
      </c>
      <c r="F154" t="s">
        <v>136</v>
      </c>
      <c r="I154" t="s">
        <v>481</v>
      </c>
      <c r="L154" s="7">
        <v>-2830.93</v>
      </c>
    </row>
    <row r="155" spans="2:12" x14ac:dyDescent="0.2">
      <c r="B155" t="s">
        <v>41</v>
      </c>
      <c r="D155">
        <v>80020401</v>
      </c>
      <c r="L155" s="8">
        <v>-2830.93</v>
      </c>
    </row>
    <row r="156" spans="2:12" x14ac:dyDescent="0.2">
      <c r="B156" s="6">
        <v>36981</v>
      </c>
      <c r="C156">
        <v>413</v>
      </c>
      <c r="D156">
        <v>81000019</v>
      </c>
      <c r="F156" t="s">
        <v>482</v>
      </c>
      <c r="H156">
        <v>281966</v>
      </c>
      <c r="L156" s="7">
        <v>69.78</v>
      </c>
    </row>
    <row r="157" spans="2:12" x14ac:dyDescent="0.2">
      <c r="B157" t="s">
        <v>41</v>
      </c>
      <c r="D157">
        <v>81000019</v>
      </c>
      <c r="L157" s="8">
        <v>69.78</v>
      </c>
    </row>
    <row r="158" spans="2:12" x14ac:dyDescent="0.2">
      <c r="B158" s="6">
        <v>36981</v>
      </c>
      <c r="C158">
        <v>413</v>
      </c>
      <c r="D158">
        <v>81000020</v>
      </c>
      <c r="F158" t="s">
        <v>138</v>
      </c>
      <c r="H158">
        <v>282264</v>
      </c>
      <c r="L158" s="7">
        <v>156.69999999999999</v>
      </c>
    </row>
    <row r="159" spans="2:12" x14ac:dyDescent="0.2">
      <c r="B159" s="6">
        <v>36981</v>
      </c>
      <c r="C159">
        <v>413</v>
      </c>
      <c r="D159">
        <v>81000020</v>
      </c>
      <c r="F159" t="s">
        <v>138</v>
      </c>
      <c r="H159">
        <v>282262</v>
      </c>
      <c r="L159" s="7">
        <v>267.79000000000002</v>
      </c>
    </row>
    <row r="160" spans="2:12" x14ac:dyDescent="0.2">
      <c r="B160" s="6">
        <v>36981</v>
      </c>
      <c r="C160">
        <v>413</v>
      </c>
      <c r="D160">
        <v>81000020</v>
      </c>
      <c r="F160" t="s">
        <v>138</v>
      </c>
      <c r="H160">
        <v>281975</v>
      </c>
      <c r="L160" s="7">
        <v>165.9</v>
      </c>
    </row>
    <row r="161" spans="2:12" x14ac:dyDescent="0.2">
      <c r="B161" s="6">
        <v>36981</v>
      </c>
      <c r="C161">
        <v>413</v>
      </c>
      <c r="D161">
        <v>81000020</v>
      </c>
      <c r="F161" t="s">
        <v>138</v>
      </c>
      <c r="H161">
        <v>281966</v>
      </c>
      <c r="L161" s="7">
        <v>30</v>
      </c>
    </row>
    <row r="162" spans="2:12" x14ac:dyDescent="0.2">
      <c r="B162" t="s">
        <v>41</v>
      </c>
      <c r="D162">
        <v>81000020</v>
      </c>
      <c r="L162" s="8">
        <v>620.39</v>
      </c>
    </row>
    <row r="163" spans="2:12" x14ac:dyDescent="0.2">
      <c r="B163" s="6">
        <v>36981</v>
      </c>
      <c r="C163">
        <v>413</v>
      </c>
      <c r="D163">
        <v>81000021</v>
      </c>
      <c r="F163" t="s">
        <v>483</v>
      </c>
      <c r="H163">
        <v>281968</v>
      </c>
      <c r="L163" s="7">
        <v>94.14</v>
      </c>
    </row>
    <row r="164" spans="2:12" x14ac:dyDescent="0.2">
      <c r="B164" t="s">
        <v>41</v>
      </c>
      <c r="D164">
        <v>81000021</v>
      </c>
      <c r="L164" s="8">
        <v>94.14</v>
      </c>
    </row>
    <row r="165" spans="2:12" x14ac:dyDescent="0.2">
      <c r="B165" s="6">
        <v>36981</v>
      </c>
      <c r="C165">
        <v>413</v>
      </c>
      <c r="D165">
        <v>81000022</v>
      </c>
      <c r="F165" t="s">
        <v>139</v>
      </c>
      <c r="H165">
        <v>282264</v>
      </c>
      <c r="L165" s="7">
        <v>2801.64</v>
      </c>
    </row>
    <row r="166" spans="2:12" x14ac:dyDescent="0.2">
      <c r="B166" s="6">
        <v>36981</v>
      </c>
      <c r="C166">
        <v>413</v>
      </c>
      <c r="D166">
        <v>81000022</v>
      </c>
      <c r="F166" t="s">
        <v>139</v>
      </c>
      <c r="H166">
        <v>282262</v>
      </c>
      <c r="L166" s="7">
        <v>1459.11</v>
      </c>
    </row>
    <row r="167" spans="2:12" x14ac:dyDescent="0.2">
      <c r="B167" s="6">
        <v>36981</v>
      </c>
      <c r="C167">
        <v>413</v>
      </c>
      <c r="D167">
        <v>81000022</v>
      </c>
      <c r="F167" t="s">
        <v>139</v>
      </c>
      <c r="H167">
        <v>281975</v>
      </c>
      <c r="L167" s="7">
        <v>1822.49</v>
      </c>
    </row>
    <row r="168" spans="2:12" x14ac:dyDescent="0.2">
      <c r="B168" s="6">
        <v>36981</v>
      </c>
      <c r="C168">
        <v>413</v>
      </c>
      <c r="D168">
        <v>81000022</v>
      </c>
      <c r="F168" t="s">
        <v>139</v>
      </c>
      <c r="H168">
        <v>281972</v>
      </c>
      <c r="L168" s="7">
        <v>470</v>
      </c>
    </row>
    <row r="169" spans="2:12" x14ac:dyDescent="0.2">
      <c r="B169" t="s">
        <v>41</v>
      </c>
      <c r="D169">
        <v>81000022</v>
      </c>
      <c r="L169" s="8">
        <v>6553.24</v>
      </c>
    </row>
    <row r="170" spans="2:12" x14ac:dyDescent="0.2">
      <c r="B170" s="6">
        <v>36981</v>
      </c>
      <c r="C170">
        <v>413</v>
      </c>
      <c r="D170">
        <v>81000023</v>
      </c>
      <c r="F170" t="s">
        <v>140</v>
      </c>
      <c r="H170">
        <v>281975</v>
      </c>
      <c r="L170" s="7">
        <v>150660.43</v>
      </c>
    </row>
    <row r="171" spans="2:12" x14ac:dyDescent="0.2">
      <c r="B171" s="6">
        <v>36981</v>
      </c>
      <c r="C171">
        <v>413</v>
      </c>
      <c r="D171">
        <v>81000023</v>
      </c>
      <c r="F171" t="s">
        <v>140</v>
      </c>
      <c r="H171">
        <v>281977</v>
      </c>
      <c r="L171" s="7">
        <v>104416.98</v>
      </c>
    </row>
    <row r="172" spans="2:12" x14ac:dyDescent="0.2">
      <c r="B172" s="6">
        <v>36981</v>
      </c>
      <c r="C172">
        <v>413</v>
      </c>
      <c r="D172">
        <v>81000023</v>
      </c>
      <c r="F172" t="s">
        <v>140</v>
      </c>
      <c r="H172">
        <v>282265</v>
      </c>
      <c r="L172" s="7">
        <v>48561.599999999999</v>
      </c>
    </row>
    <row r="173" spans="2:12" x14ac:dyDescent="0.2">
      <c r="B173" s="6">
        <v>36981</v>
      </c>
      <c r="C173">
        <v>413</v>
      </c>
      <c r="D173">
        <v>81000023</v>
      </c>
      <c r="F173" t="s">
        <v>140</v>
      </c>
      <c r="H173">
        <v>281964</v>
      </c>
      <c r="L173" s="7">
        <v>15287.46</v>
      </c>
    </row>
    <row r="174" spans="2:12" x14ac:dyDescent="0.2">
      <c r="B174" s="6">
        <v>36981</v>
      </c>
      <c r="C174">
        <v>413</v>
      </c>
      <c r="D174">
        <v>81000023</v>
      </c>
      <c r="F174" t="s">
        <v>140</v>
      </c>
      <c r="H174">
        <v>281889</v>
      </c>
      <c r="L174" s="7">
        <v>17071.849999999999</v>
      </c>
    </row>
    <row r="175" spans="2:12" x14ac:dyDescent="0.2">
      <c r="B175" s="6">
        <v>36981</v>
      </c>
      <c r="C175">
        <v>413</v>
      </c>
      <c r="D175">
        <v>81000023</v>
      </c>
      <c r="F175" t="s">
        <v>140</v>
      </c>
      <c r="H175">
        <v>281960</v>
      </c>
      <c r="L175" s="7">
        <v>4579.21</v>
      </c>
    </row>
    <row r="176" spans="2:12" x14ac:dyDescent="0.2">
      <c r="B176" s="6">
        <v>36981</v>
      </c>
      <c r="C176">
        <v>413</v>
      </c>
      <c r="D176">
        <v>81000023</v>
      </c>
      <c r="F176" t="s">
        <v>140</v>
      </c>
      <c r="H176">
        <v>281962</v>
      </c>
      <c r="L176" s="7">
        <v>1060</v>
      </c>
    </row>
    <row r="177" spans="2:12" x14ac:dyDescent="0.2">
      <c r="B177" t="s">
        <v>41</v>
      </c>
      <c r="D177">
        <v>81000023</v>
      </c>
      <c r="L177" s="8">
        <v>341637.53</v>
      </c>
    </row>
    <row r="178" spans="2:12" x14ac:dyDescent="0.2">
      <c r="B178" s="6">
        <v>36981</v>
      </c>
      <c r="C178">
        <v>413</v>
      </c>
      <c r="D178">
        <v>81000028</v>
      </c>
      <c r="F178" t="s">
        <v>141</v>
      </c>
      <c r="H178">
        <v>281978</v>
      </c>
      <c r="L178" s="7">
        <v>81.040000000000006</v>
      </c>
    </row>
    <row r="179" spans="2:12" x14ac:dyDescent="0.2">
      <c r="B179" t="s">
        <v>41</v>
      </c>
      <c r="D179">
        <v>81000028</v>
      </c>
      <c r="L179" s="8">
        <v>81.040000000000006</v>
      </c>
    </row>
    <row r="180" spans="2:12" x14ac:dyDescent="0.2">
      <c r="B180" s="6">
        <v>36981</v>
      </c>
      <c r="C180">
        <v>413</v>
      </c>
      <c r="D180">
        <v>81000034</v>
      </c>
      <c r="F180" t="s">
        <v>484</v>
      </c>
      <c r="H180">
        <v>281971</v>
      </c>
      <c r="L180" s="7">
        <v>159.06</v>
      </c>
    </row>
    <row r="181" spans="2:12" x14ac:dyDescent="0.2">
      <c r="B181" t="s">
        <v>41</v>
      </c>
      <c r="D181">
        <v>81000034</v>
      </c>
      <c r="L181" s="8">
        <v>159.06</v>
      </c>
    </row>
    <row r="182" spans="2:12" x14ac:dyDescent="0.2">
      <c r="B182" t="s">
        <v>147</v>
      </c>
      <c r="L182" s="7"/>
    </row>
    <row r="183" spans="2:12" x14ac:dyDescent="0.2">
      <c r="L183" s="7"/>
    </row>
    <row r="184" spans="2:12" x14ac:dyDescent="0.2">
      <c r="B184" t="s">
        <v>148</v>
      </c>
      <c r="L184" s="8">
        <v>258205.01</v>
      </c>
    </row>
    <row r="185" spans="2:12" x14ac:dyDescent="0.2">
      <c r="L185" s="7"/>
    </row>
    <row r="186" spans="2:12" x14ac:dyDescent="0.2">
      <c r="L186" s="7"/>
    </row>
    <row r="187" spans="2:12" x14ac:dyDescent="0.2">
      <c r="L187" s="7"/>
    </row>
    <row r="188" spans="2:12" x14ac:dyDescent="0.2">
      <c r="L188" s="7"/>
    </row>
    <row r="189" spans="2:12" x14ac:dyDescent="0.2">
      <c r="L189" s="7"/>
    </row>
    <row r="190" spans="2:12" x14ac:dyDescent="0.2">
      <c r="L190" s="7"/>
    </row>
    <row r="191" spans="2:12" x14ac:dyDescent="0.2">
      <c r="L191" s="7"/>
    </row>
    <row r="192" spans="2:12" x14ac:dyDescent="0.2">
      <c r="L192" s="7"/>
    </row>
    <row r="193" spans="12:12" x14ac:dyDescent="0.2">
      <c r="L193" s="7"/>
    </row>
    <row r="194" spans="12:12" x14ac:dyDescent="0.2">
      <c r="L194" s="7"/>
    </row>
    <row r="195" spans="12:12" x14ac:dyDescent="0.2">
      <c r="L195" s="7"/>
    </row>
    <row r="196" spans="12:12" x14ac:dyDescent="0.2">
      <c r="L196" s="7"/>
    </row>
    <row r="197" spans="12:12" x14ac:dyDescent="0.2">
      <c r="L197" s="7"/>
    </row>
    <row r="198" spans="12:12" x14ac:dyDescent="0.2">
      <c r="L198" s="7"/>
    </row>
    <row r="199" spans="12:12" x14ac:dyDescent="0.2">
      <c r="L199" s="7"/>
    </row>
    <row r="200" spans="12:12" x14ac:dyDescent="0.2">
      <c r="L200" s="7"/>
    </row>
    <row r="201" spans="12:12" x14ac:dyDescent="0.2">
      <c r="L201" s="7"/>
    </row>
    <row r="202" spans="12:12" x14ac:dyDescent="0.2">
      <c r="L202" s="7"/>
    </row>
    <row r="203" spans="12:12" x14ac:dyDescent="0.2">
      <c r="L203" s="7"/>
    </row>
    <row r="204" spans="12:12" x14ac:dyDescent="0.2">
      <c r="L204" s="7"/>
    </row>
    <row r="205" spans="12:12" x14ac:dyDescent="0.2">
      <c r="L205" s="7"/>
    </row>
    <row r="206" spans="12:12" x14ac:dyDescent="0.2">
      <c r="L206" s="7"/>
    </row>
    <row r="207" spans="12:12" x14ac:dyDescent="0.2">
      <c r="L207" s="7"/>
    </row>
    <row r="208" spans="12:12" x14ac:dyDescent="0.2">
      <c r="L208" s="7"/>
    </row>
    <row r="209" spans="12:12" x14ac:dyDescent="0.2">
      <c r="L209" s="7"/>
    </row>
    <row r="210" spans="12:12" x14ac:dyDescent="0.2">
      <c r="L210" s="7"/>
    </row>
    <row r="211" spans="12:12" x14ac:dyDescent="0.2">
      <c r="L211" s="7"/>
    </row>
    <row r="212" spans="12:12" x14ac:dyDescent="0.2">
      <c r="L212" s="7"/>
    </row>
    <row r="213" spans="12:12" x14ac:dyDescent="0.2">
      <c r="L213" s="7"/>
    </row>
    <row r="214" spans="12:12" x14ac:dyDescent="0.2">
      <c r="L214" s="7"/>
    </row>
    <row r="215" spans="12:12" x14ac:dyDescent="0.2">
      <c r="L215" s="7"/>
    </row>
    <row r="216" spans="12:12" x14ac:dyDescent="0.2">
      <c r="L216" s="7"/>
    </row>
    <row r="217" spans="12:12" x14ac:dyDescent="0.2">
      <c r="L217" s="7"/>
    </row>
    <row r="218" spans="12:12" x14ac:dyDescent="0.2">
      <c r="L218" s="7"/>
    </row>
    <row r="219" spans="12:12" x14ac:dyDescent="0.2">
      <c r="L219" s="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sqref="A1:IV65536"/>
    </sheetView>
  </sheetViews>
  <sheetFormatPr defaultRowHeight="12.75" x14ac:dyDescent="0.2"/>
  <cols>
    <col min="1" max="1" width="26.5703125" customWidth="1"/>
    <col min="3" max="3" width="24.28515625" customWidth="1"/>
  </cols>
  <sheetData>
    <row r="1" spans="1:4" x14ac:dyDescent="0.2">
      <c r="A1" s="1"/>
      <c r="B1" s="1" t="s">
        <v>0</v>
      </c>
      <c r="C1" s="1"/>
      <c r="D1" s="1"/>
    </row>
    <row r="2" spans="1:4" x14ac:dyDescent="0.2">
      <c r="A2" s="1"/>
      <c r="B2" s="1" t="s">
        <v>555</v>
      </c>
      <c r="C2" s="1"/>
      <c r="D2" s="1"/>
    </row>
    <row r="3" spans="1:4" x14ac:dyDescent="0.2">
      <c r="A3" s="1"/>
      <c r="B3" s="1" t="s">
        <v>196</v>
      </c>
      <c r="C3" s="1"/>
      <c r="D3" s="1"/>
    </row>
    <row r="4" spans="1:4" x14ac:dyDescent="0.2">
      <c r="A4" s="1"/>
      <c r="B4" s="1"/>
      <c r="C4" s="1"/>
      <c r="D4" s="1"/>
    </row>
    <row r="5" spans="1:4" x14ac:dyDescent="0.2">
      <c r="A5" s="1" t="s">
        <v>2</v>
      </c>
      <c r="B5" s="1" t="s">
        <v>3</v>
      </c>
      <c r="C5" s="1"/>
      <c r="D5" s="1" t="s">
        <v>4</v>
      </c>
    </row>
    <row r="7" spans="1:4" x14ac:dyDescent="0.2">
      <c r="A7" t="s">
        <v>556</v>
      </c>
      <c r="B7" t="s">
        <v>210</v>
      </c>
      <c r="C7" t="s">
        <v>6</v>
      </c>
      <c r="D7">
        <v>1</v>
      </c>
    </row>
    <row r="8" spans="1:4" x14ac:dyDescent="0.2">
      <c r="A8" t="s">
        <v>557</v>
      </c>
      <c r="B8" t="s">
        <v>210</v>
      </c>
      <c r="C8" t="s">
        <v>6</v>
      </c>
      <c r="D8">
        <v>1</v>
      </c>
    </row>
    <row r="9" spans="1:4" x14ac:dyDescent="0.2">
      <c r="A9" t="s">
        <v>558</v>
      </c>
      <c r="B9" t="s">
        <v>210</v>
      </c>
      <c r="C9" t="s">
        <v>6</v>
      </c>
      <c r="D9">
        <v>1</v>
      </c>
    </row>
    <row r="10" spans="1:4" x14ac:dyDescent="0.2">
      <c r="A10" t="s">
        <v>559</v>
      </c>
      <c r="B10" t="s">
        <v>210</v>
      </c>
      <c r="C10" t="s">
        <v>6</v>
      </c>
      <c r="D10">
        <v>1</v>
      </c>
    </row>
    <row r="11" spans="1:4" x14ac:dyDescent="0.2">
      <c r="A11" t="s">
        <v>560</v>
      </c>
      <c r="B11" t="s">
        <v>210</v>
      </c>
      <c r="C11" t="s">
        <v>6</v>
      </c>
      <c r="D11">
        <v>1</v>
      </c>
    </row>
    <row r="12" spans="1:4" x14ac:dyDescent="0.2">
      <c r="A12" t="s">
        <v>562</v>
      </c>
      <c r="B12" t="s">
        <v>210</v>
      </c>
      <c r="C12" t="s">
        <v>561</v>
      </c>
      <c r="D12">
        <v>1</v>
      </c>
    </row>
    <row r="13" spans="1:4" x14ac:dyDescent="0.2">
      <c r="A13" t="s">
        <v>563</v>
      </c>
      <c r="B13" t="s">
        <v>210</v>
      </c>
      <c r="C13" t="s">
        <v>6</v>
      </c>
      <c r="D13">
        <v>1</v>
      </c>
    </row>
    <row r="14" spans="1:4" x14ac:dyDescent="0.2">
      <c r="A14" t="s">
        <v>564</v>
      </c>
      <c r="B14" t="s">
        <v>210</v>
      </c>
      <c r="C14" t="s">
        <v>561</v>
      </c>
      <c r="D14">
        <v>1</v>
      </c>
    </row>
    <row r="15" spans="1:4" x14ac:dyDescent="0.2">
      <c r="A15" t="s">
        <v>565</v>
      </c>
      <c r="B15" t="s">
        <v>210</v>
      </c>
      <c r="C15" t="s">
        <v>517</v>
      </c>
      <c r="D15">
        <v>1</v>
      </c>
    </row>
    <row r="16" spans="1:4" x14ac:dyDescent="0.2">
      <c r="A16" t="s">
        <v>567</v>
      </c>
      <c r="B16" t="s">
        <v>210</v>
      </c>
      <c r="C16" t="s">
        <v>6</v>
      </c>
      <c r="D16">
        <v>1</v>
      </c>
    </row>
    <row r="17" spans="1:4" x14ac:dyDescent="0.2">
      <c r="A17" t="s">
        <v>568</v>
      </c>
      <c r="B17" t="s">
        <v>210</v>
      </c>
      <c r="C17" t="s">
        <v>6</v>
      </c>
      <c r="D17">
        <v>1</v>
      </c>
    </row>
    <row r="18" spans="1:4" x14ac:dyDescent="0.2">
      <c r="A18" t="s">
        <v>569</v>
      </c>
      <c r="B18" t="s">
        <v>210</v>
      </c>
      <c r="C18" t="s">
        <v>6</v>
      </c>
      <c r="D18">
        <v>1</v>
      </c>
    </row>
    <row r="19" spans="1:4" x14ac:dyDescent="0.2">
      <c r="A19" t="s">
        <v>570</v>
      </c>
      <c r="B19" t="s">
        <v>210</v>
      </c>
      <c r="C19" t="s">
        <v>6</v>
      </c>
      <c r="D19">
        <v>1</v>
      </c>
    </row>
    <row r="20" spans="1:4" x14ac:dyDescent="0.2">
      <c r="A20" t="s">
        <v>571</v>
      </c>
      <c r="B20" t="s">
        <v>210</v>
      </c>
      <c r="C20" t="s">
        <v>6</v>
      </c>
      <c r="D20">
        <v>1</v>
      </c>
    </row>
    <row r="21" spans="1:4" x14ac:dyDescent="0.2">
      <c r="A21" t="s">
        <v>572</v>
      </c>
      <c r="B21" t="s">
        <v>210</v>
      </c>
      <c r="C21" t="s">
        <v>6</v>
      </c>
      <c r="D21">
        <v>1</v>
      </c>
    </row>
    <row r="22" spans="1:4" x14ac:dyDescent="0.2">
      <c r="A22" t="s">
        <v>573</v>
      </c>
      <c r="B22" t="s">
        <v>210</v>
      </c>
      <c r="C22" t="s">
        <v>566</v>
      </c>
      <c r="D22">
        <v>1</v>
      </c>
    </row>
    <row r="23" spans="1:4" x14ac:dyDescent="0.2">
      <c r="A23" t="s">
        <v>605</v>
      </c>
      <c r="B23" t="s">
        <v>210</v>
      </c>
      <c r="C23" t="s">
        <v>6</v>
      </c>
      <c r="D23">
        <v>1</v>
      </c>
    </row>
    <row r="24" spans="1:4" x14ac:dyDescent="0.2">
      <c r="A24" t="s">
        <v>574</v>
      </c>
      <c r="B24" t="s">
        <v>210</v>
      </c>
      <c r="C24" t="s">
        <v>6</v>
      </c>
      <c r="D24">
        <v>1</v>
      </c>
    </row>
    <row r="25" spans="1:4" x14ac:dyDescent="0.2">
      <c r="A25" t="s">
        <v>575</v>
      </c>
      <c r="B25" t="s">
        <v>210</v>
      </c>
      <c r="C25" t="s">
        <v>6</v>
      </c>
      <c r="D25">
        <v>1</v>
      </c>
    </row>
    <row r="26" spans="1:4" x14ac:dyDescent="0.2">
      <c r="A26" t="s">
        <v>576</v>
      </c>
      <c r="B26" t="s">
        <v>210</v>
      </c>
      <c r="C26" t="s">
        <v>6</v>
      </c>
      <c r="D26">
        <v>1</v>
      </c>
    </row>
    <row r="27" spans="1:4" x14ac:dyDescent="0.2">
      <c r="A27" t="s">
        <v>577</v>
      </c>
      <c r="B27" t="s">
        <v>210</v>
      </c>
      <c r="C27" t="s">
        <v>6</v>
      </c>
      <c r="D27">
        <v>1</v>
      </c>
    </row>
    <row r="28" spans="1:4" ht="13.5" thickBot="1" x14ac:dyDescent="0.25">
      <c r="D28" s="49">
        <f>SUM(D7:D27)</f>
        <v>21</v>
      </c>
    </row>
    <row r="29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opLeftCell="X9" workbookViewId="0">
      <selection activeCell="N3" sqref="N3:AQ37"/>
    </sheetView>
  </sheetViews>
  <sheetFormatPr defaultRowHeight="11.25" x14ac:dyDescent="0.2"/>
  <cols>
    <col min="1" max="1" width="22.5703125" style="9" customWidth="1"/>
    <col min="2" max="2" width="9" style="9" customWidth="1"/>
    <col min="3" max="3" width="1.5703125" style="9" customWidth="1"/>
    <col min="4" max="4" width="9" style="9" customWidth="1"/>
    <col min="5" max="5" width="1.5703125" style="9" customWidth="1"/>
    <col min="6" max="6" width="9" style="9" customWidth="1"/>
    <col min="7" max="7" width="3.7109375" style="9" customWidth="1"/>
    <col min="8" max="8" width="9" style="9" customWidth="1"/>
    <col min="9" max="9" width="1.85546875" style="9" customWidth="1"/>
    <col min="10" max="10" width="9" style="9" customWidth="1"/>
    <col min="11" max="11" width="1.42578125" style="9" customWidth="1"/>
    <col min="12" max="12" width="9" style="9" customWidth="1"/>
    <col min="13" max="13" width="1.5703125" style="9" customWidth="1"/>
    <col min="14" max="14" width="22.28515625" style="9" bestFit="1" customWidth="1"/>
    <col min="15" max="15" width="7.5703125" style="9" customWidth="1"/>
    <col min="16" max="16" width="1.5703125" style="9" customWidth="1"/>
    <col min="17" max="17" width="7.5703125" style="9" customWidth="1"/>
    <col min="18" max="18" width="1.5703125" style="9" customWidth="1"/>
    <col min="19" max="19" width="7.5703125" style="9" customWidth="1"/>
    <col min="20" max="20" width="1.5703125" style="9" customWidth="1"/>
    <col min="21" max="21" width="7.5703125" style="9" customWidth="1"/>
    <col min="22" max="22" width="1.5703125" style="9" customWidth="1"/>
    <col min="23" max="23" width="7.5703125" style="9" customWidth="1"/>
    <col min="24" max="24" width="1.5703125" style="9" customWidth="1"/>
    <col min="25" max="25" width="7.5703125" style="9" customWidth="1"/>
    <col min="26" max="26" width="1.5703125" style="9" customWidth="1"/>
    <col min="27" max="27" width="7.5703125" style="9" customWidth="1"/>
    <col min="28" max="28" width="1.5703125" style="9" customWidth="1"/>
    <col min="29" max="29" width="7.5703125" style="9" customWidth="1"/>
    <col min="30" max="30" width="1.5703125" style="9" customWidth="1"/>
    <col min="31" max="31" width="7.5703125" style="9" customWidth="1"/>
    <col min="32" max="32" width="1.5703125" style="9" customWidth="1"/>
    <col min="33" max="33" width="7.5703125" style="9" customWidth="1"/>
    <col min="34" max="34" width="1.5703125" style="9" customWidth="1"/>
    <col min="35" max="35" width="7.5703125" style="9" customWidth="1"/>
    <col min="36" max="36" width="1.5703125" style="9" customWidth="1"/>
    <col min="37" max="37" width="7.5703125" style="9" customWidth="1"/>
    <col min="38" max="38" width="1.5703125" style="9" customWidth="1"/>
    <col min="39" max="39" width="8.28515625" style="9" bestFit="1" customWidth="1"/>
    <col min="40" max="40" width="1.5703125" style="9" customWidth="1"/>
    <col min="41" max="41" width="8.140625" style="9" customWidth="1"/>
    <col min="42" max="42" width="1.85546875" style="9" customWidth="1"/>
    <col min="43" max="43" width="9.140625" style="9"/>
    <col min="44" max="44" width="1.7109375" style="9" customWidth="1"/>
    <col min="45" max="16384" width="9.140625" style="9"/>
  </cols>
  <sheetData>
    <row r="1" spans="1:43" ht="12" hidden="1" customHeight="1" x14ac:dyDescent="0.2">
      <c r="A1" s="9" t="s">
        <v>149</v>
      </c>
      <c r="B1" s="9" t="s">
        <v>211</v>
      </c>
    </row>
    <row r="2" spans="1:43" hidden="1" x14ac:dyDescent="0.2">
      <c r="A2" s="9" t="s">
        <v>150</v>
      </c>
      <c r="B2" s="9" t="s">
        <v>212</v>
      </c>
    </row>
    <row r="3" spans="1:43" ht="15.75" x14ac:dyDescent="0.25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75" x14ac:dyDescent="0.25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75" x14ac:dyDescent="0.25">
      <c r="A5" s="54" t="s">
        <v>620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Labor &amp; Employment Law - Michelle Cash (105660)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75" x14ac:dyDescent="0.25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">
      <c r="A11" s="27" t="s">
        <v>37</v>
      </c>
      <c r="B11" s="28">
        <v>19333.34</v>
      </c>
      <c r="D11" s="28">
        <v>12647</v>
      </c>
      <c r="F11" s="28">
        <v>-6686.34</v>
      </c>
      <c r="G11" s="28">
        <v>1</v>
      </c>
      <c r="H11" s="29">
        <v>53891.7</v>
      </c>
      <c r="J11" s="28">
        <v>37941</v>
      </c>
      <c r="L11" s="28">
        <v>-15950.7</v>
      </c>
      <c r="N11" s="27" t="s">
        <v>37</v>
      </c>
      <c r="O11" s="28">
        <v>17225.02</v>
      </c>
      <c r="Q11" s="28">
        <v>17333.34</v>
      </c>
      <c r="S11" s="28">
        <v>19333.34</v>
      </c>
      <c r="U11" s="28">
        <v>12647</v>
      </c>
      <c r="W11" s="28">
        <v>12647</v>
      </c>
      <c r="Y11" s="28">
        <v>12647</v>
      </c>
      <c r="AA11" s="28">
        <v>12647</v>
      </c>
      <c r="AC11" s="28">
        <v>12647</v>
      </c>
      <c r="AE11" s="28">
        <v>12647</v>
      </c>
      <c r="AG11" s="28">
        <v>12647</v>
      </c>
      <c r="AI11" s="28">
        <v>12647</v>
      </c>
      <c r="AK11" s="28">
        <v>12647</v>
      </c>
      <c r="AM11" s="30">
        <v>167714.70000000001</v>
      </c>
      <c r="AO11" s="31">
        <v>151764</v>
      </c>
      <c r="AQ11" s="31">
        <v>-15950.7</v>
      </c>
    </row>
    <row r="12" spans="1:43" s="28" customFormat="1" ht="12" customHeight="1" x14ac:dyDescent="0.2">
      <c r="A12" s="27" t="s">
        <v>176</v>
      </c>
      <c r="B12" s="28">
        <v>3320.2</v>
      </c>
      <c r="D12" s="28">
        <v>1570</v>
      </c>
      <c r="F12" s="28">
        <v>-1750.2</v>
      </c>
      <c r="G12" s="28">
        <v>1</v>
      </c>
      <c r="H12" s="29">
        <v>7610.86</v>
      </c>
      <c r="J12" s="28">
        <v>4710</v>
      </c>
      <c r="L12" s="28">
        <v>-2900.86</v>
      </c>
      <c r="N12" s="27" t="s">
        <v>176</v>
      </c>
      <c r="O12" s="28">
        <v>2128.2199999999998</v>
      </c>
      <c r="Q12" s="28">
        <v>2162.44</v>
      </c>
      <c r="S12" s="28">
        <v>3320.2</v>
      </c>
      <c r="U12" s="28">
        <v>1570</v>
      </c>
      <c r="W12" s="28">
        <v>1570</v>
      </c>
      <c r="Y12" s="28">
        <v>1570</v>
      </c>
      <c r="AA12" s="28">
        <v>1570</v>
      </c>
      <c r="AC12" s="28">
        <v>1570</v>
      </c>
      <c r="AE12" s="28">
        <v>1570</v>
      </c>
      <c r="AG12" s="28">
        <v>1570</v>
      </c>
      <c r="AI12" s="28">
        <v>1570</v>
      </c>
      <c r="AK12" s="28">
        <v>1570</v>
      </c>
      <c r="AM12" s="30">
        <v>21740.86</v>
      </c>
      <c r="AO12" s="31">
        <v>18840</v>
      </c>
      <c r="AQ12" s="31">
        <v>-2900.86</v>
      </c>
    </row>
    <row r="13" spans="1:43" s="28" customFormat="1" ht="12" customHeight="1" x14ac:dyDescent="0.2">
      <c r="A13" s="27" t="s">
        <v>177</v>
      </c>
      <c r="B13" s="28">
        <v>-4884.25</v>
      </c>
      <c r="D13" s="28">
        <v>697</v>
      </c>
      <c r="F13" s="28">
        <v>5581.25</v>
      </c>
      <c r="G13" s="28">
        <v>2</v>
      </c>
      <c r="H13" s="29">
        <v>2631.81</v>
      </c>
      <c r="J13" s="28">
        <v>2091</v>
      </c>
      <c r="L13" s="28">
        <v>-540.80999999999995</v>
      </c>
      <c r="N13" s="27" t="s">
        <v>177</v>
      </c>
      <c r="O13" s="28">
        <v>1486.08</v>
      </c>
      <c r="Q13" s="28">
        <v>6029.98</v>
      </c>
      <c r="S13" s="28">
        <v>-4884.25</v>
      </c>
      <c r="U13" s="28">
        <v>697</v>
      </c>
      <c r="W13" s="28">
        <v>697</v>
      </c>
      <c r="Y13" s="28">
        <v>697</v>
      </c>
      <c r="AA13" s="28">
        <v>697</v>
      </c>
      <c r="AC13" s="28">
        <v>697</v>
      </c>
      <c r="AE13" s="28">
        <v>697</v>
      </c>
      <c r="AG13" s="28">
        <v>697</v>
      </c>
      <c r="AI13" s="28">
        <v>697</v>
      </c>
      <c r="AK13" s="28">
        <v>697</v>
      </c>
      <c r="AM13" s="30">
        <v>8904.81</v>
      </c>
      <c r="AO13" s="31">
        <v>8364</v>
      </c>
      <c r="AQ13" s="31">
        <v>-540.80999999999767</v>
      </c>
    </row>
    <row r="14" spans="1:43" s="28" customFormat="1" ht="12" customHeight="1" x14ac:dyDescent="0.2">
      <c r="A14" s="27" t="s">
        <v>178</v>
      </c>
      <c r="B14" s="28">
        <v>1949.12</v>
      </c>
      <c r="D14" s="28">
        <v>250</v>
      </c>
      <c r="F14" s="28">
        <v>-1699.12</v>
      </c>
      <c r="G14" s="28">
        <v>1</v>
      </c>
      <c r="H14" s="29">
        <v>5223.49</v>
      </c>
      <c r="J14" s="28">
        <v>750</v>
      </c>
      <c r="L14" s="28">
        <v>-4473.49</v>
      </c>
      <c r="N14" s="27" t="s">
        <v>178</v>
      </c>
      <c r="O14" s="28">
        <v>655.01</v>
      </c>
      <c r="Q14" s="28">
        <v>2619.36</v>
      </c>
      <c r="S14" s="28">
        <v>1949.12</v>
      </c>
      <c r="U14" s="28">
        <v>250</v>
      </c>
      <c r="W14" s="28">
        <v>250</v>
      </c>
      <c r="Y14" s="28">
        <v>250</v>
      </c>
      <c r="AA14" s="28">
        <v>250</v>
      </c>
      <c r="AC14" s="28">
        <v>250</v>
      </c>
      <c r="AE14" s="28">
        <v>250</v>
      </c>
      <c r="AG14" s="28">
        <v>250</v>
      </c>
      <c r="AI14" s="28">
        <v>250</v>
      </c>
      <c r="AK14" s="28">
        <v>250</v>
      </c>
      <c r="AM14" s="30">
        <v>7473.49</v>
      </c>
      <c r="AO14" s="31">
        <v>3000</v>
      </c>
      <c r="AQ14" s="31">
        <v>-4473.49</v>
      </c>
    </row>
    <row r="15" spans="1:43" s="28" customFormat="1" ht="12" customHeight="1" x14ac:dyDescent="0.2">
      <c r="A15" s="27" t="s">
        <v>179</v>
      </c>
      <c r="B15" s="28">
        <v>66.3</v>
      </c>
      <c r="D15" s="28">
        <v>0</v>
      </c>
      <c r="F15" s="28">
        <v>-66.3</v>
      </c>
      <c r="H15" s="29">
        <v>373.85</v>
      </c>
      <c r="J15" s="28">
        <v>0</v>
      </c>
      <c r="L15" s="28">
        <v>-373.85</v>
      </c>
      <c r="N15" s="27" t="s">
        <v>179</v>
      </c>
      <c r="O15" s="28">
        <v>480.3</v>
      </c>
      <c r="Q15" s="28">
        <v>-172.75</v>
      </c>
      <c r="S15" s="28">
        <v>66.3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373.85</v>
      </c>
      <c r="AO15" s="31">
        <v>0</v>
      </c>
      <c r="AQ15" s="31">
        <v>-373.85</v>
      </c>
    </row>
    <row r="16" spans="1:43" s="28" customFormat="1" ht="12" customHeight="1" x14ac:dyDescent="0.2">
      <c r="A16" s="27" t="s">
        <v>180</v>
      </c>
      <c r="B16" s="28">
        <v>57.39</v>
      </c>
      <c r="D16" s="28">
        <v>233</v>
      </c>
      <c r="F16" s="28">
        <v>175.61</v>
      </c>
      <c r="H16" s="29">
        <v>449.64</v>
      </c>
      <c r="J16" s="28">
        <v>699</v>
      </c>
      <c r="L16" s="28">
        <v>249.36</v>
      </c>
      <c r="N16" s="27" t="s">
        <v>180</v>
      </c>
      <c r="O16" s="28">
        <v>290.05</v>
      </c>
      <c r="Q16" s="28">
        <v>102.2</v>
      </c>
      <c r="S16" s="28">
        <v>57.39</v>
      </c>
      <c r="U16" s="28">
        <v>233</v>
      </c>
      <c r="W16" s="28">
        <v>233</v>
      </c>
      <c r="Y16" s="28">
        <v>233</v>
      </c>
      <c r="AA16" s="28">
        <v>233</v>
      </c>
      <c r="AC16" s="28">
        <v>233</v>
      </c>
      <c r="AE16" s="28">
        <v>233</v>
      </c>
      <c r="AG16" s="28">
        <v>233</v>
      </c>
      <c r="AI16" s="28">
        <v>233</v>
      </c>
      <c r="AK16" s="28">
        <v>233</v>
      </c>
      <c r="AM16" s="30">
        <v>2546.64</v>
      </c>
      <c r="AO16" s="31">
        <v>2796</v>
      </c>
      <c r="AQ16" s="31">
        <v>249.36</v>
      </c>
    </row>
    <row r="17" spans="1:43" s="28" customFormat="1" ht="12" customHeight="1" x14ac:dyDescent="0.2">
      <c r="A17" s="27" t="s">
        <v>181</v>
      </c>
      <c r="B17" s="28">
        <v>10053.74</v>
      </c>
      <c r="D17" s="28">
        <v>0</v>
      </c>
      <c r="F17" s="28">
        <v>-10053.74</v>
      </c>
      <c r="H17" s="29">
        <v>15834.15</v>
      </c>
      <c r="J17" s="28">
        <v>0</v>
      </c>
      <c r="L17" s="28">
        <v>-15834.15</v>
      </c>
      <c r="N17" s="27" t="s">
        <v>181</v>
      </c>
      <c r="O17" s="28">
        <v>-12563.01</v>
      </c>
      <c r="Q17" s="28">
        <v>18343.419999999998</v>
      </c>
      <c r="S17" s="28">
        <v>10053.74</v>
      </c>
      <c r="U17" s="28">
        <v>0</v>
      </c>
      <c r="W17" s="28">
        <v>0</v>
      </c>
      <c r="Y17" s="28">
        <v>0</v>
      </c>
      <c r="AA17" s="28">
        <v>0</v>
      </c>
      <c r="AC17" s="28">
        <v>0</v>
      </c>
      <c r="AE17" s="28">
        <v>0</v>
      </c>
      <c r="AG17" s="28">
        <v>0</v>
      </c>
      <c r="AI17" s="28">
        <v>0</v>
      </c>
      <c r="AK17" s="28">
        <v>0</v>
      </c>
      <c r="AM17" s="30">
        <v>15834.15</v>
      </c>
      <c r="AO17" s="31">
        <v>0</v>
      </c>
      <c r="AQ17" s="31">
        <v>-15834.15</v>
      </c>
    </row>
    <row r="18" spans="1:43" s="28" customFormat="1" ht="12" customHeight="1" x14ac:dyDescent="0.2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">
      <c r="A19" s="27" t="s">
        <v>183</v>
      </c>
      <c r="B19" s="28">
        <v>0</v>
      </c>
      <c r="D19" s="28">
        <v>6</v>
      </c>
      <c r="F19" s="28">
        <v>6</v>
      </c>
      <c r="H19" s="29">
        <v>18</v>
      </c>
      <c r="J19" s="28">
        <v>18</v>
      </c>
      <c r="L19" s="28">
        <v>0</v>
      </c>
      <c r="N19" s="27" t="s">
        <v>183</v>
      </c>
      <c r="O19" s="28">
        <v>14.56</v>
      </c>
      <c r="Q19" s="28">
        <v>3.44</v>
      </c>
      <c r="S19" s="28">
        <v>0</v>
      </c>
      <c r="U19" s="28">
        <v>6</v>
      </c>
      <c r="W19" s="28">
        <v>6</v>
      </c>
      <c r="Y19" s="28">
        <v>6</v>
      </c>
      <c r="AA19" s="28">
        <v>6</v>
      </c>
      <c r="AC19" s="28">
        <v>6</v>
      </c>
      <c r="AE19" s="28">
        <v>6</v>
      </c>
      <c r="AG19" s="28">
        <v>6</v>
      </c>
      <c r="AI19" s="28">
        <v>6</v>
      </c>
      <c r="AK19" s="28">
        <v>6</v>
      </c>
      <c r="AM19" s="30">
        <v>72</v>
      </c>
      <c r="AO19" s="31">
        <v>72</v>
      </c>
      <c r="AQ19" s="31">
        <v>0</v>
      </c>
    </row>
    <row r="20" spans="1:43" s="28" customFormat="1" ht="12" customHeight="1" x14ac:dyDescent="0.2">
      <c r="A20" s="27" t="s">
        <v>184</v>
      </c>
      <c r="B20" s="28">
        <v>0</v>
      </c>
      <c r="D20" s="28">
        <v>0</v>
      </c>
      <c r="F20" s="28">
        <v>0</v>
      </c>
      <c r="H20" s="29">
        <v>0</v>
      </c>
      <c r="J20" s="28">
        <v>0</v>
      </c>
      <c r="L20" s="28">
        <v>0</v>
      </c>
      <c r="N20" s="27" t="s">
        <v>184</v>
      </c>
      <c r="O20" s="28">
        <v>0</v>
      </c>
      <c r="Q20" s="28">
        <v>0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0</v>
      </c>
      <c r="AO20" s="31">
        <v>0</v>
      </c>
      <c r="AQ20" s="31">
        <v>0</v>
      </c>
    </row>
    <row r="21" spans="1:43" s="28" customFormat="1" ht="12" customHeight="1" x14ac:dyDescent="0.2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">
      <c r="A22" s="27" t="s">
        <v>186</v>
      </c>
      <c r="B22" s="28">
        <v>0</v>
      </c>
      <c r="D22" s="28">
        <v>0</v>
      </c>
      <c r="F22" s="28">
        <v>0</v>
      </c>
      <c r="H22" s="29">
        <v>1452</v>
      </c>
      <c r="J22" s="28">
        <v>0</v>
      </c>
      <c r="L22" s="28">
        <v>-1452</v>
      </c>
      <c r="N22" s="27" t="s">
        <v>186</v>
      </c>
      <c r="O22" s="28">
        <v>1452</v>
      </c>
      <c r="Q22" s="28">
        <v>0</v>
      </c>
      <c r="S22" s="28">
        <v>0</v>
      </c>
      <c r="U22" s="28">
        <v>0</v>
      </c>
      <c r="W22" s="28">
        <v>0</v>
      </c>
      <c r="Y22" s="28">
        <v>0</v>
      </c>
      <c r="AA22" s="28">
        <v>0</v>
      </c>
      <c r="AC22" s="28">
        <v>0</v>
      </c>
      <c r="AE22" s="28">
        <v>0</v>
      </c>
      <c r="AG22" s="28">
        <v>0</v>
      </c>
      <c r="AI22" s="28">
        <v>0</v>
      </c>
      <c r="AK22" s="28">
        <v>0</v>
      </c>
      <c r="AM22" s="30">
        <v>1452</v>
      </c>
      <c r="AO22" s="31">
        <v>0</v>
      </c>
      <c r="AQ22" s="31">
        <v>-1452</v>
      </c>
    </row>
    <row r="23" spans="1:43" s="28" customFormat="1" ht="12" customHeight="1" x14ac:dyDescent="0.2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29.53</v>
      </c>
      <c r="Q24" s="28">
        <v>-29.53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">
      <c r="A26" s="27" t="s">
        <v>59</v>
      </c>
      <c r="B26" s="28">
        <v>235.57</v>
      </c>
      <c r="D26" s="28">
        <v>137</v>
      </c>
      <c r="F26" s="28">
        <v>-98.57</v>
      </c>
      <c r="H26" s="29">
        <v>936.88</v>
      </c>
      <c r="J26" s="28">
        <v>411</v>
      </c>
      <c r="L26" s="28">
        <v>-525.88</v>
      </c>
      <c r="N26" s="27" t="s">
        <v>59</v>
      </c>
      <c r="O26" s="28">
        <v>0</v>
      </c>
      <c r="Q26" s="28">
        <v>701.31</v>
      </c>
      <c r="S26" s="28">
        <v>235.57</v>
      </c>
      <c r="U26" s="28">
        <v>137</v>
      </c>
      <c r="W26" s="28">
        <v>137</v>
      </c>
      <c r="Y26" s="28">
        <v>137</v>
      </c>
      <c r="AA26" s="28">
        <v>137</v>
      </c>
      <c r="AC26" s="28">
        <v>137</v>
      </c>
      <c r="AE26" s="28">
        <v>137</v>
      </c>
      <c r="AG26" s="28">
        <v>137</v>
      </c>
      <c r="AI26" s="28">
        <v>137</v>
      </c>
      <c r="AK26" s="28">
        <v>137</v>
      </c>
      <c r="AM26" s="30">
        <v>2169.88</v>
      </c>
      <c r="AO26" s="31">
        <v>1644</v>
      </c>
      <c r="AQ26" s="31">
        <v>-525.88</v>
      </c>
    </row>
    <row r="27" spans="1:43" s="28" customFormat="1" ht="12" customHeight="1" x14ac:dyDescent="0.2">
      <c r="A27" s="27" t="s">
        <v>65</v>
      </c>
      <c r="B27" s="32">
        <v>2157.54</v>
      </c>
      <c r="D27" s="32">
        <v>1915</v>
      </c>
      <c r="F27" s="32">
        <v>-242.54</v>
      </c>
      <c r="H27" s="33">
        <v>6762.93</v>
      </c>
      <c r="J27" s="32">
        <v>5745</v>
      </c>
      <c r="L27" s="32">
        <v>-1017.93</v>
      </c>
      <c r="N27" s="27" t="s">
        <v>65</v>
      </c>
      <c r="O27" s="32">
        <v>977.72</v>
      </c>
      <c r="Q27" s="32">
        <v>3627.67</v>
      </c>
      <c r="S27" s="32">
        <v>2157.54</v>
      </c>
      <c r="U27" s="32">
        <v>1915</v>
      </c>
      <c r="W27" s="32">
        <v>1915</v>
      </c>
      <c r="Y27" s="32">
        <v>1915</v>
      </c>
      <c r="AA27" s="32">
        <v>1915</v>
      </c>
      <c r="AC27" s="32">
        <v>1915</v>
      </c>
      <c r="AE27" s="32">
        <v>1915</v>
      </c>
      <c r="AG27" s="32">
        <v>1915</v>
      </c>
      <c r="AI27" s="32">
        <v>1915</v>
      </c>
      <c r="AK27" s="32">
        <v>1915</v>
      </c>
      <c r="AM27" s="34">
        <v>23997.93</v>
      </c>
      <c r="AO27" s="35">
        <v>22980</v>
      </c>
      <c r="AQ27" s="35">
        <v>-1017.93</v>
      </c>
    </row>
    <row r="28" spans="1:43" s="28" customFormat="1" ht="12" customHeight="1" x14ac:dyDescent="0.2">
      <c r="A28" s="36" t="s">
        <v>190</v>
      </c>
      <c r="B28" s="28">
        <v>32288.95</v>
      </c>
      <c r="D28" s="28">
        <v>17455</v>
      </c>
      <c r="F28" s="28">
        <v>-14833.95</v>
      </c>
      <c r="H28" s="37">
        <v>95185.31</v>
      </c>
      <c r="J28" s="28">
        <v>52365</v>
      </c>
      <c r="L28" s="28">
        <v>-42820.31</v>
      </c>
      <c r="N28" s="36" t="s">
        <v>190</v>
      </c>
      <c r="O28" s="28">
        <v>12175.48</v>
      </c>
      <c r="P28" s="38"/>
      <c r="Q28" s="28">
        <v>50720.88</v>
      </c>
      <c r="R28" s="38"/>
      <c r="S28" s="28">
        <v>32288.95</v>
      </c>
      <c r="T28" s="38"/>
      <c r="U28" s="28">
        <v>17455</v>
      </c>
      <c r="V28" s="38"/>
      <c r="W28" s="28">
        <v>17455</v>
      </c>
      <c r="X28" s="38"/>
      <c r="Y28" s="28">
        <v>17455</v>
      </c>
      <c r="Z28" s="38"/>
      <c r="AA28" s="28">
        <v>17455</v>
      </c>
      <c r="AB28" s="38"/>
      <c r="AC28" s="28">
        <v>17455</v>
      </c>
      <c r="AD28" s="38"/>
      <c r="AE28" s="28">
        <v>17455</v>
      </c>
      <c r="AF28" s="38"/>
      <c r="AG28" s="28">
        <v>17455</v>
      </c>
      <c r="AH28" s="38"/>
      <c r="AI28" s="28">
        <v>17455</v>
      </c>
      <c r="AJ28" s="38"/>
      <c r="AK28" s="28">
        <v>17455</v>
      </c>
      <c r="AL28" s="38"/>
      <c r="AM28" s="30">
        <v>252280.31</v>
      </c>
      <c r="AO28" s="31">
        <v>209460</v>
      </c>
      <c r="AQ28" s="31">
        <v>-42820.31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">
      <c r="A30" s="27" t="s">
        <v>191</v>
      </c>
      <c r="B30" s="39">
        <v>-12013.1</v>
      </c>
      <c r="D30" s="39">
        <v>0</v>
      </c>
      <c r="F30" s="39">
        <v>12013.1</v>
      </c>
      <c r="H30" s="29">
        <v>-12066.97</v>
      </c>
      <c r="J30" s="39">
        <v>0</v>
      </c>
      <c r="L30" s="39">
        <v>12066.97</v>
      </c>
      <c r="N30" s="27" t="s">
        <v>191</v>
      </c>
      <c r="O30" s="39">
        <v>12278.15</v>
      </c>
      <c r="P30" s="39"/>
      <c r="Q30" s="39">
        <v>-12332.02</v>
      </c>
      <c r="R30" s="39"/>
      <c r="S30" s="39">
        <v>-12013.1</v>
      </c>
      <c r="T30" s="39"/>
      <c r="U30" s="39">
        <v>0</v>
      </c>
      <c r="V30" s="39"/>
      <c r="W30" s="39">
        <v>0</v>
      </c>
      <c r="X30" s="39"/>
      <c r="Y30" s="39">
        <v>0</v>
      </c>
      <c r="Z30" s="39"/>
      <c r="AA30" s="39">
        <v>0</v>
      </c>
      <c r="AB30" s="39"/>
      <c r="AC30" s="39">
        <v>0</v>
      </c>
      <c r="AD30" s="39"/>
      <c r="AE30" s="39">
        <v>0</v>
      </c>
      <c r="AF30" s="39"/>
      <c r="AG30" s="39">
        <v>0</v>
      </c>
      <c r="AH30" s="39"/>
      <c r="AI30" s="39">
        <v>0</v>
      </c>
      <c r="AJ30" s="39"/>
      <c r="AK30" s="39">
        <v>0</v>
      </c>
      <c r="AL30" s="39"/>
      <c r="AM30" s="40">
        <v>-12066.97</v>
      </c>
      <c r="AO30" s="41">
        <v>0</v>
      </c>
      <c r="AQ30" s="31">
        <v>12066.97</v>
      </c>
    </row>
    <row r="31" spans="1:43" s="28" customFormat="1" ht="12" customHeight="1" x14ac:dyDescent="0.2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20275.849999999999</v>
      </c>
      <c r="C33" s="38"/>
      <c r="D33" s="38">
        <v>17455</v>
      </c>
      <c r="E33" s="38"/>
      <c r="F33" s="38">
        <v>-2820.85</v>
      </c>
      <c r="G33" s="38"/>
      <c r="H33" s="38">
        <v>83118.34</v>
      </c>
      <c r="I33" s="38"/>
      <c r="J33" s="38">
        <v>52365</v>
      </c>
      <c r="K33" s="38"/>
      <c r="L33" s="38">
        <v>-30753.34</v>
      </c>
      <c r="N33" s="44" t="s">
        <v>193</v>
      </c>
      <c r="O33" s="38">
        <v>24453.63</v>
      </c>
      <c r="P33" s="38"/>
      <c r="Q33" s="38">
        <v>38388.86</v>
      </c>
      <c r="R33" s="38"/>
      <c r="S33" s="38">
        <v>20275.849999999999</v>
      </c>
      <c r="T33" s="38"/>
      <c r="U33" s="38">
        <v>17455</v>
      </c>
      <c r="V33" s="38"/>
      <c r="W33" s="38">
        <v>17455</v>
      </c>
      <c r="X33" s="38"/>
      <c r="Y33" s="38">
        <v>17455</v>
      </c>
      <c r="Z33" s="38"/>
      <c r="AA33" s="38">
        <v>17455</v>
      </c>
      <c r="AB33" s="38"/>
      <c r="AC33" s="38">
        <v>17455</v>
      </c>
      <c r="AD33" s="38"/>
      <c r="AE33" s="38">
        <v>17455</v>
      </c>
      <c r="AF33" s="38"/>
      <c r="AG33" s="38">
        <v>17455</v>
      </c>
      <c r="AH33" s="38"/>
      <c r="AI33" s="38">
        <v>17455</v>
      </c>
      <c r="AJ33" s="38"/>
      <c r="AK33" s="38">
        <v>17455</v>
      </c>
      <c r="AL33" s="38"/>
      <c r="AM33" s="30">
        <v>240213.34</v>
      </c>
      <c r="AO33" s="31">
        <v>209460</v>
      </c>
      <c r="AQ33" s="31">
        <v>-30753.34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2</v>
      </c>
      <c r="D35" s="28">
        <v>1</v>
      </c>
      <c r="F35" s="28">
        <v>-1</v>
      </c>
      <c r="H35" s="28">
        <v>2</v>
      </c>
      <c r="J35" s="28">
        <v>1</v>
      </c>
      <c r="L35" s="28">
        <v>-1</v>
      </c>
      <c r="N35" s="45" t="s">
        <v>194</v>
      </c>
      <c r="O35" s="28">
        <v>2</v>
      </c>
      <c r="Q35" s="28">
        <v>2</v>
      </c>
      <c r="S35" s="28">
        <v>2</v>
      </c>
      <c r="U35" s="28">
        <v>1</v>
      </c>
      <c r="W35" s="28">
        <v>1</v>
      </c>
      <c r="Y35" s="28">
        <v>1</v>
      </c>
      <c r="AA35" s="28">
        <v>1</v>
      </c>
      <c r="AC35" s="28">
        <v>1</v>
      </c>
      <c r="AE35" s="28">
        <v>1</v>
      </c>
      <c r="AG35" s="28">
        <v>1</v>
      </c>
      <c r="AI35" s="28">
        <v>1</v>
      </c>
      <c r="AK35" s="28">
        <v>1</v>
      </c>
      <c r="AM35" s="30">
        <v>1.25</v>
      </c>
      <c r="AO35" s="31">
        <v>1</v>
      </c>
      <c r="AQ35" s="31">
        <v>-0.25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621</v>
      </c>
    </row>
    <row r="41" spans="1:43" x14ac:dyDescent="0.2">
      <c r="A41" s="9" t="s">
        <v>631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3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5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workbookViewId="0">
      <selection sqref="A1:IV65536"/>
    </sheetView>
  </sheetViews>
  <sheetFormatPr defaultRowHeight="12.75" x14ac:dyDescent="0.2"/>
  <cols>
    <col min="1" max="1" width="5.7109375" customWidth="1"/>
    <col min="2" max="2" width="10.5703125" customWidth="1"/>
    <col min="3" max="3" width="7.7109375" customWidth="1"/>
    <col min="4" max="4" width="10.85546875" customWidth="1"/>
    <col min="5" max="5" width="4.42578125" customWidth="1"/>
    <col min="7" max="7" width="15.140625" customWidth="1"/>
    <col min="8" max="8" width="12.42578125" customWidth="1"/>
    <col min="9" max="9" width="43.5703125" customWidth="1"/>
    <col min="10" max="10" width="12.85546875" customWidth="1"/>
    <col min="11" max="11" width="33.140625" customWidth="1"/>
    <col min="12" max="12" width="11.28515625" customWidth="1"/>
  </cols>
  <sheetData>
    <row r="1" spans="1:12" x14ac:dyDescent="0.2">
      <c r="A1" t="s">
        <v>20</v>
      </c>
      <c r="C1" t="s">
        <v>21</v>
      </c>
      <c r="E1" t="s">
        <v>22</v>
      </c>
    </row>
    <row r="2" spans="1:12" x14ac:dyDescent="0.2">
      <c r="A2" t="s">
        <v>23</v>
      </c>
      <c r="C2" s="5">
        <v>105660</v>
      </c>
      <c r="E2" t="s">
        <v>211</v>
      </c>
    </row>
    <row r="3" spans="1:12" x14ac:dyDescent="0.2">
      <c r="A3" t="s">
        <v>25</v>
      </c>
      <c r="C3" t="s">
        <v>26</v>
      </c>
      <c r="E3" t="s">
        <v>27</v>
      </c>
    </row>
    <row r="6" spans="1:12" x14ac:dyDescent="0.2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485</v>
      </c>
    </row>
    <row r="8" spans="1:12" x14ac:dyDescent="0.2">
      <c r="B8" s="6">
        <v>36965</v>
      </c>
      <c r="C8">
        <v>413</v>
      </c>
      <c r="D8">
        <v>52000500</v>
      </c>
      <c r="F8" t="s">
        <v>37</v>
      </c>
      <c r="H8">
        <v>100014057</v>
      </c>
      <c r="J8">
        <v>30016000</v>
      </c>
      <c r="K8" t="s">
        <v>39</v>
      </c>
      <c r="L8" s="7">
        <v>2416.67</v>
      </c>
    </row>
    <row r="9" spans="1:12" x14ac:dyDescent="0.2">
      <c r="B9" s="6">
        <v>36965</v>
      </c>
      <c r="C9">
        <v>413</v>
      </c>
      <c r="D9">
        <v>52000500</v>
      </c>
      <c r="F9" t="s">
        <v>37</v>
      </c>
      <c r="H9">
        <v>100014057</v>
      </c>
      <c r="J9">
        <v>30016000</v>
      </c>
      <c r="K9" t="s">
        <v>39</v>
      </c>
      <c r="L9" s="7">
        <v>6250</v>
      </c>
    </row>
    <row r="10" spans="1:12" x14ac:dyDescent="0.2">
      <c r="B10" s="6">
        <v>36981</v>
      </c>
      <c r="C10">
        <v>413</v>
      </c>
      <c r="D10">
        <v>52000500</v>
      </c>
      <c r="F10" t="s">
        <v>37</v>
      </c>
      <c r="H10">
        <v>100016387</v>
      </c>
      <c r="J10">
        <v>30016000</v>
      </c>
      <c r="K10" t="s">
        <v>39</v>
      </c>
      <c r="L10" s="7">
        <v>219.7</v>
      </c>
    </row>
    <row r="11" spans="1:12" x14ac:dyDescent="0.2">
      <c r="B11" s="6">
        <v>36981</v>
      </c>
      <c r="C11">
        <v>413</v>
      </c>
      <c r="D11">
        <v>52000500</v>
      </c>
      <c r="F11" t="s">
        <v>37</v>
      </c>
      <c r="H11">
        <v>100016387</v>
      </c>
      <c r="J11">
        <v>30016000</v>
      </c>
      <c r="K11" t="s">
        <v>39</v>
      </c>
      <c r="L11" s="7">
        <v>6250</v>
      </c>
    </row>
    <row r="12" spans="1:12" x14ac:dyDescent="0.2">
      <c r="B12" s="6">
        <v>36981</v>
      </c>
      <c r="C12">
        <v>413</v>
      </c>
      <c r="D12">
        <v>52000500</v>
      </c>
      <c r="F12" t="s">
        <v>37</v>
      </c>
      <c r="H12">
        <v>100016387</v>
      </c>
      <c r="J12">
        <v>25142000</v>
      </c>
      <c r="K12" t="s">
        <v>40</v>
      </c>
      <c r="L12" s="7">
        <v>-219.7</v>
      </c>
    </row>
    <row r="13" spans="1:12" x14ac:dyDescent="0.2">
      <c r="B13" s="6">
        <v>36951</v>
      </c>
      <c r="C13">
        <v>413</v>
      </c>
      <c r="D13">
        <v>52000500</v>
      </c>
      <c r="F13" t="s">
        <v>37</v>
      </c>
      <c r="H13">
        <v>100000660</v>
      </c>
      <c r="J13">
        <v>20023000</v>
      </c>
      <c r="K13" t="s">
        <v>61</v>
      </c>
      <c r="L13" s="7">
        <v>2000</v>
      </c>
    </row>
    <row r="14" spans="1:12" x14ac:dyDescent="0.2">
      <c r="B14" s="6">
        <v>36981</v>
      </c>
      <c r="C14">
        <v>413</v>
      </c>
      <c r="D14">
        <v>52000500</v>
      </c>
      <c r="F14" t="s">
        <v>37</v>
      </c>
      <c r="H14">
        <v>100016387</v>
      </c>
      <c r="J14">
        <v>30016000</v>
      </c>
      <c r="K14" t="s">
        <v>39</v>
      </c>
      <c r="L14" s="7">
        <v>2416.67</v>
      </c>
    </row>
    <row r="15" spans="1:12" x14ac:dyDescent="0.2">
      <c r="B15" t="s">
        <v>41</v>
      </c>
      <c r="D15">
        <v>52000500</v>
      </c>
      <c r="L15" s="8">
        <v>19333.34</v>
      </c>
    </row>
    <row r="16" spans="1:12" x14ac:dyDescent="0.2">
      <c r="B16" s="6">
        <v>36965</v>
      </c>
      <c r="C16">
        <v>413</v>
      </c>
      <c r="D16">
        <v>52001000</v>
      </c>
      <c r="F16" t="s">
        <v>42</v>
      </c>
      <c r="H16">
        <v>100014057</v>
      </c>
      <c r="J16">
        <v>30016000</v>
      </c>
      <c r="K16" t="s">
        <v>39</v>
      </c>
      <c r="L16" s="7">
        <v>319.73</v>
      </c>
    </row>
    <row r="17" spans="2:12" x14ac:dyDescent="0.2">
      <c r="B17" s="6">
        <v>36965</v>
      </c>
      <c r="C17">
        <v>413</v>
      </c>
      <c r="D17">
        <v>52001000</v>
      </c>
      <c r="F17" t="s">
        <v>42</v>
      </c>
      <c r="H17">
        <v>100014057</v>
      </c>
      <c r="J17">
        <v>30016000</v>
      </c>
      <c r="K17" t="s">
        <v>39</v>
      </c>
      <c r="L17" s="7">
        <v>164.29</v>
      </c>
    </row>
    <row r="18" spans="2:12" x14ac:dyDescent="0.2">
      <c r="B18" s="6">
        <v>36965</v>
      </c>
      <c r="C18">
        <v>413</v>
      </c>
      <c r="D18">
        <v>52001000</v>
      </c>
      <c r="F18" t="s">
        <v>42</v>
      </c>
      <c r="H18">
        <v>100014057</v>
      </c>
      <c r="J18">
        <v>30016000</v>
      </c>
      <c r="K18" t="s">
        <v>39</v>
      </c>
      <c r="L18" s="7">
        <v>182.67</v>
      </c>
    </row>
    <row r="19" spans="2:12" x14ac:dyDescent="0.2">
      <c r="B19" s="6">
        <v>36965</v>
      </c>
      <c r="C19">
        <v>413</v>
      </c>
      <c r="D19">
        <v>52001000</v>
      </c>
      <c r="F19" t="s">
        <v>42</v>
      </c>
      <c r="H19">
        <v>100014057</v>
      </c>
      <c r="J19">
        <v>30016000</v>
      </c>
      <c r="K19" t="s">
        <v>39</v>
      </c>
      <c r="L19" s="7">
        <v>170</v>
      </c>
    </row>
    <row r="20" spans="2:12" x14ac:dyDescent="0.2">
      <c r="B20" s="6">
        <v>36965</v>
      </c>
      <c r="C20">
        <v>413</v>
      </c>
      <c r="D20">
        <v>52001000</v>
      </c>
      <c r="F20" t="s">
        <v>42</v>
      </c>
      <c r="H20">
        <v>100014057</v>
      </c>
      <c r="J20">
        <v>30016000</v>
      </c>
      <c r="K20" t="s">
        <v>39</v>
      </c>
      <c r="L20" s="7">
        <v>826.88</v>
      </c>
    </row>
    <row r="21" spans="2:12" x14ac:dyDescent="0.2">
      <c r="B21" s="6">
        <v>36981</v>
      </c>
      <c r="C21">
        <v>413</v>
      </c>
      <c r="D21">
        <v>52001000</v>
      </c>
      <c r="F21" t="s">
        <v>42</v>
      </c>
      <c r="H21">
        <v>100016387</v>
      </c>
      <c r="J21">
        <v>30016000</v>
      </c>
      <c r="K21" t="s">
        <v>39</v>
      </c>
      <c r="L21" s="7">
        <v>182.67</v>
      </c>
    </row>
    <row r="22" spans="2:12" x14ac:dyDescent="0.2">
      <c r="B22" s="6">
        <v>36981</v>
      </c>
      <c r="C22">
        <v>413</v>
      </c>
      <c r="D22">
        <v>52001000</v>
      </c>
      <c r="F22" t="s">
        <v>42</v>
      </c>
      <c r="H22">
        <v>100016387</v>
      </c>
      <c r="J22">
        <v>30016000</v>
      </c>
      <c r="K22" t="s">
        <v>39</v>
      </c>
      <c r="L22" s="7">
        <v>170</v>
      </c>
    </row>
    <row r="23" spans="2:12" x14ac:dyDescent="0.2">
      <c r="B23" s="6">
        <v>36981</v>
      </c>
      <c r="C23">
        <v>413</v>
      </c>
      <c r="D23">
        <v>52001000</v>
      </c>
      <c r="F23" t="s">
        <v>42</v>
      </c>
      <c r="H23">
        <v>100016387</v>
      </c>
      <c r="J23">
        <v>30016000</v>
      </c>
      <c r="K23" t="s">
        <v>39</v>
      </c>
      <c r="L23" s="7">
        <v>821.88</v>
      </c>
    </row>
    <row r="24" spans="2:12" x14ac:dyDescent="0.2">
      <c r="B24" s="6">
        <v>36981</v>
      </c>
      <c r="C24">
        <v>413</v>
      </c>
      <c r="D24">
        <v>52001000</v>
      </c>
      <c r="F24" t="s">
        <v>42</v>
      </c>
      <c r="H24">
        <v>100016387</v>
      </c>
      <c r="J24">
        <v>30016000</v>
      </c>
      <c r="K24" t="s">
        <v>39</v>
      </c>
      <c r="L24" s="7">
        <v>164.29</v>
      </c>
    </row>
    <row r="25" spans="2:12" x14ac:dyDescent="0.2">
      <c r="B25" s="6">
        <v>36981</v>
      </c>
      <c r="C25">
        <v>413</v>
      </c>
      <c r="D25">
        <v>52001000</v>
      </c>
      <c r="F25" t="s">
        <v>42</v>
      </c>
      <c r="H25">
        <v>100016387</v>
      </c>
      <c r="J25">
        <v>30016000</v>
      </c>
      <c r="K25" t="s">
        <v>39</v>
      </c>
      <c r="L25" s="7">
        <v>317.79000000000002</v>
      </c>
    </row>
    <row r="26" spans="2:12" x14ac:dyDescent="0.2">
      <c r="B26" t="s">
        <v>41</v>
      </c>
      <c r="D26">
        <v>52001000</v>
      </c>
      <c r="L26" s="8">
        <v>3320.2</v>
      </c>
    </row>
    <row r="27" spans="2:12" x14ac:dyDescent="0.2">
      <c r="B27" s="6">
        <v>36952</v>
      </c>
      <c r="C27">
        <v>413</v>
      </c>
      <c r="D27">
        <v>52003000</v>
      </c>
      <c r="F27" t="s">
        <v>47</v>
      </c>
      <c r="H27">
        <v>100012095</v>
      </c>
      <c r="I27" t="s">
        <v>48</v>
      </c>
      <c r="J27">
        <v>6000009643</v>
      </c>
      <c r="K27" t="s">
        <v>486</v>
      </c>
      <c r="L27" s="7">
        <v>129.57</v>
      </c>
    </row>
    <row r="28" spans="2:12" x14ac:dyDescent="0.2">
      <c r="B28" t="s">
        <v>41</v>
      </c>
      <c r="D28">
        <v>52003000</v>
      </c>
      <c r="L28" s="8">
        <v>129.57</v>
      </c>
    </row>
    <row r="29" spans="2:12" x14ac:dyDescent="0.2">
      <c r="B29" s="6">
        <v>36976</v>
      </c>
      <c r="C29">
        <v>413</v>
      </c>
      <c r="D29">
        <v>52004500</v>
      </c>
      <c r="F29" t="s">
        <v>55</v>
      </c>
      <c r="H29">
        <v>100032736</v>
      </c>
      <c r="I29" t="s">
        <v>487</v>
      </c>
      <c r="J29">
        <v>20022500</v>
      </c>
      <c r="K29" t="s">
        <v>115</v>
      </c>
      <c r="L29" s="7">
        <v>1617.17</v>
      </c>
    </row>
    <row r="30" spans="2:12" x14ac:dyDescent="0.2">
      <c r="B30" s="6">
        <v>36952</v>
      </c>
      <c r="C30">
        <v>413</v>
      </c>
      <c r="D30">
        <v>52004500</v>
      </c>
      <c r="F30" t="s">
        <v>55</v>
      </c>
      <c r="H30">
        <v>100012095</v>
      </c>
      <c r="I30" t="s">
        <v>488</v>
      </c>
      <c r="J30">
        <v>6000009643</v>
      </c>
      <c r="K30" t="s">
        <v>486</v>
      </c>
      <c r="L30" s="7">
        <v>12</v>
      </c>
    </row>
    <row r="31" spans="2:12" x14ac:dyDescent="0.2">
      <c r="B31" s="6">
        <v>36951</v>
      </c>
      <c r="C31">
        <v>413</v>
      </c>
      <c r="D31">
        <v>52004500</v>
      </c>
      <c r="F31" t="s">
        <v>55</v>
      </c>
      <c r="H31">
        <v>100011386</v>
      </c>
      <c r="J31">
        <v>5000005404</v>
      </c>
      <c r="K31" t="s">
        <v>489</v>
      </c>
      <c r="L31" s="7">
        <v>190.38</v>
      </c>
    </row>
    <row r="32" spans="2:12" x14ac:dyDescent="0.2">
      <c r="B32" t="s">
        <v>41</v>
      </c>
      <c r="D32">
        <v>52004500</v>
      </c>
      <c r="L32" s="8">
        <v>1819.55</v>
      </c>
    </row>
    <row r="33" spans="2:12" x14ac:dyDescent="0.2">
      <c r="B33" s="6">
        <v>36980</v>
      </c>
      <c r="C33">
        <v>413</v>
      </c>
      <c r="D33">
        <v>52502000</v>
      </c>
      <c r="F33" t="s">
        <v>59</v>
      </c>
      <c r="H33">
        <v>100022804</v>
      </c>
      <c r="I33" t="s">
        <v>60</v>
      </c>
      <c r="J33">
        <v>20023000</v>
      </c>
      <c r="K33" t="s">
        <v>61</v>
      </c>
      <c r="L33" s="7">
        <v>36.07</v>
      </c>
    </row>
    <row r="34" spans="2:12" x14ac:dyDescent="0.2">
      <c r="B34" s="6">
        <v>36980</v>
      </c>
      <c r="C34">
        <v>413</v>
      </c>
      <c r="D34">
        <v>52502000</v>
      </c>
      <c r="F34" t="s">
        <v>59</v>
      </c>
      <c r="H34">
        <v>100024520</v>
      </c>
      <c r="I34" t="s">
        <v>62</v>
      </c>
      <c r="J34">
        <v>20023000</v>
      </c>
      <c r="K34" t="s">
        <v>61</v>
      </c>
      <c r="L34" s="7">
        <v>144.5</v>
      </c>
    </row>
    <row r="35" spans="2:12" x14ac:dyDescent="0.2">
      <c r="B35" s="6">
        <v>36980</v>
      </c>
      <c r="C35">
        <v>413</v>
      </c>
      <c r="D35">
        <v>52502000</v>
      </c>
      <c r="F35" t="s">
        <v>59</v>
      </c>
      <c r="H35">
        <v>100023801</v>
      </c>
      <c r="I35" t="s">
        <v>64</v>
      </c>
      <c r="J35">
        <v>20023000</v>
      </c>
      <c r="K35" t="s">
        <v>61</v>
      </c>
      <c r="L35" s="7">
        <v>55</v>
      </c>
    </row>
    <row r="36" spans="2:12" x14ac:dyDescent="0.2">
      <c r="B36" t="s">
        <v>41</v>
      </c>
      <c r="D36">
        <v>52502000</v>
      </c>
      <c r="L36" s="8">
        <v>235.57</v>
      </c>
    </row>
    <row r="37" spans="2:12" x14ac:dyDescent="0.2">
      <c r="B37" s="6">
        <v>36951</v>
      </c>
      <c r="C37">
        <v>413</v>
      </c>
      <c r="D37">
        <v>52502500</v>
      </c>
      <c r="F37" t="s">
        <v>65</v>
      </c>
      <c r="H37">
        <v>100008783</v>
      </c>
      <c r="I37" t="s">
        <v>66</v>
      </c>
      <c r="J37">
        <v>20023000</v>
      </c>
      <c r="K37" t="s">
        <v>61</v>
      </c>
      <c r="L37" s="7">
        <v>2157.54</v>
      </c>
    </row>
    <row r="38" spans="2:12" x14ac:dyDescent="0.2">
      <c r="B38" t="s">
        <v>41</v>
      </c>
      <c r="D38">
        <v>52502500</v>
      </c>
      <c r="L38" s="8">
        <v>2157.54</v>
      </c>
    </row>
    <row r="39" spans="2:12" x14ac:dyDescent="0.2">
      <c r="B39" s="6">
        <v>36972</v>
      </c>
      <c r="C39">
        <v>413</v>
      </c>
      <c r="D39">
        <v>52503500</v>
      </c>
      <c r="F39" t="s">
        <v>67</v>
      </c>
      <c r="H39">
        <v>100016016</v>
      </c>
      <c r="I39" t="s">
        <v>315</v>
      </c>
      <c r="J39">
        <v>6000009643</v>
      </c>
      <c r="K39" t="s">
        <v>486</v>
      </c>
      <c r="L39" s="7">
        <v>66.3</v>
      </c>
    </row>
    <row r="40" spans="2:12" x14ac:dyDescent="0.2">
      <c r="B40" t="s">
        <v>41</v>
      </c>
      <c r="D40">
        <v>52503500</v>
      </c>
      <c r="L40" s="8">
        <v>66.3</v>
      </c>
    </row>
    <row r="41" spans="2:12" x14ac:dyDescent="0.2">
      <c r="B41" s="6">
        <v>36971</v>
      </c>
      <c r="C41">
        <v>413</v>
      </c>
      <c r="D41">
        <v>52507000</v>
      </c>
      <c r="F41" t="s">
        <v>70</v>
      </c>
      <c r="H41">
        <v>100015833</v>
      </c>
      <c r="I41" t="s">
        <v>490</v>
      </c>
      <c r="J41">
        <v>5000070596</v>
      </c>
      <c r="K41" t="s">
        <v>491</v>
      </c>
      <c r="L41" s="7">
        <v>87</v>
      </c>
    </row>
    <row r="42" spans="2:12" x14ac:dyDescent="0.2">
      <c r="B42" s="6">
        <v>36977</v>
      </c>
      <c r="C42">
        <v>413</v>
      </c>
      <c r="D42">
        <v>52507000</v>
      </c>
      <c r="F42" t="s">
        <v>70</v>
      </c>
      <c r="H42">
        <v>100016595</v>
      </c>
      <c r="J42">
        <v>5000070883</v>
      </c>
      <c r="K42" t="s">
        <v>492</v>
      </c>
      <c r="L42" s="7">
        <v>36.81</v>
      </c>
    </row>
    <row r="43" spans="2:12" x14ac:dyDescent="0.2">
      <c r="B43" s="6">
        <v>36952</v>
      </c>
      <c r="C43">
        <v>413</v>
      </c>
      <c r="D43">
        <v>52507000</v>
      </c>
      <c r="F43" t="s">
        <v>70</v>
      </c>
      <c r="H43">
        <v>100012159</v>
      </c>
      <c r="J43">
        <v>5000049068</v>
      </c>
      <c r="K43" t="s">
        <v>493</v>
      </c>
      <c r="L43" s="7">
        <v>209</v>
      </c>
    </row>
    <row r="44" spans="2:12" x14ac:dyDescent="0.2">
      <c r="B44" s="6">
        <v>36972</v>
      </c>
      <c r="C44">
        <v>413</v>
      </c>
      <c r="D44">
        <v>52507000</v>
      </c>
      <c r="F44" t="s">
        <v>70</v>
      </c>
      <c r="H44">
        <v>100016119</v>
      </c>
      <c r="J44">
        <v>5000006044</v>
      </c>
      <c r="K44" t="s">
        <v>319</v>
      </c>
      <c r="L44" s="7">
        <v>97.03</v>
      </c>
    </row>
    <row r="45" spans="2:12" x14ac:dyDescent="0.2">
      <c r="B45" s="6">
        <v>36977</v>
      </c>
      <c r="C45">
        <v>413</v>
      </c>
      <c r="D45">
        <v>52507000</v>
      </c>
      <c r="F45" t="s">
        <v>70</v>
      </c>
      <c r="H45">
        <v>100016764</v>
      </c>
      <c r="J45">
        <v>5000064874</v>
      </c>
      <c r="K45" t="s">
        <v>494</v>
      </c>
      <c r="L45" s="7">
        <v>-3005.7</v>
      </c>
    </row>
    <row r="46" spans="2:12" x14ac:dyDescent="0.2">
      <c r="B46" t="s">
        <v>41</v>
      </c>
      <c r="D46">
        <v>52507000</v>
      </c>
      <c r="L46" s="8">
        <v>-2575.86</v>
      </c>
    </row>
    <row r="47" spans="2:12" x14ac:dyDescent="0.2">
      <c r="B47" s="6">
        <v>36969</v>
      </c>
      <c r="C47">
        <v>413</v>
      </c>
      <c r="D47">
        <v>52507500</v>
      </c>
      <c r="F47" t="s">
        <v>73</v>
      </c>
      <c r="H47">
        <v>100015689</v>
      </c>
      <c r="I47" t="s">
        <v>495</v>
      </c>
      <c r="J47">
        <v>5000067023</v>
      </c>
      <c r="K47" t="s">
        <v>75</v>
      </c>
      <c r="L47" s="7">
        <v>239.4</v>
      </c>
    </row>
    <row r="48" spans="2:12" x14ac:dyDescent="0.2">
      <c r="B48" s="6">
        <v>36969</v>
      </c>
      <c r="C48">
        <v>413</v>
      </c>
      <c r="D48">
        <v>52507500</v>
      </c>
      <c r="F48" t="s">
        <v>73</v>
      </c>
      <c r="H48">
        <v>100015689</v>
      </c>
      <c r="I48" t="s">
        <v>422</v>
      </c>
      <c r="J48">
        <v>5000067023</v>
      </c>
      <c r="K48" t="s">
        <v>75</v>
      </c>
      <c r="L48" s="7">
        <v>214.2</v>
      </c>
    </row>
    <row r="49" spans="2:12" x14ac:dyDescent="0.2">
      <c r="B49" s="6">
        <v>36969</v>
      </c>
      <c r="C49">
        <v>413</v>
      </c>
      <c r="D49">
        <v>52507500</v>
      </c>
      <c r="F49" t="s">
        <v>73</v>
      </c>
      <c r="H49">
        <v>100015689</v>
      </c>
      <c r="I49" t="s">
        <v>423</v>
      </c>
      <c r="J49">
        <v>5000067023</v>
      </c>
      <c r="K49" t="s">
        <v>75</v>
      </c>
      <c r="L49" s="7">
        <v>119.7</v>
      </c>
    </row>
    <row r="50" spans="2:12" x14ac:dyDescent="0.2">
      <c r="B50" s="6">
        <v>36969</v>
      </c>
      <c r="C50">
        <v>413</v>
      </c>
      <c r="D50">
        <v>52507500</v>
      </c>
      <c r="F50" t="s">
        <v>73</v>
      </c>
      <c r="H50">
        <v>100018394</v>
      </c>
      <c r="I50" t="s">
        <v>93</v>
      </c>
      <c r="J50">
        <v>5000067023</v>
      </c>
      <c r="K50" t="s">
        <v>75</v>
      </c>
      <c r="L50" s="7">
        <v>14.34</v>
      </c>
    </row>
    <row r="51" spans="2:12" x14ac:dyDescent="0.2">
      <c r="B51" s="6">
        <v>36956</v>
      </c>
      <c r="C51">
        <v>413</v>
      </c>
      <c r="D51">
        <v>52507500</v>
      </c>
      <c r="F51" t="s">
        <v>73</v>
      </c>
      <c r="H51">
        <v>100012561</v>
      </c>
      <c r="J51">
        <v>5000001645</v>
      </c>
      <c r="K51" t="s">
        <v>85</v>
      </c>
      <c r="L51" s="7">
        <v>28.86</v>
      </c>
    </row>
    <row r="52" spans="2:12" x14ac:dyDescent="0.2">
      <c r="B52" t="s">
        <v>41</v>
      </c>
      <c r="D52">
        <v>52507500</v>
      </c>
      <c r="L52" s="8">
        <v>616.5</v>
      </c>
    </row>
    <row r="53" spans="2:12" x14ac:dyDescent="0.2">
      <c r="B53" s="6">
        <v>36959</v>
      </c>
      <c r="C53">
        <v>413</v>
      </c>
      <c r="D53">
        <v>53600000</v>
      </c>
      <c r="F53" t="s">
        <v>120</v>
      </c>
      <c r="H53">
        <v>100013579</v>
      </c>
      <c r="J53">
        <v>5000003183</v>
      </c>
      <c r="K53" t="s">
        <v>121</v>
      </c>
      <c r="L53" s="7">
        <v>53.5</v>
      </c>
    </row>
    <row r="54" spans="2:12" x14ac:dyDescent="0.2">
      <c r="B54" s="6">
        <v>36959</v>
      </c>
      <c r="C54">
        <v>413</v>
      </c>
      <c r="D54">
        <v>53600000</v>
      </c>
      <c r="F54" t="s">
        <v>120</v>
      </c>
      <c r="H54">
        <v>100013578</v>
      </c>
      <c r="J54">
        <v>5000003183</v>
      </c>
      <c r="K54" t="s">
        <v>121</v>
      </c>
      <c r="L54" s="7">
        <v>3.89</v>
      </c>
    </row>
    <row r="55" spans="2:12" x14ac:dyDescent="0.2">
      <c r="B55" t="s">
        <v>41</v>
      </c>
      <c r="D55">
        <v>53600000</v>
      </c>
      <c r="L55" s="8">
        <v>57.39</v>
      </c>
    </row>
    <row r="56" spans="2:12" x14ac:dyDescent="0.2">
      <c r="B56" s="6">
        <v>36981</v>
      </c>
      <c r="C56">
        <v>413</v>
      </c>
      <c r="D56">
        <v>59003000</v>
      </c>
      <c r="F56" t="s">
        <v>126</v>
      </c>
      <c r="H56">
        <v>100016387</v>
      </c>
      <c r="J56">
        <v>30016000</v>
      </c>
      <c r="K56" t="s">
        <v>39</v>
      </c>
      <c r="L56" s="7">
        <v>152.11000000000001</v>
      </c>
    </row>
    <row r="57" spans="2:12" x14ac:dyDescent="0.2">
      <c r="B57" s="6">
        <v>36965</v>
      </c>
      <c r="C57">
        <v>413</v>
      </c>
      <c r="D57">
        <v>59003000</v>
      </c>
      <c r="F57" t="s">
        <v>126</v>
      </c>
      <c r="H57">
        <v>100014057</v>
      </c>
      <c r="J57">
        <v>30016000</v>
      </c>
      <c r="K57" t="s">
        <v>39</v>
      </c>
      <c r="L57" s="7">
        <v>152.11000000000001</v>
      </c>
    </row>
    <row r="58" spans="2:12" x14ac:dyDescent="0.2">
      <c r="B58" s="6">
        <v>36965</v>
      </c>
      <c r="C58">
        <v>413</v>
      </c>
      <c r="D58">
        <v>59003000</v>
      </c>
      <c r="F58" t="s">
        <v>126</v>
      </c>
      <c r="H58">
        <v>100014057</v>
      </c>
      <c r="J58">
        <v>30016000</v>
      </c>
      <c r="K58" t="s">
        <v>39</v>
      </c>
      <c r="L58" s="7">
        <v>90.16</v>
      </c>
    </row>
    <row r="59" spans="2:12" x14ac:dyDescent="0.2">
      <c r="B59" s="6">
        <v>36965</v>
      </c>
      <c r="C59">
        <v>413</v>
      </c>
      <c r="D59">
        <v>59003000</v>
      </c>
      <c r="F59" t="s">
        <v>126</v>
      </c>
      <c r="H59">
        <v>100014057</v>
      </c>
      <c r="J59">
        <v>30016000</v>
      </c>
      <c r="K59" t="s">
        <v>39</v>
      </c>
      <c r="L59" s="7">
        <v>35.57</v>
      </c>
    </row>
    <row r="60" spans="2:12" x14ac:dyDescent="0.2">
      <c r="B60" s="6">
        <v>36979</v>
      </c>
      <c r="C60">
        <v>413</v>
      </c>
      <c r="D60">
        <v>59003000</v>
      </c>
      <c r="F60" t="s">
        <v>126</v>
      </c>
      <c r="H60">
        <v>100017022</v>
      </c>
      <c r="I60" t="s">
        <v>127</v>
      </c>
      <c r="J60">
        <v>30700000</v>
      </c>
      <c r="K60" t="s">
        <v>128</v>
      </c>
      <c r="L60" s="7">
        <v>-4265.4399999999996</v>
      </c>
    </row>
    <row r="61" spans="2:12" x14ac:dyDescent="0.2">
      <c r="B61" s="6">
        <v>36979</v>
      </c>
      <c r="C61">
        <v>413</v>
      </c>
      <c r="D61">
        <v>59003000</v>
      </c>
      <c r="F61" t="s">
        <v>126</v>
      </c>
      <c r="H61">
        <v>100017022</v>
      </c>
      <c r="I61" t="s">
        <v>127</v>
      </c>
      <c r="J61">
        <v>30700000</v>
      </c>
      <c r="K61" t="s">
        <v>128</v>
      </c>
      <c r="L61" s="7">
        <v>-1174.5</v>
      </c>
    </row>
    <row r="62" spans="2:12" x14ac:dyDescent="0.2">
      <c r="B62" s="6">
        <v>36981</v>
      </c>
      <c r="C62">
        <v>413</v>
      </c>
      <c r="D62">
        <v>59003000</v>
      </c>
      <c r="F62" t="s">
        <v>126</v>
      </c>
      <c r="H62">
        <v>100016387</v>
      </c>
      <c r="J62">
        <v>30016000</v>
      </c>
      <c r="K62" t="s">
        <v>39</v>
      </c>
      <c r="L62" s="7">
        <v>90.16</v>
      </c>
    </row>
    <row r="63" spans="2:12" x14ac:dyDescent="0.2">
      <c r="B63" s="6">
        <v>36981</v>
      </c>
      <c r="C63">
        <v>413</v>
      </c>
      <c r="D63">
        <v>59003000</v>
      </c>
      <c r="F63" t="s">
        <v>126</v>
      </c>
      <c r="H63">
        <v>100016387</v>
      </c>
      <c r="J63">
        <v>30016000</v>
      </c>
      <c r="K63" t="s">
        <v>39</v>
      </c>
      <c r="L63" s="7">
        <v>35.58</v>
      </c>
    </row>
    <row r="64" spans="2:12" x14ac:dyDescent="0.2">
      <c r="B64" t="s">
        <v>41</v>
      </c>
      <c r="D64">
        <v>59003000</v>
      </c>
      <c r="L64" s="8">
        <v>-4884.25</v>
      </c>
    </row>
    <row r="65" spans="2:12" x14ac:dyDescent="0.2">
      <c r="B65" s="6">
        <v>36981</v>
      </c>
      <c r="C65">
        <v>413</v>
      </c>
      <c r="D65">
        <v>80020366</v>
      </c>
      <c r="F65" t="s">
        <v>132</v>
      </c>
      <c r="I65" t="s">
        <v>496</v>
      </c>
      <c r="L65" s="7">
        <v>-12013.1</v>
      </c>
    </row>
    <row r="66" spans="2:12" x14ac:dyDescent="0.2">
      <c r="B66" t="s">
        <v>41</v>
      </c>
      <c r="D66">
        <v>80020366</v>
      </c>
      <c r="L66" s="8">
        <v>-12013.1</v>
      </c>
    </row>
    <row r="67" spans="2:12" x14ac:dyDescent="0.2">
      <c r="B67" s="6">
        <v>36981</v>
      </c>
      <c r="C67">
        <v>413</v>
      </c>
      <c r="D67">
        <v>81000023</v>
      </c>
      <c r="F67" t="s">
        <v>140</v>
      </c>
      <c r="H67">
        <v>281979</v>
      </c>
      <c r="L67" s="7">
        <v>12013.1</v>
      </c>
    </row>
    <row r="68" spans="2:12" x14ac:dyDescent="0.2">
      <c r="B68" t="s">
        <v>41</v>
      </c>
      <c r="D68">
        <v>81000023</v>
      </c>
      <c r="L68" s="8">
        <v>12013.1</v>
      </c>
    </row>
    <row r="69" spans="2:12" x14ac:dyDescent="0.2">
      <c r="B69" t="s">
        <v>147</v>
      </c>
      <c r="L69" s="7"/>
    </row>
    <row r="70" spans="2:12" x14ac:dyDescent="0.2">
      <c r="L70" s="7"/>
    </row>
    <row r="71" spans="2:12" x14ac:dyDescent="0.2">
      <c r="B71" t="s">
        <v>148</v>
      </c>
      <c r="L71" s="8">
        <v>20275.849999999999</v>
      </c>
    </row>
    <row r="72" spans="2:12" x14ac:dyDescent="0.2">
      <c r="L72" s="7"/>
    </row>
    <row r="73" spans="2:12" x14ac:dyDescent="0.2">
      <c r="L73" s="7"/>
    </row>
    <row r="74" spans="2:12" x14ac:dyDescent="0.2">
      <c r="L74" s="7"/>
    </row>
    <row r="75" spans="2:12" x14ac:dyDescent="0.2">
      <c r="L75" s="7"/>
    </row>
    <row r="76" spans="2:12" x14ac:dyDescent="0.2">
      <c r="L76" s="7"/>
    </row>
    <row r="77" spans="2:12" x14ac:dyDescent="0.2">
      <c r="L77" s="7"/>
    </row>
    <row r="78" spans="2:12" x14ac:dyDescent="0.2">
      <c r="L78" s="7"/>
    </row>
    <row r="79" spans="2:12" x14ac:dyDescent="0.2">
      <c r="L79" s="7"/>
    </row>
    <row r="80" spans="2:12" x14ac:dyDescent="0.2">
      <c r="L80" s="7"/>
    </row>
    <row r="81" spans="12:12" x14ac:dyDescent="0.2">
      <c r="L81" s="7"/>
    </row>
    <row r="82" spans="12:12" x14ac:dyDescent="0.2">
      <c r="L82" s="7"/>
    </row>
    <row r="83" spans="12:12" x14ac:dyDescent="0.2">
      <c r="L83" s="7"/>
    </row>
    <row r="84" spans="12:12" x14ac:dyDescent="0.2">
      <c r="L84" s="7"/>
    </row>
    <row r="85" spans="12:12" x14ac:dyDescent="0.2">
      <c r="L85" s="7"/>
    </row>
    <row r="86" spans="12:12" x14ac:dyDescent="0.2">
      <c r="L86" s="7"/>
    </row>
    <row r="87" spans="12:12" x14ac:dyDescent="0.2">
      <c r="L87" s="7"/>
    </row>
    <row r="88" spans="12:12" x14ac:dyDescent="0.2">
      <c r="L88" s="7"/>
    </row>
    <row r="89" spans="12:12" x14ac:dyDescent="0.2">
      <c r="L89" s="7"/>
    </row>
    <row r="90" spans="12:12" x14ac:dyDescent="0.2">
      <c r="L90" s="7"/>
    </row>
    <row r="91" spans="12:12" x14ac:dyDescent="0.2">
      <c r="L91" s="7"/>
    </row>
    <row r="92" spans="12:12" x14ac:dyDescent="0.2">
      <c r="L92" s="7"/>
    </row>
    <row r="93" spans="12:12" x14ac:dyDescent="0.2">
      <c r="L93" s="7"/>
    </row>
    <row r="94" spans="12:12" x14ac:dyDescent="0.2">
      <c r="L94" s="7"/>
    </row>
    <row r="95" spans="12:12" x14ac:dyDescent="0.2">
      <c r="L95" s="7"/>
    </row>
    <row r="96" spans="12:12" x14ac:dyDescent="0.2">
      <c r="L96" s="7"/>
    </row>
    <row r="97" spans="12:12" x14ac:dyDescent="0.2">
      <c r="L97" s="7"/>
    </row>
    <row r="98" spans="12:12" x14ac:dyDescent="0.2">
      <c r="L98" s="7"/>
    </row>
    <row r="99" spans="12:12" x14ac:dyDescent="0.2">
      <c r="L99" s="7"/>
    </row>
    <row r="100" spans="12:12" x14ac:dyDescent="0.2">
      <c r="L100" s="7"/>
    </row>
    <row r="101" spans="12:12" x14ac:dyDescent="0.2">
      <c r="L101" s="7"/>
    </row>
    <row r="102" spans="12:12" x14ac:dyDescent="0.2">
      <c r="L102" s="7"/>
    </row>
    <row r="103" spans="12:12" x14ac:dyDescent="0.2">
      <c r="L103" s="7"/>
    </row>
    <row r="104" spans="12:12" x14ac:dyDescent="0.2">
      <c r="L104" s="7"/>
    </row>
    <row r="105" spans="12:12" x14ac:dyDescent="0.2">
      <c r="L105" s="7"/>
    </row>
    <row r="106" spans="12:12" x14ac:dyDescent="0.2">
      <c r="L106" s="7"/>
    </row>
    <row r="107" spans="12:12" x14ac:dyDescent="0.2">
      <c r="L107" s="7"/>
    </row>
    <row r="108" spans="12:12" x14ac:dyDescent="0.2">
      <c r="L108" s="7"/>
    </row>
    <row r="109" spans="12:12" x14ac:dyDescent="0.2">
      <c r="L109" s="7"/>
    </row>
    <row r="110" spans="12:12" x14ac:dyDescent="0.2">
      <c r="L110" s="7"/>
    </row>
    <row r="111" spans="12:12" x14ac:dyDescent="0.2">
      <c r="L111" s="7"/>
    </row>
    <row r="112" spans="12:12" x14ac:dyDescent="0.2">
      <c r="L112" s="7"/>
    </row>
    <row r="113" spans="12:12" x14ac:dyDescent="0.2">
      <c r="L113" s="7"/>
    </row>
    <row r="114" spans="12:12" x14ac:dyDescent="0.2">
      <c r="L114" s="7"/>
    </row>
    <row r="115" spans="12:12" x14ac:dyDescent="0.2">
      <c r="L115" s="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IV65536"/>
    </sheetView>
  </sheetViews>
  <sheetFormatPr defaultRowHeight="12.75" x14ac:dyDescent="0.2"/>
  <cols>
    <col min="1" max="1" width="19" customWidth="1"/>
    <col min="3" max="3" width="21.5703125" customWidth="1"/>
  </cols>
  <sheetData>
    <row r="1" spans="1:4" x14ac:dyDescent="0.2">
      <c r="A1" s="1"/>
      <c r="B1" s="1" t="s">
        <v>0</v>
      </c>
      <c r="C1" s="1"/>
      <c r="D1" s="1"/>
    </row>
    <row r="2" spans="1:4" x14ac:dyDescent="0.2">
      <c r="A2" s="1"/>
      <c r="B2" s="1" t="s">
        <v>578</v>
      </c>
      <c r="C2" s="1"/>
      <c r="D2" s="1"/>
    </row>
    <row r="3" spans="1:4" x14ac:dyDescent="0.2">
      <c r="A3" s="1"/>
      <c r="B3" s="1" t="s">
        <v>196</v>
      </c>
      <c r="C3" s="1"/>
      <c r="D3" s="1"/>
    </row>
    <row r="4" spans="1:4" x14ac:dyDescent="0.2">
      <c r="A4" s="1"/>
      <c r="B4" s="1"/>
      <c r="C4" s="1"/>
      <c r="D4" s="1"/>
    </row>
    <row r="5" spans="1:4" x14ac:dyDescent="0.2">
      <c r="A5" s="1" t="s">
        <v>2</v>
      </c>
      <c r="B5" s="1" t="s">
        <v>3</v>
      </c>
      <c r="C5" s="1"/>
      <c r="D5" s="1" t="s">
        <v>4</v>
      </c>
    </row>
    <row r="7" spans="1:4" x14ac:dyDescent="0.2">
      <c r="A7" t="s">
        <v>579</v>
      </c>
      <c r="B7" t="s">
        <v>212</v>
      </c>
      <c r="C7" t="s">
        <v>6</v>
      </c>
      <c r="D7">
        <v>1</v>
      </c>
    </row>
    <row r="8" spans="1:4" x14ac:dyDescent="0.2">
      <c r="A8" t="s">
        <v>580</v>
      </c>
      <c r="B8" t="s">
        <v>212</v>
      </c>
      <c r="C8" t="s">
        <v>6</v>
      </c>
      <c r="D8">
        <v>1</v>
      </c>
    </row>
    <row r="9" spans="1:4" ht="13.5" thickBot="1" x14ac:dyDescent="0.25">
      <c r="D9" s="49">
        <f>SUM(D7:D8)</f>
        <v>2</v>
      </c>
    </row>
    <row r="10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T7" workbookViewId="0">
      <selection activeCell="N3" sqref="N3:AQ36"/>
    </sheetView>
  </sheetViews>
  <sheetFormatPr defaultRowHeight="11.25" x14ac:dyDescent="0.2"/>
  <cols>
    <col min="1" max="1" width="22.5703125" style="9" customWidth="1"/>
    <col min="2" max="2" width="9" style="9" customWidth="1"/>
    <col min="3" max="3" width="1.5703125" style="9" customWidth="1"/>
    <col min="4" max="4" width="9" style="9" customWidth="1"/>
    <col min="5" max="5" width="1.5703125" style="9" customWidth="1"/>
    <col min="6" max="6" width="9" style="9" customWidth="1"/>
    <col min="7" max="7" width="4" style="9" customWidth="1"/>
    <col min="8" max="8" width="9" style="9" customWidth="1"/>
    <col min="9" max="9" width="1.85546875" style="9" customWidth="1"/>
    <col min="10" max="10" width="9" style="9" customWidth="1"/>
    <col min="11" max="11" width="1.42578125" style="9" customWidth="1"/>
    <col min="12" max="12" width="9" style="9" customWidth="1"/>
    <col min="13" max="13" width="1.5703125" style="9" customWidth="1"/>
    <col min="14" max="14" width="22.28515625" style="9" bestFit="1" customWidth="1"/>
    <col min="15" max="15" width="7.5703125" style="9" customWidth="1"/>
    <col min="16" max="16" width="1.5703125" style="9" customWidth="1"/>
    <col min="17" max="17" width="7.5703125" style="9" customWidth="1"/>
    <col min="18" max="18" width="1.5703125" style="9" customWidth="1"/>
    <col min="19" max="19" width="7.5703125" style="9" customWidth="1"/>
    <col min="20" max="20" width="1.5703125" style="9" customWidth="1"/>
    <col min="21" max="21" width="7.5703125" style="9" customWidth="1"/>
    <col min="22" max="22" width="1.5703125" style="9" customWidth="1"/>
    <col min="23" max="23" width="7.5703125" style="9" customWidth="1"/>
    <col min="24" max="24" width="1.5703125" style="9" customWidth="1"/>
    <col min="25" max="25" width="7.5703125" style="9" customWidth="1"/>
    <col min="26" max="26" width="1.5703125" style="9" customWidth="1"/>
    <col min="27" max="27" width="7.5703125" style="9" customWidth="1"/>
    <col min="28" max="28" width="1.5703125" style="9" customWidth="1"/>
    <col min="29" max="29" width="7.5703125" style="9" customWidth="1"/>
    <col min="30" max="30" width="1.5703125" style="9" customWidth="1"/>
    <col min="31" max="31" width="7.5703125" style="9" customWidth="1"/>
    <col min="32" max="32" width="1.5703125" style="9" customWidth="1"/>
    <col min="33" max="33" width="7.5703125" style="9" customWidth="1"/>
    <col min="34" max="34" width="1.5703125" style="9" customWidth="1"/>
    <col min="35" max="35" width="7.5703125" style="9" customWidth="1"/>
    <col min="36" max="36" width="1.5703125" style="9" customWidth="1"/>
    <col min="37" max="37" width="7.5703125" style="9" customWidth="1"/>
    <col min="38" max="38" width="1.5703125" style="9" customWidth="1"/>
    <col min="39" max="39" width="8.28515625" style="9" bestFit="1" customWidth="1"/>
    <col min="40" max="40" width="1.5703125" style="9" customWidth="1"/>
    <col min="41" max="41" width="8.140625" style="9" customWidth="1"/>
    <col min="42" max="42" width="1.85546875" style="9" customWidth="1"/>
    <col min="43" max="43" width="9.140625" style="9"/>
    <col min="44" max="44" width="1.7109375" style="9" customWidth="1"/>
    <col min="45" max="16384" width="9.140625" style="9"/>
  </cols>
  <sheetData>
    <row r="1" spans="1:43" ht="12" hidden="1" customHeight="1" x14ac:dyDescent="0.2">
      <c r="A1" s="9" t="s">
        <v>149</v>
      </c>
      <c r="B1" s="9" t="s">
        <v>213</v>
      </c>
    </row>
    <row r="2" spans="1:43" hidden="1" x14ac:dyDescent="0.2">
      <c r="A2" s="9" t="s">
        <v>150</v>
      </c>
      <c r="B2" s="9" t="s">
        <v>214</v>
      </c>
    </row>
    <row r="3" spans="1:43" ht="15.75" x14ac:dyDescent="0.25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75" x14ac:dyDescent="0.25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75" x14ac:dyDescent="0.25">
      <c r="A5" s="54" t="s">
        <v>622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Power Trading - Elizabeth Sager (107061)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75" x14ac:dyDescent="0.25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">
      <c r="A11" s="27" t="s">
        <v>37</v>
      </c>
      <c r="B11" s="28">
        <v>111112.06</v>
      </c>
      <c r="D11" s="28">
        <v>75229</v>
      </c>
      <c r="F11" s="28">
        <v>-35883.06</v>
      </c>
      <c r="H11" s="29">
        <v>277157.8</v>
      </c>
      <c r="J11" s="28">
        <v>225687</v>
      </c>
      <c r="L11" s="28">
        <v>-51470.8</v>
      </c>
      <c r="N11" s="27" t="s">
        <v>37</v>
      </c>
      <c r="O11" s="28">
        <v>72537.48</v>
      </c>
      <c r="Q11" s="28">
        <v>93508.26</v>
      </c>
      <c r="S11" s="28">
        <v>111112.06</v>
      </c>
      <c r="U11" s="28">
        <v>75229</v>
      </c>
      <c r="W11" s="28">
        <v>75229</v>
      </c>
      <c r="Y11" s="28">
        <v>75229</v>
      </c>
      <c r="AA11" s="28">
        <v>75229</v>
      </c>
      <c r="AC11" s="28">
        <v>75229</v>
      </c>
      <c r="AE11" s="28">
        <v>75229</v>
      </c>
      <c r="AG11" s="28">
        <v>75229</v>
      </c>
      <c r="AI11" s="28">
        <v>75229</v>
      </c>
      <c r="AK11" s="28">
        <v>75229</v>
      </c>
      <c r="AM11" s="30">
        <v>954218.8</v>
      </c>
      <c r="AO11" s="31">
        <v>902748</v>
      </c>
      <c r="AQ11" s="31">
        <v>-51470.8</v>
      </c>
    </row>
    <row r="12" spans="1:43" s="28" customFormat="1" ht="12" customHeight="1" x14ac:dyDescent="0.2">
      <c r="A12" s="27" t="s">
        <v>176</v>
      </c>
      <c r="B12" s="28">
        <v>18900.169999999998</v>
      </c>
      <c r="D12" s="28">
        <v>10959</v>
      </c>
      <c r="F12" s="28">
        <v>-7941.17</v>
      </c>
      <c r="H12" s="29">
        <v>42690.9</v>
      </c>
      <c r="J12" s="28">
        <v>32877</v>
      </c>
      <c r="L12" s="28">
        <v>-9813.9000000000087</v>
      </c>
      <c r="N12" s="27" t="s">
        <v>176</v>
      </c>
      <c r="O12" s="28">
        <v>10880.6</v>
      </c>
      <c r="Q12" s="28">
        <v>12910.13</v>
      </c>
      <c r="S12" s="28">
        <v>18900.169999999998</v>
      </c>
      <c r="U12" s="28">
        <v>10959</v>
      </c>
      <c r="W12" s="28">
        <v>10959</v>
      </c>
      <c r="Y12" s="28">
        <v>10959</v>
      </c>
      <c r="AA12" s="28">
        <v>10959</v>
      </c>
      <c r="AC12" s="28">
        <v>10959</v>
      </c>
      <c r="AE12" s="28">
        <v>10959</v>
      </c>
      <c r="AG12" s="28">
        <v>10959</v>
      </c>
      <c r="AI12" s="28">
        <v>10959</v>
      </c>
      <c r="AK12" s="28">
        <v>10959</v>
      </c>
      <c r="AM12" s="30">
        <v>141321.9</v>
      </c>
      <c r="AO12" s="31">
        <v>131508</v>
      </c>
      <c r="AQ12" s="31">
        <v>-9813.8999999999942</v>
      </c>
    </row>
    <row r="13" spans="1:43" s="28" customFormat="1" ht="12" customHeight="1" x14ac:dyDescent="0.2">
      <c r="A13" s="27" t="s">
        <v>177</v>
      </c>
      <c r="B13" s="28">
        <v>-7194.73</v>
      </c>
      <c r="D13" s="28">
        <v>5950</v>
      </c>
      <c r="F13" s="28">
        <v>13144.73</v>
      </c>
      <c r="G13" s="28">
        <v>1</v>
      </c>
      <c r="H13" s="29">
        <v>31685.66</v>
      </c>
      <c r="J13" s="28">
        <v>17850</v>
      </c>
      <c r="L13" s="28">
        <v>-13835.66</v>
      </c>
      <c r="N13" s="27" t="s">
        <v>177</v>
      </c>
      <c r="O13" s="28">
        <v>16046.32</v>
      </c>
      <c r="Q13" s="28">
        <v>22834.07</v>
      </c>
      <c r="S13" s="28">
        <v>-7194.73</v>
      </c>
      <c r="U13" s="28">
        <v>5950</v>
      </c>
      <c r="W13" s="28">
        <v>5950</v>
      </c>
      <c r="Y13" s="28">
        <v>5950</v>
      </c>
      <c r="AA13" s="28">
        <v>5950</v>
      </c>
      <c r="AC13" s="28">
        <v>5950</v>
      </c>
      <c r="AE13" s="28">
        <v>5950</v>
      </c>
      <c r="AG13" s="28">
        <v>5950</v>
      </c>
      <c r="AI13" s="28">
        <v>5950</v>
      </c>
      <c r="AK13" s="28">
        <v>5950</v>
      </c>
      <c r="AM13" s="30">
        <v>85235.66</v>
      </c>
      <c r="AO13" s="31">
        <v>71400</v>
      </c>
      <c r="AQ13" s="31">
        <v>-13835.66</v>
      </c>
    </row>
    <row r="14" spans="1:43" s="28" customFormat="1" ht="12" customHeight="1" x14ac:dyDescent="0.2">
      <c r="A14" s="27" t="s">
        <v>178</v>
      </c>
      <c r="B14" s="28">
        <v>6902.45</v>
      </c>
      <c r="D14" s="28">
        <v>5645</v>
      </c>
      <c r="F14" s="28">
        <v>-1257.45</v>
      </c>
      <c r="H14" s="29">
        <v>15810.52</v>
      </c>
      <c r="J14" s="28">
        <v>16935</v>
      </c>
      <c r="L14" s="28">
        <v>1124.48</v>
      </c>
      <c r="N14" s="27" t="s">
        <v>178</v>
      </c>
      <c r="O14" s="28">
        <v>4248.4399999999996</v>
      </c>
      <c r="Q14" s="28">
        <v>4659.63</v>
      </c>
      <c r="S14" s="28">
        <v>6902.45</v>
      </c>
      <c r="U14" s="28">
        <v>5645</v>
      </c>
      <c r="W14" s="28">
        <v>5645</v>
      </c>
      <c r="Y14" s="28">
        <v>5645</v>
      </c>
      <c r="AA14" s="28">
        <v>5645</v>
      </c>
      <c r="AC14" s="28">
        <v>5645</v>
      </c>
      <c r="AE14" s="28">
        <v>5645</v>
      </c>
      <c r="AG14" s="28">
        <v>5645</v>
      </c>
      <c r="AI14" s="28">
        <v>5645</v>
      </c>
      <c r="AK14" s="28">
        <v>5645</v>
      </c>
      <c r="AM14" s="30">
        <v>66615.520000000004</v>
      </c>
      <c r="AO14" s="31">
        <v>67740</v>
      </c>
      <c r="AQ14" s="31">
        <v>1124.48</v>
      </c>
    </row>
    <row r="15" spans="1:43" s="28" customFormat="1" ht="12" customHeight="1" x14ac:dyDescent="0.2">
      <c r="A15" s="27" t="s">
        <v>179</v>
      </c>
      <c r="B15" s="28">
        <v>563.95000000000005</v>
      </c>
      <c r="D15" s="28">
        <v>0</v>
      </c>
      <c r="F15" s="28">
        <v>-563.95000000000005</v>
      </c>
      <c r="H15" s="29">
        <v>1116.72</v>
      </c>
      <c r="J15" s="28">
        <v>0</v>
      </c>
      <c r="L15" s="28">
        <v>-1116.72</v>
      </c>
      <c r="N15" s="27" t="s">
        <v>179</v>
      </c>
      <c r="O15" s="28">
        <v>0</v>
      </c>
      <c r="Q15" s="28">
        <v>552.77</v>
      </c>
      <c r="S15" s="28">
        <v>563.95000000000005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1116.72</v>
      </c>
      <c r="AO15" s="31">
        <v>0</v>
      </c>
      <c r="AQ15" s="31">
        <v>-1116.72</v>
      </c>
    </row>
    <row r="16" spans="1:43" s="28" customFormat="1" ht="12" customHeight="1" x14ac:dyDescent="0.2">
      <c r="A16" s="27" t="s">
        <v>180</v>
      </c>
      <c r="B16" s="28">
        <v>1240.1199999999999</v>
      </c>
      <c r="D16" s="28">
        <v>1250</v>
      </c>
      <c r="F16" s="28">
        <v>9.8799999999998818</v>
      </c>
      <c r="H16" s="29">
        <v>1746.75</v>
      </c>
      <c r="J16" s="28">
        <v>3750</v>
      </c>
      <c r="L16" s="28">
        <v>2003.25</v>
      </c>
      <c r="N16" s="27" t="s">
        <v>180</v>
      </c>
      <c r="O16" s="28">
        <v>265.18</v>
      </c>
      <c r="Q16" s="28">
        <v>241.45</v>
      </c>
      <c r="S16" s="28">
        <v>1240.1199999999999</v>
      </c>
      <c r="U16" s="28">
        <v>1250</v>
      </c>
      <c r="W16" s="28">
        <v>1250</v>
      </c>
      <c r="Y16" s="28">
        <v>1250</v>
      </c>
      <c r="AA16" s="28">
        <v>1250</v>
      </c>
      <c r="AC16" s="28">
        <v>1250</v>
      </c>
      <c r="AE16" s="28">
        <v>1250</v>
      </c>
      <c r="AG16" s="28">
        <v>1250</v>
      </c>
      <c r="AI16" s="28">
        <v>1250</v>
      </c>
      <c r="AK16" s="28">
        <v>1250</v>
      </c>
      <c r="AM16" s="30">
        <v>12996.75</v>
      </c>
      <c r="AO16" s="31">
        <v>15000</v>
      </c>
      <c r="AQ16" s="31">
        <v>2003.25</v>
      </c>
    </row>
    <row r="17" spans="1:43" s="28" customFormat="1" ht="12" customHeight="1" x14ac:dyDescent="0.2">
      <c r="A17" s="27" t="s">
        <v>181</v>
      </c>
      <c r="B17" s="28">
        <v>304444.40000000002</v>
      </c>
      <c r="D17" s="28">
        <v>0</v>
      </c>
      <c r="F17" s="28">
        <v>-304444.40000000002</v>
      </c>
      <c r="H17" s="29">
        <v>304475.46000000002</v>
      </c>
      <c r="J17" s="28">
        <v>0</v>
      </c>
      <c r="L17" s="28">
        <v>-304475.46000000002</v>
      </c>
      <c r="N17" s="27" t="s">
        <v>181</v>
      </c>
      <c r="O17" s="28">
        <v>0</v>
      </c>
      <c r="Q17" s="28">
        <v>31.06</v>
      </c>
      <c r="S17" s="28">
        <v>304444.40000000002</v>
      </c>
      <c r="U17" s="28">
        <v>0</v>
      </c>
      <c r="W17" s="28">
        <v>0</v>
      </c>
      <c r="Y17" s="28">
        <v>0</v>
      </c>
      <c r="AA17" s="28">
        <v>0</v>
      </c>
      <c r="AC17" s="28">
        <v>0</v>
      </c>
      <c r="AE17" s="28">
        <v>0</v>
      </c>
      <c r="AG17" s="28">
        <v>0</v>
      </c>
      <c r="AI17" s="28">
        <v>0</v>
      </c>
      <c r="AK17" s="28">
        <v>0</v>
      </c>
      <c r="AM17" s="30">
        <v>304475.46000000002</v>
      </c>
      <c r="AO17" s="31">
        <v>0</v>
      </c>
      <c r="AQ17" s="31">
        <v>-304475.46000000002</v>
      </c>
    </row>
    <row r="18" spans="1:43" s="28" customFormat="1" ht="12" customHeight="1" x14ac:dyDescent="0.2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">
      <c r="A19" s="27" t="s">
        <v>183</v>
      </c>
      <c r="B19" s="28">
        <v>0.53</v>
      </c>
      <c r="D19" s="28">
        <v>64</v>
      </c>
      <c r="F19" s="28">
        <v>63.47</v>
      </c>
      <c r="H19" s="29">
        <v>90</v>
      </c>
      <c r="J19" s="28">
        <v>192</v>
      </c>
      <c r="L19" s="28">
        <v>102</v>
      </c>
      <c r="N19" s="27" t="s">
        <v>183</v>
      </c>
      <c r="O19" s="28">
        <v>73.930000000000007</v>
      </c>
      <c r="Q19" s="28">
        <v>15.54</v>
      </c>
      <c r="S19" s="28">
        <v>0.53</v>
      </c>
      <c r="U19" s="28">
        <v>64</v>
      </c>
      <c r="W19" s="28">
        <v>64</v>
      </c>
      <c r="Y19" s="28">
        <v>64</v>
      </c>
      <c r="AA19" s="28">
        <v>64</v>
      </c>
      <c r="AC19" s="28">
        <v>64</v>
      </c>
      <c r="AE19" s="28">
        <v>64</v>
      </c>
      <c r="AG19" s="28">
        <v>64</v>
      </c>
      <c r="AI19" s="28">
        <v>64</v>
      </c>
      <c r="AK19" s="28">
        <v>64</v>
      </c>
      <c r="AM19" s="30">
        <v>666</v>
      </c>
      <c r="AO19" s="31">
        <v>768</v>
      </c>
      <c r="AQ19" s="31">
        <v>102</v>
      </c>
    </row>
    <row r="20" spans="1:43" s="28" customFormat="1" ht="12" customHeight="1" x14ac:dyDescent="0.2">
      <c r="A20" s="27" t="s">
        <v>184</v>
      </c>
      <c r="B20" s="28">
        <v>0</v>
      </c>
      <c r="D20" s="28">
        <v>0</v>
      </c>
      <c r="F20" s="28">
        <v>0</v>
      </c>
      <c r="H20" s="29">
        <v>0</v>
      </c>
      <c r="J20" s="28">
        <v>0</v>
      </c>
      <c r="L20" s="28">
        <v>0</v>
      </c>
      <c r="N20" s="27" t="s">
        <v>184</v>
      </c>
      <c r="O20" s="28">
        <v>0</v>
      </c>
      <c r="Q20" s="28">
        <v>0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0</v>
      </c>
      <c r="AO20" s="31">
        <v>0</v>
      </c>
      <c r="AQ20" s="31">
        <v>0</v>
      </c>
    </row>
    <row r="21" spans="1:43" s="28" customFormat="1" ht="12" customHeight="1" x14ac:dyDescent="0.2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">
      <c r="A22" s="27" t="s">
        <v>186</v>
      </c>
      <c r="B22" s="28">
        <v>419.69</v>
      </c>
      <c r="D22" s="28">
        <v>0</v>
      </c>
      <c r="F22" s="28">
        <v>-419.69</v>
      </c>
      <c r="H22" s="29">
        <v>419.69</v>
      </c>
      <c r="J22" s="28">
        <v>0</v>
      </c>
      <c r="L22" s="28">
        <v>-419.69</v>
      </c>
      <c r="N22" s="27" t="s">
        <v>186</v>
      </c>
      <c r="O22" s="28">
        <v>0</v>
      </c>
      <c r="Q22" s="28">
        <v>0</v>
      </c>
      <c r="S22" s="28">
        <v>419.69</v>
      </c>
      <c r="U22" s="28">
        <v>0</v>
      </c>
      <c r="W22" s="28">
        <v>0</v>
      </c>
      <c r="Y22" s="28">
        <v>0</v>
      </c>
      <c r="AA22" s="28">
        <v>0</v>
      </c>
      <c r="AC22" s="28">
        <v>0</v>
      </c>
      <c r="AE22" s="28">
        <v>0</v>
      </c>
      <c r="AG22" s="28">
        <v>0</v>
      </c>
      <c r="AI22" s="28">
        <v>0</v>
      </c>
      <c r="AK22" s="28">
        <v>0</v>
      </c>
      <c r="AM22" s="30">
        <v>419.69</v>
      </c>
      <c r="AO22" s="31">
        <v>0</v>
      </c>
      <c r="AQ22" s="31">
        <v>-419.69</v>
      </c>
    </row>
    <row r="23" spans="1:43" s="28" customFormat="1" ht="12" customHeight="1" x14ac:dyDescent="0.2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0</v>
      </c>
      <c r="Q24" s="28">
        <v>0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">
      <c r="A26" s="27" t="s">
        <v>59</v>
      </c>
      <c r="B26" s="28">
        <v>659.49</v>
      </c>
      <c r="D26" s="28">
        <v>1374</v>
      </c>
      <c r="F26" s="28">
        <v>714.51</v>
      </c>
      <c r="H26" s="29">
        <v>994.81</v>
      </c>
      <c r="J26" s="28">
        <v>4122</v>
      </c>
      <c r="L26" s="28">
        <v>3127.19</v>
      </c>
      <c r="N26" s="27" t="s">
        <v>59</v>
      </c>
      <c r="O26" s="28">
        <v>0</v>
      </c>
      <c r="Q26" s="28">
        <v>335.32</v>
      </c>
      <c r="S26" s="28">
        <v>659.49</v>
      </c>
      <c r="U26" s="28">
        <v>1374</v>
      </c>
      <c r="W26" s="28">
        <v>1374</v>
      </c>
      <c r="Y26" s="28">
        <v>1374</v>
      </c>
      <c r="AA26" s="28">
        <v>1374</v>
      </c>
      <c r="AC26" s="28">
        <v>1374</v>
      </c>
      <c r="AE26" s="28">
        <v>1374</v>
      </c>
      <c r="AG26" s="28">
        <v>1374</v>
      </c>
      <c r="AI26" s="28">
        <v>1374</v>
      </c>
      <c r="AK26" s="28">
        <v>1374</v>
      </c>
      <c r="AM26" s="30">
        <v>13360.81</v>
      </c>
      <c r="AO26" s="31">
        <v>16488</v>
      </c>
      <c r="AQ26" s="31">
        <v>3127.19</v>
      </c>
    </row>
    <row r="27" spans="1:43" s="28" customFormat="1" ht="12" customHeight="1" x14ac:dyDescent="0.2">
      <c r="A27" s="27" t="s">
        <v>65</v>
      </c>
      <c r="B27" s="32">
        <v>825.54</v>
      </c>
      <c r="D27" s="32">
        <v>7882</v>
      </c>
      <c r="F27" s="32">
        <v>7056.46</v>
      </c>
      <c r="H27" s="33">
        <v>1342.57</v>
      </c>
      <c r="J27" s="32">
        <v>23646</v>
      </c>
      <c r="L27" s="32">
        <v>22303.43</v>
      </c>
      <c r="N27" s="27" t="s">
        <v>65</v>
      </c>
      <c r="O27" s="32">
        <v>54.1</v>
      </c>
      <c r="Q27" s="32">
        <v>462.93</v>
      </c>
      <c r="S27" s="32">
        <v>825.54</v>
      </c>
      <c r="U27" s="32">
        <v>7882</v>
      </c>
      <c r="W27" s="32">
        <v>7882</v>
      </c>
      <c r="Y27" s="32">
        <v>7882</v>
      </c>
      <c r="AA27" s="32">
        <v>7882</v>
      </c>
      <c r="AC27" s="32">
        <v>7882</v>
      </c>
      <c r="AE27" s="32">
        <v>7882</v>
      </c>
      <c r="AG27" s="32">
        <v>7882</v>
      </c>
      <c r="AI27" s="32">
        <v>7882</v>
      </c>
      <c r="AK27" s="32">
        <v>7882</v>
      </c>
      <c r="AM27" s="34">
        <v>72280.570000000007</v>
      </c>
      <c r="AO27" s="35">
        <v>94584</v>
      </c>
      <c r="AQ27" s="35">
        <v>22303.43</v>
      </c>
    </row>
    <row r="28" spans="1:43" s="28" customFormat="1" ht="12" customHeight="1" x14ac:dyDescent="0.2">
      <c r="A28" s="36" t="s">
        <v>190</v>
      </c>
      <c r="B28" s="28">
        <v>437873.67</v>
      </c>
      <c r="D28" s="28">
        <v>108353</v>
      </c>
      <c r="F28" s="28">
        <v>-329520.67</v>
      </c>
      <c r="H28" s="37">
        <v>677530.88</v>
      </c>
      <c r="J28" s="28">
        <v>325059</v>
      </c>
      <c r="L28" s="28">
        <v>-352471.88</v>
      </c>
      <c r="N28" s="36" t="s">
        <v>190</v>
      </c>
      <c r="O28" s="28">
        <v>104106.05</v>
      </c>
      <c r="P28" s="38"/>
      <c r="Q28" s="28">
        <v>135551.16</v>
      </c>
      <c r="R28" s="38"/>
      <c r="S28" s="28">
        <v>437873.67</v>
      </c>
      <c r="T28" s="38"/>
      <c r="U28" s="28">
        <v>108353</v>
      </c>
      <c r="V28" s="38"/>
      <c r="W28" s="28">
        <v>108353</v>
      </c>
      <c r="X28" s="38"/>
      <c r="Y28" s="28">
        <v>108353</v>
      </c>
      <c r="Z28" s="38"/>
      <c r="AA28" s="28">
        <v>108353</v>
      </c>
      <c r="AB28" s="38"/>
      <c r="AC28" s="28">
        <v>108353</v>
      </c>
      <c r="AD28" s="38"/>
      <c r="AE28" s="28">
        <v>108353</v>
      </c>
      <c r="AF28" s="38"/>
      <c r="AG28" s="28">
        <v>108353</v>
      </c>
      <c r="AH28" s="38"/>
      <c r="AI28" s="28">
        <v>108353</v>
      </c>
      <c r="AJ28" s="38"/>
      <c r="AK28" s="28">
        <v>108353</v>
      </c>
      <c r="AL28" s="38"/>
      <c r="AM28" s="30">
        <v>1652707.88</v>
      </c>
      <c r="AO28" s="31">
        <v>1300236</v>
      </c>
      <c r="AQ28" s="31">
        <v>-352471.88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">
      <c r="A30" s="27" t="s">
        <v>191</v>
      </c>
      <c r="B30" s="39">
        <v>-307580.19</v>
      </c>
      <c r="D30" s="39">
        <v>0</v>
      </c>
      <c r="F30" s="39">
        <v>307580.19</v>
      </c>
      <c r="H30" s="29">
        <v>-311828.63</v>
      </c>
      <c r="J30" s="39">
        <v>0</v>
      </c>
      <c r="L30" s="39">
        <v>311828.63</v>
      </c>
      <c r="N30" s="27" t="s">
        <v>191</v>
      </c>
      <c r="O30" s="39">
        <v>-4248.4399999999996</v>
      </c>
      <c r="P30" s="39"/>
      <c r="Q30" s="39">
        <v>0</v>
      </c>
      <c r="R30" s="39"/>
      <c r="S30" s="39">
        <v>-307580.19</v>
      </c>
      <c r="T30" s="39"/>
      <c r="U30" s="39">
        <v>0</v>
      </c>
      <c r="V30" s="39"/>
      <c r="W30" s="39">
        <v>0</v>
      </c>
      <c r="X30" s="39"/>
      <c r="Y30" s="39">
        <v>0</v>
      </c>
      <c r="Z30" s="39"/>
      <c r="AA30" s="39">
        <v>0</v>
      </c>
      <c r="AB30" s="39"/>
      <c r="AC30" s="39">
        <v>0</v>
      </c>
      <c r="AD30" s="39"/>
      <c r="AE30" s="39">
        <v>0</v>
      </c>
      <c r="AF30" s="39"/>
      <c r="AG30" s="39">
        <v>0</v>
      </c>
      <c r="AH30" s="39"/>
      <c r="AI30" s="39">
        <v>0</v>
      </c>
      <c r="AJ30" s="39"/>
      <c r="AK30" s="39">
        <v>0</v>
      </c>
      <c r="AL30" s="39"/>
      <c r="AM30" s="40">
        <v>-311828.63</v>
      </c>
      <c r="AO30" s="41">
        <v>0</v>
      </c>
      <c r="AQ30" s="31">
        <v>311828.63</v>
      </c>
    </row>
    <row r="31" spans="1:43" s="28" customFormat="1" ht="12" customHeight="1" x14ac:dyDescent="0.2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130293.48</v>
      </c>
      <c r="C33" s="38"/>
      <c r="D33" s="38">
        <v>108353</v>
      </c>
      <c r="E33" s="38"/>
      <c r="F33" s="38">
        <v>-21940.48</v>
      </c>
      <c r="G33" s="38"/>
      <c r="H33" s="38">
        <v>365702.25</v>
      </c>
      <c r="I33" s="38"/>
      <c r="J33" s="38">
        <v>325059</v>
      </c>
      <c r="K33" s="38"/>
      <c r="L33" s="38">
        <v>-40643.25</v>
      </c>
      <c r="N33" s="44" t="s">
        <v>193</v>
      </c>
      <c r="O33" s="38">
        <v>99857.61</v>
      </c>
      <c r="P33" s="38"/>
      <c r="Q33" s="38">
        <v>135551.16</v>
      </c>
      <c r="R33" s="38"/>
      <c r="S33" s="38">
        <v>130293.48</v>
      </c>
      <c r="T33" s="38"/>
      <c r="U33" s="38">
        <v>108353</v>
      </c>
      <c r="V33" s="38"/>
      <c r="W33" s="38">
        <v>108353</v>
      </c>
      <c r="X33" s="38"/>
      <c r="Y33" s="38">
        <v>108353</v>
      </c>
      <c r="Z33" s="38"/>
      <c r="AA33" s="38">
        <v>108353</v>
      </c>
      <c r="AB33" s="38"/>
      <c r="AC33" s="38">
        <v>108353</v>
      </c>
      <c r="AD33" s="38"/>
      <c r="AE33" s="38">
        <v>108353</v>
      </c>
      <c r="AF33" s="38"/>
      <c r="AG33" s="38">
        <v>108353</v>
      </c>
      <c r="AH33" s="38"/>
      <c r="AI33" s="38">
        <v>108353</v>
      </c>
      <c r="AJ33" s="38"/>
      <c r="AK33" s="38">
        <v>108353</v>
      </c>
      <c r="AL33" s="38"/>
      <c r="AM33" s="30">
        <v>1340879.25</v>
      </c>
      <c r="AO33" s="31">
        <v>1300236</v>
      </c>
      <c r="AQ33" s="31">
        <v>-40643.25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10</v>
      </c>
      <c r="D35" s="28">
        <v>10</v>
      </c>
      <c r="F35" s="28">
        <f>+D35-B35</f>
        <v>0</v>
      </c>
      <c r="H35" s="28">
        <v>10.333333333333334</v>
      </c>
      <c r="J35" s="28">
        <v>10</v>
      </c>
      <c r="L35" s="28">
        <v>-0.33333333333333393</v>
      </c>
      <c r="N35" s="45" t="s">
        <v>194</v>
      </c>
      <c r="O35" s="28">
        <v>10</v>
      </c>
      <c r="Q35" s="28">
        <v>10</v>
      </c>
      <c r="S35" s="28">
        <v>10</v>
      </c>
      <c r="U35" s="28">
        <v>10</v>
      </c>
      <c r="W35" s="28">
        <v>10</v>
      </c>
      <c r="Y35" s="28">
        <v>10</v>
      </c>
      <c r="AA35" s="28">
        <v>10</v>
      </c>
      <c r="AC35" s="28">
        <v>10</v>
      </c>
      <c r="AE35" s="28">
        <v>10</v>
      </c>
      <c r="AG35" s="28">
        <v>10</v>
      </c>
      <c r="AI35" s="28">
        <v>10</v>
      </c>
      <c r="AK35" s="28">
        <v>10</v>
      </c>
      <c r="AM35" s="30">
        <v>10.083333333333334</v>
      </c>
      <c r="AO35" s="31">
        <v>10</v>
      </c>
      <c r="AQ35" s="31">
        <v>-8.3333333333333925E-2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630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2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5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workbookViewId="0">
      <selection sqref="A1:IV65536"/>
    </sheetView>
  </sheetViews>
  <sheetFormatPr defaultRowHeight="12.75" x14ac:dyDescent="0.2"/>
  <cols>
    <col min="1" max="1" width="6" customWidth="1"/>
    <col min="2" max="2" width="10.7109375" customWidth="1"/>
    <col min="3" max="3" width="7.5703125" customWidth="1"/>
    <col min="4" max="4" width="10.7109375" customWidth="1"/>
    <col min="5" max="5" width="5.42578125" customWidth="1"/>
    <col min="7" max="7" width="14.28515625" customWidth="1"/>
    <col min="8" max="8" width="12.140625" customWidth="1"/>
    <col min="9" max="9" width="45" customWidth="1"/>
    <col min="10" max="10" width="14.140625" customWidth="1"/>
    <col min="11" max="11" width="40.7109375" customWidth="1"/>
    <col min="12" max="12" width="13.42578125" customWidth="1"/>
  </cols>
  <sheetData>
    <row r="1" spans="1:12" x14ac:dyDescent="0.2">
      <c r="A1" t="s">
        <v>20</v>
      </c>
      <c r="C1" t="s">
        <v>21</v>
      </c>
      <c r="E1" t="s">
        <v>22</v>
      </c>
    </row>
    <row r="2" spans="1:12" x14ac:dyDescent="0.2">
      <c r="A2" t="s">
        <v>23</v>
      </c>
      <c r="C2" s="5">
        <v>107061</v>
      </c>
      <c r="E2" t="s">
        <v>213</v>
      </c>
    </row>
    <row r="3" spans="1:12" x14ac:dyDescent="0.2">
      <c r="A3" t="s">
        <v>25</v>
      </c>
      <c r="C3" t="s">
        <v>26</v>
      </c>
      <c r="E3" t="s">
        <v>27</v>
      </c>
    </row>
    <row r="6" spans="1:12" x14ac:dyDescent="0.2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</row>
    <row r="8" spans="1:12" x14ac:dyDescent="0.2">
      <c r="B8" s="6">
        <v>36981</v>
      </c>
      <c r="C8">
        <v>413</v>
      </c>
      <c r="D8">
        <v>52000500</v>
      </c>
      <c r="F8" t="s">
        <v>37</v>
      </c>
      <c r="H8">
        <v>100016388</v>
      </c>
      <c r="J8">
        <v>52000500</v>
      </c>
      <c r="K8" t="s">
        <v>37</v>
      </c>
      <c r="L8" s="7">
        <v>36512.300000000003</v>
      </c>
    </row>
    <row r="9" spans="1:12" x14ac:dyDescent="0.2">
      <c r="B9" s="6">
        <v>36965</v>
      </c>
      <c r="C9">
        <v>413</v>
      </c>
      <c r="D9">
        <v>52000500</v>
      </c>
      <c r="F9" t="s">
        <v>37</v>
      </c>
      <c r="H9">
        <v>100014057</v>
      </c>
      <c r="J9">
        <v>30016000</v>
      </c>
      <c r="K9" t="s">
        <v>39</v>
      </c>
      <c r="L9" s="7">
        <v>106.38</v>
      </c>
    </row>
    <row r="10" spans="1:12" x14ac:dyDescent="0.2">
      <c r="B10" s="6">
        <v>36965</v>
      </c>
      <c r="C10">
        <v>413</v>
      </c>
      <c r="D10">
        <v>52000500</v>
      </c>
      <c r="F10" t="s">
        <v>37</v>
      </c>
      <c r="H10">
        <v>100014057</v>
      </c>
      <c r="J10">
        <v>30016000</v>
      </c>
      <c r="K10" t="s">
        <v>39</v>
      </c>
      <c r="L10" s="7">
        <v>898.75</v>
      </c>
    </row>
    <row r="11" spans="1:12" x14ac:dyDescent="0.2">
      <c r="B11" s="6">
        <v>36965</v>
      </c>
      <c r="C11">
        <v>413</v>
      </c>
      <c r="D11">
        <v>52000500</v>
      </c>
      <c r="F11" t="s">
        <v>37</v>
      </c>
      <c r="H11">
        <v>100014057</v>
      </c>
      <c r="J11">
        <v>30016000</v>
      </c>
      <c r="K11" t="s">
        <v>39</v>
      </c>
      <c r="L11" s="7">
        <v>431.08</v>
      </c>
    </row>
    <row r="12" spans="1:12" x14ac:dyDescent="0.2">
      <c r="B12" s="6">
        <v>36965</v>
      </c>
      <c r="C12">
        <v>413</v>
      </c>
      <c r="D12">
        <v>52000500</v>
      </c>
      <c r="F12" t="s">
        <v>37</v>
      </c>
      <c r="H12">
        <v>100014057</v>
      </c>
      <c r="J12">
        <v>30016000</v>
      </c>
      <c r="K12" t="s">
        <v>39</v>
      </c>
      <c r="L12" s="7">
        <v>247.58</v>
      </c>
    </row>
    <row r="13" spans="1:12" x14ac:dyDescent="0.2">
      <c r="B13" s="6">
        <v>36965</v>
      </c>
      <c r="C13">
        <v>413</v>
      </c>
      <c r="D13">
        <v>52000500</v>
      </c>
      <c r="F13" t="s">
        <v>37</v>
      </c>
      <c r="H13">
        <v>100014057</v>
      </c>
      <c r="J13">
        <v>30016000</v>
      </c>
      <c r="K13" t="s">
        <v>39</v>
      </c>
      <c r="L13" s="7">
        <v>4200</v>
      </c>
    </row>
    <row r="14" spans="1:12" x14ac:dyDescent="0.2">
      <c r="B14" s="6">
        <v>36965</v>
      </c>
      <c r="C14">
        <v>413</v>
      </c>
      <c r="D14">
        <v>52000500</v>
      </c>
      <c r="F14" t="s">
        <v>37</v>
      </c>
      <c r="H14">
        <v>100014057</v>
      </c>
      <c r="J14">
        <v>30016000</v>
      </c>
      <c r="K14" t="s">
        <v>39</v>
      </c>
      <c r="L14" s="7">
        <v>30050.19</v>
      </c>
    </row>
    <row r="15" spans="1:12" x14ac:dyDescent="0.2">
      <c r="B15" s="6">
        <v>36965</v>
      </c>
      <c r="C15">
        <v>413</v>
      </c>
      <c r="D15">
        <v>52000500</v>
      </c>
      <c r="F15" t="s">
        <v>37</v>
      </c>
      <c r="H15">
        <v>100014057</v>
      </c>
      <c r="J15">
        <v>30016000</v>
      </c>
      <c r="K15" t="s">
        <v>39</v>
      </c>
      <c r="L15" s="7">
        <v>260.5</v>
      </c>
    </row>
    <row r="16" spans="1:12" x14ac:dyDescent="0.2">
      <c r="B16" s="6">
        <v>36965</v>
      </c>
      <c r="C16">
        <v>413</v>
      </c>
      <c r="D16">
        <v>52000500</v>
      </c>
      <c r="F16" t="s">
        <v>37</v>
      </c>
      <c r="H16">
        <v>100014057</v>
      </c>
      <c r="J16">
        <v>30016000</v>
      </c>
      <c r="K16" t="s">
        <v>39</v>
      </c>
      <c r="L16" s="7">
        <v>6007.5</v>
      </c>
    </row>
    <row r="17" spans="2:12" x14ac:dyDescent="0.2">
      <c r="B17" s="6">
        <v>36981</v>
      </c>
      <c r="C17">
        <v>413</v>
      </c>
      <c r="D17">
        <v>52000500</v>
      </c>
      <c r="F17" t="s">
        <v>37</v>
      </c>
      <c r="H17">
        <v>100016388</v>
      </c>
      <c r="J17">
        <v>52000500</v>
      </c>
      <c r="K17" t="s">
        <v>37</v>
      </c>
      <c r="L17" s="7">
        <v>11201.25</v>
      </c>
    </row>
    <row r="18" spans="2:12" x14ac:dyDescent="0.2">
      <c r="B18" s="6">
        <v>36981</v>
      </c>
      <c r="C18">
        <v>413</v>
      </c>
      <c r="D18">
        <v>52000500</v>
      </c>
      <c r="F18" t="s">
        <v>37</v>
      </c>
      <c r="H18">
        <v>100016388</v>
      </c>
      <c r="J18">
        <v>30016000</v>
      </c>
      <c r="K18" t="s">
        <v>39</v>
      </c>
      <c r="L18" s="7">
        <v>-3868.47</v>
      </c>
    </row>
    <row r="19" spans="2:12" x14ac:dyDescent="0.2">
      <c r="B19" s="6">
        <v>36965</v>
      </c>
      <c r="C19">
        <v>413</v>
      </c>
      <c r="D19">
        <v>52000500</v>
      </c>
      <c r="F19" t="s">
        <v>37</v>
      </c>
      <c r="H19">
        <v>100014057</v>
      </c>
      <c r="J19">
        <v>25142000</v>
      </c>
      <c r="K19" t="s">
        <v>40</v>
      </c>
      <c r="L19" s="7">
        <v>-1252.71</v>
      </c>
    </row>
    <row r="20" spans="2:12" x14ac:dyDescent="0.2">
      <c r="B20" s="6">
        <v>36965</v>
      </c>
      <c r="C20">
        <v>413</v>
      </c>
      <c r="D20">
        <v>52000500</v>
      </c>
      <c r="F20" t="s">
        <v>37</v>
      </c>
      <c r="H20">
        <v>100014188</v>
      </c>
      <c r="J20">
        <v>52001000</v>
      </c>
      <c r="K20" t="s">
        <v>38</v>
      </c>
      <c r="L20" s="7">
        <v>6875</v>
      </c>
    </row>
    <row r="21" spans="2:12" x14ac:dyDescent="0.2">
      <c r="B21" s="6">
        <v>36965</v>
      </c>
      <c r="C21">
        <v>413</v>
      </c>
      <c r="D21">
        <v>52000500</v>
      </c>
      <c r="F21" t="s">
        <v>37</v>
      </c>
      <c r="H21">
        <v>100014717</v>
      </c>
      <c r="I21" t="s">
        <v>497</v>
      </c>
      <c r="J21">
        <v>5000006269</v>
      </c>
      <c r="K21" t="s">
        <v>327</v>
      </c>
      <c r="L21" s="7">
        <v>118.14</v>
      </c>
    </row>
    <row r="22" spans="2:12" x14ac:dyDescent="0.2">
      <c r="B22" s="6">
        <v>36981</v>
      </c>
      <c r="C22">
        <v>413</v>
      </c>
      <c r="D22">
        <v>52000500</v>
      </c>
      <c r="F22" t="s">
        <v>37</v>
      </c>
      <c r="H22">
        <v>100016388</v>
      </c>
      <c r="J22">
        <v>52000500</v>
      </c>
      <c r="K22" t="s">
        <v>37</v>
      </c>
      <c r="L22" s="7">
        <v>260.5</v>
      </c>
    </row>
    <row r="23" spans="2:12" x14ac:dyDescent="0.2">
      <c r="B23" s="6">
        <v>36981</v>
      </c>
      <c r="C23">
        <v>413</v>
      </c>
      <c r="D23">
        <v>52000500</v>
      </c>
      <c r="F23" t="s">
        <v>37</v>
      </c>
      <c r="H23">
        <v>100016388</v>
      </c>
      <c r="J23">
        <v>52000500</v>
      </c>
      <c r="K23" t="s">
        <v>37</v>
      </c>
      <c r="L23" s="7">
        <v>3868.47</v>
      </c>
    </row>
    <row r="24" spans="2:12" x14ac:dyDescent="0.2">
      <c r="B24" s="6">
        <v>36981</v>
      </c>
      <c r="C24">
        <v>413</v>
      </c>
      <c r="D24">
        <v>52000500</v>
      </c>
      <c r="F24" t="s">
        <v>37</v>
      </c>
      <c r="H24">
        <v>100016388</v>
      </c>
      <c r="J24">
        <v>52000500</v>
      </c>
      <c r="K24" t="s">
        <v>37</v>
      </c>
      <c r="L24" s="7">
        <v>5815</v>
      </c>
    </row>
    <row r="25" spans="2:12" x14ac:dyDescent="0.2">
      <c r="B25" s="6">
        <v>36981</v>
      </c>
      <c r="C25">
        <v>413</v>
      </c>
      <c r="D25">
        <v>52000500</v>
      </c>
      <c r="F25" t="s">
        <v>37</v>
      </c>
      <c r="H25">
        <v>100016388</v>
      </c>
      <c r="J25">
        <v>52000500</v>
      </c>
      <c r="K25" t="s">
        <v>37</v>
      </c>
      <c r="L25" s="7">
        <v>8826.4</v>
      </c>
    </row>
    <row r="26" spans="2:12" x14ac:dyDescent="0.2">
      <c r="B26" s="6">
        <v>36981</v>
      </c>
      <c r="C26">
        <v>413</v>
      </c>
      <c r="D26">
        <v>52000500</v>
      </c>
      <c r="F26" t="s">
        <v>37</v>
      </c>
      <c r="H26">
        <v>100016388</v>
      </c>
      <c r="J26">
        <v>52000500</v>
      </c>
      <c r="K26" t="s">
        <v>37</v>
      </c>
      <c r="L26" s="7">
        <v>554.20000000000005</v>
      </c>
    </row>
    <row r="27" spans="2:12" x14ac:dyDescent="0.2">
      <c r="B27" t="s">
        <v>41</v>
      </c>
      <c r="D27">
        <v>52000500</v>
      </c>
      <c r="L27" s="8">
        <v>111112.06</v>
      </c>
    </row>
    <row r="28" spans="2:12" x14ac:dyDescent="0.2">
      <c r="B28" s="6">
        <v>36981</v>
      </c>
      <c r="C28">
        <v>413</v>
      </c>
      <c r="D28">
        <v>52001000</v>
      </c>
      <c r="F28" t="s">
        <v>42</v>
      </c>
      <c r="H28">
        <v>100016388</v>
      </c>
      <c r="J28">
        <v>52000500</v>
      </c>
      <c r="K28" t="s">
        <v>37</v>
      </c>
      <c r="L28" s="7">
        <v>1734.85</v>
      </c>
    </row>
    <row r="29" spans="2:12" x14ac:dyDescent="0.2">
      <c r="B29" s="6">
        <v>36965</v>
      </c>
      <c r="C29">
        <v>413</v>
      </c>
      <c r="D29">
        <v>52001000</v>
      </c>
      <c r="F29" t="s">
        <v>42</v>
      </c>
      <c r="H29">
        <v>100014057</v>
      </c>
      <c r="J29">
        <v>30016000</v>
      </c>
      <c r="K29" t="s">
        <v>39</v>
      </c>
      <c r="L29" s="7">
        <v>3975.64</v>
      </c>
    </row>
    <row r="30" spans="2:12" x14ac:dyDescent="0.2">
      <c r="B30" s="6">
        <v>36965</v>
      </c>
      <c r="C30">
        <v>413</v>
      </c>
      <c r="D30">
        <v>52001000</v>
      </c>
      <c r="F30" t="s">
        <v>42</v>
      </c>
      <c r="H30">
        <v>100014057</v>
      </c>
      <c r="J30">
        <v>30016000</v>
      </c>
      <c r="K30" t="s">
        <v>39</v>
      </c>
      <c r="L30" s="7">
        <v>1106.93</v>
      </c>
    </row>
    <row r="31" spans="2:12" x14ac:dyDescent="0.2">
      <c r="B31" s="6">
        <v>36965</v>
      </c>
      <c r="C31">
        <v>413</v>
      </c>
      <c r="D31">
        <v>52001000</v>
      </c>
      <c r="F31" t="s">
        <v>42</v>
      </c>
      <c r="H31">
        <v>100014057</v>
      </c>
      <c r="J31">
        <v>30016000</v>
      </c>
      <c r="K31" t="s">
        <v>39</v>
      </c>
      <c r="L31" s="7">
        <v>1664.68</v>
      </c>
    </row>
    <row r="32" spans="2:12" x14ac:dyDescent="0.2">
      <c r="B32" s="6">
        <v>36965</v>
      </c>
      <c r="C32">
        <v>413</v>
      </c>
      <c r="D32">
        <v>52001000</v>
      </c>
      <c r="F32" t="s">
        <v>42</v>
      </c>
      <c r="H32">
        <v>100014188</v>
      </c>
      <c r="J32">
        <v>52001000</v>
      </c>
      <c r="K32" t="s">
        <v>38</v>
      </c>
      <c r="L32" s="7">
        <v>909.56</v>
      </c>
    </row>
    <row r="33" spans="2:12" x14ac:dyDescent="0.2">
      <c r="B33" s="6">
        <v>36965</v>
      </c>
      <c r="C33">
        <v>413</v>
      </c>
      <c r="D33">
        <v>52001000</v>
      </c>
      <c r="F33" t="s">
        <v>42</v>
      </c>
      <c r="H33">
        <v>100014188</v>
      </c>
      <c r="J33">
        <v>52001000</v>
      </c>
      <c r="K33" t="s">
        <v>38</v>
      </c>
      <c r="L33" s="7">
        <v>70.17</v>
      </c>
    </row>
    <row r="34" spans="2:12" x14ac:dyDescent="0.2">
      <c r="B34" s="6">
        <v>36981</v>
      </c>
      <c r="C34">
        <v>413</v>
      </c>
      <c r="D34">
        <v>52001000</v>
      </c>
      <c r="F34" t="s">
        <v>42</v>
      </c>
      <c r="H34">
        <v>100016388</v>
      </c>
      <c r="J34">
        <v>52000500</v>
      </c>
      <c r="K34" t="s">
        <v>37</v>
      </c>
      <c r="L34" s="7">
        <v>8166.83</v>
      </c>
    </row>
    <row r="35" spans="2:12" x14ac:dyDescent="0.2">
      <c r="B35" s="6">
        <v>36981</v>
      </c>
      <c r="C35">
        <v>413</v>
      </c>
      <c r="D35">
        <v>52001000</v>
      </c>
      <c r="F35" t="s">
        <v>42</v>
      </c>
      <c r="H35">
        <v>100016388</v>
      </c>
      <c r="J35">
        <v>52000500</v>
      </c>
      <c r="K35" t="s">
        <v>37</v>
      </c>
      <c r="L35" s="7">
        <v>1271.51</v>
      </c>
    </row>
    <row r="36" spans="2:12" x14ac:dyDescent="0.2">
      <c r="B36" t="s">
        <v>41</v>
      </c>
      <c r="D36">
        <v>52001000</v>
      </c>
      <c r="L36" s="8">
        <v>18900.169999999998</v>
      </c>
    </row>
    <row r="37" spans="2:12" x14ac:dyDescent="0.2">
      <c r="B37" s="6">
        <v>36981</v>
      </c>
      <c r="C37">
        <v>413</v>
      </c>
      <c r="D37">
        <v>52002000</v>
      </c>
      <c r="F37" t="s">
        <v>44</v>
      </c>
      <c r="H37">
        <v>100018625</v>
      </c>
      <c r="I37" t="s">
        <v>45</v>
      </c>
      <c r="J37">
        <v>52508000</v>
      </c>
      <c r="K37" t="s">
        <v>46</v>
      </c>
      <c r="L37" s="7">
        <v>135</v>
      </c>
    </row>
    <row r="38" spans="2:12" x14ac:dyDescent="0.2">
      <c r="B38" s="6">
        <v>36966</v>
      </c>
      <c r="C38">
        <v>413</v>
      </c>
      <c r="D38">
        <v>52002000</v>
      </c>
      <c r="F38" t="s">
        <v>44</v>
      </c>
      <c r="H38">
        <v>100014958</v>
      </c>
      <c r="J38">
        <v>5000069978</v>
      </c>
      <c r="K38" t="s">
        <v>340</v>
      </c>
      <c r="L38" s="7">
        <v>2880</v>
      </c>
    </row>
    <row r="39" spans="2:12" x14ac:dyDescent="0.2">
      <c r="B39" t="s">
        <v>41</v>
      </c>
      <c r="D39">
        <v>52002000</v>
      </c>
      <c r="L39" s="8">
        <v>3015</v>
      </c>
    </row>
    <row r="40" spans="2:12" x14ac:dyDescent="0.2">
      <c r="B40" s="6">
        <v>36957</v>
      </c>
      <c r="C40">
        <v>413</v>
      </c>
      <c r="D40">
        <v>52003000</v>
      </c>
      <c r="F40" t="s">
        <v>47</v>
      </c>
      <c r="H40">
        <v>100013087</v>
      </c>
      <c r="J40">
        <v>6000011577</v>
      </c>
      <c r="K40" t="s">
        <v>498</v>
      </c>
      <c r="L40" s="7">
        <v>10</v>
      </c>
    </row>
    <row r="41" spans="2:12" x14ac:dyDescent="0.2">
      <c r="B41" t="s">
        <v>41</v>
      </c>
      <c r="D41">
        <v>52003000</v>
      </c>
      <c r="L41" s="8">
        <v>10</v>
      </c>
    </row>
    <row r="42" spans="2:12" x14ac:dyDescent="0.2">
      <c r="B42" s="6">
        <v>36980</v>
      </c>
      <c r="C42">
        <v>413</v>
      </c>
      <c r="D42">
        <v>52502000</v>
      </c>
      <c r="F42" t="s">
        <v>59</v>
      </c>
      <c r="H42">
        <v>100022896</v>
      </c>
      <c r="I42" t="s">
        <v>60</v>
      </c>
      <c r="J42">
        <v>20023000</v>
      </c>
      <c r="K42" t="s">
        <v>61</v>
      </c>
      <c r="L42" s="7">
        <v>46.32</v>
      </c>
    </row>
    <row r="43" spans="2:12" x14ac:dyDescent="0.2">
      <c r="B43" s="6">
        <v>36980</v>
      </c>
      <c r="C43">
        <v>413</v>
      </c>
      <c r="D43">
        <v>52502000</v>
      </c>
      <c r="F43" t="s">
        <v>59</v>
      </c>
      <c r="H43">
        <v>100021760</v>
      </c>
      <c r="I43" t="s">
        <v>60</v>
      </c>
      <c r="J43">
        <v>20023000</v>
      </c>
      <c r="K43" t="s">
        <v>61</v>
      </c>
      <c r="L43" s="7">
        <v>105.3</v>
      </c>
    </row>
    <row r="44" spans="2:12" x14ac:dyDescent="0.2">
      <c r="B44" s="6">
        <v>36980</v>
      </c>
      <c r="C44">
        <v>413</v>
      </c>
      <c r="D44">
        <v>52502000</v>
      </c>
      <c r="F44" t="s">
        <v>59</v>
      </c>
      <c r="H44">
        <v>100021511</v>
      </c>
      <c r="I44" t="s">
        <v>62</v>
      </c>
      <c r="J44">
        <v>20023000</v>
      </c>
      <c r="K44" t="s">
        <v>61</v>
      </c>
      <c r="L44" s="7">
        <v>322.29000000000002</v>
      </c>
    </row>
    <row r="45" spans="2:12" x14ac:dyDescent="0.2">
      <c r="B45" s="6">
        <v>36980</v>
      </c>
      <c r="C45">
        <v>413</v>
      </c>
      <c r="D45">
        <v>52502000</v>
      </c>
      <c r="F45" t="s">
        <v>59</v>
      </c>
      <c r="H45">
        <v>100024574</v>
      </c>
      <c r="I45" t="s">
        <v>62</v>
      </c>
      <c r="J45">
        <v>20023000</v>
      </c>
      <c r="K45" t="s">
        <v>61</v>
      </c>
      <c r="L45" s="7">
        <v>185.58</v>
      </c>
    </row>
    <row r="46" spans="2:12" x14ac:dyDescent="0.2">
      <c r="B46" t="s">
        <v>41</v>
      </c>
      <c r="D46">
        <v>52502000</v>
      </c>
      <c r="L46" s="8">
        <v>659.49</v>
      </c>
    </row>
    <row r="47" spans="2:12" x14ac:dyDescent="0.2">
      <c r="B47" s="6">
        <v>36951</v>
      </c>
      <c r="C47">
        <v>413</v>
      </c>
      <c r="D47">
        <v>52502500</v>
      </c>
      <c r="F47" t="s">
        <v>65</v>
      </c>
      <c r="H47">
        <v>100008863</v>
      </c>
      <c r="I47" t="s">
        <v>66</v>
      </c>
      <c r="J47">
        <v>20023000</v>
      </c>
      <c r="K47" t="s">
        <v>61</v>
      </c>
      <c r="L47" s="7">
        <v>825.54</v>
      </c>
    </row>
    <row r="48" spans="2:12" x14ac:dyDescent="0.2">
      <c r="B48" t="s">
        <v>41</v>
      </c>
      <c r="D48">
        <v>52502500</v>
      </c>
      <c r="L48" s="8">
        <v>825.54</v>
      </c>
    </row>
    <row r="49" spans="2:12" x14ac:dyDescent="0.2">
      <c r="B49" s="6">
        <v>36969</v>
      </c>
      <c r="C49">
        <v>413</v>
      </c>
      <c r="D49">
        <v>52503500</v>
      </c>
      <c r="F49" t="s">
        <v>67</v>
      </c>
      <c r="H49">
        <v>100015382</v>
      </c>
      <c r="I49" t="s">
        <v>499</v>
      </c>
      <c r="J49">
        <v>6000008887</v>
      </c>
      <c r="K49" t="s">
        <v>500</v>
      </c>
      <c r="L49" s="7">
        <v>213.23</v>
      </c>
    </row>
    <row r="50" spans="2:12" x14ac:dyDescent="0.2">
      <c r="B50" s="6">
        <v>36957</v>
      </c>
      <c r="C50">
        <v>413</v>
      </c>
      <c r="D50">
        <v>52503500</v>
      </c>
      <c r="F50" t="s">
        <v>67</v>
      </c>
      <c r="H50">
        <v>100013087</v>
      </c>
      <c r="I50" t="s">
        <v>314</v>
      </c>
      <c r="J50">
        <v>6000011577</v>
      </c>
      <c r="K50" t="s">
        <v>498</v>
      </c>
      <c r="L50" s="7">
        <v>103.94</v>
      </c>
    </row>
    <row r="51" spans="2:12" x14ac:dyDescent="0.2">
      <c r="B51" s="6">
        <v>36952</v>
      </c>
      <c r="C51">
        <v>413</v>
      </c>
      <c r="D51">
        <v>52503500</v>
      </c>
      <c r="F51" t="s">
        <v>67</v>
      </c>
      <c r="H51">
        <v>100011855</v>
      </c>
      <c r="I51" t="s">
        <v>501</v>
      </c>
      <c r="J51">
        <v>6000011024</v>
      </c>
      <c r="K51" t="s">
        <v>502</v>
      </c>
      <c r="L51" s="7">
        <v>29.31</v>
      </c>
    </row>
    <row r="52" spans="2:12" x14ac:dyDescent="0.2">
      <c r="B52" t="s">
        <v>41</v>
      </c>
      <c r="D52">
        <v>52503500</v>
      </c>
      <c r="L52" s="8">
        <v>346.48</v>
      </c>
    </row>
    <row r="53" spans="2:12" x14ac:dyDescent="0.2">
      <c r="B53" s="6">
        <v>36980</v>
      </c>
      <c r="C53">
        <v>413</v>
      </c>
      <c r="D53">
        <v>52504500</v>
      </c>
      <c r="F53" t="s">
        <v>282</v>
      </c>
      <c r="H53">
        <v>50016898</v>
      </c>
      <c r="J53">
        <v>30018000</v>
      </c>
      <c r="K53" t="s">
        <v>503</v>
      </c>
      <c r="L53" s="7">
        <v>419.69</v>
      </c>
    </row>
    <row r="54" spans="2:12" x14ac:dyDescent="0.2">
      <c r="B54" t="s">
        <v>41</v>
      </c>
      <c r="D54">
        <v>52504500</v>
      </c>
      <c r="L54" s="48">
        <v>419.69</v>
      </c>
    </row>
    <row r="55" spans="2:12" x14ac:dyDescent="0.2">
      <c r="B55" s="6">
        <v>36971</v>
      </c>
      <c r="C55">
        <v>413</v>
      </c>
      <c r="D55">
        <v>52507500</v>
      </c>
      <c r="F55" t="s">
        <v>73</v>
      </c>
      <c r="H55">
        <v>100015812</v>
      </c>
      <c r="J55">
        <v>5000001645</v>
      </c>
      <c r="K55" t="s">
        <v>85</v>
      </c>
      <c r="L55" s="7">
        <v>47.55</v>
      </c>
    </row>
    <row r="56" spans="2:12" x14ac:dyDescent="0.2">
      <c r="B56" s="6">
        <v>36956</v>
      </c>
      <c r="C56">
        <v>413</v>
      </c>
      <c r="D56">
        <v>52507500</v>
      </c>
      <c r="F56" t="s">
        <v>73</v>
      </c>
      <c r="H56">
        <v>100012561</v>
      </c>
      <c r="J56">
        <v>5000001645</v>
      </c>
      <c r="K56" t="s">
        <v>85</v>
      </c>
      <c r="L56" s="7">
        <v>28.85</v>
      </c>
    </row>
    <row r="57" spans="2:12" x14ac:dyDescent="0.2">
      <c r="B57" t="s">
        <v>41</v>
      </c>
      <c r="D57">
        <v>52507500</v>
      </c>
      <c r="L57" s="8">
        <v>76.400000000000006</v>
      </c>
    </row>
    <row r="58" spans="2:12" x14ac:dyDescent="0.2">
      <c r="B58" s="6">
        <v>36980</v>
      </c>
      <c r="C58">
        <v>413</v>
      </c>
      <c r="D58">
        <v>52508000</v>
      </c>
      <c r="F58" t="s">
        <v>110</v>
      </c>
      <c r="H58">
        <v>100017604</v>
      </c>
      <c r="J58">
        <v>5000001919</v>
      </c>
      <c r="K58" t="s">
        <v>111</v>
      </c>
      <c r="L58" s="7">
        <v>722.06</v>
      </c>
    </row>
    <row r="59" spans="2:12" x14ac:dyDescent="0.2">
      <c r="B59" t="s">
        <v>41</v>
      </c>
      <c r="D59">
        <v>52508000</v>
      </c>
      <c r="L59" s="8">
        <v>722.06</v>
      </c>
    </row>
    <row r="60" spans="2:12" x14ac:dyDescent="0.2">
      <c r="B60" s="6">
        <v>36977</v>
      </c>
      <c r="C60">
        <v>413</v>
      </c>
      <c r="D60">
        <v>52508100</v>
      </c>
      <c r="F60" t="s">
        <v>265</v>
      </c>
      <c r="H60">
        <v>100016598</v>
      </c>
      <c r="J60">
        <v>5000006001</v>
      </c>
      <c r="K60" t="s">
        <v>266</v>
      </c>
      <c r="L60" s="7">
        <v>7.04</v>
      </c>
    </row>
    <row r="61" spans="2:12" x14ac:dyDescent="0.2">
      <c r="B61" s="6">
        <v>36977</v>
      </c>
      <c r="C61">
        <v>413</v>
      </c>
      <c r="D61">
        <v>52508100</v>
      </c>
      <c r="F61" t="s">
        <v>265</v>
      </c>
      <c r="H61">
        <v>100016596</v>
      </c>
      <c r="J61">
        <v>5000006001</v>
      </c>
      <c r="K61" t="s">
        <v>266</v>
      </c>
      <c r="L61" s="7">
        <v>63.15</v>
      </c>
    </row>
    <row r="62" spans="2:12" x14ac:dyDescent="0.2">
      <c r="B62" s="6">
        <v>36952</v>
      </c>
      <c r="C62">
        <v>413</v>
      </c>
      <c r="D62">
        <v>52508100</v>
      </c>
      <c r="F62" t="s">
        <v>265</v>
      </c>
      <c r="H62">
        <v>100012087</v>
      </c>
      <c r="J62">
        <v>5000006001</v>
      </c>
      <c r="K62" t="s">
        <v>266</v>
      </c>
      <c r="L62" s="7">
        <v>75.25</v>
      </c>
    </row>
    <row r="63" spans="2:12" x14ac:dyDescent="0.2">
      <c r="B63" s="6">
        <v>36952</v>
      </c>
      <c r="C63">
        <v>413</v>
      </c>
      <c r="D63">
        <v>52508100</v>
      </c>
      <c r="F63" t="s">
        <v>265</v>
      </c>
      <c r="H63">
        <v>100012042</v>
      </c>
      <c r="J63">
        <v>5000006001</v>
      </c>
      <c r="K63" t="s">
        <v>266</v>
      </c>
      <c r="L63" s="7">
        <v>7.81</v>
      </c>
    </row>
    <row r="64" spans="2:12" x14ac:dyDescent="0.2">
      <c r="B64" s="6">
        <v>36972</v>
      </c>
      <c r="C64">
        <v>413</v>
      </c>
      <c r="D64">
        <v>52508100</v>
      </c>
      <c r="F64" t="s">
        <v>265</v>
      </c>
      <c r="H64">
        <v>100015967</v>
      </c>
      <c r="J64">
        <v>5000006001</v>
      </c>
      <c r="K64" t="s">
        <v>266</v>
      </c>
      <c r="L64" s="7">
        <v>7.42</v>
      </c>
    </row>
    <row r="65" spans="2:12" x14ac:dyDescent="0.2">
      <c r="B65" t="s">
        <v>41</v>
      </c>
      <c r="D65">
        <v>52508100</v>
      </c>
      <c r="L65" s="8">
        <v>160.66999999999999</v>
      </c>
    </row>
    <row r="66" spans="2:12" x14ac:dyDescent="0.2">
      <c r="B66" s="6">
        <v>36970</v>
      </c>
      <c r="C66">
        <v>413</v>
      </c>
      <c r="D66">
        <v>53500500</v>
      </c>
      <c r="F66" t="s">
        <v>267</v>
      </c>
      <c r="H66">
        <v>100015618</v>
      </c>
      <c r="I66" t="s">
        <v>369</v>
      </c>
      <c r="J66">
        <v>5000044587</v>
      </c>
      <c r="K66" t="s">
        <v>370</v>
      </c>
      <c r="L66" s="7">
        <v>614.62</v>
      </c>
    </row>
    <row r="67" spans="2:12" x14ac:dyDescent="0.2">
      <c r="B67" t="s">
        <v>41</v>
      </c>
      <c r="D67">
        <v>53500500</v>
      </c>
      <c r="L67" s="8">
        <v>614.62</v>
      </c>
    </row>
    <row r="68" spans="2:12" x14ac:dyDescent="0.2">
      <c r="B68" s="6">
        <v>36976</v>
      </c>
      <c r="C68">
        <v>413</v>
      </c>
      <c r="D68">
        <v>53600000</v>
      </c>
      <c r="F68" t="s">
        <v>120</v>
      </c>
      <c r="H68">
        <v>100016505</v>
      </c>
      <c r="I68" t="s">
        <v>125</v>
      </c>
      <c r="J68">
        <v>5000060175</v>
      </c>
      <c r="K68" t="s">
        <v>123</v>
      </c>
      <c r="L68" s="7">
        <v>51.12</v>
      </c>
    </row>
    <row r="69" spans="2:12" x14ac:dyDescent="0.2">
      <c r="B69" s="6">
        <v>36952</v>
      </c>
      <c r="C69">
        <v>413</v>
      </c>
      <c r="D69">
        <v>53600000</v>
      </c>
      <c r="F69" t="s">
        <v>120</v>
      </c>
      <c r="H69">
        <v>100011892</v>
      </c>
      <c r="J69">
        <v>5000003183</v>
      </c>
      <c r="K69" t="s">
        <v>121</v>
      </c>
      <c r="L69" s="7">
        <v>7.25</v>
      </c>
    </row>
    <row r="70" spans="2:12" x14ac:dyDescent="0.2">
      <c r="B70" s="6">
        <v>36969</v>
      </c>
      <c r="C70">
        <v>413</v>
      </c>
      <c r="D70">
        <v>53600000</v>
      </c>
      <c r="F70" t="s">
        <v>120</v>
      </c>
      <c r="H70">
        <v>100015346</v>
      </c>
      <c r="I70" t="s">
        <v>124</v>
      </c>
      <c r="J70">
        <v>5000060175</v>
      </c>
      <c r="K70" t="s">
        <v>123</v>
      </c>
      <c r="L70" s="7">
        <v>114.92</v>
      </c>
    </row>
    <row r="71" spans="2:12" x14ac:dyDescent="0.2">
      <c r="B71" s="6">
        <v>36969</v>
      </c>
      <c r="C71">
        <v>413</v>
      </c>
      <c r="D71">
        <v>53600000</v>
      </c>
      <c r="F71" t="s">
        <v>120</v>
      </c>
      <c r="H71">
        <v>100015357</v>
      </c>
      <c r="I71" t="s">
        <v>124</v>
      </c>
      <c r="J71">
        <v>5000060175</v>
      </c>
      <c r="K71" t="s">
        <v>123</v>
      </c>
      <c r="L71" s="7">
        <v>8.69</v>
      </c>
    </row>
    <row r="72" spans="2:12" x14ac:dyDescent="0.2">
      <c r="B72" s="6">
        <v>36969</v>
      </c>
      <c r="C72">
        <v>413</v>
      </c>
      <c r="D72">
        <v>53600000</v>
      </c>
      <c r="F72" t="s">
        <v>120</v>
      </c>
      <c r="H72">
        <v>100015366</v>
      </c>
      <c r="I72" t="s">
        <v>124</v>
      </c>
      <c r="J72">
        <v>5000060175</v>
      </c>
      <c r="K72" t="s">
        <v>123</v>
      </c>
      <c r="L72" s="7">
        <v>93.72</v>
      </c>
    </row>
    <row r="73" spans="2:12" x14ac:dyDescent="0.2">
      <c r="B73" s="6">
        <v>36976</v>
      </c>
      <c r="C73">
        <v>413</v>
      </c>
      <c r="D73">
        <v>53600000</v>
      </c>
      <c r="F73" t="s">
        <v>120</v>
      </c>
      <c r="H73">
        <v>100016485</v>
      </c>
      <c r="I73" t="s">
        <v>125</v>
      </c>
      <c r="J73">
        <v>5000060175</v>
      </c>
      <c r="K73" t="s">
        <v>123</v>
      </c>
      <c r="L73" s="7">
        <v>49.26</v>
      </c>
    </row>
    <row r="74" spans="2:12" x14ac:dyDescent="0.2">
      <c r="B74" s="6">
        <v>36976</v>
      </c>
      <c r="C74">
        <v>413</v>
      </c>
      <c r="D74">
        <v>53600000</v>
      </c>
      <c r="F74" t="s">
        <v>120</v>
      </c>
      <c r="H74">
        <v>100016577</v>
      </c>
      <c r="I74" t="s">
        <v>125</v>
      </c>
      <c r="J74">
        <v>5000060175</v>
      </c>
      <c r="K74" t="s">
        <v>123</v>
      </c>
      <c r="L74" s="7">
        <v>-51.12</v>
      </c>
    </row>
    <row r="75" spans="2:12" x14ac:dyDescent="0.2">
      <c r="B75" s="6">
        <v>36964</v>
      </c>
      <c r="C75">
        <v>413</v>
      </c>
      <c r="D75">
        <v>53600000</v>
      </c>
      <c r="F75" t="s">
        <v>120</v>
      </c>
      <c r="H75">
        <v>100014247</v>
      </c>
      <c r="I75" t="s">
        <v>122</v>
      </c>
      <c r="J75">
        <v>5000060175</v>
      </c>
      <c r="K75" t="s">
        <v>123</v>
      </c>
      <c r="L75" s="7">
        <v>226.78</v>
      </c>
    </row>
    <row r="76" spans="2:12" x14ac:dyDescent="0.2">
      <c r="B76" s="6">
        <v>36964</v>
      </c>
      <c r="C76">
        <v>413</v>
      </c>
      <c r="D76">
        <v>53600000</v>
      </c>
      <c r="F76" t="s">
        <v>120</v>
      </c>
      <c r="H76">
        <v>100014275</v>
      </c>
      <c r="I76" t="s">
        <v>122</v>
      </c>
      <c r="J76">
        <v>5000060175</v>
      </c>
      <c r="K76" t="s">
        <v>123</v>
      </c>
      <c r="L76" s="7">
        <v>51.12</v>
      </c>
    </row>
    <row r="77" spans="2:12" x14ac:dyDescent="0.2">
      <c r="B77" s="6">
        <v>36966</v>
      </c>
      <c r="C77">
        <v>413</v>
      </c>
      <c r="D77">
        <v>53600000</v>
      </c>
      <c r="F77" t="s">
        <v>120</v>
      </c>
      <c r="H77">
        <v>100015049</v>
      </c>
      <c r="J77">
        <v>5000003183</v>
      </c>
      <c r="K77" t="s">
        <v>121</v>
      </c>
      <c r="L77" s="7">
        <v>14.02</v>
      </c>
    </row>
    <row r="78" spans="2:12" x14ac:dyDescent="0.2">
      <c r="B78" s="6">
        <v>36976</v>
      </c>
      <c r="C78">
        <v>413</v>
      </c>
      <c r="D78">
        <v>53600000</v>
      </c>
      <c r="F78" t="s">
        <v>120</v>
      </c>
      <c r="H78">
        <v>100016480</v>
      </c>
      <c r="I78" t="s">
        <v>125</v>
      </c>
      <c r="J78">
        <v>5000060175</v>
      </c>
      <c r="K78" t="s">
        <v>123</v>
      </c>
      <c r="L78" s="7">
        <v>59.74</v>
      </c>
    </row>
    <row r="79" spans="2:12" x14ac:dyDescent="0.2">
      <c r="B79" t="s">
        <v>41</v>
      </c>
      <c r="D79">
        <v>53600000</v>
      </c>
      <c r="L79" s="8">
        <v>625.5</v>
      </c>
    </row>
    <row r="80" spans="2:12" x14ac:dyDescent="0.2">
      <c r="B80" s="6">
        <v>36981</v>
      </c>
      <c r="C80">
        <v>413</v>
      </c>
      <c r="D80">
        <v>59003000</v>
      </c>
      <c r="F80" t="s">
        <v>126</v>
      </c>
      <c r="H80">
        <v>100016388</v>
      </c>
      <c r="J80">
        <v>52000500</v>
      </c>
      <c r="K80" t="s">
        <v>37</v>
      </c>
      <c r="L80" s="7">
        <v>895.57</v>
      </c>
    </row>
    <row r="81" spans="2:12" x14ac:dyDescent="0.2">
      <c r="B81" s="6">
        <v>36981</v>
      </c>
      <c r="C81">
        <v>413</v>
      </c>
      <c r="D81">
        <v>59003000</v>
      </c>
      <c r="F81" t="s">
        <v>126</v>
      </c>
      <c r="H81">
        <v>100016388</v>
      </c>
      <c r="J81">
        <v>52000500</v>
      </c>
      <c r="K81" t="s">
        <v>37</v>
      </c>
      <c r="L81" s="7">
        <v>2928.02</v>
      </c>
    </row>
    <row r="82" spans="2:12" x14ac:dyDescent="0.2">
      <c r="B82" s="6">
        <v>36965</v>
      </c>
      <c r="C82">
        <v>413</v>
      </c>
      <c r="D82">
        <v>59003000</v>
      </c>
      <c r="F82" t="s">
        <v>126</v>
      </c>
      <c r="H82">
        <v>100014057</v>
      </c>
      <c r="J82">
        <v>30016000</v>
      </c>
      <c r="K82" t="s">
        <v>39</v>
      </c>
      <c r="L82" s="7">
        <v>575.46</v>
      </c>
    </row>
    <row r="83" spans="2:12" x14ac:dyDescent="0.2">
      <c r="B83" s="6">
        <v>36965</v>
      </c>
      <c r="C83">
        <v>413</v>
      </c>
      <c r="D83">
        <v>59003000</v>
      </c>
      <c r="F83" t="s">
        <v>126</v>
      </c>
      <c r="H83">
        <v>100014058</v>
      </c>
      <c r="J83">
        <v>52000500</v>
      </c>
      <c r="K83" t="s">
        <v>37</v>
      </c>
      <c r="L83" s="7">
        <v>1907.12</v>
      </c>
    </row>
    <row r="84" spans="2:12" x14ac:dyDescent="0.2">
      <c r="B84" s="6">
        <v>36979</v>
      </c>
      <c r="C84">
        <v>413</v>
      </c>
      <c r="D84">
        <v>59003000</v>
      </c>
      <c r="F84" t="s">
        <v>126</v>
      </c>
      <c r="H84">
        <v>100017022</v>
      </c>
      <c r="I84" t="s">
        <v>127</v>
      </c>
      <c r="J84">
        <v>30700000</v>
      </c>
      <c r="K84" t="s">
        <v>128</v>
      </c>
      <c r="L84" s="7">
        <v>-3084.87</v>
      </c>
    </row>
    <row r="85" spans="2:12" x14ac:dyDescent="0.2">
      <c r="B85" s="6">
        <v>36979</v>
      </c>
      <c r="C85">
        <v>413</v>
      </c>
      <c r="D85">
        <v>59003000</v>
      </c>
      <c r="F85" t="s">
        <v>126</v>
      </c>
      <c r="H85">
        <v>100017022</v>
      </c>
      <c r="I85" t="s">
        <v>127</v>
      </c>
      <c r="J85">
        <v>30700000</v>
      </c>
      <c r="K85" t="s">
        <v>128</v>
      </c>
      <c r="L85" s="7">
        <v>-10933.47</v>
      </c>
    </row>
    <row r="86" spans="2:12" x14ac:dyDescent="0.2">
      <c r="B86" s="6">
        <v>36965</v>
      </c>
      <c r="C86">
        <v>413</v>
      </c>
      <c r="D86">
        <v>59003000</v>
      </c>
      <c r="F86" t="s">
        <v>126</v>
      </c>
      <c r="H86">
        <v>100014188</v>
      </c>
      <c r="J86">
        <v>52001000</v>
      </c>
      <c r="K86" t="s">
        <v>38</v>
      </c>
      <c r="L86" s="7">
        <v>417.21</v>
      </c>
    </row>
    <row r="87" spans="2:12" x14ac:dyDescent="0.2">
      <c r="B87" s="6">
        <v>36965</v>
      </c>
      <c r="C87">
        <v>413</v>
      </c>
      <c r="D87">
        <v>59003000</v>
      </c>
      <c r="F87" t="s">
        <v>126</v>
      </c>
      <c r="H87">
        <v>100014188</v>
      </c>
      <c r="J87">
        <v>52001000</v>
      </c>
      <c r="K87" t="s">
        <v>38</v>
      </c>
      <c r="L87" s="7">
        <v>97.57</v>
      </c>
    </row>
    <row r="88" spans="2:12" x14ac:dyDescent="0.2">
      <c r="B88" t="s">
        <v>41</v>
      </c>
      <c r="D88">
        <v>59003000</v>
      </c>
      <c r="L88" s="8">
        <v>-7197.39</v>
      </c>
    </row>
    <row r="89" spans="2:12" x14ac:dyDescent="0.2">
      <c r="B89" s="6">
        <v>36965</v>
      </c>
      <c r="C89">
        <v>413</v>
      </c>
      <c r="D89">
        <v>59003200</v>
      </c>
      <c r="F89" t="s">
        <v>130</v>
      </c>
      <c r="H89">
        <v>100014057</v>
      </c>
      <c r="J89">
        <v>30016000</v>
      </c>
      <c r="K89" t="s">
        <v>39</v>
      </c>
      <c r="L89" s="7">
        <v>2.66</v>
      </c>
    </row>
    <row r="90" spans="2:12" x14ac:dyDescent="0.2">
      <c r="B90" t="s">
        <v>41</v>
      </c>
      <c r="D90">
        <v>59003200</v>
      </c>
      <c r="L90" s="8">
        <v>2.66</v>
      </c>
    </row>
    <row r="91" spans="2:12" x14ac:dyDescent="0.2">
      <c r="B91" s="6">
        <v>36965</v>
      </c>
      <c r="C91">
        <v>413</v>
      </c>
      <c r="D91">
        <v>59099900</v>
      </c>
      <c r="F91" t="s">
        <v>131</v>
      </c>
      <c r="H91">
        <v>100014057</v>
      </c>
      <c r="J91">
        <v>30016000</v>
      </c>
      <c r="K91" t="s">
        <v>39</v>
      </c>
      <c r="L91" s="7">
        <v>0.53</v>
      </c>
    </row>
    <row r="92" spans="2:12" x14ac:dyDescent="0.2">
      <c r="B92" t="s">
        <v>41</v>
      </c>
      <c r="D92">
        <v>59099900</v>
      </c>
      <c r="L92" s="8">
        <v>0.53</v>
      </c>
    </row>
    <row r="93" spans="2:12" x14ac:dyDescent="0.2">
      <c r="B93" s="6">
        <v>36981</v>
      </c>
      <c r="C93">
        <v>413</v>
      </c>
      <c r="D93">
        <v>80020366</v>
      </c>
      <c r="F93" t="s">
        <v>132</v>
      </c>
      <c r="I93" t="s">
        <v>504</v>
      </c>
      <c r="L93" s="7">
        <v>-41307.050000000003</v>
      </c>
    </row>
    <row r="94" spans="2:12" x14ac:dyDescent="0.2">
      <c r="B94" s="6">
        <v>36981</v>
      </c>
      <c r="C94">
        <v>413</v>
      </c>
      <c r="D94">
        <v>80020366</v>
      </c>
      <c r="F94" t="s">
        <v>132</v>
      </c>
      <c r="I94" t="s">
        <v>504</v>
      </c>
      <c r="L94" s="7">
        <v>-249645.29</v>
      </c>
    </row>
    <row r="95" spans="2:12" x14ac:dyDescent="0.2">
      <c r="B95" s="6">
        <v>36981</v>
      </c>
      <c r="C95">
        <v>413</v>
      </c>
      <c r="D95">
        <v>80020366</v>
      </c>
      <c r="F95" t="s">
        <v>132</v>
      </c>
      <c r="I95" t="s">
        <v>505</v>
      </c>
      <c r="L95" s="7">
        <v>-16627.849999999999</v>
      </c>
    </row>
    <row r="96" spans="2:12" x14ac:dyDescent="0.2">
      <c r="B96" t="s">
        <v>41</v>
      </c>
      <c r="D96">
        <v>80020366</v>
      </c>
      <c r="L96" s="8">
        <v>-307580.19</v>
      </c>
    </row>
    <row r="97" spans="2:12" x14ac:dyDescent="0.2">
      <c r="B97" s="6">
        <v>36981</v>
      </c>
      <c r="C97">
        <v>413</v>
      </c>
      <c r="D97">
        <v>81000020</v>
      </c>
      <c r="F97" t="s">
        <v>138</v>
      </c>
      <c r="H97">
        <v>282225</v>
      </c>
      <c r="L97" s="7">
        <v>464.47</v>
      </c>
    </row>
    <row r="98" spans="2:12" x14ac:dyDescent="0.2">
      <c r="B98" t="s">
        <v>41</v>
      </c>
      <c r="D98">
        <v>81000020</v>
      </c>
      <c r="L98" s="8">
        <v>464.47</v>
      </c>
    </row>
    <row r="99" spans="2:12" x14ac:dyDescent="0.2">
      <c r="B99" s="6">
        <v>36981</v>
      </c>
      <c r="C99">
        <v>413</v>
      </c>
      <c r="D99">
        <v>81000022</v>
      </c>
      <c r="F99" t="s">
        <v>139</v>
      </c>
      <c r="H99">
        <v>282225</v>
      </c>
      <c r="L99" s="7">
        <v>3412.98</v>
      </c>
    </row>
    <row r="100" spans="2:12" x14ac:dyDescent="0.2">
      <c r="B100" t="s">
        <v>41</v>
      </c>
      <c r="D100">
        <v>81000022</v>
      </c>
      <c r="L100" s="8">
        <v>3412.98</v>
      </c>
    </row>
    <row r="101" spans="2:12" x14ac:dyDescent="0.2">
      <c r="B101" s="6">
        <v>36981</v>
      </c>
      <c r="C101">
        <v>413</v>
      </c>
      <c r="D101">
        <v>81000023</v>
      </c>
      <c r="F101" t="s">
        <v>140</v>
      </c>
      <c r="H101">
        <v>282228</v>
      </c>
      <c r="L101" s="7">
        <v>160624.94</v>
      </c>
    </row>
    <row r="102" spans="2:12" x14ac:dyDescent="0.2">
      <c r="B102" s="6">
        <v>36981</v>
      </c>
      <c r="C102">
        <v>413</v>
      </c>
      <c r="D102">
        <v>81000023</v>
      </c>
      <c r="F102" t="s">
        <v>140</v>
      </c>
      <c r="H102">
        <v>282227</v>
      </c>
      <c r="L102" s="7">
        <v>7818.16</v>
      </c>
    </row>
    <row r="103" spans="2:12" x14ac:dyDescent="0.2">
      <c r="B103" s="6">
        <v>36981</v>
      </c>
      <c r="C103">
        <v>413</v>
      </c>
      <c r="D103">
        <v>81000023</v>
      </c>
      <c r="F103" t="s">
        <v>140</v>
      </c>
      <c r="H103">
        <v>282225</v>
      </c>
      <c r="L103" s="7">
        <v>85086.1</v>
      </c>
    </row>
    <row r="104" spans="2:12" x14ac:dyDescent="0.2">
      <c r="B104" s="6">
        <v>36981</v>
      </c>
      <c r="C104">
        <v>413</v>
      </c>
      <c r="D104">
        <v>81000023</v>
      </c>
      <c r="F104" t="s">
        <v>140</v>
      </c>
      <c r="H104">
        <v>282224</v>
      </c>
      <c r="L104" s="7">
        <v>41307.050000000003</v>
      </c>
    </row>
    <row r="105" spans="2:12" x14ac:dyDescent="0.2">
      <c r="B105" t="s">
        <v>41</v>
      </c>
      <c r="D105">
        <v>81000023</v>
      </c>
      <c r="L105" s="8">
        <v>294836.25</v>
      </c>
    </row>
    <row r="106" spans="2:12" x14ac:dyDescent="0.2">
      <c r="B106" s="6">
        <v>36981</v>
      </c>
      <c r="C106">
        <v>413</v>
      </c>
      <c r="D106">
        <v>81000027</v>
      </c>
      <c r="F106" t="s">
        <v>506</v>
      </c>
      <c r="H106">
        <v>282227</v>
      </c>
      <c r="L106" s="7">
        <v>8421.73</v>
      </c>
    </row>
    <row r="107" spans="2:12" x14ac:dyDescent="0.2">
      <c r="B107" t="s">
        <v>41</v>
      </c>
      <c r="D107">
        <v>81000027</v>
      </c>
      <c r="L107" s="8">
        <v>8421.73</v>
      </c>
    </row>
    <row r="108" spans="2:12" x14ac:dyDescent="0.2">
      <c r="B108" s="6">
        <v>36981</v>
      </c>
      <c r="C108">
        <v>413</v>
      </c>
      <c r="D108">
        <v>81000031</v>
      </c>
      <c r="F108" t="s">
        <v>142</v>
      </c>
      <c r="H108">
        <v>282227</v>
      </c>
      <c r="L108" s="7">
        <v>387.96</v>
      </c>
    </row>
    <row r="109" spans="2:12" x14ac:dyDescent="0.2">
      <c r="B109" t="s">
        <v>41</v>
      </c>
      <c r="D109">
        <v>81000031</v>
      </c>
      <c r="L109" s="8">
        <v>387.96</v>
      </c>
    </row>
    <row r="110" spans="2:12" x14ac:dyDescent="0.2">
      <c r="B110" s="6">
        <v>36981</v>
      </c>
      <c r="C110">
        <v>413</v>
      </c>
      <c r="D110">
        <v>81000034</v>
      </c>
      <c r="F110" t="s">
        <v>484</v>
      </c>
      <c r="H110">
        <v>282226</v>
      </c>
      <c r="L110" s="7">
        <v>56.8</v>
      </c>
    </row>
    <row r="111" spans="2:12" x14ac:dyDescent="0.2">
      <c r="B111" t="s">
        <v>41</v>
      </c>
      <c r="D111">
        <v>81000034</v>
      </c>
      <c r="L111" s="8">
        <v>56.8</v>
      </c>
    </row>
    <row r="112" spans="2:12" x14ac:dyDescent="0.2">
      <c r="B112" t="s">
        <v>147</v>
      </c>
      <c r="L112" s="7"/>
    </row>
    <row r="113" spans="2:12" x14ac:dyDescent="0.2">
      <c r="L113" s="7"/>
    </row>
    <row r="114" spans="2:12" x14ac:dyDescent="0.2">
      <c r="B114" t="s">
        <v>148</v>
      </c>
      <c r="L114" s="8">
        <v>130293.48</v>
      </c>
    </row>
    <row r="115" spans="2:12" x14ac:dyDescent="0.2">
      <c r="L115" s="7"/>
    </row>
    <row r="116" spans="2:12" x14ac:dyDescent="0.2">
      <c r="L116" s="7"/>
    </row>
    <row r="117" spans="2:12" x14ac:dyDescent="0.2">
      <c r="L117" s="7"/>
    </row>
    <row r="118" spans="2:12" x14ac:dyDescent="0.2">
      <c r="L118" s="7"/>
    </row>
    <row r="119" spans="2:12" x14ac:dyDescent="0.2">
      <c r="L119" s="7"/>
    </row>
    <row r="120" spans="2:12" x14ac:dyDescent="0.2">
      <c r="L120" s="7"/>
    </row>
    <row r="121" spans="2:12" x14ac:dyDescent="0.2">
      <c r="L121" s="7"/>
    </row>
    <row r="122" spans="2:12" x14ac:dyDescent="0.2">
      <c r="L122" s="7"/>
    </row>
    <row r="123" spans="2:12" x14ac:dyDescent="0.2">
      <c r="L123" s="7"/>
    </row>
    <row r="124" spans="2:12" x14ac:dyDescent="0.2">
      <c r="L124" s="7"/>
    </row>
    <row r="125" spans="2:12" x14ac:dyDescent="0.2">
      <c r="L125" s="7"/>
    </row>
    <row r="126" spans="2:12" x14ac:dyDescent="0.2">
      <c r="L126" s="7"/>
    </row>
    <row r="127" spans="2:12" x14ac:dyDescent="0.2">
      <c r="L127" s="7"/>
    </row>
    <row r="128" spans="2:12" x14ac:dyDescent="0.2">
      <c r="L128" s="7"/>
    </row>
    <row r="129" spans="12:12" x14ac:dyDescent="0.2">
      <c r="L129" s="7"/>
    </row>
    <row r="130" spans="12:12" x14ac:dyDescent="0.2">
      <c r="L130" s="7"/>
    </row>
    <row r="131" spans="12:12" x14ac:dyDescent="0.2">
      <c r="L131" s="7"/>
    </row>
    <row r="132" spans="12:12" x14ac:dyDescent="0.2">
      <c r="L132" s="7"/>
    </row>
    <row r="133" spans="12:12" x14ac:dyDescent="0.2">
      <c r="L133" s="7"/>
    </row>
    <row r="134" spans="12:12" x14ac:dyDescent="0.2">
      <c r="L134" s="7"/>
    </row>
    <row r="135" spans="12:12" x14ac:dyDescent="0.2">
      <c r="L135" s="7"/>
    </row>
    <row r="136" spans="12:12" x14ac:dyDescent="0.2">
      <c r="L136" s="7"/>
    </row>
    <row r="137" spans="12:12" x14ac:dyDescent="0.2">
      <c r="L137" s="7"/>
    </row>
    <row r="138" spans="12:12" x14ac:dyDescent="0.2">
      <c r="L138" s="7"/>
    </row>
    <row r="139" spans="12:12" x14ac:dyDescent="0.2">
      <c r="L139" s="7"/>
    </row>
    <row r="140" spans="12:12" x14ac:dyDescent="0.2">
      <c r="L140" s="7"/>
    </row>
    <row r="141" spans="12:12" x14ac:dyDescent="0.2">
      <c r="L141" s="7"/>
    </row>
    <row r="142" spans="12:12" x14ac:dyDescent="0.2">
      <c r="L142" s="7"/>
    </row>
    <row r="143" spans="12:12" x14ac:dyDescent="0.2">
      <c r="L143" s="7"/>
    </row>
    <row r="144" spans="12:12" x14ac:dyDescent="0.2">
      <c r="L144" s="7"/>
    </row>
    <row r="145" spans="12:12" x14ac:dyDescent="0.2">
      <c r="L145" s="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IV65536"/>
    </sheetView>
  </sheetViews>
  <sheetFormatPr defaultRowHeight="12.75" x14ac:dyDescent="0.2"/>
  <cols>
    <col min="1" max="1" width="22.28515625" customWidth="1"/>
    <col min="3" max="3" width="25" customWidth="1"/>
  </cols>
  <sheetData>
    <row r="1" spans="1:4" x14ac:dyDescent="0.2">
      <c r="A1" s="1"/>
      <c r="B1" s="1" t="s">
        <v>0</v>
      </c>
      <c r="C1" s="1"/>
      <c r="D1" s="1"/>
    </row>
    <row r="2" spans="1:4" x14ac:dyDescent="0.2">
      <c r="A2" s="1"/>
      <c r="B2" s="1" t="s">
        <v>581</v>
      </c>
      <c r="C2" s="1"/>
      <c r="D2" s="1"/>
    </row>
    <row r="3" spans="1:4" x14ac:dyDescent="0.2">
      <c r="A3" s="1"/>
      <c r="B3" s="1" t="s">
        <v>196</v>
      </c>
      <c r="C3" s="1"/>
      <c r="D3" s="1"/>
    </row>
    <row r="4" spans="1:4" x14ac:dyDescent="0.2">
      <c r="A4" s="1"/>
      <c r="B4" s="1"/>
      <c r="C4" s="1"/>
      <c r="D4" s="1"/>
    </row>
    <row r="5" spans="1:4" x14ac:dyDescent="0.2">
      <c r="A5" s="1" t="s">
        <v>2</v>
      </c>
      <c r="B5" s="1" t="s">
        <v>3</v>
      </c>
      <c r="C5" s="1"/>
      <c r="D5" s="1" t="s">
        <v>4</v>
      </c>
    </row>
    <row r="7" spans="1:4" ht="12" customHeight="1" x14ac:dyDescent="0.2">
      <c r="A7" t="s">
        <v>582</v>
      </c>
      <c r="B7" t="s">
        <v>214</v>
      </c>
      <c r="C7" t="s">
        <v>6</v>
      </c>
      <c r="D7">
        <v>1</v>
      </c>
    </row>
    <row r="8" spans="1:4" ht="12" customHeight="1" x14ac:dyDescent="0.2">
      <c r="A8" t="s">
        <v>583</v>
      </c>
      <c r="B8" t="s">
        <v>214</v>
      </c>
      <c r="C8" t="s">
        <v>6</v>
      </c>
      <c r="D8">
        <v>1</v>
      </c>
    </row>
    <row r="9" spans="1:4" ht="12" customHeight="1" x14ac:dyDescent="0.2">
      <c r="A9" t="s">
        <v>584</v>
      </c>
      <c r="B9" t="s">
        <v>214</v>
      </c>
      <c r="C9" t="s">
        <v>6</v>
      </c>
      <c r="D9">
        <v>1</v>
      </c>
    </row>
    <row r="10" spans="1:4" ht="12" customHeight="1" x14ac:dyDescent="0.2">
      <c r="A10" t="s">
        <v>585</v>
      </c>
      <c r="B10" t="s">
        <v>214</v>
      </c>
      <c r="C10" t="s">
        <v>6</v>
      </c>
      <c r="D10">
        <v>1</v>
      </c>
    </row>
    <row r="11" spans="1:4" ht="12" customHeight="1" x14ac:dyDescent="0.2">
      <c r="A11" t="s">
        <v>606</v>
      </c>
      <c r="B11" t="s">
        <v>214</v>
      </c>
      <c r="C11" t="s">
        <v>6</v>
      </c>
      <c r="D11">
        <v>1</v>
      </c>
    </row>
    <row r="12" spans="1:4" ht="12" customHeight="1" x14ac:dyDescent="0.2">
      <c r="A12" t="s">
        <v>586</v>
      </c>
      <c r="B12" t="s">
        <v>214</v>
      </c>
      <c r="C12" t="s">
        <v>6</v>
      </c>
      <c r="D12">
        <v>1</v>
      </c>
    </row>
    <row r="13" spans="1:4" ht="12" customHeight="1" x14ac:dyDescent="0.2">
      <c r="A13" t="s">
        <v>587</v>
      </c>
      <c r="B13" t="s">
        <v>214</v>
      </c>
      <c r="C13" t="s">
        <v>6</v>
      </c>
      <c r="D13">
        <v>1</v>
      </c>
    </row>
    <row r="14" spans="1:4" ht="12" customHeight="1" x14ac:dyDescent="0.2">
      <c r="A14" t="s">
        <v>588</v>
      </c>
      <c r="B14" t="s">
        <v>214</v>
      </c>
      <c r="C14" t="s">
        <v>6</v>
      </c>
      <c r="D14">
        <v>1</v>
      </c>
    </row>
    <row r="15" spans="1:4" ht="12" customHeight="1" x14ac:dyDescent="0.2">
      <c r="A15" t="s">
        <v>589</v>
      </c>
      <c r="B15" t="s">
        <v>214</v>
      </c>
      <c r="C15" t="s">
        <v>6</v>
      </c>
      <c r="D15">
        <v>1</v>
      </c>
    </row>
    <row r="16" spans="1:4" ht="12" customHeight="1" x14ac:dyDescent="0.2">
      <c r="A16" t="s">
        <v>590</v>
      </c>
      <c r="B16" t="s">
        <v>214</v>
      </c>
      <c r="C16" t="s">
        <v>6</v>
      </c>
      <c r="D16">
        <v>1</v>
      </c>
    </row>
    <row r="17" spans="4:4" ht="13.5" thickBot="1" x14ac:dyDescent="0.25">
      <c r="D17" s="49">
        <f>SUM(D7:D16)</f>
        <v>10</v>
      </c>
    </row>
    <row r="18" spans="4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abSelected="1" topLeftCell="A3" workbookViewId="0">
      <selection activeCell="B33" sqref="B33"/>
    </sheetView>
  </sheetViews>
  <sheetFormatPr defaultRowHeight="11.25" x14ac:dyDescent="0.2"/>
  <cols>
    <col min="1" max="1" width="22.5703125" style="9" customWidth="1"/>
    <col min="2" max="2" width="9" style="9" customWidth="1"/>
    <col min="3" max="3" width="1.5703125" style="9" customWidth="1"/>
    <col min="4" max="4" width="9" style="9" customWidth="1"/>
    <col min="5" max="5" width="1.5703125" style="9" customWidth="1"/>
    <col min="6" max="6" width="9" style="9" customWidth="1"/>
    <col min="7" max="7" width="4" style="9" customWidth="1"/>
    <col min="8" max="8" width="9" style="9" customWidth="1"/>
    <col min="9" max="9" width="1.85546875" style="9" customWidth="1"/>
    <col min="10" max="10" width="9" style="9" customWidth="1"/>
    <col min="11" max="11" width="1.42578125" style="9" customWidth="1"/>
    <col min="12" max="12" width="9" style="9" customWidth="1"/>
    <col min="13" max="13" width="1.5703125" style="9" customWidth="1"/>
    <col min="14" max="14" width="22.28515625" style="9" bestFit="1" customWidth="1"/>
    <col min="15" max="15" width="9.140625" style="9"/>
    <col min="16" max="16" width="1.5703125" style="9" customWidth="1"/>
    <col min="17" max="17" width="8.85546875" style="9" customWidth="1"/>
    <col min="18" max="18" width="1.5703125" style="9" customWidth="1"/>
    <col min="19" max="19" width="9" style="9" customWidth="1"/>
    <col min="20" max="20" width="1.5703125" style="9" customWidth="1"/>
    <col min="21" max="21" width="9.140625" style="9"/>
    <col min="22" max="22" width="1.5703125" style="9" customWidth="1"/>
    <col min="23" max="23" width="9" style="9" customWidth="1"/>
    <col min="24" max="24" width="1.5703125" style="9" customWidth="1"/>
    <col min="25" max="25" width="9" style="9" customWidth="1"/>
    <col min="26" max="26" width="1.5703125" style="9" customWidth="1"/>
    <col min="27" max="27" width="9.140625" style="9"/>
    <col min="28" max="28" width="1.5703125" style="9" customWidth="1"/>
    <col min="29" max="29" width="9.140625" style="9"/>
    <col min="30" max="30" width="1.5703125" style="9" customWidth="1"/>
    <col min="31" max="31" width="8.85546875" style="9" customWidth="1"/>
    <col min="32" max="32" width="1.5703125" style="9" customWidth="1"/>
    <col min="33" max="33" width="8.7109375" style="9" customWidth="1"/>
    <col min="34" max="34" width="1.5703125" style="9" customWidth="1"/>
    <col min="35" max="35" width="9.140625" style="9"/>
    <col min="36" max="36" width="1.5703125" style="9" customWidth="1"/>
    <col min="37" max="37" width="9.5703125" style="9" customWidth="1"/>
    <col min="38" max="38" width="1.5703125" style="9" customWidth="1"/>
    <col min="39" max="39" width="10.28515625" style="9" customWidth="1"/>
    <col min="40" max="40" width="1.5703125" style="9" customWidth="1"/>
    <col min="41" max="41" width="9.85546875" style="9" customWidth="1"/>
    <col min="42" max="42" width="1.85546875" style="9" customWidth="1"/>
    <col min="43" max="43" width="9.140625" style="9"/>
    <col min="44" max="44" width="1.7109375" style="9" customWidth="1"/>
    <col min="45" max="16384" width="9.140625" style="9"/>
  </cols>
  <sheetData>
    <row r="1" spans="1:43" ht="12" hidden="1" customHeight="1" x14ac:dyDescent="0.2">
      <c r="A1" s="9" t="s">
        <v>149</v>
      </c>
      <c r="B1" s="9" t="s">
        <v>213</v>
      </c>
    </row>
    <row r="2" spans="1:43" hidden="1" x14ac:dyDescent="0.2">
      <c r="A2" s="9" t="s">
        <v>150</v>
      </c>
      <c r="B2" s="9" t="s">
        <v>214</v>
      </c>
    </row>
    <row r="3" spans="1:43" ht="15.75" x14ac:dyDescent="0.25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75" x14ac:dyDescent="0.25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75" x14ac:dyDescent="0.25">
      <c r="A5" s="54" t="s">
        <v>637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Legal - Consolidated (For all Cost Centers)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75" x14ac:dyDescent="0.25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">
      <c r="A11" s="27" t="s">
        <v>37</v>
      </c>
      <c r="B11" s="28">
        <f>+'105653'!B11+'105654'!B11+'105655'!B11+'105656'!B11+'105657'!B11+'105658'!B11+'105659'!B11+'105660'!B11+'107061'!B11</f>
        <v>1001671.73</v>
      </c>
      <c r="D11" s="28">
        <f>+'105653'!D11+'105654'!D11+'105655'!D11+'105656'!D11+'105657'!D11+'105658'!D11+'105659'!D11+'105660'!D11+'107061'!D11</f>
        <v>897486</v>
      </c>
      <c r="F11" s="28">
        <f>+D11-B11</f>
        <v>-104185.72999999998</v>
      </c>
      <c r="G11" s="28">
        <v>1</v>
      </c>
      <c r="H11" s="28">
        <f>+'105653'!H11+'105654'!H11+'105655'!H11+'105656'!H11+'105657'!H11+'105658'!H11+'105659'!H11+'105660'!H11+'107061'!H11</f>
        <v>3038254.6399999997</v>
      </c>
      <c r="J11" s="28">
        <f>+'105653'!J11+'105654'!J11+'105655'!J11+'105656'!J11+'105657'!J11+'105658'!J11+'105659'!J11+'105660'!J11+'107061'!J11</f>
        <v>2692458</v>
      </c>
      <c r="L11" s="28">
        <f>+J11-H11</f>
        <v>-345796.63999999966</v>
      </c>
      <c r="N11" s="27" t="s">
        <v>37</v>
      </c>
      <c r="O11" s="28">
        <f>+'105653'!O11+'105654'!O11+'105655'!O11+'105656'!O11+'105657'!O11+'105658'!O11+'105659'!O11+'105660'!O11+'107061'!O11</f>
        <v>1043582.7599999999</v>
      </c>
      <c r="Q11" s="28">
        <f>+'105653'!Q11+'105654'!Q11+'105655'!Q11+'105656'!Q11+'105657'!Q11+'105658'!Q11+'105659'!Q11+'105660'!Q11+'107061'!Q11</f>
        <v>993000.15</v>
      </c>
      <c r="S11" s="28">
        <f>+'105653'!S11+'105654'!S11+'105655'!S11+'105656'!S11+'105657'!S11+'105658'!S11+'105659'!S11+'105660'!S11+'107061'!S11</f>
        <v>1001671.73</v>
      </c>
      <c r="U11" s="28">
        <f>+'105653'!U11+'105654'!U11+'105655'!U11+'105656'!U11+'105657'!U11+'105658'!U11+'105659'!U11+'105660'!U11+'107061'!U11</f>
        <v>897486</v>
      </c>
      <c r="W11" s="28">
        <f>+'105653'!W11+'105654'!W11+'105655'!W11+'105656'!W11+'105657'!W11+'105658'!W11+'105659'!W11+'105660'!W11+'107061'!W11</f>
        <v>897486</v>
      </c>
      <c r="Y11" s="28">
        <f>+'105653'!Y11+'105654'!Y11+'105655'!Y11+'105656'!Y11+'105657'!Y11+'105658'!Y11+'105659'!Y11+'105660'!Y11+'107061'!Y11</f>
        <v>897486</v>
      </c>
      <c r="AA11" s="28">
        <f>+'105653'!AA11+'105654'!AA11+'105655'!AA11+'105656'!AA11+'105657'!AA11+'105658'!AA11+'105659'!AA11+'105660'!AA11+'107061'!AA11</f>
        <v>897486</v>
      </c>
      <c r="AC11" s="28">
        <f>+'105653'!AC11+'105654'!AC11+'105655'!AC11+'105656'!AC11+'105657'!AC11+'105658'!AC11+'105659'!AC11+'105660'!AC11+'107061'!AC11</f>
        <v>897486</v>
      </c>
      <c r="AE11" s="28">
        <f>+'105653'!AE11+'105654'!AE11+'105655'!AE11+'105656'!AE11+'105657'!AE11+'105658'!AE11+'105659'!AE11+'105660'!AE11+'107061'!AE11</f>
        <v>897486</v>
      </c>
      <c r="AG11" s="28">
        <f>+'105653'!AG11+'105654'!AG11+'105655'!AG11+'105656'!AG11+'105657'!AG11+'105658'!AG11+'105659'!AG11+'105660'!AG11+'107061'!AG11</f>
        <v>897486</v>
      </c>
      <c r="AI11" s="28">
        <f>+'105653'!AI11+'105654'!AI11+'105655'!AI11+'105656'!AI11+'105657'!AI11+'105658'!AI11+'105659'!AI11+'105660'!AI11+'107061'!AI11</f>
        <v>897486</v>
      </c>
      <c r="AK11" s="28">
        <f>+'105653'!AK11+'105654'!AK11+'105655'!AK11+'105656'!AK11+'105657'!AK11+'105658'!AK11+'105659'!AK11+'105660'!AK11+'107061'!AK11</f>
        <v>897486</v>
      </c>
      <c r="AM11" s="30">
        <f t="shared" ref="AM11:AM27" si="0">SUM(O11:AK11)</f>
        <v>11115628.640000001</v>
      </c>
      <c r="AO11" s="52">
        <f>+'105653'!AO11+'105654'!AO11+'105655'!AO11+'105656'!AO11+'105657'!AO11+'105658'!AO11+'105659'!AO11+'105660'!AO11+'107061'!AO11</f>
        <v>10769832</v>
      </c>
      <c r="AQ11" s="31">
        <f>+AO11-AM11</f>
        <v>-345796.6400000006</v>
      </c>
    </row>
    <row r="12" spans="1:43" s="28" customFormat="1" ht="12" customHeight="1" x14ac:dyDescent="0.2">
      <c r="A12" s="27" t="s">
        <v>176</v>
      </c>
      <c r="B12" s="28">
        <f>+'105653'!B12+'105654'!B12+'105655'!B12+'105656'!B12+'105657'!B12+'105658'!B12+'105659'!B12+'105660'!B12+'107061'!B12</f>
        <v>186113.21000000002</v>
      </c>
      <c r="D12" s="28">
        <f>+'105653'!D12+'105654'!D12+'105655'!D12+'105656'!D12+'105657'!D12+'105658'!D12+'105659'!D12+'105660'!D12+'107061'!D12</f>
        <v>119417</v>
      </c>
      <c r="F12" s="28">
        <f t="shared" ref="F12:F27" si="1">+D12-B12</f>
        <v>-66696.210000000021</v>
      </c>
      <c r="G12" s="28">
        <v>1</v>
      </c>
      <c r="H12" s="28">
        <f>+'105653'!H12+'105654'!H12+'105655'!H12+'105656'!H12+'105657'!H12+'105658'!H12+'105659'!H12+'105660'!H12+'107061'!H12</f>
        <v>434990.88999999996</v>
      </c>
      <c r="J12" s="28">
        <f>+'105653'!J12+'105654'!J12+'105655'!J12+'105656'!J12+'105657'!J12+'105658'!J12+'105659'!J12+'105660'!J12+'107061'!J12</f>
        <v>358251</v>
      </c>
      <c r="L12" s="28">
        <f t="shared" ref="L12:L27" si="2">+J12-H12</f>
        <v>-76739.889999999956</v>
      </c>
      <c r="N12" s="27" t="s">
        <v>176</v>
      </c>
      <c r="O12" s="28">
        <f>+'105653'!O12+'105654'!O12+'105655'!O12+'105656'!O12+'105657'!O12+'105658'!O12+'105659'!O12+'105660'!O12+'107061'!O12</f>
        <v>134628.13</v>
      </c>
      <c r="Q12" s="28">
        <f>+'105653'!Q12+'105654'!Q12+'105655'!Q12+'105656'!Q12+'105657'!Q12+'105658'!Q12+'105659'!Q12+'105660'!Q12+'107061'!Q12</f>
        <v>114249.55000000002</v>
      </c>
      <c r="S12" s="28">
        <f>+'105653'!S12+'105654'!S12+'105655'!S12+'105656'!S12+'105657'!S12+'105658'!S12+'105659'!S12+'105660'!S12+'107061'!S12</f>
        <v>186113.21000000002</v>
      </c>
      <c r="U12" s="28">
        <f>+'105653'!U12+'105654'!U12+'105655'!U12+'105656'!U12+'105657'!U12+'105658'!U12+'105659'!U12+'105660'!U12+'107061'!U12</f>
        <v>119417</v>
      </c>
      <c r="W12" s="28">
        <f>+'105653'!W12+'105654'!W12+'105655'!W12+'105656'!W12+'105657'!W12+'105658'!W12+'105659'!W12+'105660'!W12+'107061'!W12</f>
        <v>119417</v>
      </c>
      <c r="Y12" s="28">
        <f>+'105653'!Y12+'105654'!Y12+'105655'!Y12+'105656'!Y12+'105657'!Y12+'105658'!Y12+'105659'!Y12+'105660'!Y12+'107061'!Y12</f>
        <v>119417</v>
      </c>
      <c r="AA12" s="28">
        <f>+'105653'!AA12+'105654'!AA12+'105655'!AA12+'105656'!AA12+'105657'!AA12+'105658'!AA12+'105659'!AA12+'105660'!AA12+'107061'!AA12</f>
        <v>119417</v>
      </c>
      <c r="AC12" s="28">
        <f>+'105653'!AC12+'105654'!AC12+'105655'!AC12+'105656'!AC12+'105657'!AC12+'105658'!AC12+'105659'!AC12+'105660'!AC12+'107061'!AC12</f>
        <v>119417</v>
      </c>
      <c r="AE12" s="28">
        <f>+'105653'!AE12+'105654'!AE12+'105655'!AE12+'105656'!AE12+'105657'!AE12+'105658'!AE12+'105659'!AE12+'105660'!AE12+'107061'!AE12</f>
        <v>119417</v>
      </c>
      <c r="AG12" s="28">
        <f>+'105653'!AG12+'105654'!AG12+'105655'!AG12+'105656'!AG12+'105657'!AG12+'105658'!AG12+'105659'!AG12+'105660'!AG12+'107061'!AG12</f>
        <v>119417</v>
      </c>
      <c r="AI12" s="28">
        <f>+'105653'!AI12+'105654'!AI12+'105655'!AI12+'105656'!AI12+'105657'!AI12+'105658'!AI12+'105659'!AI12+'105660'!AI12+'107061'!AI12</f>
        <v>119417</v>
      </c>
      <c r="AK12" s="28">
        <f>+'105653'!AK12+'105654'!AK12+'105655'!AK12+'105656'!AK12+'105657'!AK12+'105658'!AK12+'105659'!AK12+'105660'!AK12+'107061'!AK12</f>
        <v>119417</v>
      </c>
      <c r="AM12" s="30">
        <f t="shared" si="0"/>
        <v>1509743.8900000001</v>
      </c>
      <c r="AO12" s="52">
        <f>+'105653'!AO12+'105654'!AO12+'105655'!AO12+'105656'!AO12+'105657'!AO12+'105658'!AO12+'105659'!AO12+'105660'!AO12+'107061'!AO12</f>
        <v>1433004</v>
      </c>
      <c r="AQ12" s="31">
        <f t="shared" ref="AQ12:AQ27" si="3">+AO12-AM12</f>
        <v>-76739.89000000013</v>
      </c>
    </row>
    <row r="13" spans="1:43" s="28" customFormat="1" ht="12" customHeight="1" x14ac:dyDescent="0.2">
      <c r="A13" s="27" t="s">
        <v>177</v>
      </c>
      <c r="B13" s="28">
        <f>+'105653'!B13+'105654'!B13+'105655'!B13+'105656'!B13+'105657'!B13+'105658'!B13+'105659'!B13+'105660'!B13+'107061'!B13</f>
        <v>-132439.83000000002</v>
      </c>
      <c r="D13" s="28">
        <f>+'105653'!D13+'105654'!D13+'105655'!D13+'105656'!D13+'105657'!D13+'105658'!D13+'105659'!D13+'105660'!D13+'107061'!D13</f>
        <v>58387</v>
      </c>
      <c r="F13" s="28">
        <f t="shared" si="1"/>
        <v>190826.83000000002</v>
      </c>
      <c r="G13" s="28">
        <v>2</v>
      </c>
      <c r="H13" s="28">
        <f>+'105653'!H13+'105654'!H13+'105655'!H13+'105656'!H13+'105657'!H13+'105658'!H13+'105659'!H13+'105660'!H13+'107061'!H13</f>
        <v>284966.36</v>
      </c>
      <c r="J13" s="28">
        <f>+'105653'!J13+'105654'!J13+'105655'!J13+'105656'!J13+'105657'!J13+'105658'!J13+'105659'!J13+'105660'!J13+'107061'!J13</f>
        <v>175161</v>
      </c>
      <c r="L13" s="28">
        <f t="shared" si="2"/>
        <v>-109805.35999999999</v>
      </c>
      <c r="N13" s="27" t="s">
        <v>177</v>
      </c>
      <c r="O13" s="28">
        <f>+'105653'!O13+'105654'!O13+'105655'!O13+'105656'!O13+'105657'!O13+'105658'!O13+'105659'!O13+'105660'!O13+'107061'!O13</f>
        <v>147763.04</v>
      </c>
      <c r="Q13" s="28">
        <f>+'105653'!Q13+'105654'!Q13+'105655'!Q13+'105656'!Q13+'105657'!Q13+'105658'!Q13+'105659'!Q13+'105660'!Q13+'107061'!Q13</f>
        <v>269643.15000000002</v>
      </c>
      <c r="S13" s="28">
        <f>+'105653'!S13+'105654'!S13+'105655'!S13+'105656'!S13+'105657'!S13+'105658'!S13+'105659'!S13+'105660'!S13+'107061'!S13</f>
        <v>-132439.83000000002</v>
      </c>
      <c r="U13" s="28">
        <f>+'105653'!U13+'105654'!U13+'105655'!U13+'105656'!U13+'105657'!U13+'105658'!U13+'105659'!U13+'105660'!U13+'107061'!U13</f>
        <v>58387</v>
      </c>
      <c r="W13" s="28">
        <f>+'105653'!W13+'105654'!W13+'105655'!W13+'105656'!W13+'105657'!W13+'105658'!W13+'105659'!W13+'105660'!W13+'107061'!W13</f>
        <v>58387</v>
      </c>
      <c r="Y13" s="28">
        <f>+'105653'!Y13+'105654'!Y13+'105655'!Y13+'105656'!Y13+'105657'!Y13+'105658'!Y13+'105659'!Y13+'105660'!Y13+'107061'!Y13</f>
        <v>58387</v>
      </c>
      <c r="AA13" s="28">
        <f>+'105653'!AA13+'105654'!AA13+'105655'!AA13+'105656'!AA13+'105657'!AA13+'105658'!AA13+'105659'!AA13+'105660'!AA13+'107061'!AA13</f>
        <v>58387</v>
      </c>
      <c r="AC13" s="28">
        <f>+'105653'!AC13+'105654'!AC13+'105655'!AC13+'105656'!AC13+'105657'!AC13+'105658'!AC13+'105659'!AC13+'105660'!AC13+'107061'!AC13</f>
        <v>58387</v>
      </c>
      <c r="AE13" s="28">
        <f>+'105653'!AE13+'105654'!AE13+'105655'!AE13+'105656'!AE13+'105657'!AE13+'105658'!AE13+'105659'!AE13+'105660'!AE13+'107061'!AE13</f>
        <v>58387</v>
      </c>
      <c r="AG13" s="28">
        <f>+'105653'!AG13+'105654'!AG13+'105655'!AG13+'105656'!AG13+'105657'!AG13+'105658'!AG13+'105659'!AG13+'105660'!AG13+'107061'!AG13</f>
        <v>58387</v>
      </c>
      <c r="AI13" s="28">
        <f>+'105653'!AI13+'105654'!AI13+'105655'!AI13+'105656'!AI13+'105657'!AI13+'105658'!AI13+'105659'!AI13+'105660'!AI13+'107061'!AI13</f>
        <v>58387</v>
      </c>
      <c r="AK13" s="28">
        <f>+'105653'!AK13+'105654'!AK13+'105655'!AK13+'105656'!AK13+'105657'!AK13+'105658'!AK13+'105659'!AK13+'105660'!AK13+'107061'!AK13</f>
        <v>58387</v>
      </c>
      <c r="AM13" s="30">
        <f t="shared" si="0"/>
        <v>810449.3600000001</v>
      </c>
      <c r="AO13" s="52">
        <f>+'105653'!AO13+'105654'!AO13+'105655'!AO13+'105656'!AO13+'105657'!AO13+'105658'!AO13+'105659'!AO13+'105660'!AO13+'107061'!AO13</f>
        <v>700644</v>
      </c>
      <c r="AQ13" s="31">
        <f t="shared" si="3"/>
        <v>-109805.3600000001</v>
      </c>
    </row>
    <row r="14" spans="1:43" s="28" customFormat="1" ht="12" customHeight="1" x14ac:dyDescent="0.2">
      <c r="A14" s="27" t="s">
        <v>178</v>
      </c>
      <c r="B14" s="28">
        <f>+'105653'!B14+'105654'!B14+'105655'!B14+'105656'!B14+'105657'!B14+'105658'!B14+'105659'!B14+'105660'!B14+'107061'!B14</f>
        <v>85111.319999999992</v>
      </c>
      <c r="D14" s="28">
        <f>+'105653'!D14+'105654'!D14+'105655'!D14+'105656'!D14+'105657'!D14+'105658'!D14+'105659'!D14+'105660'!D14+'107061'!D14</f>
        <v>84182</v>
      </c>
      <c r="F14" s="28">
        <f t="shared" si="1"/>
        <v>-929.31999999999243</v>
      </c>
      <c r="G14" s="28">
        <v>1</v>
      </c>
      <c r="H14" s="28">
        <f>+'105653'!H14+'105654'!H14+'105655'!H14+'105656'!H14+'105657'!H14+'105658'!H14+'105659'!H14+'105660'!H14+'107061'!H14</f>
        <v>315756.52999999997</v>
      </c>
      <c r="J14" s="28">
        <f>+'105653'!J14+'105654'!J14+'105655'!J14+'105656'!J14+'105657'!J14+'105658'!J14+'105659'!J14+'105660'!J14+'107061'!J14</f>
        <v>252546</v>
      </c>
      <c r="L14" s="28">
        <f t="shared" si="2"/>
        <v>-63210.52999999997</v>
      </c>
      <c r="N14" s="27" t="s">
        <v>178</v>
      </c>
      <c r="O14" s="28">
        <f>+'105653'!O14+'105654'!O14+'105655'!O14+'105656'!O14+'105657'!O14+'105658'!O14+'105659'!O14+'105660'!O14+'107061'!O14</f>
        <v>132636.37</v>
      </c>
      <c r="Q14" s="28">
        <f>+'105653'!Q14+'105654'!Q14+'105655'!Q14+'105656'!Q14+'105657'!Q14+'105658'!Q14+'105659'!Q14+'105660'!Q14+'107061'!Q14</f>
        <v>98008.840000000011</v>
      </c>
      <c r="S14" s="28">
        <f>+'105653'!S14+'105654'!S14+'105655'!S14+'105656'!S14+'105657'!S14+'105658'!S14+'105659'!S14+'105660'!S14+'107061'!S14</f>
        <v>85111.319999999992</v>
      </c>
      <c r="U14" s="28">
        <f>+'105653'!U14+'105654'!U14+'105655'!U14+'105656'!U14+'105657'!U14+'105658'!U14+'105659'!U14+'105660'!U14+'107061'!U14</f>
        <v>84182</v>
      </c>
      <c r="W14" s="28">
        <f>+'105653'!W14+'105654'!W14+'105655'!W14+'105656'!W14+'105657'!W14+'105658'!W14+'105659'!W14+'105660'!W14+'107061'!W14</f>
        <v>84182</v>
      </c>
      <c r="Y14" s="28">
        <f>+'105653'!Y14+'105654'!Y14+'105655'!Y14+'105656'!Y14+'105657'!Y14+'105658'!Y14+'105659'!Y14+'105660'!Y14+'107061'!Y14</f>
        <v>84182</v>
      </c>
      <c r="AA14" s="28">
        <f>+'105653'!AA14+'105654'!AA14+'105655'!AA14+'105656'!AA14+'105657'!AA14+'105658'!AA14+'105659'!AA14+'105660'!AA14+'107061'!AA14</f>
        <v>84182</v>
      </c>
      <c r="AC14" s="28">
        <f>+'105653'!AC14+'105654'!AC14+'105655'!AC14+'105656'!AC14+'105657'!AC14+'105658'!AC14+'105659'!AC14+'105660'!AC14+'107061'!AC14</f>
        <v>84182</v>
      </c>
      <c r="AE14" s="28">
        <f>+'105653'!AE14+'105654'!AE14+'105655'!AE14+'105656'!AE14+'105657'!AE14+'105658'!AE14+'105659'!AE14+'105660'!AE14+'107061'!AE14</f>
        <v>84182</v>
      </c>
      <c r="AG14" s="28">
        <f>+'105653'!AG14+'105654'!AG14+'105655'!AG14+'105656'!AG14+'105657'!AG14+'105658'!AG14+'105659'!AG14+'105660'!AG14+'107061'!AG14</f>
        <v>84182</v>
      </c>
      <c r="AI14" s="28">
        <f>+'105653'!AI14+'105654'!AI14+'105655'!AI14+'105656'!AI14+'105657'!AI14+'105658'!AI14+'105659'!AI14+'105660'!AI14+'107061'!AI14</f>
        <v>84182</v>
      </c>
      <c r="AK14" s="28">
        <f>+'105653'!AK14+'105654'!AK14+'105655'!AK14+'105656'!AK14+'105657'!AK14+'105658'!AK14+'105659'!AK14+'105660'!AK14+'107061'!AK14</f>
        <v>84182</v>
      </c>
      <c r="AM14" s="30">
        <f t="shared" si="0"/>
        <v>1073394.53</v>
      </c>
      <c r="AO14" s="52">
        <f>+'105653'!AO14+'105654'!AO14+'105655'!AO14+'105656'!AO14+'105657'!AO14+'105658'!AO14+'105659'!AO14+'105660'!AO14+'107061'!AO14</f>
        <v>1010184</v>
      </c>
      <c r="AQ14" s="31">
        <f t="shared" si="3"/>
        <v>-63210.530000000028</v>
      </c>
    </row>
    <row r="15" spans="1:43" s="28" customFormat="1" ht="12" customHeight="1" x14ac:dyDescent="0.2">
      <c r="A15" s="27" t="s">
        <v>179</v>
      </c>
      <c r="B15" s="28">
        <f>+'105653'!B15+'105654'!B15+'105655'!B15+'105656'!B15+'105657'!B15+'105658'!B15+'105659'!B15+'105660'!B15+'107061'!B15</f>
        <v>23181.72</v>
      </c>
      <c r="D15" s="28">
        <f>+'105653'!D15+'105654'!D15+'105655'!D15+'105656'!D15+'105657'!D15+'105658'!D15+'105659'!D15+'105660'!D15+'107061'!D15</f>
        <v>0</v>
      </c>
      <c r="F15" s="28">
        <f t="shared" si="1"/>
        <v>-23181.72</v>
      </c>
      <c r="G15" s="28">
        <v>1</v>
      </c>
      <c r="H15" s="28">
        <f>+'105653'!H15+'105654'!H15+'105655'!H15+'105656'!H15+'105657'!H15+'105658'!H15+'105659'!H15+'105660'!H15+'107061'!H15</f>
        <v>42515.020000000004</v>
      </c>
      <c r="J15" s="28">
        <f>+'105653'!J15+'105654'!J15+'105655'!J15+'105656'!J15+'105657'!J15+'105658'!J15+'105659'!J15+'105660'!J15+'107061'!J15</f>
        <v>0</v>
      </c>
      <c r="L15" s="28">
        <f t="shared" si="2"/>
        <v>-42515.020000000004</v>
      </c>
      <c r="N15" s="27" t="s">
        <v>179</v>
      </c>
      <c r="O15" s="28">
        <f>+'105653'!O15+'105654'!O15+'105655'!O15+'105656'!O15+'105657'!O15+'105658'!O15+'105659'!O15+'105660'!O15+'107061'!O15</f>
        <v>16593.060000000001</v>
      </c>
      <c r="Q15" s="28">
        <f>+'105653'!Q15+'105654'!Q15+'105655'!Q15+'105656'!Q15+'105657'!Q15+'105658'!Q15+'105659'!Q15+'105660'!Q15+'107061'!Q15</f>
        <v>2740.24</v>
      </c>
      <c r="S15" s="28">
        <f>+'105653'!S15+'105654'!S15+'105655'!S15+'105656'!S15+'105657'!S15+'105658'!S15+'105659'!S15+'105660'!S15+'107061'!S15</f>
        <v>23181.72</v>
      </c>
      <c r="U15" s="28">
        <f>+'105653'!U15+'105654'!U15+'105655'!U15+'105656'!U15+'105657'!U15+'105658'!U15+'105659'!U15+'105660'!U15+'107061'!U15</f>
        <v>0</v>
      </c>
      <c r="W15" s="28">
        <f>+'105653'!W15+'105654'!W15+'105655'!W15+'105656'!W15+'105657'!W15+'105658'!W15+'105659'!W15+'105660'!W15+'107061'!W15</f>
        <v>0</v>
      </c>
      <c r="Y15" s="28">
        <f>+'105653'!Y15+'105654'!Y15+'105655'!Y15+'105656'!Y15+'105657'!Y15+'105658'!Y15+'105659'!Y15+'105660'!Y15+'107061'!Y15</f>
        <v>0</v>
      </c>
      <c r="AA15" s="28">
        <f>+'105653'!AA15+'105654'!AA15+'105655'!AA15+'105656'!AA15+'105657'!AA15+'105658'!AA15+'105659'!AA15+'105660'!AA15+'107061'!AA15</f>
        <v>0</v>
      </c>
      <c r="AC15" s="28">
        <f>+'105653'!AC15+'105654'!AC15+'105655'!AC15+'105656'!AC15+'105657'!AC15+'105658'!AC15+'105659'!AC15+'105660'!AC15+'107061'!AC15</f>
        <v>0</v>
      </c>
      <c r="AE15" s="28">
        <f>+'105653'!AE15+'105654'!AE15+'105655'!AE15+'105656'!AE15+'105657'!AE15+'105658'!AE15+'105659'!AE15+'105660'!AE15+'107061'!AE15</f>
        <v>0</v>
      </c>
      <c r="AG15" s="28">
        <f>+'105653'!AG15+'105654'!AG15+'105655'!AG15+'105656'!AG15+'105657'!AG15+'105658'!AG15+'105659'!AG15+'105660'!AG15+'107061'!AG15</f>
        <v>0</v>
      </c>
      <c r="AI15" s="28">
        <f>+'105653'!AI15+'105654'!AI15+'105655'!AI15+'105656'!AI15+'105657'!AI15+'105658'!AI15+'105659'!AI15+'105660'!AI15+'107061'!AI15</f>
        <v>0</v>
      </c>
      <c r="AK15" s="28">
        <f>+'105653'!AK15+'105654'!AK15+'105655'!AK15+'105656'!AK15+'105657'!AK15+'105658'!AK15+'105659'!AK15+'105660'!AK15+'107061'!AK15</f>
        <v>0</v>
      </c>
      <c r="AM15" s="30">
        <f t="shared" si="0"/>
        <v>42515.020000000004</v>
      </c>
      <c r="AO15" s="52">
        <f>+'105653'!AO15+'105654'!AO15+'105655'!AO15+'105656'!AO15+'105657'!AO15+'105658'!AO15+'105659'!AO15+'105660'!AO15+'107061'!AO15</f>
        <v>0</v>
      </c>
      <c r="AQ15" s="31">
        <f t="shared" si="3"/>
        <v>-42515.020000000004</v>
      </c>
    </row>
    <row r="16" spans="1:43" s="28" customFormat="1" ht="12" customHeight="1" x14ac:dyDescent="0.2">
      <c r="A16" s="27" t="s">
        <v>180</v>
      </c>
      <c r="B16" s="28">
        <f>+'105653'!B16+'105654'!B16+'105655'!B16+'105656'!B16+'105657'!B16+'105658'!B16+'105659'!B16+'105660'!B16+'107061'!B16</f>
        <v>14050.489999999998</v>
      </c>
      <c r="D16" s="28">
        <f>+'105653'!D16+'105654'!D16+'105655'!D16+'105656'!D16+'105657'!D16+'105658'!D16+'105659'!D16+'105660'!D16+'107061'!D16</f>
        <v>31873</v>
      </c>
      <c r="F16" s="28">
        <f t="shared" si="1"/>
        <v>17822.510000000002</v>
      </c>
      <c r="H16" s="28">
        <f>+'105653'!H16+'105654'!H16+'105655'!H16+'105656'!H16+'105657'!H16+'105658'!H16+'105659'!H16+'105660'!H16+'107061'!H16</f>
        <v>36766.519999999997</v>
      </c>
      <c r="J16" s="28">
        <f>+'105653'!J16+'105654'!J16+'105655'!J16+'105656'!J16+'105657'!J16+'105658'!J16+'105659'!J16+'105660'!J16+'107061'!J16</f>
        <v>95619</v>
      </c>
      <c r="L16" s="28">
        <f t="shared" si="2"/>
        <v>58852.480000000003</v>
      </c>
      <c r="N16" s="27" t="s">
        <v>180</v>
      </c>
      <c r="O16" s="28">
        <f>+'105653'!O16+'105654'!O16+'105655'!O16+'105656'!O16+'105657'!O16+'105658'!O16+'105659'!O16+'105660'!O16+'107061'!O16</f>
        <v>8211.61</v>
      </c>
      <c r="Q16" s="28">
        <f>+'105653'!Q16+'105654'!Q16+'105655'!Q16+'105656'!Q16+'105657'!Q16+'105658'!Q16+'105659'!Q16+'105660'!Q16+'107061'!Q16</f>
        <v>14504.42</v>
      </c>
      <c r="S16" s="28">
        <f>+'105653'!S16+'105654'!S16+'105655'!S16+'105656'!S16+'105657'!S16+'105658'!S16+'105659'!S16+'105660'!S16+'107061'!S16</f>
        <v>14050.489999999998</v>
      </c>
      <c r="U16" s="28">
        <f>+'105653'!U16+'105654'!U16+'105655'!U16+'105656'!U16+'105657'!U16+'105658'!U16+'105659'!U16+'105660'!U16+'107061'!U16</f>
        <v>31873</v>
      </c>
      <c r="W16" s="28">
        <f>+'105653'!W16+'105654'!W16+'105655'!W16+'105656'!W16+'105657'!W16+'105658'!W16+'105659'!W16+'105660'!W16+'107061'!W16</f>
        <v>31873</v>
      </c>
      <c r="Y16" s="28">
        <f>+'105653'!Y16+'105654'!Y16+'105655'!Y16+'105656'!Y16+'105657'!Y16+'105658'!Y16+'105659'!Y16+'105660'!Y16+'107061'!Y16</f>
        <v>31873</v>
      </c>
      <c r="AA16" s="28">
        <f>+'105653'!AA16+'105654'!AA16+'105655'!AA16+'105656'!AA16+'105657'!AA16+'105658'!AA16+'105659'!AA16+'105660'!AA16+'107061'!AA16</f>
        <v>31873</v>
      </c>
      <c r="AC16" s="28">
        <f>+'105653'!AC16+'105654'!AC16+'105655'!AC16+'105656'!AC16+'105657'!AC16+'105658'!AC16+'105659'!AC16+'105660'!AC16+'107061'!AC16</f>
        <v>31873</v>
      </c>
      <c r="AE16" s="28">
        <f>+'105653'!AE16+'105654'!AE16+'105655'!AE16+'105656'!AE16+'105657'!AE16+'105658'!AE16+'105659'!AE16+'105660'!AE16+'107061'!AE16</f>
        <v>31873</v>
      </c>
      <c r="AG16" s="28">
        <f>+'105653'!AG16+'105654'!AG16+'105655'!AG16+'105656'!AG16+'105657'!AG16+'105658'!AG16+'105659'!AG16+'105660'!AG16+'107061'!AG16</f>
        <v>31873</v>
      </c>
      <c r="AI16" s="28">
        <f>+'105653'!AI16+'105654'!AI16+'105655'!AI16+'105656'!AI16+'105657'!AI16+'105658'!AI16+'105659'!AI16+'105660'!AI16+'107061'!AI16</f>
        <v>31873</v>
      </c>
      <c r="AK16" s="28">
        <f>+'105653'!AK16+'105654'!AK16+'105655'!AK16+'105656'!AK16+'105657'!AK16+'105658'!AK16+'105659'!AK16+'105660'!AK16+'107061'!AK16</f>
        <v>31873</v>
      </c>
      <c r="AM16" s="30">
        <f t="shared" si="0"/>
        <v>323623.52</v>
      </c>
      <c r="AO16" s="52">
        <f>+'105653'!AO16+'105654'!AO16+'105655'!AO16+'105656'!AO16+'105657'!AO16+'105658'!AO16+'105659'!AO16+'105660'!AO16+'107061'!AO16</f>
        <v>382476</v>
      </c>
      <c r="AQ16" s="31">
        <f t="shared" si="3"/>
        <v>58852.479999999981</v>
      </c>
    </row>
    <row r="17" spans="1:43" s="28" customFormat="1" ht="12" customHeight="1" x14ac:dyDescent="0.2">
      <c r="A17" s="27" t="s">
        <v>181</v>
      </c>
      <c r="B17" s="28">
        <f>+'105653'!B17+'105654'!B17+'105655'!B17+'105656'!B17+'105657'!B17+'105658'!B17+'105659'!B17+'105660'!B17+'107061'!B17</f>
        <v>2572983.6700000004</v>
      </c>
      <c r="D17" s="28">
        <f>+'105653'!D17+'105654'!D17+'105655'!D17+'105656'!D17+'105657'!D17+'105658'!D17+'105659'!D17+'105660'!D17+'107061'!D17</f>
        <v>265124</v>
      </c>
      <c r="F17" s="28">
        <f t="shared" si="1"/>
        <v>-2307859.6700000004</v>
      </c>
      <c r="G17" s="28">
        <v>3</v>
      </c>
      <c r="H17" s="28">
        <f>+'105653'!H17+'105654'!H17+'105655'!H17+'105656'!H17+'105657'!H17+'105658'!H17+'105659'!H17+'105660'!H17+'107061'!H17</f>
        <v>2956610.3900000006</v>
      </c>
      <c r="J17" s="28">
        <f>+'105653'!J17+'105654'!J17+'105655'!J17+'105656'!J17+'105657'!J17+'105658'!J17+'105659'!J17+'105660'!J17+'107061'!J17</f>
        <v>795372</v>
      </c>
      <c r="L17" s="28">
        <f t="shared" si="2"/>
        <v>-2161238.3900000006</v>
      </c>
      <c r="N17" s="27" t="s">
        <v>181</v>
      </c>
      <c r="O17" s="28">
        <f>+'105653'!O17+'105654'!O17+'105655'!O17+'105656'!O17+'105657'!O17+'105658'!O17+'105659'!O17+'105660'!O17+'107061'!O17</f>
        <v>-1019692.43</v>
      </c>
      <c r="Q17" s="28">
        <f>+'105653'!Q17+'105654'!Q17+'105655'!Q17+'105656'!Q17+'105657'!Q17+'105658'!Q17+'105659'!Q17+'105660'!Q17+'107061'!Q17</f>
        <v>1403319.1500000001</v>
      </c>
      <c r="S17" s="28">
        <f>+'105653'!S17+'105654'!S17+'105655'!S17+'105656'!S17+'105657'!S17+'105658'!S17+'105659'!S17+'105660'!S17+'107061'!S17</f>
        <v>2572983.6700000004</v>
      </c>
      <c r="U17" s="28">
        <f>+'105653'!U17+'105654'!U17+'105655'!U17+'105656'!U17+'105657'!U17+'105658'!U17+'105659'!U17+'105660'!U17+'107061'!U17</f>
        <v>265124</v>
      </c>
      <c r="W17" s="28">
        <f>+'105653'!W17+'105654'!W17+'105655'!W17+'105656'!W17+'105657'!W17+'105658'!W17+'105659'!W17+'105660'!W17+'107061'!W17</f>
        <v>265124</v>
      </c>
      <c r="Y17" s="28">
        <f>+'105653'!Y17+'105654'!Y17+'105655'!Y17+'105656'!Y17+'105657'!Y17+'105658'!Y17+'105659'!Y17+'105660'!Y17+'107061'!Y17</f>
        <v>265124</v>
      </c>
      <c r="AA17" s="28">
        <f>+'105653'!AA17+'105654'!AA17+'105655'!AA17+'105656'!AA17+'105657'!AA17+'105658'!AA17+'105659'!AA17+'105660'!AA17+'107061'!AA17</f>
        <v>265124</v>
      </c>
      <c r="AC17" s="28">
        <f>+'105653'!AC17+'105654'!AC17+'105655'!AC17+'105656'!AC17+'105657'!AC17+'105658'!AC17+'105659'!AC17+'105660'!AC17+'107061'!AC17</f>
        <v>265124</v>
      </c>
      <c r="AE17" s="28">
        <f>+'105653'!AE17+'105654'!AE17+'105655'!AE17+'105656'!AE17+'105657'!AE17+'105658'!AE17+'105659'!AE17+'105660'!AE17+'107061'!AE17</f>
        <v>265124</v>
      </c>
      <c r="AG17" s="28">
        <f>+'105653'!AG17+'105654'!AG17+'105655'!AG17+'105656'!AG17+'105657'!AG17+'105658'!AG17+'105659'!AG17+'105660'!AG17+'107061'!AG17</f>
        <v>456954</v>
      </c>
      <c r="AI17" s="28">
        <f>+'105653'!AI17+'105654'!AI17+'105655'!AI17+'105656'!AI17+'105657'!AI17+'105658'!AI17+'105659'!AI17+'105660'!AI17+'107061'!AI17</f>
        <v>456954</v>
      </c>
      <c r="AK17" s="28">
        <f>+'105653'!AK17+'105654'!AK17+'105655'!AK17+'105656'!AK17+'105657'!AK17+'105658'!AK17+'105659'!AK17+'105660'!AK17+'107061'!AK17</f>
        <v>1188081</v>
      </c>
      <c r="AM17" s="30">
        <f t="shared" si="0"/>
        <v>6649343.3900000006</v>
      </c>
      <c r="AO17" s="52">
        <f>+'105653'!AO17+'105654'!AO17+'105655'!AO17+'105656'!AO17+'105657'!AO17+'105658'!AO17+'105659'!AO17+'105660'!AO17+'107061'!AO17</f>
        <v>4488105</v>
      </c>
      <c r="AQ17" s="31">
        <f t="shared" si="3"/>
        <v>-2161238.3900000006</v>
      </c>
    </row>
    <row r="18" spans="1:43" s="28" customFormat="1" ht="12" customHeight="1" x14ac:dyDescent="0.2">
      <c r="A18" s="27" t="s">
        <v>182</v>
      </c>
      <c r="B18" s="28">
        <f>+'105653'!B18+'105654'!B18+'105655'!B18+'105656'!B18+'105657'!B18+'105658'!B18+'105659'!B18+'105660'!B18+'107061'!B18</f>
        <v>0</v>
      </c>
      <c r="D18" s="28">
        <f>+'105653'!D18+'105654'!D18+'105655'!D18+'105656'!D18+'105657'!D18+'105658'!D18+'105659'!D18+'105660'!D18+'107061'!D18</f>
        <v>0</v>
      </c>
      <c r="F18" s="28">
        <f t="shared" si="1"/>
        <v>0</v>
      </c>
      <c r="H18" s="28">
        <f>+'105653'!H18+'105654'!H18+'105655'!H18+'105656'!H18+'105657'!H18+'105658'!H18+'105659'!H18+'105660'!H18+'107061'!H18</f>
        <v>0</v>
      </c>
      <c r="J18" s="28">
        <f>+'105653'!J18+'105654'!J18+'105655'!J18+'105656'!J18+'105657'!J18+'105658'!J18+'105659'!J18+'105660'!J18+'107061'!J18</f>
        <v>0</v>
      </c>
      <c r="L18" s="28">
        <f t="shared" si="2"/>
        <v>0</v>
      </c>
      <c r="N18" s="27" t="s">
        <v>182</v>
      </c>
      <c r="O18" s="28">
        <f>+'105653'!O18+'105654'!O18+'105655'!O18+'105656'!O18+'105657'!O18+'105658'!O18+'105659'!O18+'105660'!O18+'107061'!O18</f>
        <v>0</v>
      </c>
      <c r="Q18" s="28">
        <f>+'105653'!Q18+'105654'!Q18+'105655'!Q18+'105656'!Q18+'105657'!Q18+'105658'!Q18+'105659'!Q18+'105660'!Q18+'107061'!Q18</f>
        <v>0</v>
      </c>
      <c r="S18" s="28">
        <f>+'105653'!S18+'105654'!S18+'105655'!S18+'105656'!S18+'105657'!S18+'105658'!S18+'105659'!S18+'105660'!S18+'107061'!S18</f>
        <v>0</v>
      </c>
      <c r="U18" s="28">
        <f>+'105653'!U18+'105654'!U18+'105655'!U18+'105656'!U18+'105657'!U18+'105658'!U18+'105659'!U18+'105660'!U18+'107061'!U18</f>
        <v>0</v>
      </c>
      <c r="W18" s="28">
        <f>+'105653'!W18+'105654'!W18+'105655'!W18+'105656'!W18+'105657'!W18+'105658'!W18+'105659'!W18+'105660'!W18+'107061'!W18</f>
        <v>0</v>
      </c>
      <c r="Y18" s="28">
        <f>+'105653'!Y18+'105654'!Y18+'105655'!Y18+'105656'!Y18+'105657'!Y18+'105658'!Y18+'105659'!Y18+'105660'!Y18+'107061'!Y18</f>
        <v>0</v>
      </c>
      <c r="AA18" s="28">
        <f>+'105653'!AA18+'105654'!AA18+'105655'!AA18+'105656'!AA18+'105657'!AA18+'105658'!AA18+'105659'!AA18+'105660'!AA18+'107061'!AA18</f>
        <v>0</v>
      </c>
      <c r="AC18" s="28">
        <f>+'105653'!AC18+'105654'!AC18+'105655'!AC18+'105656'!AC18+'105657'!AC18+'105658'!AC18+'105659'!AC18+'105660'!AC18+'107061'!AC18</f>
        <v>0</v>
      </c>
      <c r="AE18" s="28">
        <f>+'105653'!AE18+'105654'!AE18+'105655'!AE18+'105656'!AE18+'105657'!AE18+'105658'!AE18+'105659'!AE18+'105660'!AE18+'107061'!AE18</f>
        <v>0</v>
      </c>
      <c r="AG18" s="28">
        <f>+'105653'!AG18+'105654'!AG18+'105655'!AG18+'105656'!AG18+'105657'!AG18+'105658'!AG18+'105659'!AG18+'105660'!AG18+'107061'!AG18</f>
        <v>0</v>
      </c>
      <c r="AI18" s="28">
        <f>+'105653'!AI18+'105654'!AI18+'105655'!AI18+'105656'!AI18+'105657'!AI18+'105658'!AI18+'105659'!AI18+'105660'!AI18+'107061'!AI18</f>
        <v>0</v>
      </c>
      <c r="AK18" s="28">
        <f>+'105653'!AK18+'105654'!AK18+'105655'!AK18+'105656'!AK18+'105657'!AK18+'105658'!AK18+'105659'!AK18+'105660'!AK18+'107061'!AK18</f>
        <v>0</v>
      </c>
      <c r="AM18" s="30">
        <f t="shared" si="0"/>
        <v>0</v>
      </c>
      <c r="AO18" s="52">
        <f>+'105653'!AO18+'105654'!AO18+'105655'!AO18+'105656'!AO18+'105657'!AO18+'105658'!AO18+'105659'!AO18+'105660'!AO18+'107061'!AO18</f>
        <v>0</v>
      </c>
      <c r="AQ18" s="31">
        <f t="shared" si="3"/>
        <v>0</v>
      </c>
    </row>
    <row r="19" spans="1:43" s="28" customFormat="1" ht="12" customHeight="1" x14ac:dyDescent="0.2">
      <c r="A19" s="27" t="s">
        <v>183</v>
      </c>
      <c r="B19" s="28">
        <f>+'105653'!B19+'105654'!B19+'105655'!B19+'105656'!B19+'105657'!B19+'105658'!B19+'105659'!B19+'105660'!B19+'107061'!B19</f>
        <v>-318086.33999999997</v>
      </c>
      <c r="D19" s="28">
        <f>+'105653'!D19+'105654'!D19+'105655'!D19+'105656'!D19+'105657'!D19+'105658'!D19+'105659'!D19+'105660'!D19+'107061'!D19</f>
        <v>185084</v>
      </c>
      <c r="F19" s="28">
        <f t="shared" si="1"/>
        <v>503170.33999999997</v>
      </c>
      <c r="G19" s="28">
        <v>5</v>
      </c>
      <c r="H19" s="28">
        <f>+'105653'!H19+'105654'!H19+'105655'!H19+'105656'!H19+'105657'!H19+'105658'!H19+'105659'!H19+'105660'!H19+'107061'!H19</f>
        <v>-7342.6600000000053</v>
      </c>
      <c r="J19" s="28">
        <f>+'105653'!J19+'105654'!J19+'105655'!J19+'105656'!J19+'105657'!J19+'105658'!J19+'105659'!J19+'105660'!J19+'107061'!J19</f>
        <v>555252</v>
      </c>
      <c r="L19" s="28">
        <f t="shared" si="2"/>
        <v>562594.66</v>
      </c>
      <c r="N19" s="27" t="s">
        <v>183</v>
      </c>
      <c r="O19" s="28">
        <f>+'105653'!O19+'105654'!O19+'105655'!O19+'105656'!O19+'105657'!O19+'105658'!O19+'105659'!O19+'105660'!O19+'107061'!O19</f>
        <v>141558.60999999999</v>
      </c>
      <c r="Q19" s="28">
        <f>+'105653'!Q19+'105654'!Q19+'105655'!Q19+'105656'!Q19+'105657'!Q19+'105658'!Q19+'105659'!Q19+'105660'!Q19+'107061'!Q19</f>
        <v>169185.06999999998</v>
      </c>
      <c r="S19" s="28">
        <f>+'105653'!S19+'105654'!S19+'105655'!S19+'105656'!S19+'105657'!S19+'105658'!S19+'105659'!S19+'105660'!S19+'107061'!S19</f>
        <v>-318086.33999999997</v>
      </c>
      <c r="U19" s="28">
        <f>+'105653'!U19+'105654'!U19+'105655'!U19+'105656'!U19+'105657'!U19+'105658'!U19+'105659'!U19+'105660'!U19+'107061'!U19</f>
        <v>185084</v>
      </c>
      <c r="W19" s="28">
        <f>+'105653'!W19+'105654'!W19+'105655'!W19+'105656'!W19+'105657'!W19+'105658'!W19+'105659'!W19+'105660'!W19+'107061'!W19</f>
        <v>185084</v>
      </c>
      <c r="Y19" s="28">
        <f>+'105653'!Y19+'105654'!Y19+'105655'!Y19+'105656'!Y19+'105657'!Y19+'105658'!Y19+'105659'!Y19+'105660'!Y19+'107061'!Y19</f>
        <v>185084</v>
      </c>
      <c r="AA19" s="28">
        <f>+'105653'!AA19+'105654'!AA19+'105655'!AA19+'105656'!AA19+'105657'!AA19+'105658'!AA19+'105659'!AA19+'105660'!AA19+'107061'!AA19</f>
        <v>185084</v>
      </c>
      <c r="AC19" s="28">
        <f>+'105653'!AC19+'105654'!AC19+'105655'!AC19+'105656'!AC19+'105657'!AC19+'105658'!AC19+'105659'!AC19+'105660'!AC19+'107061'!AC19</f>
        <v>185084</v>
      </c>
      <c r="AE19" s="28">
        <f>+'105653'!AE19+'105654'!AE19+'105655'!AE19+'105656'!AE19+'105657'!AE19+'105658'!AE19+'105659'!AE19+'105660'!AE19+'107061'!AE19</f>
        <v>185084</v>
      </c>
      <c r="AG19" s="28">
        <f>+'105653'!AG19+'105654'!AG19+'105655'!AG19+'105656'!AG19+'105657'!AG19+'105658'!AG19+'105659'!AG19+'105660'!AG19+'107061'!AG19</f>
        <v>185084</v>
      </c>
      <c r="AI19" s="28">
        <f>+'105653'!AI19+'105654'!AI19+'105655'!AI19+'105656'!AI19+'105657'!AI19+'105658'!AI19+'105659'!AI19+'105660'!AI19+'107061'!AI19</f>
        <v>185084</v>
      </c>
      <c r="AK19" s="28">
        <f>+'105653'!AK19+'105654'!AK19+'105655'!AK19+'105656'!AK19+'105657'!AK19+'105658'!AK19+'105659'!AK19+'105660'!AK19+'107061'!AK19</f>
        <v>185084</v>
      </c>
      <c r="AM19" s="30">
        <f t="shared" si="0"/>
        <v>1658413.3399999999</v>
      </c>
      <c r="AO19" s="52">
        <f>+'105653'!AO19+'105654'!AO19+'105655'!AO19+'105656'!AO19+'105657'!AO19+'105658'!AO19+'105659'!AO19+'105660'!AO19+'107061'!AO19</f>
        <v>2221008</v>
      </c>
      <c r="AQ19" s="31">
        <f t="shared" si="3"/>
        <v>562594.66000000015</v>
      </c>
    </row>
    <row r="20" spans="1:43" s="28" customFormat="1" ht="12" customHeight="1" x14ac:dyDescent="0.2">
      <c r="A20" s="27" t="s">
        <v>184</v>
      </c>
      <c r="B20" s="28">
        <f>+'105653'!B20+'105654'!B20+'105655'!B20+'105656'!B20+'105657'!B20+'105658'!B20+'105659'!B20+'105660'!B20+'107061'!B20</f>
        <v>0</v>
      </c>
      <c r="D20" s="28">
        <f>+'105653'!D20+'105654'!D20+'105655'!D20+'105656'!D20+'105657'!D20+'105658'!D20+'105659'!D20+'105660'!D20+'107061'!D20</f>
        <v>0</v>
      </c>
      <c r="F20" s="28">
        <f t="shared" si="1"/>
        <v>0</v>
      </c>
      <c r="H20" s="28">
        <f>+'105653'!H20+'105654'!H20+'105655'!H20+'105656'!H20+'105657'!H20+'105658'!H20+'105659'!H20+'105660'!H20+'107061'!H20</f>
        <v>102.04</v>
      </c>
      <c r="J20" s="28">
        <f>+'105653'!J20+'105654'!J20+'105655'!J20+'105656'!J20+'105657'!J20+'105658'!J20+'105659'!J20+'105660'!J20+'107061'!J20</f>
        <v>0</v>
      </c>
      <c r="L20" s="28">
        <f t="shared" si="2"/>
        <v>-102.04</v>
      </c>
      <c r="N20" s="27" t="s">
        <v>184</v>
      </c>
      <c r="O20" s="28">
        <f>+'105653'!O20+'105654'!O20+'105655'!O20+'105656'!O20+'105657'!O20+'105658'!O20+'105659'!O20+'105660'!O20+'107061'!O20</f>
        <v>0</v>
      </c>
      <c r="Q20" s="28">
        <f>+'105653'!Q20+'105654'!Q20+'105655'!Q20+'105656'!Q20+'105657'!Q20+'105658'!Q20+'105659'!Q20+'105660'!Q20+'107061'!Q20</f>
        <v>102.04</v>
      </c>
      <c r="S20" s="28">
        <f>+'105653'!S20+'105654'!S20+'105655'!S20+'105656'!S20+'105657'!S20+'105658'!S20+'105659'!S20+'105660'!S20+'107061'!S20</f>
        <v>0</v>
      </c>
      <c r="U20" s="28">
        <f>+'105653'!U20+'105654'!U20+'105655'!U20+'105656'!U20+'105657'!U20+'105658'!U20+'105659'!U20+'105660'!U20+'107061'!U20</f>
        <v>0</v>
      </c>
      <c r="W20" s="28">
        <f>+'105653'!W20+'105654'!W20+'105655'!W20+'105656'!W20+'105657'!W20+'105658'!W20+'105659'!W20+'105660'!W20+'107061'!W20</f>
        <v>0</v>
      </c>
      <c r="Y20" s="28">
        <f>+'105653'!Y20+'105654'!Y20+'105655'!Y20+'105656'!Y20+'105657'!Y20+'105658'!Y20+'105659'!Y20+'105660'!Y20+'107061'!Y20</f>
        <v>0</v>
      </c>
      <c r="AA20" s="28">
        <f>+'105653'!AA20+'105654'!AA20+'105655'!AA20+'105656'!AA20+'105657'!AA20+'105658'!AA20+'105659'!AA20+'105660'!AA20+'107061'!AA20</f>
        <v>0</v>
      </c>
      <c r="AC20" s="28">
        <f>+'105653'!AC20+'105654'!AC20+'105655'!AC20+'105656'!AC20+'105657'!AC20+'105658'!AC20+'105659'!AC20+'105660'!AC20+'107061'!AC20</f>
        <v>0</v>
      </c>
      <c r="AE20" s="28">
        <f>+'105653'!AE20+'105654'!AE20+'105655'!AE20+'105656'!AE20+'105657'!AE20+'105658'!AE20+'105659'!AE20+'105660'!AE20+'107061'!AE20</f>
        <v>0</v>
      </c>
      <c r="AG20" s="28">
        <f>+'105653'!AG20+'105654'!AG20+'105655'!AG20+'105656'!AG20+'105657'!AG20+'105658'!AG20+'105659'!AG20+'105660'!AG20+'107061'!AG20</f>
        <v>0</v>
      </c>
      <c r="AI20" s="28">
        <f>+'105653'!AI20+'105654'!AI20+'105655'!AI20+'105656'!AI20+'105657'!AI20+'105658'!AI20+'105659'!AI20+'105660'!AI20+'107061'!AI20</f>
        <v>0</v>
      </c>
      <c r="AK20" s="28">
        <f>+'105653'!AK20+'105654'!AK20+'105655'!AK20+'105656'!AK20+'105657'!AK20+'105658'!AK20+'105659'!AK20+'105660'!AK20+'107061'!AK20</f>
        <v>0</v>
      </c>
      <c r="AM20" s="30">
        <f t="shared" si="0"/>
        <v>102.04</v>
      </c>
      <c r="AO20" s="52">
        <f>+'105653'!AO20+'105654'!AO20+'105655'!AO20+'105656'!AO20+'105657'!AO20+'105658'!AO20+'105659'!AO20+'105660'!AO20+'107061'!AO20</f>
        <v>0</v>
      </c>
      <c r="AQ20" s="31">
        <f t="shared" si="3"/>
        <v>-102.04</v>
      </c>
    </row>
    <row r="21" spans="1:43" s="28" customFormat="1" ht="12" customHeight="1" x14ac:dyDescent="0.2">
      <c r="A21" s="27" t="s">
        <v>185</v>
      </c>
      <c r="B21" s="28">
        <f>+'105653'!B21+'105654'!B21+'105655'!B21+'105656'!B21+'105657'!B21+'105658'!B21+'105659'!B21+'105660'!B21+'107061'!B21</f>
        <v>0</v>
      </c>
      <c r="D21" s="28">
        <f>+'105653'!D21+'105654'!D21+'105655'!D21+'105656'!D21+'105657'!D21+'105658'!D21+'105659'!D21+'105660'!D21+'107061'!D21</f>
        <v>0</v>
      </c>
      <c r="F21" s="28">
        <f t="shared" si="1"/>
        <v>0</v>
      </c>
      <c r="H21" s="28">
        <f>+'105653'!H21+'105654'!H21+'105655'!H21+'105656'!H21+'105657'!H21+'105658'!H21+'105659'!H21+'105660'!H21+'107061'!H21</f>
        <v>0</v>
      </c>
      <c r="J21" s="28">
        <f>+'105653'!J21+'105654'!J21+'105655'!J21+'105656'!J21+'105657'!J21+'105658'!J21+'105659'!J21+'105660'!J21+'107061'!J21</f>
        <v>0</v>
      </c>
      <c r="L21" s="28">
        <f t="shared" si="2"/>
        <v>0</v>
      </c>
      <c r="N21" s="27" t="s">
        <v>185</v>
      </c>
      <c r="O21" s="28">
        <f>+'105653'!O21+'105654'!O21+'105655'!O21+'105656'!O21+'105657'!O21+'105658'!O21+'105659'!O21+'105660'!O21+'107061'!O21</f>
        <v>0</v>
      </c>
      <c r="Q21" s="28">
        <f>+'105653'!Q21+'105654'!Q21+'105655'!Q21+'105656'!Q21+'105657'!Q21+'105658'!Q21+'105659'!Q21+'105660'!Q21+'107061'!Q21</f>
        <v>0</v>
      </c>
      <c r="S21" s="28">
        <f>+'105653'!S21+'105654'!S21+'105655'!S21+'105656'!S21+'105657'!S21+'105658'!S21+'105659'!S21+'105660'!S21+'107061'!S21</f>
        <v>0</v>
      </c>
      <c r="U21" s="28">
        <f>+'105653'!U21+'105654'!U21+'105655'!U21+'105656'!U21+'105657'!U21+'105658'!U21+'105659'!U21+'105660'!U21+'107061'!U21</f>
        <v>0</v>
      </c>
      <c r="W21" s="28">
        <f>+'105653'!W21+'105654'!W21+'105655'!W21+'105656'!W21+'105657'!W21+'105658'!W21+'105659'!W21+'105660'!W21+'107061'!W21</f>
        <v>0</v>
      </c>
      <c r="Y21" s="28">
        <f>+'105653'!Y21+'105654'!Y21+'105655'!Y21+'105656'!Y21+'105657'!Y21+'105658'!Y21+'105659'!Y21+'105660'!Y21+'107061'!Y21</f>
        <v>0</v>
      </c>
      <c r="AA21" s="28">
        <f>+'105653'!AA21+'105654'!AA21+'105655'!AA21+'105656'!AA21+'105657'!AA21+'105658'!AA21+'105659'!AA21+'105660'!AA21+'107061'!AA21</f>
        <v>0</v>
      </c>
      <c r="AC21" s="28">
        <f>+'105653'!AC21+'105654'!AC21+'105655'!AC21+'105656'!AC21+'105657'!AC21+'105658'!AC21+'105659'!AC21+'105660'!AC21+'107061'!AC21</f>
        <v>0</v>
      </c>
      <c r="AE21" s="28">
        <f>+'105653'!AE21+'105654'!AE21+'105655'!AE21+'105656'!AE21+'105657'!AE21+'105658'!AE21+'105659'!AE21+'105660'!AE21+'107061'!AE21</f>
        <v>0</v>
      </c>
      <c r="AG21" s="28">
        <f>+'105653'!AG21+'105654'!AG21+'105655'!AG21+'105656'!AG21+'105657'!AG21+'105658'!AG21+'105659'!AG21+'105660'!AG21+'107061'!AG21</f>
        <v>0</v>
      </c>
      <c r="AI21" s="28">
        <f>+'105653'!AI21+'105654'!AI21+'105655'!AI21+'105656'!AI21+'105657'!AI21+'105658'!AI21+'105659'!AI21+'105660'!AI21+'107061'!AI21</f>
        <v>0</v>
      </c>
      <c r="AK21" s="28">
        <f>+'105653'!AK21+'105654'!AK21+'105655'!AK21+'105656'!AK21+'105657'!AK21+'105658'!AK21+'105659'!AK21+'105660'!AK21+'107061'!AK21</f>
        <v>0</v>
      </c>
      <c r="AM21" s="30">
        <f t="shared" si="0"/>
        <v>0</v>
      </c>
      <c r="AO21" s="52">
        <f>+'105653'!AO21+'105654'!AO21+'105655'!AO21+'105656'!AO21+'105657'!AO21+'105658'!AO21+'105659'!AO21+'105660'!AO21+'107061'!AO21</f>
        <v>0</v>
      </c>
      <c r="AQ21" s="31">
        <f t="shared" si="3"/>
        <v>0</v>
      </c>
    </row>
    <row r="22" spans="1:43" s="28" customFormat="1" ht="12" customHeight="1" x14ac:dyDescent="0.2">
      <c r="A22" s="27" t="s">
        <v>186</v>
      </c>
      <c r="B22" s="28">
        <f>+'105653'!B22+'105654'!B22+'105655'!B22+'105656'!B22+'105657'!B22+'105658'!B22+'105659'!B22+'105660'!B22+'107061'!B22</f>
        <v>470.92</v>
      </c>
      <c r="D22" s="28">
        <f>+'105653'!D22+'105654'!D22+'105655'!D22+'105656'!D22+'105657'!D22+'105658'!D22+'105659'!D22+'105660'!D22+'107061'!D22</f>
        <v>805</v>
      </c>
      <c r="F22" s="28">
        <f t="shared" si="1"/>
        <v>334.08</v>
      </c>
      <c r="H22" s="28">
        <f>+'105653'!H22+'105654'!H22+'105655'!H22+'105656'!H22+'105657'!H22+'105658'!H22+'105659'!H22+'105660'!H22+'107061'!H22</f>
        <v>20417.61</v>
      </c>
      <c r="J22" s="28">
        <f>+'105653'!J22+'105654'!J22+'105655'!J22+'105656'!J22+'105657'!J22+'105658'!J22+'105659'!J22+'105660'!J22+'107061'!J22</f>
        <v>2415</v>
      </c>
      <c r="L22" s="28">
        <f t="shared" si="2"/>
        <v>-18002.61</v>
      </c>
      <c r="N22" s="27" t="s">
        <v>186</v>
      </c>
      <c r="O22" s="28">
        <f>+'105653'!O22+'105654'!O22+'105655'!O22+'105656'!O22+'105657'!O22+'105658'!O22+'105659'!O22+'105660'!O22+'107061'!O22</f>
        <v>16362.109999999999</v>
      </c>
      <c r="Q22" s="28">
        <f>+'105653'!Q22+'105654'!Q22+'105655'!Q22+'105656'!Q22+'105657'!Q22+'105658'!Q22+'105659'!Q22+'105660'!Q22+'107061'!Q22</f>
        <v>3584.58</v>
      </c>
      <c r="S22" s="28">
        <f>+'105653'!S22+'105654'!S22+'105655'!S22+'105656'!S22+'105657'!S22+'105658'!S22+'105659'!S22+'105660'!S22+'107061'!S22</f>
        <v>470.92</v>
      </c>
      <c r="U22" s="28">
        <f>+'105653'!U22+'105654'!U22+'105655'!U22+'105656'!U22+'105657'!U22+'105658'!U22+'105659'!U22+'105660'!U22+'107061'!U22</f>
        <v>805</v>
      </c>
      <c r="W22" s="28">
        <f>+'105653'!W22+'105654'!W22+'105655'!W22+'105656'!W22+'105657'!W22+'105658'!W22+'105659'!W22+'105660'!W22+'107061'!W22</f>
        <v>805</v>
      </c>
      <c r="Y22" s="28">
        <f>+'105653'!Y22+'105654'!Y22+'105655'!Y22+'105656'!Y22+'105657'!Y22+'105658'!Y22+'105659'!Y22+'105660'!Y22+'107061'!Y22</f>
        <v>805</v>
      </c>
      <c r="AA22" s="28">
        <f>+'105653'!AA22+'105654'!AA22+'105655'!AA22+'105656'!AA22+'105657'!AA22+'105658'!AA22+'105659'!AA22+'105660'!AA22+'107061'!AA22</f>
        <v>805</v>
      </c>
      <c r="AC22" s="28">
        <f>+'105653'!AC22+'105654'!AC22+'105655'!AC22+'105656'!AC22+'105657'!AC22+'105658'!AC22+'105659'!AC22+'105660'!AC22+'107061'!AC22</f>
        <v>805</v>
      </c>
      <c r="AE22" s="28">
        <f>+'105653'!AE22+'105654'!AE22+'105655'!AE22+'105656'!AE22+'105657'!AE22+'105658'!AE22+'105659'!AE22+'105660'!AE22+'107061'!AE22</f>
        <v>805</v>
      </c>
      <c r="AG22" s="28">
        <f>+'105653'!AG22+'105654'!AG22+'105655'!AG22+'105656'!AG22+'105657'!AG22+'105658'!AG22+'105659'!AG22+'105660'!AG22+'107061'!AG22</f>
        <v>805</v>
      </c>
      <c r="AI22" s="28">
        <f>+'105653'!AI22+'105654'!AI22+'105655'!AI22+'105656'!AI22+'105657'!AI22+'105658'!AI22+'105659'!AI22+'105660'!AI22+'107061'!AI22</f>
        <v>805</v>
      </c>
      <c r="AK22" s="28">
        <f>+'105653'!AK22+'105654'!AK22+'105655'!AK22+'105656'!AK22+'105657'!AK22+'105658'!AK22+'105659'!AK22+'105660'!AK22+'107061'!AK22</f>
        <v>805</v>
      </c>
      <c r="AM22" s="30">
        <f t="shared" si="0"/>
        <v>27662.609999999997</v>
      </c>
      <c r="AO22" s="52">
        <f>+'105653'!AO22+'105654'!AO22+'105655'!AO22+'105656'!AO22+'105657'!AO22+'105658'!AO22+'105659'!AO22+'105660'!AO22+'107061'!AO22</f>
        <v>9660</v>
      </c>
      <c r="AQ22" s="31">
        <f t="shared" si="3"/>
        <v>-18002.609999999997</v>
      </c>
    </row>
    <row r="23" spans="1:43" s="28" customFormat="1" ht="12" customHeight="1" x14ac:dyDescent="0.2">
      <c r="A23" s="27" t="s">
        <v>187</v>
      </c>
      <c r="B23" s="28">
        <f>+'105653'!B23+'105654'!B23+'105655'!B23+'105656'!B23+'105657'!B23+'105658'!B23+'105659'!B23+'105660'!B23+'107061'!B23</f>
        <v>0</v>
      </c>
      <c r="D23" s="28">
        <f>+'105653'!D23+'105654'!D23+'105655'!D23+'105656'!D23+'105657'!D23+'105658'!D23+'105659'!D23+'105660'!D23+'107061'!D23</f>
        <v>0</v>
      </c>
      <c r="F23" s="28">
        <f t="shared" si="1"/>
        <v>0</v>
      </c>
      <c r="H23" s="28">
        <f>+'105653'!H23+'105654'!H23+'105655'!H23+'105656'!H23+'105657'!H23+'105658'!H23+'105659'!H23+'105660'!H23+'107061'!H23</f>
        <v>0</v>
      </c>
      <c r="J23" s="28">
        <f>+'105653'!J23+'105654'!J23+'105655'!J23+'105656'!J23+'105657'!J23+'105658'!J23+'105659'!J23+'105660'!J23+'107061'!J23</f>
        <v>0</v>
      </c>
      <c r="L23" s="28">
        <f t="shared" si="2"/>
        <v>0</v>
      </c>
      <c r="N23" s="27" t="s">
        <v>187</v>
      </c>
      <c r="O23" s="28">
        <f>+'105653'!O23+'105654'!O23+'105655'!O23+'105656'!O23+'105657'!O23+'105658'!O23+'105659'!O23+'105660'!O23+'107061'!O23</f>
        <v>0</v>
      </c>
      <c r="Q23" s="28">
        <f>+'105653'!Q23+'105654'!Q23+'105655'!Q23+'105656'!Q23+'105657'!Q23+'105658'!Q23+'105659'!Q23+'105660'!Q23+'107061'!Q23</f>
        <v>0</v>
      </c>
      <c r="S23" s="28">
        <f>+'105653'!S23+'105654'!S23+'105655'!S23+'105656'!S23+'105657'!S23+'105658'!S23+'105659'!S23+'105660'!S23+'107061'!S23</f>
        <v>0</v>
      </c>
      <c r="U23" s="28">
        <f>+'105653'!U23+'105654'!U23+'105655'!U23+'105656'!U23+'105657'!U23+'105658'!U23+'105659'!U23+'105660'!U23+'107061'!U23</f>
        <v>0</v>
      </c>
      <c r="W23" s="28">
        <f>+'105653'!W23+'105654'!W23+'105655'!W23+'105656'!W23+'105657'!W23+'105658'!W23+'105659'!W23+'105660'!W23+'107061'!W23</f>
        <v>0</v>
      </c>
      <c r="Y23" s="28">
        <f>+'105653'!Y23+'105654'!Y23+'105655'!Y23+'105656'!Y23+'105657'!Y23+'105658'!Y23+'105659'!Y23+'105660'!Y23+'107061'!Y23</f>
        <v>0</v>
      </c>
      <c r="AA23" s="28">
        <f>+'105653'!AA23+'105654'!AA23+'105655'!AA23+'105656'!AA23+'105657'!AA23+'105658'!AA23+'105659'!AA23+'105660'!AA23+'107061'!AA23</f>
        <v>0</v>
      </c>
      <c r="AC23" s="28">
        <f>+'105653'!AC23+'105654'!AC23+'105655'!AC23+'105656'!AC23+'105657'!AC23+'105658'!AC23+'105659'!AC23+'105660'!AC23+'107061'!AC23</f>
        <v>0</v>
      </c>
      <c r="AE23" s="28">
        <f>+'105653'!AE23+'105654'!AE23+'105655'!AE23+'105656'!AE23+'105657'!AE23+'105658'!AE23+'105659'!AE23+'105660'!AE23+'107061'!AE23</f>
        <v>0</v>
      </c>
      <c r="AG23" s="28">
        <f>+'105653'!AG23+'105654'!AG23+'105655'!AG23+'105656'!AG23+'105657'!AG23+'105658'!AG23+'105659'!AG23+'105660'!AG23+'107061'!AG23</f>
        <v>0</v>
      </c>
      <c r="AI23" s="28">
        <f>+'105653'!AI23+'105654'!AI23+'105655'!AI23+'105656'!AI23+'105657'!AI23+'105658'!AI23+'105659'!AI23+'105660'!AI23+'107061'!AI23</f>
        <v>0</v>
      </c>
      <c r="AK23" s="28">
        <f>+'105653'!AK23+'105654'!AK23+'105655'!AK23+'105656'!AK23+'105657'!AK23+'105658'!AK23+'105659'!AK23+'105660'!AK23+'107061'!AK23</f>
        <v>0</v>
      </c>
      <c r="AM23" s="30">
        <f t="shared" si="0"/>
        <v>0</v>
      </c>
      <c r="AO23" s="52">
        <f>+'105653'!AO23+'105654'!AO23+'105655'!AO23+'105656'!AO23+'105657'!AO23+'105658'!AO23+'105659'!AO23+'105660'!AO23+'107061'!AO23</f>
        <v>0</v>
      </c>
      <c r="AQ23" s="31">
        <f t="shared" si="3"/>
        <v>0</v>
      </c>
    </row>
    <row r="24" spans="1:43" s="28" customFormat="1" ht="12" customHeight="1" x14ac:dyDescent="0.2">
      <c r="A24" s="27" t="s">
        <v>188</v>
      </c>
      <c r="B24" s="28">
        <f>+'105653'!B24+'105654'!B24+'105655'!B24+'105656'!B24+'105657'!B24+'105658'!B24+'105659'!B24+'105660'!B24+'107061'!B24</f>
        <v>0</v>
      </c>
      <c r="D24" s="28">
        <f>+'105653'!D24+'105654'!D24+'105655'!D24+'105656'!D24+'105657'!D24+'105658'!D24+'105659'!D24+'105660'!D24+'107061'!D24</f>
        <v>0</v>
      </c>
      <c r="F24" s="28">
        <f t="shared" si="1"/>
        <v>0</v>
      </c>
      <c r="H24" s="28">
        <f>+'105653'!H24+'105654'!H24+'105655'!H24+'105656'!H24+'105657'!H24+'105658'!H24+'105659'!H24+'105660'!H24+'107061'!H24</f>
        <v>0</v>
      </c>
      <c r="J24" s="28">
        <f>+'105653'!J24+'105654'!J24+'105655'!J24+'105656'!J24+'105657'!J24+'105658'!J24+'105659'!J24+'105660'!J24+'107061'!J24</f>
        <v>0</v>
      </c>
      <c r="L24" s="28">
        <f t="shared" si="2"/>
        <v>0</v>
      </c>
      <c r="N24" s="27" t="s">
        <v>188</v>
      </c>
      <c r="O24" s="28">
        <f>+'105653'!O24+'105654'!O24+'105655'!O24+'105656'!O24+'105657'!O24+'105658'!O24+'105659'!O24+'105660'!O24+'107061'!O24</f>
        <v>320.42999999999995</v>
      </c>
      <c r="Q24" s="28">
        <f>+'105653'!Q24+'105654'!Q24+'105655'!Q24+'105656'!Q24+'105657'!Q24+'105658'!Q24+'105659'!Q24+'105660'!Q24+'107061'!Q24</f>
        <v>-320.42999999999995</v>
      </c>
      <c r="S24" s="28">
        <f>+'105653'!S24+'105654'!S24+'105655'!S24+'105656'!S24+'105657'!S24+'105658'!S24+'105659'!S24+'105660'!S24+'107061'!S24</f>
        <v>0</v>
      </c>
      <c r="U24" s="28">
        <f>+'105653'!U24+'105654'!U24+'105655'!U24+'105656'!U24+'105657'!U24+'105658'!U24+'105659'!U24+'105660'!U24+'107061'!U24</f>
        <v>0</v>
      </c>
      <c r="W24" s="28">
        <f>+'105653'!W24+'105654'!W24+'105655'!W24+'105656'!W24+'105657'!W24+'105658'!W24+'105659'!W24+'105660'!W24+'107061'!W24</f>
        <v>0</v>
      </c>
      <c r="Y24" s="28">
        <f>+'105653'!Y24+'105654'!Y24+'105655'!Y24+'105656'!Y24+'105657'!Y24+'105658'!Y24+'105659'!Y24+'105660'!Y24+'107061'!Y24</f>
        <v>0</v>
      </c>
      <c r="AA24" s="28">
        <f>+'105653'!AA24+'105654'!AA24+'105655'!AA24+'105656'!AA24+'105657'!AA24+'105658'!AA24+'105659'!AA24+'105660'!AA24+'107061'!AA24</f>
        <v>0</v>
      </c>
      <c r="AC24" s="28">
        <f>+'105653'!AC24+'105654'!AC24+'105655'!AC24+'105656'!AC24+'105657'!AC24+'105658'!AC24+'105659'!AC24+'105660'!AC24+'107061'!AC24</f>
        <v>0</v>
      </c>
      <c r="AE24" s="28">
        <f>+'105653'!AE24+'105654'!AE24+'105655'!AE24+'105656'!AE24+'105657'!AE24+'105658'!AE24+'105659'!AE24+'105660'!AE24+'107061'!AE24</f>
        <v>0</v>
      </c>
      <c r="AG24" s="28">
        <f>+'105653'!AG24+'105654'!AG24+'105655'!AG24+'105656'!AG24+'105657'!AG24+'105658'!AG24+'105659'!AG24+'105660'!AG24+'107061'!AG24</f>
        <v>0</v>
      </c>
      <c r="AI24" s="28">
        <f>+'105653'!AI24+'105654'!AI24+'105655'!AI24+'105656'!AI24+'105657'!AI24+'105658'!AI24+'105659'!AI24+'105660'!AI24+'107061'!AI24</f>
        <v>0</v>
      </c>
      <c r="AK24" s="28">
        <f>+'105653'!AK24+'105654'!AK24+'105655'!AK24+'105656'!AK24+'105657'!AK24+'105658'!AK24+'105659'!AK24+'105660'!AK24+'107061'!AK24</f>
        <v>0</v>
      </c>
      <c r="AM24" s="30">
        <f t="shared" si="0"/>
        <v>0</v>
      </c>
      <c r="AO24" s="52">
        <f>+'105653'!AO24+'105654'!AO24+'105655'!AO24+'105656'!AO24+'105657'!AO24+'105658'!AO24+'105659'!AO24+'105660'!AO24+'107061'!AO24</f>
        <v>0</v>
      </c>
      <c r="AQ24" s="31">
        <f t="shared" si="3"/>
        <v>0</v>
      </c>
    </row>
    <row r="25" spans="1:43" s="28" customFormat="1" ht="12" customHeight="1" x14ac:dyDescent="0.2">
      <c r="A25" s="27" t="s">
        <v>189</v>
      </c>
      <c r="B25" s="28">
        <f>+'105653'!B25+'105654'!B25+'105655'!B25+'105656'!B25+'105657'!B25+'105658'!B25+'105659'!B25+'105660'!B25+'107061'!B25</f>
        <v>0</v>
      </c>
      <c r="D25" s="28">
        <f>+'105653'!D25+'105654'!D25+'105655'!D25+'105656'!D25+'105657'!D25+'105658'!D25+'105659'!D25+'105660'!D25+'107061'!D25</f>
        <v>0</v>
      </c>
      <c r="F25" s="28">
        <f t="shared" si="1"/>
        <v>0</v>
      </c>
      <c r="H25" s="28">
        <f>+'105653'!H25+'105654'!H25+'105655'!H25+'105656'!H25+'105657'!H25+'105658'!H25+'105659'!H25+'105660'!H25+'107061'!H25</f>
        <v>0</v>
      </c>
      <c r="J25" s="28">
        <f>+'105653'!J25+'105654'!J25+'105655'!J25+'105656'!J25+'105657'!J25+'105658'!J25+'105659'!J25+'105660'!J25+'107061'!J25</f>
        <v>0</v>
      </c>
      <c r="L25" s="28">
        <f t="shared" si="2"/>
        <v>0</v>
      </c>
      <c r="N25" s="27" t="s">
        <v>189</v>
      </c>
      <c r="O25" s="28">
        <f>+'105653'!O25+'105654'!O25+'105655'!O25+'105656'!O25+'105657'!O25+'105658'!O25+'105659'!O25+'105660'!O25+'107061'!O25</f>
        <v>0</v>
      </c>
      <c r="Q25" s="28">
        <f>+'105653'!Q25+'105654'!Q25+'105655'!Q25+'105656'!Q25+'105657'!Q25+'105658'!Q25+'105659'!Q25+'105660'!Q25+'107061'!Q25</f>
        <v>0</v>
      </c>
      <c r="S25" s="28">
        <f>+'105653'!S25+'105654'!S25+'105655'!S25+'105656'!S25+'105657'!S25+'105658'!S25+'105659'!S25+'105660'!S25+'107061'!S25</f>
        <v>0</v>
      </c>
      <c r="U25" s="28">
        <f>+'105653'!U25+'105654'!U25+'105655'!U25+'105656'!U25+'105657'!U25+'105658'!U25+'105659'!U25+'105660'!U25+'107061'!U25</f>
        <v>0</v>
      </c>
      <c r="W25" s="28">
        <f>+'105653'!W25+'105654'!W25+'105655'!W25+'105656'!W25+'105657'!W25+'105658'!W25+'105659'!W25+'105660'!W25+'107061'!W25</f>
        <v>0</v>
      </c>
      <c r="Y25" s="28">
        <f>+'105653'!Y25+'105654'!Y25+'105655'!Y25+'105656'!Y25+'105657'!Y25+'105658'!Y25+'105659'!Y25+'105660'!Y25+'107061'!Y25</f>
        <v>0</v>
      </c>
      <c r="AA25" s="28">
        <f>+'105653'!AA25+'105654'!AA25+'105655'!AA25+'105656'!AA25+'105657'!AA25+'105658'!AA25+'105659'!AA25+'105660'!AA25+'107061'!AA25</f>
        <v>0</v>
      </c>
      <c r="AC25" s="28">
        <f>+'105653'!AC25+'105654'!AC25+'105655'!AC25+'105656'!AC25+'105657'!AC25+'105658'!AC25+'105659'!AC25+'105660'!AC25+'107061'!AC25</f>
        <v>0</v>
      </c>
      <c r="AE25" s="28">
        <f>+'105653'!AE25+'105654'!AE25+'105655'!AE25+'105656'!AE25+'105657'!AE25+'105658'!AE25+'105659'!AE25+'105660'!AE25+'107061'!AE25</f>
        <v>0</v>
      </c>
      <c r="AG25" s="28">
        <f>+'105653'!AG25+'105654'!AG25+'105655'!AG25+'105656'!AG25+'105657'!AG25+'105658'!AG25+'105659'!AG25+'105660'!AG25+'107061'!AG25</f>
        <v>0</v>
      </c>
      <c r="AI25" s="28">
        <f>+'105653'!AI25+'105654'!AI25+'105655'!AI25+'105656'!AI25+'105657'!AI25+'105658'!AI25+'105659'!AI25+'105660'!AI25+'107061'!AI25</f>
        <v>0</v>
      </c>
      <c r="AK25" s="28">
        <f>+'105653'!AK25+'105654'!AK25+'105655'!AK25+'105656'!AK25+'105657'!AK25+'105658'!AK25+'105659'!AK25+'105660'!AK25+'107061'!AK25</f>
        <v>0</v>
      </c>
      <c r="AM25" s="30">
        <f t="shared" si="0"/>
        <v>0</v>
      </c>
      <c r="AO25" s="52">
        <f>+'105653'!AO25+'105654'!AO25+'105655'!AO25+'105656'!AO25+'105657'!AO25+'105658'!AO25+'105659'!AO25+'105660'!AO25+'107061'!AO25</f>
        <v>0</v>
      </c>
      <c r="AQ25" s="31">
        <f t="shared" si="3"/>
        <v>0</v>
      </c>
    </row>
    <row r="26" spans="1:43" s="28" customFormat="1" ht="12" customHeight="1" x14ac:dyDescent="0.2">
      <c r="A26" s="27" t="s">
        <v>59</v>
      </c>
      <c r="B26" s="28">
        <f>+'105653'!B26+'105654'!B26+'105655'!B26+'105656'!B26+'105657'!B26+'105658'!B26+'105659'!B26+'105660'!B26+'107061'!B26</f>
        <v>15470.189999999999</v>
      </c>
      <c r="D26" s="28">
        <f>+'105653'!D26+'105654'!D26+'105655'!D26+'105656'!D26+'105657'!D26+'105658'!D26+'105659'!D26+'105660'!D26+'107061'!D26</f>
        <v>12501</v>
      </c>
      <c r="F26" s="28">
        <f t="shared" si="1"/>
        <v>-2969.1899999999987</v>
      </c>
      <c r="H26" s="28">
        <f>+'105653'!H26+'105654'!H26+'105655'!H26+'105656'!H26+'105657'!H26+'105658'!H26+'105659'!H26+'105660'!H26+'107061'!H26</f>
        <v>29415.390000000007</v>
      </c>
      <c r="J26" s="28">
        <f>+'105653'!J26+'105654'!J26+'105655'!J26+'105656'!J26+'105657'!J26+'105658'!J26+'105659'!J26+'105660'!J26+'107061'!J26</f>
        <v>37503</v>
      </c>
      <c r="L26" s="28">
        <f t="shared" si="2"/>
        <v>8087.6099999999933</v>
      </c>
      <c r="N26" s="27" t="s">
        <v>59</v>
      </c>
      <c r="O26" s="28">
        <f>+'105653'!O26+'105654'!O26+'105655'!O26+'105656'!O26+'105657'!O26+'105658'!O26+'105659'!O26+'105660'!O26+'107061'!O26</f>
        <v>-1969.7</v>
      </c>
      <c r="Q26" s="28">
        <f>+'105653'!Q26+'105654'!Q26+'105655'!Q26+'105656'!Q26+'105657'!Q26+'105658'!Q26+'105659'!Q26+'105660'!Q26+'107061'!Q26</f>
        <v>15914.9</v>
      </c>
      <c r="S26" s="28">
        <f>+'105653'!S26+'105654'!S26+'105655'!S26+'105656'!S26+'105657'!S26+'105658'!S26+'105659'!S26+'105660'!S26+'107061'!S26</f>
        <v>15470.189999999999</v>
      </c>
      <c r="U26" s="28">
        <f>+'105653'!U26+'105654'!U26+'105655'!U26+'105656'!U26+'105657'!U26+'105658'!U26+'105659'!U26+'105660'!U26+'107061'!U26</f>
        <v>12501</v>
      </c>
      <c r="W26" s="28">
        <f>+'105653'!W26+'105654'!W26+'105655'!W26+'105656'!W26+'105657'!W26+'105658'!W26+'105659'!W26+'105660'!W26+'107061'!W26</f>
        <v>12501</v>
      </c>
      <c r="Y26" s="28">
        <f>+'105653'!Y26+'105654'!Y26+'105655'!Y26+'105656'!Y26+'105657'!Y26+'105658'!Y26+'105659'!Y26+'105660'!Y26+'107061'!Y26</f>
        <v>12501</v>
      </c>
      <c r="AA26" s="28">
        <f>+'105653'!AA26+'105654'!AA26+'105655'!AA26+'105656'!AA26+'105657'!AA26+'105658'!AA26+'105659'!AA26+'105660'!AA26+'107061'!AA26</f>
        <v>12501</v>
      </c>
      <c r="AC26" s="28">
        <f>+'105653'!AC26+'105654'!AC26+'105655'!AC26+'105656'!AC26+'105657'!AC26+'105658'!AC26+'105659'!AC26+'105660'!AC26+'107061'!AC26</f>
        <v>12501</v>
      </c>
      <c r="AE26" s="28">
        <f>+'105653'!AE26+'105654'!AE26+'105655'!AE26+'105656'!AE26+'105657'!AE26+'105658'!AE26+'105659'!AE26+'105660'!AE26+'107061'!AE26</f>
        <v>12501</v>
      </c>
      <c r="AG26" s="28">
        <f>+'105653'!AG26+'105654'!AG26+'105655'!AG26+'105656'!AG26+'105657'!AG26+'105658'!AG26+'105659'!AG26+'105660'!AG26+'107061'!AG26</f>
        <v>12501</v>
      </c>
      <c r="AI26" s="28">
        <f>+'105653'!AI26+'105654'!AI26+'105655'!AI26+'105656'!AI26+'105657'!AI26+'105658'!AI26+'105659'!AI26+'105660'!AI26+'107061'!AI26</f>
        <v>12501</v>
      </c>
      <c r="AK26" s="28">
        <f>+'105653'!AK26+'105654'!AK26+'105655'!AK26+'105656'!AK26+'105657'!AK26+'105658'!AK26+'105659'!AK26+'105660'!AK26+'107061'!AK26</f>
        <v>12501</v>
      </c>
      <c r="AM26" s="30">
        <f t="shared" si="0"/>
        <v>141924.39000000001</v>
      </c>
      <c r="AO26" s="52">
        <f>+'105653'!AO26+'105654'!AO26+'105655'!AO26+'105656'!AO26+'105657'!AO26+'105658'!AO26+'105659'!AO26+'105660'!AO26+'107061'!AO26</f>
        <v>150012</v>
      </c>
      <c r="AQ26" s="31">
        <f t="shared" si="3"/>
        <v>8087.609999999986</v>
      </c>
    </row>
    <row r="27" spans="1:43" s="28" customFormat="1" ht="12" customHeight="1" x14ac:dyDescent="0.2">
      <c r="A27" s="27" t="s">
        <v>65</v>
      </c>
      <c r="B27" s="32">
        <f>+'105653'!B27+'105654'!B27+'105655'!B27+'105656'!B27+'105657'!B27+'105658'!B27+'105659'!B27+'105660'!B27+'107061'!B27</f>
        <v>-26343.500000000022</v>
      </c>
      <c r="D27" s="32">
        <f>+'105653'!D27+'105654'!D27+'105655'!D27+'105656'!D27+'105657'!D27+'105658'!D27+'105659'!D27+'105660'!D27+'107061'!D27</f>
        <v>78770</v>
      </c>
      <c r="F27" s="32">
        <f t="shared" si="1"/>
        <v>105113.50000000003</v>
      </c>
      <c r="G27" s="28">
        <v>4</v>
      </c>
      <c r="H27" s="32">
        <f>+'105653'!H27+'105654'!H27+'105655'!H27+'105656'!H27+'105657'!H27+'105658'!H27+'105659'!H27+'105660'!H27+'107061'!H27</f>
        <v>388987.36</v>
      </c>
      <c r="J27" s="32">
        <f>+'105653'!J27+'105654'!J27+'105655'!J27+'105656'!J27+'105657'!J27+'105658'!J27+'105659'!J27+'105660'!J27+'107061'!J27</f>
        <v>236310</v>
      </c>
      <c r="L27" s="32">
        <f t="shared" si="2"/>
        <v>-152677.35999999999</v>
      </c>
      <c r="N27" s="27" t="s">
        <v>65</v>
      </c>
      <c r="O27" s="32">
        <f>+'105653'!O27+'105654'!O27+'105655'!O27+'105656'!O27+'105657'!O27+'105658'!O27+'105659'!O27+'105660'!O27+'107061'!O27</f>
        <v>112227.59</v>
      </c>
      <c r="Q27" s="32">
        <f>+'105653'!Q27+'105654'!Q27+'105655'!Q27+'105656'!Q27+'105657'!Q27+'105658'!Q27+'105659'!Q27+'105660'!Q27+'107061'!Q27</f>
        <v>303103.26999999996</v>
      </c>
      <c r="S27" s="32">
        <f>+'105653'!S27+'105654'!S27+'105655'!S27+'105656'!S27+'105657'!S27+'105658'!S27+'105659'!S27+'105660'!S27+'107061'!S27</f>
        <v>-26343.500000000022</v>
      </c>
      <c r="U27" s="32">
        <f>+'105653'!U27+'105654'!U27+'105655'!U27+'105656'!U27+'105657'!U27+'105658'!U27+'105659'!U27+'105660'!U27+'107061'!U27</f>
        <v>78770</v>
      </c>
      <c r="W27" s="32">
        <f>+'105653'!W27+'105654'!W27+'105655'!W27+'105656'!W27+'105657'!W27+'105658'!W27+'105659'!W27+'105660'!W27+'107061'!W27</f>
        <v>78770</v>
      </c>
      <c r="Y27" s="32">
        <f>+'105653'!Y27+'105654'!Y27+'105655'!Y27+'105656'!Y27+'105657'!Y27+'105658'!Y27+'105659'!Y27+'105660'!Y27+'107061'!Y27</f>
        <v>78770</v>
      </c>
      <c r="AA27" s="32">
        <f>+'105653'!AA27+'105654'!AA27+'105655'!AA27+'105656'!AA27+'105657'!AA27+'105658'!AA27+'105659'!AA27+'105660'!AA27+'107061'!AA27</f>
        <v>78770</v>
      </c>
      <c r="AC27" s="32">
        <f>+'105653'!AC27+'105654'!AC27+'105655'!AC27+'105656'!AC27+'105657'!AC27+'105658'!AC27+'105659'!AC27+'105660'!AC27+'107061'!AC27</f>
        <v>78770</v>
      </c>
      <c r="AE27" s="32">
        <f>+'105653'!AE27+'105654'!AE27+'105655'!AE27+'105656'!AE27+'105657'!AE27+'105658'!AE27+'105659'!AE27+'105660'!AE27+'107061'!AE27</f>
        <v>78770</v>
      </c>
      <c r="AG27" s="32">
        <f>+'105653'!AG27+'105654'!AG27+'105655'!AG27+'105656'!AG27+'105657'!AG27+'105658'!AG27+'105659'!AG27+'105660'!AG27+'107061'!AG27</f>
        <v>78770</v>
      </c>
      <c r="AI27" s="32">
        <f>+'105653'!AI27+'105654'!AI27+'105655'!AI27+'105656'!AI27+'105657'!AI27+'105658'!AI27+'105659'!AI27+'105660'!AI27+'107061'!AI27</f>
        <v>78770</v>
      </c>
      <c r="AK27" s="32">
        <f>+'105653'!AK27+'105654'!AK27+'105655'!AK27+'105656'!AK27+'105657'!AK27+'105658'!AK27+'105659'!AK27+'105660'!AK27+'107061'!AK27</f>
        <v>78770</v>
      </c>
      <c r="AM27" s="34">
        <f t="shared" si="0"/>
        <v>1097917.3599999999</v>
      </c>
      <c r="AO27" s="53">
        <f>+'105653'!AO27+'105654'!AO27+'105655'!AO27+'105656'!AO27+'105657'!AO27+'105658'!AO27+'105659'!AO27+'105660'!AO27+'107061'!AO27</f>
        <v>945240</v>
      </c>
      <c r="AQ27" s="35">
        <f t="shared" si="3"/>
        <v>-152677.35999999987</v>
      </c>
    </row>
    <row r="28" spans="1:43" s="28" customFormat="1" ht="12" customHeight="1" x14ac:dyDescent="0.2">
      <c r="A28" s="36" t="s">
        <v>190</v>
      </c>
      <c r="B28" s="28">
        <f>SUM(B11:B27)</f>
        <v>3422183.5800000005</v>
      </c>
      <c r="D28" s="28">
        <f>SUM(D11:D27)</f>
        <v>1733629</v>
      </c>
      <c r="F28" s="28">
        <f>SUM(F11:F27)</f>
        <v>-1688554.5800000005</v>
      </c>
      <c r="H28" s="28">
        <f>SUM(H11:H27)</f>
        <v>7541440.0899999999</v>
      </c>
      <c r="J28" s="28">
        <f>SUM(J11:J27)</f>
        <v>5200887</v>
      </c>
      <c r="L28" s="28">
        <f>SUM(L11:L27)</f>
        <v>-2340553.0900000003</v>
      </c>
      <c r="N28" s="36" t="s">
        <v>190</v>
      </c>
      <c r="O28" s="28">
        <f>SUM(O11:O27)</f>
        <v>732221.58</v>
      </c>
      <c r="P28" s="38"/>
      <c r="Q28" s="28">
        <f>SUM(Q11:Q27)</f>
        <v>3387034.9299999997</v>
      </c>
      <c r="R28" s="38"/>
      <c r="S28" s="28">
        <f>SUM(S11:S27)</f>
        <v>3422183.5800000005</v>
      </c>
      <c r="T28" s="38"/>
      <c r="U28" s="28">
        <f>SUM(U11:U27)</f>
        <v>1733629</v>
      </c>
      <c r="V28" s="38"/>
      <c r="W28" s="28">
        <f>SUM(W11:W27)</f>
        <v>1733629</v>
      </c>
      <c r="X28" s="38"/>
      <c r="Y28" s="28">
        <f>SUM(Y11:Y27)</f>
        <v>1733629</v>
      </c>
      <c r="Z28" s="38"/>
      <c r="AA28" s="28">
        <f>SUM(AA11:AA27)</f>
        <v>1733629</v>
      </c>
      <c r="AB28" s="38"/>
      <c r="AC28" s="28">
        <f>SUM(AC11:AC27)</f>
        <v>1733629</v>
      </c>
      <c r="AD28" s="38"/>
      <c r="AE28" s="28">
        <f>SUM(AE11:AE27)</f>
        <v>1733629</v>
      </c>
      <c r="AF28" s="38"/>
      <c r="AG28" s="28">
        <f>SUM(AG11:AG27)</f>
        <v>1925459</v>
      </c>
      <c r="AH28" s="38"/>
      <c r="AI28" s="28">
        <f>SUM(AI11:AI27)</f>
        <v>1925459</v>
      </c>
      <c r="AJ28" s="38"/>
      <c r="AK28" s="28">
        <f>SUM(AK11:AK27)</f>
        <v>2656586</v>
      </c>
      <c r="AL28" s="38"/>
      <c r="AM28" s="30">
        <f>SUM(AM11:AM27)</f>
        <v>24450718.09</v>
      </c>
      <c r="AO28" s="52">
        <f>SUM(AO11:AO27)</f>
        <v>22110165</v>
      </c>
      <c r="AQ28" s="31">
        <f>SUM(AQ11:AQ27)</f>
        <v>-2340553.0900000012</v>
      </c>
    </row>
    <row r="29" spans="1:43" s="28" customFormat="1" ht="12" customHeight="1" x14ac:dyDescent="0.2">
      <c r="A29" s="39"/>
      <c r="C29" s="38"/>
      <c r="F29" s="38"/>
      <c r="G29" s="38"/>
      <c r="L29" s="38"/>
      <c r="N29" s="39"/>
      <c r="AM29" s="30"/>
      <c r="AO29" s="52"/>
      <c r="AQ29" s="31"/>
    </row>
    <row r="30" spans="1:43" s="28" customFormat="1" ht="12" customHeight="1" x14ac:dyDescent="0.2">
      <c r="A30" s="27" t="s">
        <v>191</v>
      </c>
      <c r="B30" s="28">
        <f>+'105653'!B30+'105654'!B30+'105655'!B30+'105656'!B30+'105657'!B30+'105658'!B30+'105659'!B30+'105660'!B30+'107061'!B30+218662</f>
        <v>-2784980.8100000005</v>
      </c>
      <c r="D30" s="28">
        <f>+'105653'!D30+'105654'!D30+'105655'!D30+'105656'!D30+'105657'!D30+'105658'!D30+'105659'!D30+'105660'!D30+'107061'!D30</f>
        <v>-693149.9</v>
      </c>
      <c r="F30" s="28">
        <f>+D30-B30</f>
        <v>2091830.9100000006</v>
      </c>
      <c r="G30" s="28">
        <v>3</v>
      </c>
      <c r="H30" s="28">
        <f>+'105653'!H30+'105654'!H30+'105655'!H30+'105656'!H30+'105657'!H30+'105658'!H30+'105659'!H30+'105660'!H30+'107061'!H30</f>
        <v>-5055915.03</v>
      </c>
      <c r="J30" s="28">
        <f>+'105653'!J30+'105654'!J30+'105655'!J30+'105656'!J30+'105657'!J30+'105658'!J30+'105659'!J30+'105660'!J30+'107061'!J30</f>
        <v>-2079449.7000000002</v>
      </c>
      <c r="L30" s="28">
        <f>+J30-H30</f>
        <v>2976465.33</v>
      </c>
      <c r="N30" s="27" t="s">
        <v>191</v>
      </c>
      <c r="O30" s="28">
        <f>+'105653'!O30+'105654'!O30+'105655'!O30+'105656'!O30+'105657'!O30+'105658'!O30+'105659'!O30+'105660'!O30+'107061'!O30</f>
        <v>-703827.52999999991</v>
      </c>
      <c r="P30" s="39"/>
      <c r="Q30" s="28">
        <f>+'105653'!Q30+'105654'!Q30+'105655'!Q30+'105656'!Q30+'105657'!Q30+'105658'!Q30+'105659'!Q30+'105660'!Q30+'107061'!Q30-218662</f>
        <v>-1567106.6900000002</v>
      </c>
      <c r="R30" s="39"/>
      <c r="S30" s="28">
        <f>+'105653'!S30+'105654'!S30+'105655'!S30+'105656'!S30+'105657'!S30+'105658'!S30+'105659'!S30+'105660'!S30+'107061'!S30+218662</f>
        <v>-2784980.8100000005</v>
      </c>
      <c r="T30" s="39"/>
      <c r="U30" s="28">
        <f>+'105653'!U30+'105654'!U30+'105655'!U30+'105656'!U30+'105657'!U30+'105658'!U30+'105659'!U30+'105660'!U30+'107061'!U30</f>
        <v>-693149.9</v>
      </c>
      <c r="V30" s="39"/>
      <c r="W30" s="28">
        <f>+'105653'!W30+'105654'!W30+'105655'!W30+'105656'!W30+'105657'!W30+'105658'!W30+'105659'!W30+'105660'!W30+'107061'!W30</f>
        <v>-693149.9</v>
      </c>
      <c r="X30" s="39"/>
      <c r="Y30" s="28">
        <f>+'105653'!Y30+'105654'!Y30+'105655'!Y30+'105656'!Y30+'105657'!Y30+'105658'!Y30+'105659'!Y30+'105660'!Y30+'107061'!Y30</f>
        <v>-693149.9</v>
      </c>
      <c r="Z30" s="39"/>
      <c r="AA30" s="28">
        <f>+'105653'!AA30+'105654'!AA30+'105655'!AA30+'105656'!AA30+'105657'!AA30+'105658'!AA30+'105659'!AA30+'105660'!AA30+'107061'!AA30</f>
        <v>-693149.9</v>
      </c>
      <c r="AB30" s="39"/>
      <c r="AC30" s="28">
        <f>+'105653'!AC30+'105654'!AC30+'105655'!AC30+'105656'!AC30+'105657'!AC30+'105658'!AC30+'105659'!AC30+'105660'!AC30+'107061'!AC30</f>
        <v>-693149.9</v>
      </c>
      <c r="AD30" s="39"/>
      <c r="AE30" s="28">
        <f>+'105653'!AE30+'105654'!AE30+'105655'!AE30+'105656'!AE30+'105657'!AE30+'105658'!AE30+'105659'!AE30+'105660'!AE30+'107061'!AE30</f>
        <v>-693149.9</v>
      </c>
      <c r="AF30" s="39"/>
      <c r="AG30" s="28">
        <f>+'105653'!AG30+'105654'!AG30+'105655'!AG30+'105656'!AG30+'105657'!AG30+'105658'!AG30+'105659'!AG30+'105660'!AG30+'107061'!AG30</f>
        <v>-875931.50000000012</v>
      </c>
      <c r="AH30" s="39"/>
      <c r="AI30" s="28">
        <f>+'105653'!AI30+'105654'!AI30+'105655'!AI30+'105656'!AI30+'105657'!AI30+'105658'!AI30+'105659'!AI30+'105660'!AI30+'107061'!AI30</f>
        <v>-875931.50000000012</v>
      </c>
      <c r="AJ30" s="39"/>
      <c r="AK30" s="28">
        <f>+'105653'!AK30+'105654'!AK30+'105655'!AK30+'105656'!AK30+'105657'!AK30+'105658'!AK30+'105659'!AK30+'105660'!AK30+'107061'!AK30</f>
        <v>-1607058.39</v>
      </c>
      <c r="AL30" s="39"/>
      <c r="AM30" s="30">
        <f>SUM(O30:AK30)</f>
        <v>-12573735.820000004</v>
      </c>
      <c r="AO30" s="52">
        <f>+'105653'!AO30+'105654'!AO30+'105655'!AO30+'105656'!AO30+'105657'!AO30+'105658'!AO30+'105659'!AO30+'105660'!AO30+'107061'!AO30</f>
        <v>-9597270.4900000002</v>
      </c>
      <c r="AQ30" s="31">
        <f>+AO30-AM30</f>
        <v>2976465.3300000038</v>
      </c>
    </row>
    <row r="31" spans="1:43" s="28" customFormat="1" ht="12" customHeight="1" x14ac:dyDescent="0.2">
      <c r="A31" s="42" t="s">
        <v>192</v>
      </c>
      <c r="B31" s="32">
        <v>0</v>
      </c>
      <c r="D31" s="32">
        <v>0</v>
      </c>
      <c r="F31" s="32">
        <v>0</v>
      </c>
      <c r="H31" s="32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53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L32" s="38"/>
      <c r="AM32" s="30"/>
      <c r="AO32" s="52"/>
      <c r="AQ32" s="31"/>
    </row>
    <row r="33" spans="1:43" s="28" customFormat="1" ht="12" customHeight="1" x14ac:dyDescent="0.2">
      <c r="A33" s="44" t="s">
        <v>193</v>
      </c>
      <c r="B33" s="38">
        <f>SUM(B28:B31)</f>
        <v>637202.77</v>
      </c>
      <c r="C33" s="38"/>
      <c r="D33" s="38">
        <f>SUM(D28:D31)</f>
        <v>1040479.1</v>
      </c>
      <c r="E33" s="38"/>
      <c r="F33" s="38">
        <f>SUM(F28:F31)</f>
        <v>403276.33000000007</v>
      </c>
      <c r="G33" s="38"/>
      <c r="H33" s="38">
        <f>SUM(H28:H31)</f>
        <v>2485525.0599999996</v>
      </c>
      <c r="I33" s="38"/>
      <c r="J33" s="38">
        <f>SUM(J28:J31)</f>
        <v>3121437.3</v>
      </c>
      <c r="K33" s="38"/>
      <c r="L33" s="38">
        <f>SUM(L28:L31)</f>
        <v>635912.23999999976</v>
      </c>
      <c r="N33" s="44" t="s">
        <v>193</v>
      </c>
      <c r="O33" s="38">
        <f>SUM(O28:O31)</f>
        <v>28394.050000000047</v>
      </c>
      <c r="P33" s="38"/>
      <c r="Q33" s="38">
        <f>SUM(Q28:Q31)</f>
        <v>1819928.2399999995</v>
      </c>
      <c r="R33" s="38"/>
      <c r="S33" s="38">
        <f>SUM(S28:S31)</f>
        <v>637202.77</v>
      </c>
      <c r="T33" s="38"/>
      <c r="U33" s="38">
        <f>SUM(U28:U31)</f>
        <v>1040479.1</v>
      </c>
      <c r="V33" s="38"/>
      <c r="W33" s="38">
        <f>SUM(W28:W31)</f>
        <v>1040479.1</v>
      </c>
      <c r="X33" s="38"/>
      <c r="Y33" s="38">
        <f>SUM(Y28:Y31)</f>
        <v>1040479.1</v>
      </c>
      <c r="Z33" s="38"/>
      <c r="AA33" s="38">
        <f>SUM(AA28:AA31)</f>
        <v>1040479.1</v>
      </c>
      <c r="AB33" s="38"/>
      <c r="AC33" s="38">
        <f>SUM(AC28:AC31)</f>
        <v>1040479.1</v>
      </c>
      <c r="AD33" s="38"/>
      <c r="AE33" s="38">
        <f>SUM(AE28:AE31)</f>
        <v>1040479.1</v>
      </c>
      <c r="AF33" s="38"/>
      <c r="AG33" s="38">
        <f>SUM(AG28:AG31)</f>
        <v>1049527.5</v>
      </c>
      <c r="AH33" s="38"/>
      <c r="AI33" s="38">
        <f>SUM(AI28:AI31)</f>
        <v>1049527.5</v>
      </c>
      <c r="AJ33" s="38"/>
      <c r="AK33" s="38">
        <f>SUM(AK28:AK31)</f>
        <v>1049527.6100000001</v>
      </c>
      <c r="AL33" s="38"/>
      <c r="AM33" s="30">
        <f>SUM(AM28:AM31)</f>
        <v>11876982.269999996</v>
      </c>
      <c r="AO33" s="31">
        <f>SUM(AO28:AO31)</f>
        <v>12512894.51</v>
      </c>
      <c r="AQ33" s="31">
        <f>SUM(AQ28:AQ31)</f>
        <v>635912.24000000255</v>
      </c>
    </row>
    <row r="34" spans="1:43" s="28" customFormat="1" ht="12" customHeight="1" x14ac:dyDescent="0.2">
      <c r="N34" s="44"/>
      <c r="P34" s="38"/>
      <c r="R34" s="38"/>
      <c r="T34" s="38"/>
      <c r="V34" s="38"/>
      <c r="X34" s="38"/>
      <c r="Z34" s="38"/>
      <c r="AB34" s="38"/>
      <c r="AD34" s="38"/>
      <c r="AF34" s="38"/>
      <c r="AH34" s="38"/>
      <c r="AJ34" s="38"/>
      <c r="AL34" s="38"/>
      <c r="AM34" s="38"/>
      <c r="AQ34" s="38"/>
    </row>
    <row r="35" spans="1:43" s="28" customFormat="1" ht="12" customHeight="1" x14ac:dyDescent="0.2">
      <c r="A35" s="45" t="s">
        <v>194</v>
      </c>
      <c r="B35" s="28">
        <f>+'105653'!B35+'105654'!B35+'105655'!B35+'105656'!B35+'105657'!B35+'105658'!B35+'105659'!B35+'105660'!B35+'107061'!B35</f>
        <v>104</v>
      </c>
      <c r="D35" s="28">
        <f>+'105653'!D35+'105654'!D35+'105655'!D35+'105656'!D35+'105657'!D35+'105658'!D35+'105659'!D35+'105660'!D35+'107061'!D35</f>
        <v>91</v>
      </c>
      <c r="F35" s="28">
        <f>+D35-B35</f>
        <v>-13</v>
      </c>
      <c r="H35" s="28">
        <f>+'105653'!H35+'105654'!H35+'105655'!H35+'105656'!H35+'105657'!H35+'105658'!H35+'105659'!H35+'105660'!H35+'107061'!H35</f>
        <v>109.33333333333333</v>
      </c>
      <c r="J35" s="28">
        <f>+'105653'!J35+'105654'!J35+'105655'!J35+'105656'!J35+'105657'!J35+'105658'!J35+'105659'!J35+'105660'!J35+'107061'!J35</f>
        <v>91</v>
      </c>
      <c r="L35" s="28">
        <f>+J35-H35</f>
        <v>-18.333333333333329</v>
      </c>
      <c r="N35" s="45" t="s">
        <v>194</v>
      </c>
      <c r="O35" s="28">
        <f>+'105653'!O35+'105654'!O35+'105655'!O35+'105656'!O35+'105657'!O35+'105658'!O35+'105659'!O35+'105660'!O35+'107061'!O35</f>
        <v>114</v>
      </c>
      <c r="Q35" s="28">
        <f>+'105653'!Q35+'105654'!Q35+'105655'!Q35+'105656'!Q35+'105657'!Q35+'105658'!Q35+'105659'!Q35+'105660'!Q35+'107061'!Q35</f>
        <v>106</v>
      </c>
      <c r="S35" s="28">
        <f>+'105653'!S35+'105654'!S35+'105655'!S35+'105656'!S35+'105657'!S35+'105658'!S35+'105659'!S35+'105660'!S35+'107061'!S35</f>
        <v>104</v>
      </c>
      <c r="U35" s="28">
        <f>+'105653'!U35+'105654'!U35+'105655'!U35+'105656'!U35+'105657'!U35+'105658'!U35+'105659'!U35+'105660'!U35+'107061'!U35</f>
        <v>91</v>
      </c>
      <c r="W35" s="28">
        <f>+'105653'!W35+'105654'!W35+'105655'!W35+'105656'!W35+'105657'!W35+'105658'!W35+'105659'!W35+'105660'!W35+'107061'!W35</f>
        <v>91</v>
      </c>
      <c r="Y35" s="28">
        <f>+'105653'!Y35+'105654'!Y35+'105655'!Y35+'105656'!Y35+'105657'!Y35+'105658'!Y35+'105659'!Y35+'105660'!Y35+'107061'!Y35</f>
        <v>91</v>
      </c>
      <c r="AA35" s="28">
        <f>+'105653'!AA35+'105654'!AA35+'105655'!AA35+'105656'!AA35+'105657'!AA35+'105658'!AA35+'105659'!AA35+'105660'!AA35+'107061'!AA35</f>
        <v>91</v>
      </c>
      <c r="AC35" s="28">
        <f>+'105653'!AC35+'105654'!AC35+'105655'!AC35+'105656'!AC35+'105657'!AC35+'105658'!AC35+'105659'!AC35+'105660'!AC35+'107061'!AC35</f>
        <v>91</v>
      </c>
      <c r="AE35" s="28">
        <f>+'105653'!AE35+'105654'!AE35+'105655'!AE35+'105656'!AE35+'105657'!AE35+'105658'!AE35+'105659'!AE35+'105660'!AE35+'107061'!AE35</f>
        <v>91</v>
      </c>
      <c r="AG35" s="28">
        <f>+'105653'!AG35+'105654'!AG35+'105655'!AG35+'105656'!AG35+'105657'!AG35+'105658'!AG35+'105659'!AG35+'105660'!AG35+'107061'!AG35</f>
        <v>91</v>
      </c>
      <c r="AI35" s="28">
        <f>+'105653'!AI35+'105654'!AI35+'105655'!AI35+'105656'!AI35+'105657'!AI35+'105658'!AI35+'105659'!AI35+'105660'!AI35+'107061'!AI35</f>
        <v>91</v>
      </c>
      <c r="AK35" s="28">
        <f>+'105653'!AK35+'105654'!AK35+'105655'!AK35+'105656'!AK35+'105657'!AK35+'105658'!AK35+'105659'!AK35+'105660'!AK35+'107061'!AK35</f>
        <v>91</v>
      </c>
      <c r="AM35" s="30">
        <f>SUM(O35:AK35)/12</f>
        <v>95.25</v>
      </c>
      <c r="AO35" s="52">
        <f>+'105653'!AO35+'105654'!AO35+'105655'!AO35+'105656'!AO35+'105657'!AO35+'105658'!AO35+'105659'!AO35+'105660'!AO35+'107061'!AO35</f>
        <v>91</v>
      </c>
      <c r="AQ35" s="31">
        <f>+AO35-AM35</f>
        <v>-4.25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626</v>
      </c>
    </row>
    <row r="41" spans="1:43" x14ac:dyDescent="0.2">
      <c r="A41" s="9" t="s">
        <v>634</v>
      </c>
    </row>
    <row r="42" spans="1:43" x14ac:dyDescent="0.2">
      <c r="A42" s="9" t="s">
        <v>624</v>
      </c>
    </row>
    <row r="43" spans="1:43" x14ac:dyDescent="0.2">
      <c r="A43" s="9" t="s">
        <v>627</v>
      </c>
    </row>
    <row r="44" spans="1:43" x14ac:dyDescent="0.2">
      <c r="A44" s="9" t="s">
        <v>635</v>
      </c>
    </row>
    <row r="45" spans="1:43" x14ac:dyDescent="0.2">
      <c r="A45" s="9" t="s">
        <v>636</v>
      </c>
    </row>
    <row r="46" spans="1:43" x14ac:dyDescent="0.2">
      <c r="A46" s="9" t="s">
        <v>628</v>
      </c>
    </row>
    <row r="47" spans="1:43" x14ac:dyDescent="0.2">
      <c r="A47" s="9" t="s">
        <v>625</v>
      </c>
    </row>
    <row r="48" spans="1:43" x14ac:dyDescent="0.2">
      <c r="A48" s="9" t="s">
        <v>629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34 L11:L32">
    <cfRule type="cellIs" dxfId="1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5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opLeftCell="X6" workbookViewId="0">
      <selection activeCell="N3" sqref="N3:AQ36"/>
    </sheetView>
  </sheetViews>
  <sheetFormatPr defaultRowHeight="11.25" x14ac:dyDescent="0.2"/>
  <cols>
    <col min="1" max="1" width="22.5703125" style="9" customWidth="1"/>
    <col min="2" max="2" width="9" style="9" customWidth="1"/>
    <col min="3" max="3" width="1.5703125" style="9" customWidth="1"/>
    <col min="4" max="4" width="9" style="9" customWidth="1"/>
    <col min="5" max="5" width="1.5703125" style="9" customWidth="1"/>
    <col min="6" max="6" width="9" style="9" customWidth="1"/>
    <col min="7" max="7" width="4" style="9" customWidth="1"/>
    <col min="8" max="8" width="9" style="9" customWidth="1"/>
    <col min="9" max="9" width="1.85546875" style="9" customWidth="1"/>
    <col min="10" max="10" width="9" style="9" customWidth="1"/>
    <col min="11" max="11" width="1.42578125" style="9" customWidth="1"/>
    <col min="12" max="12" width="9" style="9" customWidth="1"/>
    <col min="13" max="13" width="1.5703125" style="9" customWidth="1"/>
    <col min="14" max="14" width="22.28515625" style="9" bestFit="1" customWidth="1"/>
    <col min="15" max="15" width="9.140625" style="9"/>
    <col min="16" max="16" width="1.5703125" style="9" customWidth="1"/>
    <col min="17" max="17" width="8.85546875" style="9" customWidth="1"/>
    <col min="18" max="18" width="1.5703125" style="9" customWidth="1"/>
    <col min="19" max="19" width="9" style="9" customWidth="1"/>
    <col min="20" max="20" width="1.5703125" style="9" customWidth="1"/>
    <col min="21" max="21" width="9.140625" style="9"/>
    <col min="22" max="22" width="1.5703125" style="9" customWidth="1"/>
    <col min="23" max="23" width="9" style="9" customWidth="1"/>
    <col min="24" max="24" width="1.5703125" style="9" customWidth="1"/>
    <col min="25" max="25" width="9" style="9" customWidth="1"/>
    <col min="26" max="26" width="1.5703125" style="9" customWidth="1"/>
    <col min="27" max="27" width="9.140625" style="9"/>
    <col min="28" max="28" width="1.5703125" style="9" customWidth="1"/>
    <col min="29" max="29" width="9.140625" style="9"/>
    <col min="30" max="30" width="1.5703125" style="9" customWidth="1"/>
    <col min="31" max="31" width="8.85546875" style="9" customWidth="1"/>
    <col min="32" max="32" width="1.5703125" style="9" customWidth="1"/>
    <col min="33" max="33" width="8.7109375" style="9" customWidth="1"/>
    <col min="34" max="34" width="1.5703125" style="9" customWidth="1"/>
    <col min="35" max="35" width="9.140625" style="9"/>
    <col min="36" max="36" width="1.5703125" style="9" customWidth="1"/>
    <col min="37" max="37" width="9.5703125" style="9" customWidth="1"/>
    <col min="38" max="38" width="1.5703125" style="9" customWidth="1"/>
    <col min="39" max="39" width="10.28515625" style="9" customWidth="1"/>
    <col min="40" max="40" width="1.5703125" style="9" customWidth="1"/>
    <col min="41" max="41" width="9.85546875" style="9" customWidth="1"/>
    <col min="42" max="42" width="1.85546875" style="9" customWidth="1"/>
    <col min="43" max="43" width="9.140625" style="9"/>
    <col min="44" max="44" width="1.7109375" style="9" customWidth="1"/>
    <col min="45" max="16384" width="9.140625" style="9"/>
  </cols>
  <sheetData>
    <row r="1" spans="1:43" ht="12" hidden="1" customHeight="1" x14ac:dyDescent="0.2">
      <c r="A1" s="9" t="s">
        <v>149</v>
      </c>
      <c r="B1" s="9" t="s">
        <v>213</v>
      </c>
    </row>
    <row r="2" spans="1:43" hidden="1" x14ac:dyDescent="0.2">
      <c r="A2" s="9" t="s">
        <v>150</v>
      </c>
      <c r="B2" s="9" t="s">
        <v>214</v>
      </c>
    </row>
    <row r="3" spans="1:43" ht="15.75" x14ac:dyDescent="0.25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75" x14ac:dyDescent="0.25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75" x14ac:dyDescent="0.25">
      <c r="A5" s="54" t="s">
        <v>623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Legal - Consolidated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75" x14ac:dyDescent="0.25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">
      <c r="A11" s="27" t="s">
        <v>37</v>
      </c>
      <c r="B11" s="28">
        <f>+'105653'!B11+'105654'!B11+'105655'!B11+'105656'!B11+'105657'!B11+'105658'!B11+'105659'!B11+'105660'!B11+'107061'!B11</f>
        <v>1001671.73</v>
      </c>
      <c r="D11" s="28">
        <f>+'105653'!D11+'105654'!D11+'105655'!D11+'105656'!D11+'105657'!D11+'105658'!D11+'105659'!D11+'105660'!D11+'107061'!D11</f>
        <v>897486</v>
      </c>
      <c r="F11" s="28">
        <f>+D11-B11</f>
        <v>-104185.72999999998</v>
      </c>
      <c r="G11" s="28">
        <v>1</v>
      </c>
      <c r="H11" s="28">
        <f>+'105653'!H11+'105654'!H11+'105655'!H11+'105656'!H11+'105657'!H11+'105658'!H11+'105659'!H11+'105660'!H11+'107061'!H11</f>
        <v>3038254.6399999997</v>
      </c>
      <c r="J11" s="28">
        <f>+'105653'!J11+'105654'!J11+'105655'!J11+'105656'!J11+'105657'!J11+'105658'!J11+'105659'!J11+'105660'!J11+'107061'!J11</f>
        <v>2692458</v>
      </c>
      <c r="L11" s="28">
        <f>+J11-H11</f>
        <v>-345796.63999999966</v>
      </c>
      <c r="N11" s="27" t="s">
        <v>37</v>
      </c>
      <c r="O11" s="28">
        <f>+'105653'!O11+'105654'!O11+'105655'!O11+'105656'!O11+'105657'!O11+'105658'!O11+'105659'!O11+'105660'!O11+'107061'!O11</f>
        <v>1043582.7599999999</v>
      </c>
      <c r="Q11" s="28">
        <f>+'105653'!Q11+'105654'!Q11+'105655'!Q11+'105656'!Q11+'105657'!Q11+'105658'!Q11+'105659'!Q11+'105660'!Q11+'107061'!Q11</f>
        <v>993000.15</v>
      </c>
      <c r="S11" s="28">
        <f>+'105653'!S11+'105654'!S11+'105655'!S11+'105656'!S11+'105657'!S11+'105658'!S11+'105659'!S11+'105660'!S11+'107061'!S11</f>
        <v>1001671.73</v>
      </c>
      <c r="U11" s="28">
        <f>+'105653'!U11+'105654'!U11+'105655'!U11+'105656'!U11+'105657'!U11+'105658'!U11+'105659'!U11+'105660'!U11+'107061'!U11</f>
        <v>897486</v>
      </c>
      <c r="W11" s="28">
        <f>+'105653'!W11+'105654'!W11+'105655'!W11+'105656'!W11+'105657'!W11+'105658'!W11+'105659'!W11+'105660'!W11+'107061'!W11</f>
        <v>897486</v>
      </c>
      <c r="Y11" s="28">
        <f>+'105653'!Y11+'105654'!Y11+'105655'!Y11+'105656'!Y11+'105657'!Y11+'105658'!Y11+'105659'!Y11+'105660'!Y11+'107061'!Y11</f>
        <v>897486</v>
      </c>
      <c r="AA11" s="28">
        <f>+'105653'!AA11+'105654'!AA11+'105655'!AA11+'105656'!AA11+'105657'!AA11+'105658'!AA11+'105659'!AA11+'105660'!AA11+'107061'!AA11</f>
        <v>897486</v>
      </c>
      <c r="AC11" s="28">
        <f>+'105653'!AC11+'105654'!AC11+'105655'!AC11+'105656'!AC11+'105657'!AC11+'105658'!AC11+'105659'!AC11+'105660'!AC11+'107061'!AC11</f>
        <v>897486</v>
      </c>
      <c r="AE11" s="28">
        <f>+'105653'!AE11+'105654'!AE11+'105655'!AE11+'105656'!AE11+'105657'!AE11+'105658'!AE11+'105659'!AE11+'105660'!AE11+'107061'!AE11</f>
        <v>897486</v>
      </c>
      <c r="AG11" s="28">
        <f>+'105653'!AG11+'105654'!AG11+'105655'!AG11+'105656'!AG11+'105657'!AG11+'105658'!AG11+'105659'!AG11+'105660'!AG11+'107061'!AG11</f>
        <v>897486</v>
      </c>
      <c r="AI11" s="28">
        <f>+'105653'!AI11+'105654'!AI11+'105655'!AI11+'105656'!AI11+'105657'!AI11+'105658'!AI11+'105659'!AI11+'105660'!AI11+'107061'!AI11</f>
        <v>897486</v>
      </c>
      <c r="AK11" s="28">
        <f>+'105653'!AK11+'105654'!AK11+'105655'!AK11+'105656'!AK11+'105657'!AK11+'105658'!AK11+'105659'!AK11+'105660'!AK11+'107061'!AK11</f>
        <v>897486</v>
      </c>
      <c r="AM11" s="30">
        <f t="shared" ref="AM11:AM27" si="0">SUM(O11:AK11)</f>
        <v>11115628.640000001</v>
      </c>
      <c r="AO11" s="52">
        <f>+'105653'!AO11+'105654'!AO11+'105655'!AO11+'105656'!AO11+'105657'!AO11+'105658'!AO11+'105659'!AO11+'105660'!AO11+'107061'!AO11</f>
        <v>10769832</v>
      </c>
      <c r="AQ11" s="31">
        <f>+AO11-AM11</f>
        <v>-345796.6400000006</v>
      </c>
    </row>
    <row r="12" spans="1:43" s="28" customFormat="1" ht="12" customHeight="1" x14ac:dyDescent="0.2">
      <c r="A12" s="27" t="s">
        <v>176</v>
      </c>
      <c r="B12" s="28">
        <f>+'105653'!B12+'105654'!B12+'105655'!B12+'105656'!B12+'105657'!B12+'105658'!B12+'105659'!B12+'105660'!B12+'107061'!B12</f>
        <v>186113.21000000002</v>
      </c>
      <c r="D12" s="28">
        <f>+'105653'!D12+'105654'!D12+'105655'!D12+'105656'!D12+'105657'!D12+'105658'!D12+'105659'!D12+'105660'!D12+'107061'!D12</f>
        <v>119417</v>
      </c>
      <c r="F12" s="28">
        <f t="shared" ref="F12:F27" si="1">+D12-B12</f>
        <v>-66696.210000000021</v>
      </c>
      <c r="G12" s="28">
        <v>1</v>
      </c>
      <c r="H12" s="28">
        <f>+'105653'!H12+'105654'!H12+'105655'!H12+'105656'!H12+'105657'!H12+'105658'!H12+'105659'!H12+'105660'!H12+'107061'!H12</f>
        <v>434990.88999999996</v>
      </c>
      <c r="J12" s="28">
        <f>+'105653'!J12+'105654'!J12+'105655'!J12+'105656'!J12+'105657'!J12+'105658'!J12+'105659'!J12+'105660'!J12+'107061'!J12</f>
        <v>358251</v>
      </c>
      <c r="L12" s="28">
        <f t="shared" ref="L12:L27" si="2">+J12-H12</f>
        <v>-76739.889999999956</v>
      </c>
      <c r="N12" s="27" t="s">
        <v>176</v>
      </c>
      <c r="O12" s="28">
        <f>+'105653'!O12+'105654'!O12+'105655'!O12+'105656'!O12+'105657'!O12+'105658'!O12+'105659'!O12+'105660'!O12+'107061'!O12</f>
        <v>134628.13</v>
      </c>
      <c r="Q12" s="28">
        <f>+'105653'!Q12+'105654'!Q12+'105655'!Q12+'105656'!Q12+'105657'!Q12+'105658'!Q12+'105659'!Q12+'105660'!Q12+'107061'!Q12</f>
        <v>114249.55000000002</v>
      </c>
      <c r="S12" s="28">
        <f>+'105653'!S12+'105654'!S12+'105655'!S12+'105656'!S12+'105657'!S12+'105658'!S12+'105659'!S12+'105660'!S12+'107061'!S12</f>
        <v>186113.21000000002</v>
      </c>
      <c r="U12" s="28">
        <f>+'105653'!U12+'105654'!U12+'105655'!U12+'105656'!U12+'105657'!U12+'105658'!U12+'105659'!U12+'105660'!U12+'107061'!U12</f>
        <v>119417</v>
      </c>
      <c r="W12" s="28">
        <f>+'105653'!W12+'105654'!W12+'105655'!W12+'105656'!W12+'105657'!W12+'105658'!W12+'105659'!W12+'105660'!W12+'107061'!W12</f>
        <v>119417</v>
      </c>
      <c r="Y12" s="28">
        <f>+'105653'!Y12+'105654'!Y12+'105655'!Y12+'105656'!Y12+'105657'!Y12+'105658'!Y12+'105659'!Y12+'105660'!Y12+'107061'!Y12</f>
        <v>119417</v>
      </c>
      <c r="AA12" s="28">
        <f>+'105653'!AA12+'105654'!AA12+'105655'!AA12+'105656'!AA12+'105657'!AA12+'105658'!AA12+'105659'!AA12+'105660'!AA12+'107061'!AA12</f>
        <v>119417</v>
      </c>
      <c r="AC12" s="28">
        <f>+'105653'!AC12+'105654'!AC12+'105655'!AC12+'105656'!AC12+'105657'!AC12+'105658'!AC12+'105659'!AC12+'105660'!AC12+'107061'!AC12</f>
        <v>119417</v>
      </c>
      <c r="AE12" s="28">
        <f>+'105653'!AE12+'105654'!AE12+'105655'!AE12+'105656'!AE12+'105657'!AE12+'105658'!AE12+'105659'!AE12+'105660'!AE12+'107061'!AE12</f>
        <v>119417</v>
      </c>
      <c r="AG12" s="28">
        <f>+'105653'!AG12+'105654'!AG12+'105655'!AG12+'105656'!AG12+'105657'!AG12+'105658'!AG12+'105659'!AG12+'105660'!AG12+'107061'!AG12</f>
        <v>119417</v>
      </c>
      <c r="AI12" s="28">
        <f>+'105653'!AI12+'105654'!AI12+'105655'!AI12+'105656'!AI12+'105657'!AI12+'105658'!AI12+'105659'!AI12+'105660'!AI12+'107061'!AI12</f>
        <v>119417</v>
      </c>
      <c r="AK12" s="28">
        <f>+'105653'!AK12+'105654'!AK12+'105655'!AK12+'105656'!AK12+'105657'!AK12+'105658'!AK12+'105659'!AK12+'105660'!AK12+'107061'!AK12</f>
        <v>119417</v>
      </c>
      <c r="AM12" s="30">
        <f t="shared" si="0"/>
        <v>1509743.8900000001</v>
      </c>
      <c r="AO12" s="52">
        <f>+'105653'!AO12+'105654'!AO12+'105655'!AO12+'105656'!AO12+'105657'!AO12+'105658'!AO12+'105659'!AO12+'105660'!AO12+'107061'!AO12</f>
        <v>1433004</v>
      </c>
      <c r="AQ12" s="31">
        <f t="shared" ref="AQ12:AQ27" si="3">+AO12-AM12</f>
        <v>-76739.89000000013</v>
      </c>
    </row>
    <row r="13" spans="1:43" s="28" customFormat="1" ht="12" customHeight="1" x14ac:dyDescent="0.2">
      <c r="A13" s="27" t="s">
        <v>177</v>
      </c>
      <c r="B13" s="28">
        <f>+'105653'!B13+'105654'!B13+'105655'!B13+'105656'!B13+'105657'!B13+'105658'!B13+'105659'!B13+'105660'!B13+'107061'!B13</f>
        <v>-132439.83000000002</v>
      </c>
      <c r="D13" s="28">
        <f>+'105653'!D13+'105654'!D13+'105655'!D13+'105656'!D13+'105657'!D13+'105658'!D13+'105659'!D13+'105660'!D13+'107061'!D13</f>
        <v>58387</v>
      </c>
      <c r="F13" s="28">
        <f t="shared" si="1"/>
        <v>190826.83000000002</v>
      </c>
      <c r="G13" s="28">
        <v>2</v>
      </c>
      <c r="H13" s="28">
        <f>+'105653'!H13+'105654'!H13+'105655'!H13+'105656'!H13+'105657'!H13+'105658'!H13+'105659'!H13+'105660'!H13+'107061'!H13</f>
        <v>284966.36</v>
      </c>
      <c r="J13" s="28">
        <f>+'105653'!J13+'105654'!J13+'105655'!J13+'105656'!J13+'105657'!J13+'105658'!J13+'105659'!J13+'105660'!J13+'107061'!J13</f>
        <v>175161</v>
      </c>
      <c r="L13" s="28">
        <f t="shared" si="2"/>
        <v>-109805.35999999999</v>
      </c>
      <c r="N13" s="27" t="s">
        <v>177</v>
      </c>
      <c r="O13" s="28">
        <f>+'105653'!O13+'105654'!O13+'105655'!O13+'105656'!O13+'105657'!O13+'105658'!O13+'105659'!O13+'105660'!O13+'107061'!O13</f>
        <v>147763.04</v>
      </c>
      <c r="Q13" s="28">
        <f>+'105653'!Q13+'105654'!Q13+'105655'!Q13+'105656'!Q13+'105657'!Q13+'105658'!Q13+'105659'!Q13+'105660'!Q13+'107061'!Q13</f>
        <v>269643.15000000002</v>
      </c>
      <c r="S13" s="28">
        <f>+'105653'!S13+'105654'!S13+'105655'!S13+'105656'!S13+'105657'!S13+'105658'!S13+'105659'!S13+'105660'!S13+'107061'!S13</f>
        <v>-132439.83000000002</v>
      </c>
      <c r="U13" s="28">
        <f>+'105653'!U13+'105654'!U13+'105655'!U13+'105656'!U13+'105657'!U13+'105658'!U13+'105659'!U13+'105660'!U13+'107061'!U13</f>
        <v>58387</v>
      </c>
      <c r="W13" s="28">
        <f>+'105653'!W13+'105654'!W13+'105655'!W13+'105656'!W13+'105657'!W13+'105658'!W13+'105659'!W13+'105660'!W13+'107061'!W13</f>
        <v>58387</v>
      </c>
      <c r="Y13" s="28">
        <f>+'105653'!Y13+'105654'!Y13+'105655'!Y13+'105656'!Y13+'105657'!Y13+'105658'!Y13+'105659'!Y13+'105660'!Y13+'107061'!Y13</f>
        <v>58387</v>
      </c>
      <c r="AA13" s="28">
        <f>+'105653'!AA13+'105654'!AA13+'105655'!AA13+'105656'!AA13+'105657'!AA13+'105658'!AA13+'105659'!AA13+'105660'!AA13+'107061'!AA13</f>
        <v>58387</v>
      </c>
      <c r="AC13" s="28">
        <f>+'105653'!AC13+'105654'!AC13+'105655'!AC13+'105656'!AC13+'105657'!AC13+'105658'!AC13+'105659'!AC13+'105660'!AC13+'107061'!AC13</f>
        <v>58387</v>
      </c>
      <c r="AE13" s="28">
        <f>+'105653'!AE13+'105654'!AE13+'105655'!AE13+'105656'!AE13+'105657'!AE13+'105658'!AE13+'105659'!AE13+'105660'!AE13+'107061'!AE13</f>
        <v>58387</v>
      </c>
      <c r="AG13" s="28">
        <f>+'105653'!AG13+'105654'!AG13+'105655'!AG13+'105656'!AG13+'105657'!AG13+'105658'!AG13+'105659'!AG13+'105660'!AG13+'107061'!AG13</f>
        <v>58387</v>
      </c>
      <c r="AI13" s="28">
        <f>+'105653'!AI13+'105654'!AI13+'105655'!AI13+'105656'!AI13+'105657'!AI13+'105658'!AI13+'105659'!AI13+'105660'!AI13+'107061'!AI13</f>
        <v>58387</v>
      </c>
      <c r="AK13" s="28">
        <f>+'105653'!AK13+'105654'!AK13+'105655'!AK13+'105656'!AK13+'105657'!AK13+'105658'!AK13+'105659'!AK13+'105660'!AK13+'107061'!AK13</f>
        <v>58387</v>
      </c>
      <c r="AM13" s="30">
        <f t="shared" si="0"/>
        <v>810449.3600000001</v>
      </c>
      <c r="AO13" s="52">
        <f>+'105653'!AO13+'105654'!AO13+'105655'!AO13+'105656'!AO13+'105657'!AO13+'105658'!AO13+'105659'!AO13+'105660'!AO13+'107061'!AO13</f>
        <v>700644</v>
      </c>
      <c r="AQ13" s="31">
        <f t="shared" si="3"/>
        <v>-109805.3600000001</v>
      </c>
    </row>
    <row r="14" spans="1:43" s="28" customFormat="1" ht="12" customHeight="1" x14ac:dyDescent="0.2">
      <c r="A14" s="27" t="s">
        <v>178</v>
      </c>
      <c r="B14" s="28">
        <f>+'105653'!B14+'105654'!B14+'105655'!B14+'105656'!B14+'105657'!B14+'105658'!B14+'105659'!B14+'105660'!B14+'107061'!B14</f>
        <v>85111.319999999992</v>
      </c>
      <c r="D14" s="28">
        <f>+'105653'!D14+'105654'!D14+'105655'!D14+'105656'!D14+'105657'!D14+'105658'!D14+'105659'!D14+'105660'!D14+'107061'!D14</f>
        <v>84182</v>
      </c>
      <c r="F14" s="28">
        <f t="shared" si="1"/>
        <v>-929.31999999999243</v>
      </c>
      <c r="H14" s="28">
        <f>+'105653'!H14+'105654'!H14+'105655'!H14+'105656'!H14+'105657'!H14+'105658'!H14+'105659'!H14+'105660'!H14+'107061'!H14</f>
        <v>315756.52999999997</v>
      </c>
      <c r="J14" s="28">
        <f>+'105653'!J14+'105654'!J14+'105655'!J14+'105656'!J14+'105657'!J14+'105658'!J14+'105659'!J14+'105660'!J14+'107061'!J14</f>
        <v>252546</v>
      </c>
      <c r="L14" s="28">
        <f t="shared" si="2"/>
        <v>-63210.52999999997</v>
      </c>
      <c r="N14" s="27" t="s">
        <v>178</v>
      </c>
      <c r="O14" s="28">
        <f>+'105653'!O14+'105654'!O14+'105655'!O14+'105656'!O14+'105657'!O14+'105658'!O14+'105659'!O14+'105660'!O14+'107061'!O14</f>
        <v>132636.37</v>
      </c>
      <c r="Q14" s="28">
        <f>+'105653'!Q14+'105654'!Q14+'105655'!Q14+'105656'!Q14+'105657'!Q14+'105658'!Q14+'105659'!Q14+'105660'!Q14+'107061'!Q14</f>
        <v>98008.840000000011</v>
      </c>
      <c r="S14" s="28">
        <f>+'105653'!S14+'105654'!S14+'105655'!S14+'105656'!S14+'105657'!S14+'105658'!S14+'105659'!S14+'105660'!S14+'107061'!S14</f>
        <v>85111.319999999992</v>
      </c>
      <c r="U14" s="28">
        <f>+'105653'!U14+'105654'!U14+'105655'!U14+'105656'!U14+'105657'!U14+'105658'!U14+'105659'!U14+'105660'!U14+'107061'!U14</f>
        <v>84182</v>
      </c>
      <c r="W14" s="28">
        <f>+'105653'!W14+'105654'!W14+'105655'!W14+'105656'!W14+'105657'!W14+'105658'!W14+'105659'!W14+'105660'!W14+'107061'!W14</f>
        <v>84182</v>
      </c>
      <c r="Y14" s="28">
        <f>+'105653'!Y14+'105654'!Y14+'105655'!Y14+'105656'!Y14+'105657'!Y14+'105658'!Y14+'105659'!Y14+'105660'!Y14+'107061'!Y14</f>
        <v>84182</v>
      </c>
      <c r="AA14" s="28">
        <f>+'105653'!AA14+'105654'!AA14+'105655'!AA14+'105656'!AA14+'105657'!AA14+'105658'!AA14+'105659'!AA14+'105660'!AA14+'107061'!AA14</f>
        <v>84182</v>
      </c>
      <c r="AC14" s="28">
        <f>+'105653'!AC14+'105654'!AC14+'105655'!AC14+'105656'!AC14+'105657'!AC14+'105658'!AC14+'105659'!AC14+'105660'!AC14+'107061'!AC14</f>
        <v>84182</v>
      </c>
      <c r="AE14" s="28">
        <f>+'105653'!AE14+'105654'!AE14+'105655'!AE14+'105656'!AE14+'105657'!AE14+'105658'!AE14+'105659'!AE14+'105660'!AE14+'107061'!AE14</f>
        <v>84182</v>
      </c>
      <c r="AG14" s="28">
        <f>+'105653'!AG14+'105654'!AG14+'105655'!AG14+'105656'!AG14+'105657'!AG14+'105658'!AG14+'105659'!AG14+'105660'!AG14+'107061'!AG14</f>
        <v>84182</v>
      </c>
      <c r="AI14" s="28">
        <f>+'105653'!AI14+'105654'!AI14+'105655'!AI14+'105656'!AI14+'105657'!AI14+'105658'!AI14+'105659'!AI14+'105660'!AI14+'107061'!AI14</f>
        <v>84182</v>
      </c>
      <c r="AK14" s="28">
        <f>+'105653'!AK14+'105654'!AK14+'105655'!AK14+'105656'!AK14+'105657'!AK14+'105658'!AK14+'105659'!AK14+'105660'!AK14+'107061'!AK14</f>
        <v>84182</v>
      </c>
      <c r="AM14" s="30">
        <f t="shared" si="0"/>
        <v>1073394.53</v>
      </c>
      <c r="AO14" s="52">
        <f>+'105653'!AO14+'105654'!AO14+'105655'!AO14+'105656'!AO14+'105657'!AO14+'105658'!AO14+'105659'!AO14+'105660'!AO14+'107061'!AO14</f>
        <v>1010184</v>
      </c>
      <c r="AQ14" s="31">
        <f t="shared" si="3"/>
        <v>-63210.530000000028</v>
      </c>
    </row>
    <row r="15" spans="1:43" s="28" customFormat="1" ht="12" customHeight="1" x14ac:dyDescent="0.2">
      <c r="A15" s="27" t="s">
        <v>179</v>
      </c>
      <c r="B15" s="28">
        <f>+'105653'!B15+'105654'!B15+'105655'!B15+'105656'!B15+'105657'!B15+'105658'!B15+'105659'!B15+'105660'!B15+'107061'!B15</f>
        <v>23181.72</v>
      </c>
      <c r="D15" s="28">
        <f>+'105653'!D15+'105654'!D15+'105655'!D15+'105656'!D15+'105657'!D15+'105658'!D15+'105659'!D15+'105660'!D15+'107061'!D15</f>
        <v>0</v>
      </c>
      <c r="F15" s="28">
        <f t="shared" si="1"/>
        <v>-23181.72</v>
      </c>
      <c r="G15" s="28">
        <v>1</v>
      </c>
      <c r="H15" s="28">
        <f>+'105653'!H15+'105654'!H15+'105655'!H15+'105656'!H15+'105657'!H15+'105658'!H15+'105659'!H15+'105660'!H15+'107061'!H15</f>
        <v>42515.020000000004</v>
      </c>
      <c r="J15" s="28">
        <f>+'105653'!J15+'105654'!J15+'105655'!J15+'105656'!J15+'105657'!J15+'105658'!J15+'105659'!J15+'105660'!J15+'107061'!J15</f>
        <v>0</v>
      </c>
      <c r="L15" s="28">
        <f t="shared" si="2"/>
        <v>-42515.020000000004</v>
      </c>
      <c r="N15" s="27" t="s">
        <v>179</v>
      </c>
      <c r="O15" s="28">
        <f>+'105653'!O15+'105654'!O15+'105655'!O15+'105656'!O15+'105657'!O15+'105658'!O15+'105659'!O15+'105660'!O15+'107061'!O15</f>
        <v>16593.060000000001</v>
      </c>
      <c r="Q15" s="28">
        <f>+'105653'!Q15+'105654'!Q15+'105655'!Q15+'105656'!Q15+'105657'!Q15+'105658'!Q15+'105659'!Q15+'105660'!Q15+'107061'!Q15</f>
        <v>2740.24</v>
      </c>
      <c r="S15" s="28">
        <f>+'105653'!S15+'105654'!S15+'105655'!S15+'105656'!S15+'105657'!S15+'105658'!S15+'105659'!S15+'105660'!S15+'107061'!S15</f>
        <v>23181.72</v>
      </c>
      <c r="U15" s="28">
        <f>+'105653'!U15+'105654'!U15+'105655'!U15+'105656'!U15+'105657'!U15+'105658'!U15+'105659'!U15+'105660'!U15+'107061'!U15</f>
        <v>0</v>
      </c>
      <c r="W15" s="28">
        <f>+'105653'!W15+'105654'!W15+'105655'!W15+'105656'!W15+'105657'!W15+'105658'!W15+'105659'!W15+'105660'!W15+'107061'!W15</f>
        <v>0</v>
      </c>
      <c r="Y15" s="28">
        <f>+'105653'!Y15+'105654'!Y15+'105655'!Y15+'105656'!Y15+'105657'!Y15+'105658'!Y15+'105659'!Y15+'105660'!Y15+'107061'!Y15</f>
        <v>0</v>
      </c>
      <c r="AA15" s="28">
        <f>+'105653'!AA15+'105654'!AA15+'105655'!AA15+'105656'!AA15+'105657'!AA15+'105658'!AA15+'105659'!AA15+'105660'!AA15+'107061'!AA15</f>
        <v>0</v>
      </c>
      <c r="AC15" s="28">
        <f>+'105653'!AC15+'105654'!AC15+'105655'!AC15+'105656'!AC15+'105657'!AC15+'105658'!AC15+'105659'!AC15+'105660'!AC15+'107061'!AC15</f>
        <v>0</v>
      </c>
      <c r="AE15" s="28">
        <f>+'105653'!AE15+'105654'!AE15+'105655'!AE15+'105656'!AE15+'105657'!AE15+'105658'!AE15+'105659'!AE15+'105660'!AE15+'107061'!AE15</f>
        <v>0</v>
      </c>
      <c r="AG15" s="28">
        <f>+'105653'!AG15+'105654'!AG15+'105655'!AG15+'105656'!AG15+'105657'!AG15+'105658'!AG15+'105659'!AG15+'105660'!AG15+'107061'!AG15</f>
        <v>0</v>
      </c>
      <c r="AI15" s="28">
        <f>+'105653'!AI15+'105654'!AI15+'105655'!AI15+'105656'!AI15+'105657'!AI15+'105658'!AI15+'105659'!AI15+'105660'!AI15+'107061'!AI15</f>
        <v>0</v>
      </c>
      <c r="AK15" s="28">
        <f>+'105653'!AK15+'105654'!AK15+'105655'!AK15+'105656'!AK15+'105657'!AK15+'105658'!AK15+'105659'!AK15+'105660'!AK15+'107061'!AK15</f>
        <v>0</v>
      </c>
      <c r="AM15" s="30">
        <f t="shared" si="0"/>
        <v>42515.020000000004</v>
      </c>
      <c r="AO15" s="52">
        <f>+'105653'!AO15+'105654'!AO15+'105655'!AO15+'105656'!AO15+'105657'!AO15+'105658'!AO15+'105659'!AO15+'105660'!AO15+'107061'!AO15</f>
        <v>0</v>
      </c>
      <c r="AQ15" s="31">
        <f t="shared" si="3"/>
        <v>-42515.020000000004</v>
      </c>
    </row>
    <row r="16" spans="1:43" s="28" customFormat="1" ht="12" customHeight="1" x14ac:dyDescent="0.2">
      <c r="A16" s="27" t="s">
        <v>180</v>
      </c>
      <c r="B16" s="28">
        <f>+'105653'!B16+'105654'!B16+'105655'!B16+'105656'!B16+'105657'!B16+'105658'!B16+'105659'!B16+'105660'!B16+'107061'!B16</f>
        <v>14050.489999999998</v>
      </c>
      <c r="D16" s="28">
        <f>+'105653'!D16+'105654'!D16+'105655'!D16+'105656'!D16+'105657'!D16+'105658'!D16+'105659'!D16+'105660'!D16+'107061'!D16</f>
        <v>31873</v>
      </c>
      <c r="F16" s="28">
        <f t="shared" si="1"/>
        <v>17822.510000000002</v>
      </c>
      <c r="H16" s="28">
        <f>+'105653'!H16+'105654'!H16+'105655'!H16+'105656'!H16+'105657'!H16+'105658'!H16+'105659'!H16+'105660'!H16+'107061'!H16</f>
        <v>36766.519999999997</v>
      </c>
      <c r="J16" s="28">
        <f>+'105653'!J16+'105654'!J16+'105655'!J16+'105656'!J16+'105657'!J16+'105658'!J16+'105659'!J16+'105660'!J16+'107061'!J16</f>
        <v>95619</v>
      </c>
      <c r="L16" s="28">
        <f t="shared" si="2"/>
        <v>58852.480000000003</v>
      </c>
      <c r="N16" s="27" t="s">
        <v>180</v>
      </c>
      <c r="O16" s="28">
        <f>+'105653'!O16+'105654'!O16+'105655'!O16+'105656'!O16+'105657'!O16+'105658'!O16+'105659'!O16+'105660'!O16+'107061'!O16</f>
        <v>8211.61</v>
      </c>
      <c r="Q16" s="28">
        <f>+'105653'!Q16+'105654'!Q16+'105655'!Q16+'105656'!Q16+'105657'!Q16+'105658'!Q16+'105659'!Q16+'105660'!Q16+'107061'!Q16</f>
        <v>14504.42</v>
      </c>
      <c r="S16" s="28">
        <f>+'105653'!S16+'105654'!S16+'105655'!S16+'105656'!S16+'105657'!S16+'105658'!S16+'105659'!S16+'105660'!S16+'107061'!S16</f>
        <v>14050.489999999998</v>
      </c>
      <c r="U16" s="28">
        <f>+'105653'!U16+'105654'!U16+'105655'!U16+'105656'!U16+'105657'!U16+'105658'!U16+'105659'!U16+'105660'!U16+'107061'!U16</f>
        <v>31873</v>
      </c>
      <c r="W16" s="28">
        <f>+'105653'!W16+'105654'!W16+'105655'!W16+'105656'!W16+'105657'!W16+'105658'!W16+'105659'!W16+'105660'!W16+'107061'!W16</f>
        <v>31873</v>
      </c>
      <c r="Y16" s="28">
        <f>+'105653'!Y16+'105654'!Y16+'105655'!Y16+'105656'!Y16+'105657'!Y16+'105658'!Y16+'105659'!Y16+'105660'!Y16+'107061'!Y16</f>
        <v>31873</v>
      </c>
      <c r="AA16" s="28">
        <f>+'105653'!AA16+'105654'!AA16+'105655'!AA16+'105656'!AA16+'105657'!AA16+'105658'!AA16+'105659'!AA16+'105660'!AA16+'107061'!AA16</f>
        <v>31873</v>
      </c>
      <c r="AC16" s="28">
        <f>+'105653'!AC16+'105654'!AC16+'105655'!AC16+'105656'!AC16+'105657'!AC16+'105658'!AC16+'105659'!AC16+'105660'!AC16+'107061'!AC16</f>
        <v>31873</v>
      </c>
      <c r="AE16" s="28">
        <f>+'105653'!AE16+'105654'!AE16+'105655'!AE16+'105656'!AE16+'105657'!AE16+'105658'!AE16+'105659'!AE16+'105660'!AE16+'107061'!AE16</f>
        <v>31873</v>
      </c>
      <c r="AG16" s="28">
        <f>+'105653'!AG16+'105654'!AG16+'105655'!AG16+'105656'!AG16+'105657'!AG16+'105658'!AG16+'105659'!AG16+'105660'!AG16+'107061'!AG16</f>
        <v>31873</v>
      </c>
      <c r="AI16" s="28">
        <f>+'105653'!AI16+'105654'!AI16+'105655'!AI16+'105656'!AI16+'105657'!AI16+'105658'!AI16+'105659'!AI16+'105660'!AI16+'107061'!AI16</f>
        <v>31873</v>
      </c>
      <c r="AK16" s="28">
        <f>+'105653'!AK16+'105654'!AK16+'105655'!AK16+'105656'!AK16+'105657'!AK16+'105658'!AK16+'105659'!AK16+'105660'!AK16+'107061'!AK16</f>
        <v>31873</v>
      </c>
      <c r="AM16" s="30">
        <f t="shared" si="0"/>
        <v>323623.52</v>
      </c>
      <c r="AO16" s="52">
        <f>+'105653'!AO16+'105654'!AO16+'105655'!AO16+'105656'!AO16+'105657'!AO16+'105658'!AO16+'105659'!AO16+'105660'!AO16+'107061'!AO16</f>
        <v>382476</v>
      </c>
      <c r="AQ16" s="31">
        <f t="shared" si="3"/>
        <v>58852.479999999981</v>
      </c>
    </row>
    <row r="17" spans="1:43" s="28" customFormat="1" ht="12" customHeight="1" x14ac:dyDescent="0.2">
      <c r="A17" s="27" t="s">
        <v>181</v>
      </c>
      <c r="B17" s="28">
        <f>+'105653'!B17+'105654'!B17+'105655'!B17+'105656'!B17+'105657'!B17+'105658'!B17+'105659'!B17+'105660'!B17+'107061'!B17</f>
        <v>2572983.6700000004</v>
      </c>
      <c r="D17" s="28">
        <f>+'105653'!D17+'105654'!D17+'105655'!D17+'105656'!D17+'105657'!D17+'105658'!D17+'105659'!D17+'105660'!D17+'107061'!D17</f>
        <v>265124</v>
      </c>
      <c r="F17" s="28">
        <f t="shared" si="1"/>
        <v>-2307859.6700000004</v>
      </c>
      <c r="G17" s="28">
        <v>3</v>
      </c>
      <c r="H17" s="28">
        <f>+'105653'!H17+'105654'!H17+'105655'!H17+'105656'!H17+'105657'!H17+'105658'!H17+'105659'!H17+'105660'!H17+'107061'!H17</f>
        <v>2956610.3900000006</v>
      </c>
      <c r="J17" s="28">
        <f>+'105653'!J17+'105654'!J17+'105655'!J17+'105656'!J17+'105657'!J17+'105658'!J17+'105659'!J17+'105660'!J17+'107061'!J17</f>
        <v>795372</v>
      </c>
      <c r="L17" s="28">
        <f t="shared" si="2"/>
        <v>-2161238.3900000006</v>
      </c>
      <c r="N17" s="27" t="s">
        <v>181</v>
      </c>
      <c r="O17" s="28">
        <f>+'105653'!O17+'105654'!O17+'105655'!O17+'105656'!O17+'105657'!O17+'105658'!O17+'105659'!O17+'105660'!O17+'107061'!O17</f>
        <v>-1019692.43</v>
      </c>
      <c r="Q17" s="28">
        <f>+'105653'!Q17+'105654'!Q17+'105655'!Q17+'105656'!Q17+'105657'!Q17+'105658'!Q17+'105659'!Q17+'105660'!Q17+'107061'!Q17</f>
        <v>1403319.1500000001</v>
      </c>
      <c r="S17" s="28">
        <f>+'105653'!S17+'105654'!S17+'105655'!S17+'105656'!S17+'105657'!S17+'105658'!S17+'105659'!S17+'105660'!S17+'107061'!S17</f>
        <v>2572983.6700000004</v>
      </c>
      <c r="U17" s="28">
        <f>+'105653'!U17+'105654'!U17+'105655'!U17+'105656'!U17+'105657'!U17+'105658'!U17+'105659'!U17+'105660'!U17+'107061'!U17</f>
        <v>265124</v>
      </c>
      <c r="W17" s="28">
        <f>+'105653'!W17+'105654'!W17+'105655'!W17+'105656'!W17+'105657'!W17+'105658'!W17+'105659'!W17+'105660'!W17+'107061'!W17</f>
        <v>265124</v>
      </c>
      <c r="Y17" s="28">
        <f>+'105653'!Y17+'105654'!Y17+'105655'!Y17+'105656'!Y17+'105657'!Y17+'105658'!Y17+'105659'!Y17+'105660'!Y17+'107061'!Y17</f>
        <v>265124</v>
      </c>
      <c r="AA17" s="28">
        <f>+'105653'!AA17+'105654'!AA17+'105655'!AA17+'105656'!AA17+'105657'!AA17+'105658'!AA17+'105659'!AA17+'105660'!AA17+'107061'!AA17</f>
        <v>265124</v>
      </c>
      <c r="AC17" s="28">
        <f>+'105653'!AC17+'105654'!AC17+'105655'!AC17+'105656'!AC17+'105657'!AC17+'105658'!AC17+'105659'!AC17+'105660'!AC17+'107061'!AC17</f>
        <v>265124</v>
      </c>
      <c r="AE17" s="28">
        <f>+'105653'!AE17+'105654'!AE17+'105655'!AE17+'105656'!AE17+'105657'!AE17+'105658'!AE17+'105659'!AE17+'105660'!AE17+'107061'!AE17</f>
        <v>265124</v>
      </c>
      <c r="AG17" s="28">
        <f>+'105653'!AG17+'105654'!AG17+'105655'!AG17+'105656'!AG17+'105657'!AG17+'105658'!AG17+'105659'!AG17+'105660'!AG17+'107061'!AG17</f>
        <v>456954</v>
      </c>
      <c r="AI17" s="28">
        <f>+'105653'!AI17+'105654'!AI17+'105655'!AI17+'105656'!AI17+'105657'!AI17+'105658'!AI17+'105659'!AI17+'105660'!AI17+'107061'!AI17</f>
        <v>456954</v>
      </c>
      <c r="AK17" s="28">
        <f>+'105653'!AK17+'105654'!AK17+'105655'!AK17+'105656'!AK17+'105657'!AK17+'105658'!AK17+'105659'!AK17+'105660'!AK17+'107061'!AK17</f>
        <v>1188081</v>
      </c>
      <c r="AM17" s="30">
        <f t="shared" si="0"/>
        <v>6649343.3900000006</v>
      </c>
      <c r="AO17" s="52">
        <f>+'105653'!AO17+'105654'!AO17+'105655'!AO17+'105656'!AO17+'105657'!AO17+'105658'!AO17+'105659'!AO17+'105660'!AO17+'107061'!AO17</f>
        <v>4488105</v>
      </c>
      <c r="AQ17" s="31">
        <f t="shared" si="3"/>
        <v>-2161238.3900000006</v>
      </c>
    </row>
    <row r="18" spans="1:43" s="28" customFormat="1" ht="12" customHeight="1" x14ac:dyDescent="0.2">
      <c r="A18" s="27" t="s">
        <v>182</v>
      </c>
      <c r="B18" s="28">
        <f>+'105653'!B18+'105654'!B18+'105655'!B18+'105656'!B18+'105657'!B18+'105658'!B18+'105659'!B18+'105660'!B18+'107061'!B18</f>
        <v>0</v>
      </c>
      <c r="D18" s="28">
        <f>+'105653'!D18+'105654'!D18+'105655'!D18+'105656'!D18+'105657'!D18+'105658'!D18+'105659'!D18+'105660'!D18+'107061'!D18</f>
        <v>0</v>
      </c>
      <c r="F18" s="28">
        <f t="shared" si="1"/>
        <v>0</v>
      </c>
      <c r="H18" s="28">
        <f>+'105653'!H18+'105654'!H18+'105655'!H18+'105656'!H18+'105657'!H18+'105658'!H18+'105659'!H18+'105660'!H18+'107061'!H18</f>
        <v>0</v>
      </c>
      <c r="J18" s="28">
        <f>+'105653'!J18+'105654'!J18+'105655'!J18+'105656'!J18+'105657'!J18+'105658'!J18+'105659'!J18+'105660'!J18+'107061'!J18</f>
        <v>0</v>
      </c>
      <c r="L18" s="28">
        <f t="shared" si="2"/>
        <v>0</v>
      </c>
      <c r="N18" s="27" t="s">
        <v>182</v>
      </c>
      <c r="O18" s="28">
        <f>+'105653'!O18+'105654'!O18+'105655'!O18+'105656'!O18+'105657'!O18+'105658'!O18+'105659'!O18+'105660'!O18+'107061'!O18</f>
        <v>0</v>
      </c>
      <c r="Q18" s="28">
        <f>+'105653'!Q18+'105654'!Q18+'105655'!Q18+'105656'!Q18+'105657'!Q18+'105658'!Q18+'105659'!Q18+'105660'!Q18+'107061'!Q18</f>
        <v>0</v>
      </c>
      <c r="S18" s="28">
        <f>+'105653'!S18+'105654'!S18+'105655'!S18+'105656'!S18+'105657'!S18+'105658'!S18+'105659'!S18+'105660'!S18+'107061'!S18</f>
        <v>0</v>
      </c>
      <c r="U18" s="28">
        <f>+'105653'!U18+'105654'!U18+'105655'!U18+'105656'!U18+'105657'!U18+'105658'!U18+'105659'!U18+'105660'!U18+'107061'!U18</f>
        <v>0</v>
      </c>
      <c r="W18" s="28">
        <f>+'105653'!W18+'105654'!W18+'105655'!W18+'105656'!W18+'105657'!W18+'105658'!W18+'105659'!W18+'105660'!W18+'107061'!W18</f>
        <v>0</v>
      </c>
      <c r="Y18" s="28">
        <f>+'105653'!Y18+'105654'!Y18+'105655'!Y18+'105656'!Y18+'105657'!Y18+'105658'!Y18+'105659'!Y18+'105660'!Y18+'107061'!Y18</f>
        <v>0</v>
      </c>
      <c r="AA18" s="28">
        <f>+'105653'!AA18+'105654'!AA18+'105655'!AA18+'105656'!AA18+'105657'!AA18+'105658'!AA18+'105659'!AA18+'105660'!AA18+'107061'!AA18</f>
        <v>0</v>
      </c>
      <c r="AC18" s="28">
        <f>+'105653'!AC18+'105654'!AC18+'105655'!AC18+'105656'!AC18+'105657'!AC18+'105658'!AC18+'105659'!AC18+'105660'!AC18+'107061'!AC18</f>
        <v>0</v>
      </c>
      <c r="AE18" s="28">
        <f>+'105653'!AE18+'105654'!AE18+'105655'!AE18+'105656'!AE18+'105657'!AE18+'105658'!AE18+'105659'!AE18+'105660'!AE18+'107061'!AE18</f>
        <v>0</v>
      </c>
      <c r="AG18" s="28">
        <f>+'105653'!AG18+'105654'!AG18+'105655'!AG18+'105656'!AG18+'105657'!AG18+'105658'!AG18+'105659'!AG18+'105660'!AG18+'107061'!AG18</f>
        <v>0</v>
      </c>
      <c r="AI18" s="28">
        <f>+'105653'!AI18+'105654'!AI18+'105655'!AI18+'105656'!AI18+'105657'!AI18+'105658'!AI18+'105659'!AI18+'105660'!AI18+'107061'!AI18</f>
        <v>0</v>
      </c>
      <c r="AK18" s="28">
        <f>+'105653'!AK18+'105654'!AK18+'105655'!AK18+'105656'!AK18+'105657'!AK18+'105658'!AK18+'105659'!AK18+'105660'!AK18+'107061'!AK18</f>
        <v>0</v>
      </c>
      <c r="AM18" s="30">
        <f t="shared" si="0"/>
        <v>0</v>
      </c>
      <c r="AO18" s="52">
        <f>+'105653'!AO18+'105654'!AO18+'105655'!AO18+'105656'!AO18+'105657'!AO18+'105658'!AO18+'105659'!AO18+'105660'!AO18+'107061'!AO18</f>
        <v>0</v>
      </c>
      <c r="AQ18" s="31">
        <f t="shared" si="3"/>
        <v>0</v>
      </c>
    </row>
    <row r="19" spans="1:43" s="28" customFormat="1" ht="12" customHeight="1" x14ac:dyDescent="0.2">
      <c r="A19" s="27" t="s">
        <v>183</v>
      </c>
      <c r="B19" s="28">
        <f>+'105653'!B19+'105654'!B19+'105655'!B19+'105656'!B19+'105657'!B19+'105658'!B19+'105659'!B19+'105660'!B19+'107061'!B19</f>
        <v>-318086.33999999997</v>
      </c>
      <c r="D19" s="28">
        <f>+'105653'!D19+'105654'!D19+'105655'!D19+'105656'!D19+'105657'!D19+'105658'!D19+'105659'!D19+'105660'!D19+'107061'!D19</f>
        <v>185084</v>
      </c>
      <c r="F19" s="28">
        <f t="shared" si="1"/>
        <v>503170.33999999997</v>
      </c>
      <c r="G19" s="28">
        <v>5</v>
      </c>
      <c r="H19" s="28">
        <f>+'105653'!H19+'105654'!H19+'105655'!H19+'105656'!H19+'105657'!H19+'105658'!H19+'105659'!H19+'105660'!H19+'107061'!H19</f>
        <v>-7342.6600000000053</v>
      </c>
      <c r="J19" s="28">
        <f>+'105653'!J19+'105654'!J19+'105655'!J19+'105656'!J19+'105657'!J19+'105658'!J19+'105659'!J19+'105660'!J19+'107061'!J19</f>
        <v>555252</v>
      </c>
      <c r="L19" s="28">
        <f t="shared" si="2"/>
        <v>562594.66</v>
      </c>
      <c r="N19" s="27" t="s">
        <v>183</v>
      </c>
      <c r="O19" s="28">
        <f>+'105653'!O19+'105654'!O19+'105655'!O19+'105656'!O19+'105657'!O19+'105658'!O19+'105659'!O19+'105660'!O19+'107061'!O19</f>
        <v>141558.60999999999</v>
      </c>
      <c r="Q19" s="28">
        <f>+'105653'!Q19+'105654'!Q19+'105655'!Q19+'105656'!Q19+'105657'!Q19+'105658'!Q19+'105659'!Q19+'105660'!Q19+'107061'!Q19</f>
        <v>169185.06999999998</v>
      </c>
      <c r="S19" s="28">
        <f>+'105653'!S19+'105654'!S19+'105655'!S19+'105656'!S19+'105657'!S19+'105658'!S19+'105659'!S19+'105660'!S19+'107061'!S19</f>
        <v>-318086.33999999997</v>
      </c>
      <c r="U19" s="28">
        <f>+'105653'!U19+'105654'!U19+'105655'!U19+'105656'!U19+'105657'!U19+'105658'!U19+'105659'!U19+'105660'!U19+'107061'!U19</f>
        <v>185084</v>
      </c>
      <c r="W19" s="28">
        <f>+'105653'!W19+'105654'!W19+'105655'!W19+'105656'!W19+'105657'!W19+'105658'!W19+'105659'!W19+'105660'!W19+'107061'!W19</f>
        <v>185084</v>
      </c>
      <c r="Y19" s="28">
        <f>+'105653'!Y19+'105654'!Y19+'105655'!Y19+'105656'!Y19+'105657'!Y19+'105658'!Y19+'105659'!Y19+'105660'!Y19+'107061'!Y19</f>
        <v>185084</v>
      </c>
      <c r="AA19" s="28">
        <f>+'105653'!AA19+'105654'!AA19+'105655'!AA19+'105656'!AA19+'105657'!AA19+'105658'!AA19+'105659'!AA19+'105660'!AA19+'107061'!AA19</f>
        <v>185084</v>
      </c>
      <c r="AC19" s="28">
        <f>+'105653'!AC19+'105654'!AC19+'105655'!AC19+'105656'!AC19+'105657'!AC19+'105658'!AC19+'105659'!AC19+'105660'!AC19+'107061'!AC19</f>
        <v>185084</v>
      </c>
      <c r="AE19" s="28">
        <f>+'105653'!AE19+'105654'!AE19+'105655'!AE19+'105656'!AE19+'105657'!AE19+'105658'!AE19+'105659'!AE19+'105660'!AE19+'107061'!AE19</f>
        <v>185084</v>
      </c>
      <c r="AG19" s="28">
        <f>+'105653'!AG19+'105654'!AG19+'105655'!AG19+'105656'!AG19+'105657'!AG19+'105658'!AG19+'105659'!AG19+'105660'!AG19+'107061'!AG19</f>
        <v>185084</v>
      </c>
      <c r="AI19" s="28">
        <f>+'105653'!AI19+'105654'!AI19+'105655'!AI19+'105656'!AI19+'105657'!AI19+'105658'!AI19+'105659'!AI19+'105660'!AI19+'107061'!AI19</f>
        <v>185084</v>
      </c>
      <c r="AK19" s="28">
        <f>+'105653'!AK19+'105654'!AK19+'105655'!AK19+'105656'!AK19+'105657'!AK19+'105658'!AK19+'105659'!AK19+'105660'!AK19+'107061'!AK19</f>
        <v>185084</v>
      </c>
      <c r="AM19" s="30">
        <f t="shared" si="0"/>
        <v>1658413.3399999999</v>
      </c>
      <c r="AO19" s="52">
        <f>+'105653'!AO19+'105654'!AO19+'105655'!AO19+'105656'!AO19+'105657'!AO19+'105658'!AO19+'105659'!AO19+'105660'!AO19+'107061'!AO19</f>
        <v>2221008</v>
      </c>
      <c r="AQ19" s="31">
        <f t="shared" si="3"/>
        <v>562594.66000000015</v>
      </c>
    </row>
    <row r="20" spans="1:43" s="28" customFormat="1" ht="12" customHeight="1" x14ac:dyDescent="0.2">
      <c r="A20" s="27" t="s">
        <v>184</v>
      </c>
      <c r="B20" s="28">
        <f>+'105653'!B20+'105654'!B20+'105655'!B20+'105656'!B20+'105657'!B20+'105658'!B20+'105659'!B20+'105660'!B20+'107061'!B20</f>
        <v>0</v>
      </c>
      <c r="D20" s="28">
        <f>+'105653'!D20+'105654'!D20+'105655'!D20+'105656'!D20+'105657'!D20+'105658'!D20+'105659'!D20+'105660'!D20+'107061'!D20</f>
        <v>0</v>
      </c>
      <c r="F20" s="28">
        <f t="shared" si="1"/>
        <v>0</v>
      </c>
      <c r="H20" s="28">
        <f>+'105653'!H20+'105654'!H20+'105655'!H20+'105656'!H20+'105657'!H20+'105658'!H20+'105659'!H20+'105660'!H20+'107061'!H20</f>
        <v>102.04</v>
      </c>
      <c r="J20" s="28">
        <f>+'105653'!J20+'105654'!J20+'105655'!J20+'105656'!J20+'105657'!J20+'105658'!J20+'105659'!J20+'105660'!J20+'107061'!J20</f>
        <v>0</v>
      </c>
      <c r="L20" s="28">
        <f t="shared" si="2"/>
        <v>-102.04</v>
      </c>
      <c r="N20" s="27" t="s">
        <v>184</v>
      </c>
      <c r="O20" s="28">
        <f>+'105653'!O20+'105654'!O20+'105655'!O20+'105656'!O20+'105657'!O20+'105658'!O20+'105659'!O20+'105660'!O20+'107061'!O20</f>
        <v>0</v>
      </c>
      <c r="Q20" s="28">
        <f>+'105653'!Q20+'105654'!Q20+'105655'!Q20+'105656'!Q20+'105657'!Q20+'105658'!Q20+'105659'!Q20+'105660'!Q20+'107061'!Q20</f>
        <v>102.04</v>
      </c>
      <c r="S20" s="28">
        <f>+'105653'!S20+'105654'!S20+'105655'!S20+'105656'!S20+'105657'!S20+'105658'!S20+'105659'!S20+'105660'!S20+'107061'!S20</f>
        <v>0</v>
      </c>
      <c r="U20" s="28">
        <f>+'105653'!U20+'105654'!U20+'105655'!U20+'105656'!U20+'105657'!U20+'105658'!U20+'105659'!U20+'105660'!U20+'107061'!U20</f>
        <v>0</v>
      </c>
      <c r="W20" s="28">
        <f>+'105653'!W20+'105654'!W20+'105655'!W20+'105656'!W20+'105657'!W20+'105658'!W20+'105659'!W20+'105660'!W20+'107061'!W20</f>
        <v>0</v>
      </c>
      <c r="Y20" s="28">
        <f>+'105653'!Y20+'105654'!Y20+'105655'!Y20+'105656'!Y20+'105657'!Y20+'105658'!Y20+'105659'!Y20+'105660'!Y20+'107061'!Y20</f>
        <v>0</v>
      </c>
      <c r="AA20" s="28">
        <f>+'105653'!AA20+'105654'!AA20+'105655'!AA20+'105656'!AA20+'105657'!AA20+'105658'!AA20+'105659'!AA20+'105660'!AA20+'107061'!AA20</f>
        <v>0</v>
      </c>
      <c r="AC20" s="28">
        <f>+'105653'!AC20+'105654'!AC20+'105655'!AC20+'105656'!AC20+'105657'!AC20+'105658'!AC20+'105659'!AC20+'105660'!AC20+'107061'!AC20</f>
        <v>0</v>
      </c>
      <c r="AE20" s="28">
        <f>+'105653'!AE20+'105654'!AE20+'105655'!AE20+'105656'!AE20+'105657'!AE20+'105658'!AE20+'105659'!AE20+'105660'!AE20+'107061'!AE20</f>
        <v>0</v>
      </c>
      <c r="AG20" s="28">
        <f>+'105653'!AG20+'105654'!AG20+'105655'!AG20+'105656'!AG20+'105657'!AG20+'105658'!AG20+'105659'!AG20+'105660'!AG20+'107061'!AG20</f>
        <v>0</v>
      </c>
      <c r="AI20" s="28">
        <f>+'105653'!AI20+'105654'!AI20+'105655'!AI20+'105656'!AI20+'105657'!AI20+'105658'!AI20+'105659'!AI20+'105660'!AI20+'107061'!AI20</f>
        <v>0</v>
      </c>
      <c r="AK20" s="28">
        <f>+'105653'!AK20+'105654'!AK20+'105655'!AK20+'105656'!AK20+'105657'!AK20+'105658'!AK20+'105659'!AK20+'105660'!AK20+'107061'!AK20</f>
        <v>0</v>
      </c>
      <c r="AM20" s="30">
        <f t="shared" si="0"/>
        <v>102.04</v>
      </c>
      <c r="AO20" s="52">
        <f>+'105653'!AO20+'105654'!AO20+'105655'!AO20+'105656'!AO20+'105657'!AO20+'105658'!AO20+'105659'!AO20+'105660'!AO20+'107061'!AO20</f>
        <v>0</v>
      </c>
      <c r="AQ20" s="31">
        <f t="shared" si="3"/>
        <v>-102.04</v>
      </c>
    </row>
    <row r="21" spans="1:43" s="28" customFormat="1" ht="12" customHeight="1" x14ac:dyDescent="0.2">
      <c r="A21" s="27" t="s">
        <v>185</v>
      </c>
      <c r="B21" s="28">
        <f>+'105653'!B21+'105654'!B21+'105655'!B21+'105656'!B21+'105657'!B21+'105658'!B21+'105659'!B21+'105660'!B21+'107061'!B21</f>
        <v>0</v>
      </c>
      <c r="D21" s="28">
        <f>+'105653'!D21+'105654'!D21+'105655'!D21+'105656'!D21+'105657'!D21+'105658'!D21+'105659'!D21+'105660'!D21+'107061'!D21</f>
        <v>0</v>
      </c>
      <c r="F21" s="28">
        <f t="shared" si="1"/>
        <v>0</v>
      </c>
      <c r="H21" s="28">
        <f>+'105653'!H21+'105654'!H21+'105655'!H21+'105656'!H21+'105657'!H21+'105658'!H21+'105659'!H21+'105660'!H21+'107061'!H21</f>
        <v>0</v>
      </c>
      <c r="J21" s="28">
        <f>+'105653'!J21+'105654'!J21+'105655'!J21+'105656'!J21+'105657'!J21+'105658'!J21+'105659'!J21+'105660'!J21+'107061'!J21</f>
        <v>0</v>
      </c>
      <c r="L21" s="28">
        <f t="shared" si="2"/>
        <v>0</v>
      </c>
      <c r="N21" s="27" t="s">
        <v>185</v>
      </c>
      <c r="O21" s="28">
        <f>+'105653'!O21+'105654'!O21+'105655'!O21+'105656'!O21+'105657'!O21+'105658'!O21+'105659'!O21+'105660'!O21+'107061'!O21</f>
        <v>0</v>
      </c>
      <c r="Q21" s="28">
        <f>+'105653'!Q21+'105654'!Q21+'105655'!Q21+'105656'!Q21+'105657'!Q21+'105658'!Q21+'105659'!Q21+'105660'!Q21+'107061'!Q21</f>
        <v>0</v>
      </c>
      <c r="S21" s="28">
        <f>+'105653'!S21+'105654'!S21+'105655'!S21+'105656'!S21+'105657'!S21+'105658'!S21+'105659'!S21+'105660'!S21+'107061'!S21</f>
        <v>0</v>
      </c>
      <c r="U21" s="28">
        <f>+'105653'!U21+'105654'!U21+'105655'!U21+'105656'!U21+'105657'!U21+'105658'!U21+'105659'!U21+'105660'!U21+'107061'!U21</f>
        <v>0</v>
      </c>
      <c r="W21" s="28">
        <f>+'105653'!W21+'105654'!W21+'105655'!W21+'105656'!W21+'105657'!W21+'105658'!W21+'105659'!W21+'105660'!W21+'107061'!W21</f>
        <v>0</v>
      </c>
      <c r="Y21" s="28">
        <f>+'105653'!Y21+'105654'!Y21+'105655'!Y21+'105656'!Y21+'105657'!Y21+'105658'!Y21+'105659'!Y21+'105660'!Y21+'107061'!Y21</f>
        <v>0</v>
      </c>
      <c r="AA21" s="28">
        <f>+'105653'!AA21+'105654'!AA21+'105655'!AA21+'105656'!AA21+'105657'!AA21+'105658'!AA21+'105659'!AA21+'105660'!AA21+'107061'!AA21</f>
        <v>0</v>
      </c>
      <c r="AC21" s="28">
        <f>+'105653'!AC21+'105654'!AC21+'105655'!AC21+'105656'!AC21+'105657'!AC21+'105658'!AC21+'105659'!AC21+'105660'!AC21+'107061'!AC21</f>
        <v>0</v>
      </c>
      <c r="AE21" s="28">
        <f>+'105653'!AE21+'105654'!AE21+'105655'!AE21+'105656'!AE21+'105657'!AE21+'105658'!AE21+'105659'!AE21+'105660'!AE21+'107061'!AE21</f>
        <v>0</v>
      </c>
      <c r="AG21" s="28">
        <f>+'105653'!AG21+'105654'!AG21+'105655'!AG21+'105656'!AG21+'105657'!AG21+'105658'!AG21+'105659'!AG21+'105660'!AG21+'107061'!AG21</f>
        <v>0</v>
      </c>
      <c r="AI21" s="28">
        <f>+'105653'!AI21+'105654'!AI21+'105655'!AI21+'105656'!AI21+'105657'!AI21+'105658'!AI21+'105659'!AI21+'105660'!AI21+'107061'!AI21</f>
        <v>0</v>
      </c>
      <c r="AK21" s="28">
        <f>+'105653'!AK21+'105654'!AK21+'105655'!AK21+'105656'!AK21+'105657'!AK21+'105658'!AK21+'105659'!AK21+'105660'!AK21+'107061'!AK21</f>
        <v>0</v>
      </c>
      <c r="AM21" s="30">
        <f t="shared" si="0"/>
        <v>0</v>
      </c>
      <c r="AO21" s="52">
        <f>+'105653'!AO21+'105654'!AO21+'105655'!AO21+'105656'!AO21+'105657'!AO21+'105658'!AO21+'105659'!AO21+'105660'!AO21+'107061'!AO21</f>
        <v>0</v>
      </c>
      <c r="AQ21" s="31">
        <f t="shared" si="3"/>
        <v>0</v>
      </c>
    </row>
    <row r="22" spans="1:43" s="28" customFormat="1" ht="12" customHeight="1" x14ac:dyDescent="0.2">
      <c r="A22" s="27" t="s">
        <v>186</v>
      </c>
      <c r="B22" s="28">
        <f>+'105653'!B22+'105654'!B22+'105655'!B22+'105656'!B22+'105657'!B22+'105658'!B22+'105659'!B22+'105660'!B22+'107061'!B22</f>
        <v>470.92</v>
      </c>
      <c r="D22" s="28">
        <f>+'105653'!D22+'105654'!D22+'105655'!D22+'105656'!D22+'105657'!D22+'105658'!D22+'105659'!D22+'105660'!D22+'107061'!D22</f>
        <v>805</v>
      </c>
      <c r="F22" s="28">
        <f t="shared" si="1"/>
        <v>334.08</v>
      </c>
      <c r="H22" s="28">
        <f>+'105653'!H22+'105654'!H22+'105655'!H22+'105656'!H22+'105657'!H22+'105658'!H22+'105659'!H22+'105660'!H22+'107061'!H22</f>
        <v>20417.61</v>
      </c>
      <c r="J22" s="28">
        <f>+'105653'!J22+'105654'!J22+'105655'!J22+'105656'!J22+'105657'!J22+'105658'!J22+'105659'!J22+'105660'!J22+'107061'!J22</f>
        <v>2415</v>
      </c>
      <c r="L22" s="28">
        <f t="shared" si="2"/>
        <v>-18002.61</v>
      </c>
      <c r="N22" s="27" t="s">
        <v>186</v>
      </c>
      <c r="O22" s="28">
        <f>+'105653'!O22+'105654'!O22+'105655'!O22+'105656'!O22+'105657'!O22+'105658'!O22+'105659'!O22+'105660'!O22+'107061'!O22</f>
        <v>16362.109999999999</v>
      </c>
      <c r="Q22" s="28">
        <f>+'105653'!Q22+'105654'!Q22+'105655'!Q22+'105656'!Q22+'105657'!Q22+'105658'!Q22+'105659'!Q22+'105660'!Q22+'107061'!Q22</f>
        <v>3584.58</v>
      </c>
      <c r="S22" s="28">
        <f>+'105653'!S22+'105654'!S22+'105655'!S22+'105656'!S22+'105657'!S22+'105658'!S22+'105659'!S22+'105660'!S22+'107061'!S22</f>
        <v>470.92</v>
      </c>
      <c r="U22" s="28">
        <f>+'105653'!U22+'105654'!U22+'105655'!U22+'105656'!U22+'105657'!U22+'105658'!U22+'105659'!U22+'105660'!U22+'107061'!U22</f>
        <v>805</v>
      </c>
      <c r="W22" s="28">
        <f>+'105653'!W22+'105654'!W22+'105655'!W22+'105656'!W22+'105657'!W22+'105658'!W22+'105659'!W22+'105660'!W22+'107061'!W22</f>
        <v>805</v>
      </c>
      <c r="Y22" s="28">
        <f>+'105653'!Y22+'105654'!Y22+'105655'!Y22+'105656'!Y22+'105657'!Y22+'105658'!Y22+'105659'!Y22+'105660'!Y22+'107061'!Y22</f>
        <v>805</v>
      </c>
      <c r="AA22" s="28">
        <f>+'105653'!AA22+'105654'!AA22+'105655'!AA22+'105656'!AA22+'105657'!AA22+'105658'!AA22+'105659'!AA22+'105660'!AA22+'107061'!AA22</f>
        <v>805</v>
      </c>
      <c r="AC22" s="28">
        <f>+'105653'!AC22+'105654'!AC22+'105655'!AC22+'105656'!AC22+'105657'!AC22+'105658'!AC22+'105659'!AC22+'105660'!AC22+'107061'!AC22</f>
        <v>805</v>
      </c>
      <c r="AE22" s="28">
        <f>+'105653'!AE22+'105654'!AE22+'105655'!AE22+'105656'!AE22+'105657'!AE22+'105658'!AE22+'105659'!AE22+'105660'!AE22+'107061'!AE22</f>
        <v>805</v>
      </c>
      <c r="AG22" s="28">
        <f>+'105653'!AG22+'105654'!AG22+'105655'!AG22+'105656'!AG22+'105657'!AG22+'105658'!AG22+'105659'!AG22+'105660'!AG22+'107061'!AG22</f>
        <v>805</v>
      </c>
      <c r="AI22" s="28">
        <f>+'105653'!AI22+'105654'!AI22+'105655'!AI22+'105656'!AI22+'105657'!AI22+'105658'!AI22+'105659'!AI22+'105660'!AI22+'107061'!AI22</f>
        <v>805</v>
      </c>
      <c r="AK22" s="28">
        <f>+'105653'!AK22+'105654'!AK22+'105655'!AK22+'105656'!AK22+'105657'!AK22+'105658'!AK22+'105659'!AK22+'105660'!AK22+'107061'!AK22</f>
        <v>805</v>
      </c>
      <c r="AM22" s="30">
        <f t="shared" si="0"/>
        <v>27662.609999999997</v>
      </c>
      <c r="AO22" s="52">
        <f>+'105653'!AO22+'105654'!AO22+'105655'!AO22+'105656'!AO22+'105657'!AO22+'105658'!AO22+'105659'!AO22+'105660'!AO22+'107061'!AO22</f>
        <v>9660</v>
      </c>
      <c r="AQ22" s="31">
        <f t="shared" si="3"/>
        <v>-18002.609999999997</v>
      </c>
    </row>
    <row r="23" spans="1:43" s="28" customFormat="1" ht="12" customHeight="1" x14ac:dyDescent="0.2">
      <c r="A23" s="27" t="s">
        <v>187</v>
      </c>
      <c r="B23" s="28">
        <f>+'105653'!B23+'105654'!B23+'105655'!B23+'105656'!B23+'105657'!B23+'105658'!B23+'105659'!B23+'105660'!B23+'107061'!B23</f>
        <v>0</v>
      </c>
      <c r="D23" s="28">
        <f>+'105653'!D23+'105654'!D23+'105655'!D23+'105656'!D23+'105657'!D23+'105658'!D23+'105659'!D23+'105660'!D23+'107061'!D23</f>
        <v>0</v>
      </c>
      <c r="F23" s="28">
        <f t="shared" si="1"/>
        <v>0</v>
      </c>
      <c r="H23" s="28">
        <f>+'105653'!H23+'105654'!H23+'105655'!H23+'105656'!H23+'105657'!H23+'105658'!H23+'105659'!H23+'105660'!H23+'107061'!H23</f>
        <v>0</v>
      </c>
      <c r="J23" s="28">
        <f>+'105653'!J23+'105654'!J23+'105655'!J23+'105656'!J23+'105657'!J23+'105658'!J23+'105659'!J23+'105660'!J23+'107061'!J23</f>
        <v>0</v>
      </c>
      <c r="L23" s="28">
        <f t="shared" si="2"/>
        <v>0</v>
      </c>
      <c r="N23" s="27" t="s">
        <v>187</v>
      </c>
      <c r="O23" s="28">
        <f>+'105653'!O23+'105654'!O23+'105655'!O23+'105656'!O23+'105657'!O23+'105658'!O23+'105659'!O23+'105660'!O23+'107061'!O23</f>
        <v>0</v>
      </c>
      <c r="Q23" s="28">
        <f>+'105653'!Q23+'105654'!Q23+'105655'!Q23+'105656'!Q23+'105657'!Q23+'105658'!Q23+'105659'!Q23+'105660'!Q23+'107061'!Q23</f>
        <v>0</v>
      </c>
      <c r="S23" s="28">
        <f>+'105653'!S23+'105654'!S23+'105655'!S23+'105656'!S23+'105657'!S23+'105658'!S23+'105659'!S23+'105660'!S23+'107061'!S23</f>
        <v>0</v>
      </c>
      <c r="U23" s="28">
        <f>+'105653'!U23+'105654'!U23+'105655'!U23+'105656'!U23+'105657'!U23+'105658'!U23+'105659'!U23+'105660'!U23+'107061'!U23</f>
        <v>0</v>
      </c>
      <c r="W23" s="28">
        <f>+'105653'!W23+'105654'!W23+'105655'!W23+'105656'!W23+'105657'!W23+'105658'!W23+'105659'!W23+'105660'!W23+'107061'!W23</f>
        <v>0</v>
      </c>
      <c r="Y23" s="28">
        <f>+'105653'!Y23+'105654'!Y23+'105655'!Y23+'105656'!Y23+'105657'!Y23+'105658'!Y23+'105659'!Y23+'105660'!Y23+'107061'!Y23</f>
        <v>0</v>
      </c>
      <c r="AA23" s="28">
        <f>+'105653'!AA23+'105654'!AA23+'105655'!AA23+'105656'!AA23+'105657'!AA23+'105658'!AA23+'105659'!AA23+'105660'!AA23+'107061'!AA23</f>
        <v>0</v>
      </c>
      <c r="AC23" s="28">
        <f>+'105653'!AC23+'105654'!AC23+'105655'!AC23+'105656'!AC23+'105657'!AC23+'105658'!AC23+'105659'!AC23+'105660'!AC23+'107061'!AC23</f>
        <v>0</v>
      </c>
      <c r="AE23" s="28">
        <f>+'105653'!AE23+'105654'!AE23+'105655'!AE23+'105656'!AE23+'105657'!AE23+'105658'!AE23+'105659'!AE23+'105660'!AE23+'107061'!AE23</f>
        <v>0</v>
      </c>
      <c r="AG23" s="28">
        <f>+'105653'!AG23+'105654'!AG23+'105655'!AG23+'105656'!AG23+'105657'!AG23+'105658'!AG23+'105659'!AG23+'105660'!AG23+'107061'!AG23</f>
        <v>0</v>
      </c>
      <c r="AI23" s="28">
        <f>+'105653'!AI23+'105654'!AI23+'105655'!AI23+'105656'!AI23+'105657'!AI23+'105658'!AI23+'105659'!AI23+'105660'!AI23+'107061'!AI23</f>
        <v>0</v>
      </c>
      <c r="AK23" s="28">
        <f>+'105653'!AK23+'105654'!AK23+'105655'!AK23+'105656'!AK23+'105657'!AK23+'105658'!AK23+'105659'!AK23+'105660'!AK23+'107061'!AK23</f>
        <v>0</v>
      </c>
      <c r="AM23" s="30">
        <f t="shared" si="0"/>
        <v>0</v>
      </c>
      <c r="AO23" s="52">
        <f>+'105653'!AO23+'105654'!AO23+'105655'!AO23+'105656'!AO23+'105657'!AO23+'105658'!AO23+'105659'!AO23+'105660'!AO23+'107061'!AO23</f>
        <v>0</v>
      </c>
      <c r="AQ23" s="31">
        <f t="shared" si="3"/>
        <v>0</v>
      </c>
    </row>
    <row r="24" spans="1:43" s="28" customFormat="1" ht="12" customHeight="1" x14ac:dyDescent="0.2">
      <c r="A24" s="27" t="s">
        <v>188</v>
      </c>
      <c r="B24" s="28">
        <f>+'105653'!B24+'105654'!B24+'105655'!B24+'105656'!B24+'105657'!B24+'105658'!B24+'105659'!B24+'105660'!B24+'107061'!B24</f>
        <v>0</v>
      </c>
      <c r="D24" s="28">
        <f>+'105653'!D24+'105654'!D24+'105655'!D24+'105656'!D24+'105657'!D24+'105658'!D24+'105659'!D24+'105660'!D24+'107061'!D24</f>
        <v>0</v>
      </c>
      <c r="F24" s="28">
        <f t="shared" si="1"/>
        <v>0</v>
      </c>
      <c r="H24" s="28">
        <f>+'105653'!H24+'105654'!H24+'105655'!H24+'105656'!H24+'105657'!H24+'105658'!H24+'105659'!H24+'105660'!H24+'107061'!H24</f>
        <v>0</v>
      </c>
      <c r="J24" s="28">
        <f>+'105653'!J24+'105654'!J24+'105655'!J24+'105656'!J24+'105657'!J24+'105658'!J24+'105659'!J24+'105660'!J24+'107061'!J24</f>
        <v>0</v>
      </c>
      <c r="L24" s="28">
        <f t="shared" si="2"/>
        <v>0</v>
      </c>
      <c r="N24" s="27" t="s">
        <v>188</v>
      </c>
      <c r="O24" s="28">
        <f>+'105653'!O24+'105654'!O24+'105655'!O24+'105656'!O24+'105657'!O24+'105658'!O24+'105659'!O24+'105660'!O24+'107061'!O24</f>
        <v>320.42999999999995</v>
      </c>
      <c r="Q24" s="28">
        <f>+'105653'!Q24+'105654'!Q24+'105655'!Q24+'105656'!Q24+'105657'!Q24+'105658'!Q24+'105659'!Q24+'105660'!Q24+'107061'!Q24</f>
        <v>-320.42999999999995</v>
      </c>
      <c r="S24" s="28">
        <f>+'105653'!S24+'105654'!S24+'105655'!S24+'105656'!S24+'105657'!S24+'105658'!S24+'105659'!S24+'105660'!S24+'107061'!S24</f>
        <v>0</v>
      </c>
      <c r="U24" s="28">
        <f>+'105653'!U24+'105654'!U24+'105655'!U24+'105656'!U24+'105657'!U24+'105658'!U24+'105659'!U24+'105660'!U24+'107061'!U24</f>
        <v>0</v>
      </c>
      <c r="W24" s="28">
        <f>+'105653'!W24+'105654'!W24+'105655'!W24+'105656'!W24+'105657'!W24+'105658'!W24+'105659'!W24+'105660'!W24+'107061'!W24</f>
        <v>0</v>
      </c>
      <c r="Y24" s="28">
        <f>+'105653'!Y24+'105654'!Y24+'105655'!Y24+'105656'!Y24+'105657'!Y24+'105658'!Y24+'105659'!Y24+'105660'!Y24+'107061'!Y24</f>
        <v>0</v>
      </c>
      <c r="AA24" s="28">
        <f>+'105653'!AA24+'105654'!AA24+'105655'!AA24+'105656'!AA24+'105657'!AA24+'105658'!AA24+'105659'!AA24+'105660'!AA24+'107061'!AA24</f>
        <v>0</v>
      </c>
      <c r="AC24" s="28">
        <f>+'105653'!AC24+'105654'!AC24+'105655'!AC24+'105656'!AC24+'105657'!AC24+'105658'!AC24+'105659'!AC24+'105660'!AC24+'107061'!AC24</f>
        <v>0</v>
      </c>
      <c r="AE24" s="28">
        <f>+'105653'!AE24+'105654'!AE24+'105655'!AE24+'105656'!AE24+'105657'!AE24+'105658'!AE24+'105659'!AE24+'105660'!AE24+'107061'!AE24</f>
        <v>0</v>
      </c>
      <c r="AG24" s="28">
        <f>+'105653'!AG24+'105654'!AG24+'105655'!AG24+'105656'!AG24+'105657'!AG24+'105658'!AG24+'105659'!AG24+'105660'!AG24+'107061'!AG24</f>
        <v>0</v>
      </c>
      <c r="AI24" s="28">
        <f>+'105653'!AI24+'105654'!AI24+'105655'!AI24+'105656'!AI24+'105657'!AI24+'105658'!AI24+'105659'!AI24+'105660'!AI24+'107061'!AI24</f>
        <v>0</v>
      </c>
      <c r="AK24" s="28">
        <f>+'105653'!AK24+'105654'!AK24+'105655'!AK24+'105656'!AK24+'105657'!AK24+'105658'!AK24+'105659'!AK24+'105660'!AK24+'107061'!AK24</f>
        <v>0</v>
      </c>
      <c r="AM24" s="30">
        <f t="shared" si="0"/>
        <v>0</v>
      </c>
      <c r="AO24" s="52">
        <f>+'105653'!AO24+'105654'!AO24+'105655'!AO24+'105656'!AO24+'105657'!AO24+'105658'!AO24+'105659'!AO24+'105660'!AO24+'107061'!AO24</f>
        <v>0</v>
      </c>
      <c r="AQ24" s="31">
        <f t="shared" si="3"/>
        <v>0</v>
      </c>
    </row>
    <row r="25" spans="1:43" s="28" customFormat="1" ht="12" customHeight="1" x14ac:dyDescent="0.2">
      <c r="A25" s="27" t="s">
        <v>189</v>
      </c>
      <c r="B25" s="28">
        <f>+'105653'!B25+'105654'!B25+'105655'!B25+'105656'!B25+'105657'!B25+'105658'!B25+'105659'!B25+'105660'!B25+'107061'!B25</f>
        <v>0</v>
      </c>
      <c r="D25" s="28">
        <f>+'105653'!D25+'105654'!D25+'105655'!D25+'105656'!D25+'105657'!D25+'105658'!D25+'105659'!D25+'105660'!D25+'107061'!D25</f>
        <v>0</v>
      </c>
      <c r="F25" s="28">
        <f t="shared" si="1"/>
        <v>0</v>
      </c>
      <c r="H25" s="28">
        <f>+'105653'!H25+'105654'!H25+'105655'!H25+'105656'!H25+'105657'!H25+'105658'!H25+'105659'!H25+'105660'!H25+'107061'!H25</f>
        <v>0</v>
      </c>
      <c r="J25" s="28">
        <f>+'105653'!J25+'105654'!J25+'105655'!J25+'105656'!J25+'105657'!J25+'105658'!J25+'105659'!J25+'105660'!J25+'107061'!J25</f>
        <v>0</v>
      </c>
      <c r="L25" s="28">
        <f t="shared" si="2"/>
        <v>0</v>
      </c>
      <c r="N25" s="27" t="s">
        <v>189</v>
      </c>
      <c r="O25" s="28">
        <f>+'105653'!O25+'105654'!O25+'105655'!O25+'105656'!O25+'105657'!O25+'105658'!O25+'105659'!O25+'105660'!O25+'107061'!O25</f>
        <v>0</v>
      </c>
      <c r="Q25" s="28">
        <f>+'105653'!Q25+'105654'!Q25+'105655'!Q25+'105656'!Q25+'105657'!Q25+'105658'!Q25+'105659'!Q25+'105660'!Q25+'107061'!Q25</f>
        <v>0</v>
      </c>
      <c r="S25" s="28">
        <f>+'105653'!S25+'105654'!S25+'105655'!S25+'105656'!S25+'105657'!S25+'105658'!S25+'105659'!S25+'105660'!S25+'107061'!S25</f>
        <v>0</v>
      </c>
      <c r="U25" s="28">
        <f>+'105653'!U25+'105654'!U25+'105655'!U25+'105656'!U25+'105657'!U25+'105658'!U25+'105659'!U25+'105660'!U25+'107061'!U25</f>
        <v>0</v>
      </c>
      <c r="W25" s="28">
        <f>+'105653'!W25+'105654'!W25+'105655'!W25+'105656'!W25+'105657'!W25+'105658'!W25+'105659'!W25+'105660'!W25+'107061'!W25</f>
        <v>0</v>
      </c>
      <c r="Y25" s="28">
        <f>+'105653'!Y25+'105654'!Y25+'105655'!Y25+'105656'!Y25+'105657'!Y25+'105658'!Y25+'105659'!Y25+'105660'!Y25+'107061'!Y25</f>
        <v>0</v>
      </c>
      <c r="AA25" s="28">
        <f>+'105653'!AA25+'105654'!AA25+'105655'!AA25+'105656'!AA25+'105657'!AA25+'105658'!AA25+'105659'!AA25+'105660'!AA25+'107061'!AA25</f>
        <v>0</v>
      </c>
      <c r="AC25" s="28">
        <f>+'105653'!AC25+'105654'!AC25+'105655'!AC25+'105656'!AC25+'105657'!AC25+'105658'!AC25+'105659'!AC25+'105660'!AC25+'107061'!AC25</f>
        <v>0</v>
      </c>
      <c r="AE25" s="28">
        <f>+'105653'!AE25+'105654'!AE25+'105655'!AE25+'105656'!AE25+'105657'!AE25+'105658'!AE25+'105659'!AE25+'105660'!AE25+'107061'!AE25</f>
        <v>0</v>
      </c>
      <c r="AG25" s="28">
        <f>+'105653'!AG25+'105654'!AG25+'105655'!AG25+'105656'!AG25+'105657'!AG25+'105658'!AG25+'105659'!AG25+'105660'!AG25+'107061'!AG25</f>
        <v>0</v>
      </c>
      <c r="AI25" s="28">
        <f>+'105653'!AI25+'105654'!AI25+'105655'!AI25+'105656'!AI25+'105657'!AI25+'105658'!AI25+'105659'!AI25+'105660'!AI25+'107061'!AI25</f>
        <v>0</v>
      </c>
      <c r="AK25" s="28">
        <f>+'105653'!AK25+'105654'!AK25+'105655'!AK25+'105656'!AK25+'105657'!AK25+'105658'!AK25+'105659'!AK25+'105660'!AK25+'107061'!AK25</f>
        <v>0</v>
      </c>
      <c r="AM25" s="30">
        <f t="shared" si="0"/>
        <v>0</v>
      </c>
      <c r="AO25" s="52">
        <f>+'105653'!AO25+'105654'!AO25+'105655'!AO25+'105656'!AO25+'105657'!AO25+'105658'!AO25+'105659'!AO25+'105660'!AO25+'107061'!AO25</f>
        <v>0</v>
      </c>
      <c r="AQ25" s="31">
        <f t="shared" si="3"/>
        <v>0</v>
      </c>
    </row>
    <row r="26" spans="1:43" s="28" customFormat="1" ht="12" customHeight="1" x14ac:dyDescent="0.2">
      <c r="A26" s="27" t="s">
        <v>59</v>
      </c>
      <c r="B26" s="28">
        <f>+'105653'!B26+'105654'!B26+'105655'!B26+'105656'!B26+'105657'!B26+'105658'!B26+'105659'!B26+'105660'!B26+'107061'!B26</f>
        <v>15470.189999999999</v>
      </c>
      <c r="D26" s="28">
        <f>+'105653'!D26+'105654'!D26+'105655'!D26+'105656'!D26+'105657'!D26+'105658'!D26+'105659'!D26+'105660'!D26+'107061'!D26</f>
        <v>12501</v>
      </c>
      <c r="F26" s="28">
        <f t="shared" si="1"/>
        <v>-2969.1899999999987</v>
      </c>
      <c r="H26" s="28">
        <f>+'105653'!H26+'105654'!H26+'105655'!H26+'105656'!H26+'105657'!H26+'105658'!H26+'105659'!H26+'105660'!H26+'107061'!H26</f>
        <v>29415.390000000007</v>
      </c>
      <c r="J26" s="28">
        <f>+'105653'!J26+'105654'!J26+'105655'!J26+'105656'!J26+'105657'!J26+'105658'!J26+'105659'!J26+'105660'!J26+'107061'!J26</f>
        <v>37503</v>
      </c>
      <c r="L26" s="28">
        <f t="shared" si="2"/>
        <v>8087.6099999999933</v>
      </c>
      <c r="N26" s="27" t="s">
        <v>59</v>
      </c>
      <c r="O26" s="28">
        <f>+'105653'!O26+'105654'!O26+'105655'!O26+'105656'!O26+'105657'!O26+'105658'!O26+'105659'!O26+'105660'!O26+'107061'!O26</f>
        <v>-1969.7</v>
      </c>
      <c r="Q26" s="28">
        <f>+'105653'!Q26+'105654'!Q26+'105655'!Q26+'105656'!Q26+'105657'!Q26+'105658'!Q26+'105659'!Q26+'105660'!Q26+'107061'!Q26</f>
        <v>15914.9</v>
      </c>
      <c r="S26" s="28">
        <f>+'105653'!S26+'105654'!S26+'105655'!S26+'105656'!S26+'105657'!S26+'105658'!S26+'105659'!S26+'105660'!S26+'107061'!S26</f>
        <v>15470.189999999999</v>
      </c>
      <c r="U26" s="28">
        <f>+'105653'!U26+'105654'!U26+'105655'!U26+'105656'!U26+'105657'!U26+'105658'!U26+'105659'!U26+'105660'!U26+'107061'!U26</f>
        <v>12501</v>
      </c>
      <c r="W26" s="28">
        <f>+'105653'!W26+'105654'!W26+'105655'!W26+'105656'!W26+'105657'!W26+'105658'!W26+'105659'!W26+'105660'!W26+'107061'!W26</f>
        <v>12501</v>
      </c>
      <c r="Y26" s="28">
        <f>+'105653'!Y26+'105654'!Y26+'105655'!Y26+'105656'!Y26+'105657'!Y26+'105658'!Y26+'105659'!Y26+'105660'!Y26+'107061'!Y26</f>
        <v>12501</v>
      </c>
      <c r="AA26" s="28">
        <f>+'105653'!AA26+'105654'!AA26+'105655'!AA26+'105656'!AA26+'105657'!AA26+'105658'!AA26+'105659'!AA26+'105660'!AA26+'107061'!AA26</f>
        <v>12501</v>
      </c>
      <c r="AC26" s="28">
        <f>+'105653'!AC26+'105654'!AC26+'105655'!AC26+'105656'!AC26+'105657'!AC26+'105658'!AC26+'105659'!AC26+'105660'!AC26+'107061'!AC26</f>
        <v>12501</v>
      </c>
      <c r="AE26" s="28">
        <f>+'105653'!AE26+'105654'!AE26+'105655'!AE26+'105656'!AE26+'105657'!AE26+'105658'!AE26+'105659'!AE26+'105660'!AE26+'107061'!AE26</f>
        <v>12501</v>
      </c>
      <c r="AG26" s="28">
        <f>+'105653'!AG26+'105654'!AG26+'105655'!AG26+'105656'!AG26+'105657'!AG26+'105658'!AG26+'105659'!AG26+'105660'!AG26+'107061'!AG26</f>
        <v>12501</v>
      </c>
      <c r="AI26" s="28">
        <f>+'105653'!AI26+'105654'!AI26+'105655'!AI26+'105656'!AI26+'105657'!AI26+'105658'!AI26+'105659'!AI26+'105660'!AI26+'107061'!AI26</f>
        <v>12501</v>
      </c>
      <c r="AK26" s="28">
        <f>+'105653'!AK26+'105654'!AK26+'105655'!AK26+'105656'!AK26+'105657'!AK26+'105658'!AK26+'105659'!AK26+'105660'!AK26+'107061'!AK26</f>
        <v>12501</v>
      </c>
      <c r="AM26" s="30">
        <f t="shared" si="0"/>
        <v>141924.39000000001</v>
      </c>
      <c r="AO26" s="52">
        <f>+'105653'!AO26+'105654'!AO26+'105655'!AO26+'105656'!AO26+'105657'!AO26+'105658'!AO26+'105659'!AO26+'105660'!AO26+'107061'!AO26</f>
        <v>150012</v>
      </c>
      <c r="AQ26" s="31">
        <f t="shared" si="3"/>
        <v>8087.609999999986</v>
      </c>
    </row>
    <row r="27" spans="1:43" s="28" customFormat="1" ht="12" customHeight="1" x14ac:dyDescent="0.2">
      <c r="A27" s="27" t="s">
        <v>65</v>
      </c>
      <c r="B27" s="32">
        <f>+'105653'!B27+'105654'!B27+'105655'!B27+'105656'!B27+'105657'!B27+'105658'!B27+'105659'!B27+'105660'!B27+'107061'!B27</f>
        <v>-26343.500000000022</v>
      </c>
      <c r="D27" s="32">
        <f>+'105653'!D27+'105654'!D27+'105655'!D27+'105656'!D27+'105657'!D27+'105658'!D27+'105659'!D27+'105660'!D27+'107061'!D27</f>
        <v>78770</v>
      </c>
      <c r="F27" s="32">
        <f t="shared" si="1"/>
        <v>105113.50000000003</v>
      </c>
      <c r="G27" s="28">
        <v>4</v>
      </c>
      <c r="H27" s="32">
        <f>+'105653'!H27+'105654'!H27+'105655'!H27+'105656'!H27+'105657'!H27+'105658'!H27+'105659'!H27+'105660'!H27+'107061'!H27</f>
        <v>388987.36</v>
      </c>
      <c r="J27" s="32">
        <f>+'105653'!J27+'105654'!J27+'105655'!J27+'105656'!J27+'105657'!J27+'105658'!J27+'105659'!J27+'105660'!J27+'107061'!J27</f>
        <v>236310</v>
      </c>
      <c r="L27" s="32">
        <f t="shared" si="2"/>
        <v>-152677.35999999999</v>
      </c>
      <c r="N27" s="27" t="s">
        <v>65</v>
      </c>
      <c r="O27" s="32">
        <f>+'105653'!O27+'105654'!O27+'105655'!O27+'105656'!O27+'105657'!O27+'105658'!O27+'105659'!O27+'105660'!O27+'107061'!O27</f>
        <v>112227.59</v>
      </c>
      <c r="Q27" s="32">
        <f>+'105653'!Q27+'105654'!Q27+'105655'!Q27+'105656'!Q27+'105657'!Q27+'105658'!Q27+'105659'!Q27+'105660'!Q27+'107061'!Q27</f>
        <v>303103.26999999996</v>
      </c>
      <c r="S27" s="32">
        <f>+'105653'!S27+'105654'!S27+'105655'!S27+'105656'!S27+'105657'!S27+'105658'!S27+'105659'!S27+'105660'!S27+'107061'!S27</f>
        <v>-26343.500000000022</v>
      </c>
      <c r="U27" s="32">
        <f>+'105653'!U27+'105654'!U27+'105655'!U27+'105656'!U27+'105657'!U27+'105658'!U27+'105659'!U27+'105660'!U27+'107061'!U27</f>
        <v>78770</v>
      </c>
      <c r="W27" s="32">
        <f>+'105653'!W27+'105654'!W27+'105655'!W27+'105656'!W27+'105657'!W27+'105658'!W27+'105659'!W27+'105660'!W27+'107061'!W27</f>
        <v>78770</v>
      </c>
      <c r="Y27" s="32">
        <f>+'105653'!Y27+'105654'!Y27+'105655'!Y27+'105656'!Y27+'105657'!Y27+'105658'!Y27+'105659'!Y27+'105660'!Y27+'107061'!Y27</f>
        <v>78770</v>
      </c>
      <c r="AA27" s="32">
        <f>+'105653'!AA27+'105654'!AA27+'105655'!AA27+'105656'!AA27+'105657'!AA27+'105658'!AA27+'105659'!AA27+'105660'!AA27+'107061'!AA27</f>
        <v>78770</v>
      </c>
      <c r="AC27" s="32">
        <f>+'105653'!AC27+'105654'!AC27+'105655'!AC27+'105656'!AC27+'105657'!AC27+'105658'!AC27+'105659'!AC27+'105660'!AC27+'107061'!AC27</f>
        <v>78770</v>
      </c>
      <c r="AE27" s="32">
        <f>+'105653'!AE27+'105654'!AE27+'105655'!AE27+'105656'!AE27+'105657'!AE27+'105658'!AE27+'105659'!AE27+'105660'!AE27+'107061'!AE27</f>
        <v>78770</v>
      </c>
      <c r="AG27" s="32">
        <f>+'105653'!AG27+'105654'!AG27+'105655'!AG27+'105656'!AG27+'105657'!AG27+'105658'!AG27+'105659'!AG27+'105660'!AG27+'107061'!AG27</f>
        <v>78770</v>
      </c>
      <c r="AI27" s="32">
        <f>+'105653'!AI27+'105654'!AI27+'105655'!AI27+'105656'!AI27+'105657'!AI27+'105658'!AI27+'105659'!AI27+'105660'!AI27+'107061'!AI27</f>
        <v>78770</v>
      </c>
      <c r="AK27" s="32">
        <f>+'105653'!AK27+'105654'!AK27+'105655'!AK27+'105656'!AK27+'105657'!AK27+'105658'!AK27+'105659'!AK27+'105660'!AK27+'107061'!AK27</f>
        <v>78770</v>
      </c>
      <c r="AM27" s="34">
        <f t="shared" si="0"/>
        <v>1097917.3599999999</v>
      </c>
      <c r="AO27" s="53">
        <f>+'105653'!AO27+'105654'!AO27+'105655'!AO27+'105656'!AO27+'105657'!AO27+'105658'!AO27+'105659'!AO27+'105660'!AO27+'107061'!AO27</f>
        <v>945240</v>
      </c>
      <c r="AQ27" s="35">
        <f t="shared" si="3"/>
        <v>-152677.35999999987</v>
      </c>
    </row>
    <row r="28" spans="1:43" s="28" customFormat="1" ht="12" customHeight="1" x14ac:dyDescent="0.2">
      <c r="A28" s="36" t="s">
        <v>190</v>
      </c>
      <c r="B28" s="28">
        <f>SUM(B11:B27)</f>
        <v>3422183.5800000005</v>
      </c>
      <c r="D28" s="28">
        <f>SUM(D11:D27)</f>
        <v>1733629</v>
      </c>
      <c r="F28" s="28">
        <f>SUM(F11:F27)</f>
        <v>-1688554.5800000005</v>
      </c>
      <c r="H28" s="28">
        <f>SUM(H11:H27)</f>
        <v>7541440.0899999999</v>
      </c>
      <c r="J28" s="28">
        <f>SUM(J11:J27)</f>
        <v>5200887</v>
      </c>
      <c r="L28" s="28">
        <f>SUM(L11:L27)</f>
        <v>-2340553.0900000003</v>
      </c>
      <c r="N28" s="36" t="s">
        <v>190</v>
      </c>
      <c r="O28" s="28">
        <f>SUM(O11:O27)</f>
        <v>732221.58</v>
      </c>
      <c r="P28" s="38"/>
      <c r="Q28" s="28">
        <f>SUM(Q11:Q27)</f>
        <v>3387034.9299999997</v>
      </c>
      <c r="R28" s="38"/>
      <c r="S28" s="28">
        <f>SUM(S11:S27)</f>
        <v>3422183.5800000005</v>
      </c>
      <c r="T28" s="38"/>
      <c r="U28" s="28">
        <f>SUM(U11:U27)</f>
        <v>1733629</v>
      </c>
      <c r="V28" s="38"/>
      <c r="W28" s="28">
        <f>SUM(W11:W27)</f>
        <v>1733629</v>
      </c>
      <c r="X28" s="38"/>
      <c r="Y28" s="28">
        <f>SUM(Y11:Y27)</f>
        <v>1733629</v>
      </c>
      <c r="Z28" s="38"/>
      <c r="AA28" s="28">
        <f>SUM(AA11:AA27)</f>
        <v>1733629</v>
      </c>
      <c r="AB28" s="38"/>
      <c r="AC28" s="28">
        <f>SUM(AC11:AC27)</f>
        <v>1733629</v>
      </c>
      <c r="AD28" s="38"/>
      <c r="AE28" s="28">
        <f>SUM(AE11:AE27)</f>
        <v>1733629</v>
      </c>
      <c r="AF28" s="38"/>
      <c r="AG28" s="28">
        <f>SUM(AG11:AG27)</f>
        <v>1925459</v>
      </c>
      <c r="AH28" s="38"/>
      <c r="AI28" s="28">
        <f>SUM(AI11:AI27)</f>
        <v>1925459</v>
      </c>
      <c r="AJ28" s="38"/>
      <c r="AK28" s="28">
        <f>SUM(AK11:AK27)</f>
        <v>2656586</v>
      </c>
      <c r="AL28" s="38"/>
      <c r="AM28" s="30">
        <f>SUM(AM11:AM27)</f>
        <v>24450718.09</v>
      </c>
      <c r="AO28" s="52">
        <f>SUM(AO11:AO27)</f>
        <v>22110165</v>
      </c>
      <c r="AQ28" s="31">
        <f>SUM(AQ11:AQ27)</f>
        <v>-2340553.0900000012</v>
      </c>
    </row>
    <row r="29" spans="1:43" s="28" customFormat="1" ht="12" customHeight="1" x14ac:dyDescent="0.2">
      <c r="A29" s="39"/>
      <c r="C29" s="38"/>
      <c r="F29" s="38"/>
      <c r="G29" s="38"/>
      <c r="L29" s="38"/>
      <c r="N29" s="39"/>
      <c r="AM29" s="30"/>
      <c r="AO29" s="52"/>
      <c r="AQ29" s="31"/>
    </row>
    <row r="30" spans="1:43" s="28" customFormat="1" ht="12" customHeight="1" x14ac:dyDescent="0.2">
      <c r="A30" s="27" t="s">
        <v>191</v>
      </c>
      <c r="B30" s="28">
        <f>+'105653'!B30+'105654'!B30+'105655'!B30+'105656'!B30+'105657'!B30+'105658'!B30+'105659'!B30+'105660'!B30+'107061'!B30</f>
        <v>-3003642.8100000005</v>
      </c>
      <c r="D30" s="28">
        <f>+'105653'!D30+'105654'!D30+'105655'!D30+'105656'!D30+'105657'!D30+'105658'!D30+'105659'!D30+'105660'!D30+'107061'!D30</f>
        <v>-693149.9</v>
      </c>
      <c r="F30" s="28">
        <f>+D30-B30</f>
        <v>2310492.9100000006</v>
      </c>
      <c r="H30" s="28">
        <f>+'105653'!H30+'105654'!H30+'105655'!H30+'105656'!H30+'105657'!H30+'105658'!H30+'105659'!H30+'105660'!H30+'107061'!H30</f>
        <v>-5055915.03</v>
      </c>
      <c r="J30" s="28">
        <f>+'105653'!J30+'105654'!J30+'105655'!J30+'105656'!J30+'105657'!J30+'105658'!J30+'105659'!J30+'105660'!J30+'107061'!J30</f>
        <v>-2079449.7000000002</v>
      </c>
      <c r="L30" s="28">
        <f>+J30-H30</f>
        <v>2976465.33</v>
      </c>
      <c r="N30" s="27" t="s">
        <v>191</v>
      </c>
      <c r="O30" s="28">
        <f>+'105653'!O30+'105654'!O30+'105655'!O30+'105656'!O30+'105657'!O30+'105658'!O30+'105659'!O30+'105660'!O30+'107061'!O30</f>
        <v>-703827.52999999991</v>
      </c>
      <c r="P30" s="39"/>
      <c r="Q30" s="28">
        <f>+'105653'!Q30+'105654'!Q30+'105655'!Q30+'105656'!Q30+'105657'!Q30+'105658'!Q30+'105659'!Q30+'105660'!Q30+'107061'!Q30</f>
        <v>-1348444.6900000002</v>
      </c>
      <c r="R30" s="39"/>
      <c r="S30" s="28">
        <f>+'105653'!S30+'105654'!S30+'105655'!S30+'105656'!S30+'105657'!S30+'105658'!S30+'105659'!S30+'105660'!S30+'107061'!S30</f>
        <v>-3003642.8100000005</v>
      </c>
      <c r="T30" s="39"/>
      <c r="U30" s="28">
        <f>+'105653'!U30+'105654'!U30+'105655'!U30+'105656'!U30+'105657'!U30+'105658'!U30+'105659'!U30+'105660'!U30+'107061'!U30</f>
        <v>-693149.9</v>
      </c>
      <c r="V30" s="39"/>
      <c r="W30" s="28">
        <f>+'105653'!W30+'105654'!W30+'105655'!W30+'105656'!W30+'105657'!W30+'105658'!W30+'105659'!W30+'105660'!W30+'107061'!W30</f>
        <v>-693149.9</v>
      </c>
      <c r="X30" s="39"/>
      <c r="Y30" s="28">
        <f>+'105653'!Y30+'105654'!Y30+'105655'!Y30+'105656'!Y30+'105657'!Y30+'105658'!Y30+'105659'!Y30+'105660'!Y30+'107061'!Y30</f>
        <v>-693149.9</v>
      </c>
      <c r="Z30" s="39"/>
      <c r="AA30" s="28">
        <f>+'105653'!AA30+'105654'!AA30+'105655'!AA30+'105656'!AA30+'105657'!AA30+'105658'!AA30+'105659'!AA30+'105660'!AA30+'107061'!AA30</f>
        <v>-693149.9</v>
      </c>
      <c r="AB30" s="39"/>
      <c r="AC30" s="28">
        <f>+'105653'!AC30+'105654'!AC30+'105655'!AC30+'105656'!AC30+'105657'!AC30+'105658'!AC30+'105659'!AC30+'105660'!AC30+'107061'!AC30</f>
        <v>-693149.9</v>
      </c>
      <c r="AD30" s="39"/>
      <c r="AE30" s="28">
        <f>+'105653'!AE30+'105654'!AE30+'105655'!AE30+'105656'!AE30+'105657'!AE30+'105658'!AE30+'105659'!AE30+'105660'!AE30+'107061'!AE30</f>
        <v>-693149.9</v>
      </c>
      <c r="AF30" s="39"/>
      <c r="AG30" s="28">
        <f>+'105653'!AG30+'105654'!AG30+'105655'!AG30+'105656'!AG30+'105657'!AG30+'105658'!AG30+'105659'!AG30+'105660'!AG30+'107061'!AG30</f>
        <v>-875931.50000000012</v>
      </c>
      <c r="AH30" s="39"/>
      <c r="AI30" s="28">
        <f>+'105653'!AI30+'105654'!AI30+'105655'!AI30+'105656'!AI30+'105657'!AI30+'105658'!AI30+'105659'!AI30+'105660'!AI30+'107061'!AI30</f>
        <v>-875931.50000000012</v>
      </c>
      <c r="AJ30" s="39"/>
      <c r="AK30" s="28">
        <f>+'105653'!AK30+'105654'!AK30+'105655'!AK30+'105656'!AK30+'105657'!AK30+'105658'!AK30+'105659'!AK30+'105660'!AK30+'107061'!AK30</f>
        <v>-1607058.39</v>
      </c>
      <c r="AL30" s="39"/>
      <c r="AM30" s="30">
        <f>SUM(O30:AK30)</f>
        <v>-12573735.820000004</v>
      </c>
      <c r="AO30" s="52">
        <f>+'105653'!AO30+'105654'!AO30+'105655'!AO30+'105656'!AO30+'105657'!AO30+'105658'!AO30+'105659'!AO30+'105660'!AO30+'107061'!AO30</f>
        <v>-9597270.4900000002</v>
      </c>
      <c r="AQ30" s="31">
        <f>+AO30-AM30</f>
        <v>2976465.3300000038</v>
      </c>
    </row>
    <row r="31" spans="1:43" s="28" customFormat="1" ht="12" customHeight="1" x14ac:dyDescent="0.2">
      <c r="A31" s="42" t="s">
        <v>192</v>
      </c>
      <c r="B31" s="32">
        <v>0</v>
      </c>
      <c r="D31" s="32">
        <v>0</v>
      </c>
      <c r="F31" s="32">
        <v>0</v>
      </c>
      <c r="H31" s="32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53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L32" s="38"/>
      <c r="AM32" s="30"/>
      <c r="AO32" s="52"/>
      <c r="AQ32" s="31"/>
    </row>
    <row r="33" spans="1:43" s="28" customFormat="1" ht="12" customHeight="1" x14ac:dyDescent="0.2">
      <c r="A33" s="44" t="s">
        <v>193</v>
      </c>
      <c r="B33" s="38">
        <f>SUM(B28:B31)</f>
        <v>418540.77</v>
      </c>
      <c r="C33" s="38"/>
      <c r="D33" s="38">
        <f>SUM(D28:D31)</f>
        <v>1040479.1</v>
      </c>
      <c r="E33" s="38"/>
      <c r="F33" s="38">
        <f>SUM(F28:F31)</f>
        <v>621938.33000000007</v>
      </c>
      <c r="G33" s="38"/>
      <c r="H33" s="38">
        <f>SUM(H28:H31)</f>
        <v>2485525.0599999996</v>
      </c>
      <c r="I33" s="38"/>
      <c r="J33" s="38">
        <f>SUM(J28:J31)</f>
        <v>3121437.3</v>
      </c>
      <c r="K33" s="38"/>
      <c r="L33" s="38">
        <f>SUM(L28:L31)</f>
        <v>635912.23999999976</v>
      </c>
      <c r="N33" s="44" t="s">
        <v>193</v>
      </c>
      <c r="O33" s="38">
        <f>SUM(O28:O31)</f>
        <v>28394.050000000047</v>
      </c>
      <c r="P33" s="38"/>
      <c r="Q33" s="38">
        <f>SUM(Q28:Q31)</f>
        <v>2038590.2399999995</v>
      </c>
      <c r="R33" s="38"/>
      <c r="S33" s="38">
        <f>SUM(S28:S31)</f>
        <v>418540.77</v>
      </c>
      <c r="T33" s="38"/>
      <c r="U33" s="38">
        <f>SUM(U28:U31)</f>
        <v>1040479.1</v>
      </c>
      <c r="V33" s="38"/>
      <c r="W33" s="38">
        <f>SUM(W28:W31)</f>
        <v>1040479.1</v>
      </c>
      <c r="X33" s="38"/>
      <c r="Y33" s="38">
        <f>SUM(Y28:Y31)</f>
        <v>1040479.1</v>
      </c>
      <c r="Z33" s="38"/>
      <c r="AA33" s="38">
        <f>SUM(AA28:AA31)</f>
        <v>1040479.1</v>
      </c>
      <c r="AB33" s="38"/>
      <c r="AC33" s="38">
        <f>SUM(AC28:AC31)</f>
        <v>1040479.1</v>
      </c>
      <c r="AD33" s="38"/>
      <c r="AE33" s="38">
        <f>SUM(AE28:AE31)</f>
        <v>1040479.1</v>
      </c>
      <c r="AF33" s="38"/>
      <c r="AG33" s="38">
        <f>SUM(AG28:AG31)</f>
        <v>1049527.5</v>
      </c>
      <c r="AH33" s="38"/>
      <c r="AI33" s="38">
        <f>SUM(AI28:AI31)</f>
        <v>1049527.5</v>
      </c>
      <c r="AJ33" s="38"/>
      <c r="AK33" s="38">
        <f>SUM(AK28:AK31)</f>
        <v>1049527.6100000001</v>
      </c>
      <c r="AL33" s="38"/>
      <c r="AM33" s="30">
        <f>SUM(AM28:AM31)</f>
        <v>11876982.269999996</v>
      </c>
      <c r="AO33" s="31">
        <f>SUM(AO28:AO31)</f>
        <v>12512894.51</v>
      </c>
      <c r="AQ33" s="31">
        <f>SUM(AQ28:AQ31)</f>
        <v>635912.24000000255</v>
      </c>
    </row>
    <row r="34" spans="1:43" s="28" customFormat="1" ht="12" customHeight="1" x14ac:dyDescent="0.2">
      <c r="N34" s="44"/>
      <c r="P34" s="38"/>
      <c r="R34" s="38"/>
      <c r="T34" s="38"/>
      <c r="V34" s="38"/>
      <c r="X34" s="38"/>
      <c r="Z34" s="38"/>
      <c r="AB34" s="38"/>
      <c r="AD34" s="38"/>
      <c r="AF34" s="38"/>
      <c r="AH34" s="38"/>
      <c r="AJ34" s="38"/>
      <c r="AL34" s="38"/>
      <c r="AM34" s="38"/>
      <c r="AQ34" s="38"/>
    </row>
    <row r="35" spans="1:43" s="28" customFormat="1" ht="12" customHeight="1" x14ac:dyDescent="0.2">
      <c r="A35" s="45" t="s">
        <v>194</v>
      </c>
      <c r="B35" s="28">
        <f>+'105653'!B35+'105654'!B35+'105655'!B35+'105656'!B35+'105657'!B35+'105658'!B35+'105659'!B35+'105660'!B35+'107061'!B35</f>
        <v>104</v>
      </c>
      <c r="D35" s="28">
        <f>+'105653'!D35+'105654'!D35+'105655'!D35+'105656'!D35+'105657'!D35+'105658'!D35+'105659'!D35+'105660'!D35+'107061'!D35</f>
        <v>91</v>
      </c>
      <c r="F35" s="28">
        <f>+D35-B35</f>
        <v>-13</v>
      </c>
      <c r="H35" s="28">
        <f>+'105653'!H35+'105654'!H35+'105655'!H35+'105656'!H35+'105657'!H35+'105658'!H35+'105659'!H35+'105660'!H35+'107061'!H35</f>
        <v>109.33333333333333</v>
      </c>
      <c r="J35" s="28">
        <f>+'105653'!J35+'105654'!J35+'105655'!J35+'105656'!J35+'105657'!J35+'105658'!J35+'105659'!J35+'105660'!J35+'107061'!J35</f>
        <v>91</v>
      </c>
      <c r="L35" s="28">
        <f>+J35-H35</f>
        <v>-18.333333333333329</v>
      </c>
      <c r="N35" s="45" t="s">
        <v>194</v>
      </c>
      <c r="O35" s="28">
        <f>+'105653'!O35+'105654'!O35+'105655'!O35+'105656'!O35+'105657'!O35+'105658'!O35+'105659'!O35+'105660'!O35+'107061'!O35</f>
        <v>114</v>
      </c>
      <c r="Q35" s="28">
        <f>+'105653'!Q35+'105654'!Q35+'105655'!Q35+'105656'!Q35+'105657'!Q35+'105658'!Q35+'105659'!Q35+'105660'!Q35+'107061'!Q35</f>
        <v>106</v>
      </c>
      <c r="S35" s="28">
        <f>+'105653'!S35+'105654'!S35+'105655'!S35+'105656'!S35+'105657'!S35+'105658'!S35+'105659'!S35+'105660'!S35+'107061'!S35</f>
        <v>104</v>
      </c>
      <c r="U35" s="28">
        <f>+'105653'!U35+'105654'!U35+'105655'!U35+'105656'!U35+'105657'!U35+'105658'!U35+'105659'!U35+'105660'!U35+'107061'!U35</f>
        <v>91</v>
      </c>
      <c r="W35" s="28">
        <f>+'105653'!W35+'105654'!W35+'105655'!W35+'105656'!W35+'105657'!W35+'105658'!W35+'105659'!W35+'105660'!W35+'107061'!W35</f>
        <v>91</v>
      </c>
      <c r="Y35" s="28">
        <f>+'105653'!Y35+'105654'!Y35+'105655'!Y35+'105656'!Y35+'105657'!Y35+'105658'!Y35+'105659'!Y35+'105660'!Y35+'107061'!Y35</f>
        <v>91</v>
      </c>
      <c r="AA35" s="28">
        <f>+'105653'!AA35+'105654'!AA35+'105655'!AA35+'105656'!AA35+'105657'!AA35+'105658'!AA35+'105659'!AA35+'105660'!AA35+'107061'!AA35</f>
        <v>91</v>
      </c>
      <c r="AC35" s="28">
        <f>+'105653'!AC35+'105654'!AC35+'105655'!AC35+'105656'!AC35+'105657'!AC35+'105658'!AC35+'105659'!AC35+'105660'!AC35+'107061'!AC35</f>
        <v>91</v>
      </c>
      <c r="AE35" s="28">
        <f>+'105653'!AE35+'105654'!AE35+'105655'!AE35+'105656'!AE35+'105657'!AE35+'105658'!AE35+'105659'!AE35+'105660'!AE35+'107061'!AE35</f>
        <v>91</v>
      </c>
      <c r="AG35" s="28">
        <f>+'105653'!AG35+'105654'!AG35+'105655'!AG35+'105656'!AG35+'105657'!AG35+'105658'!AG35+'105659'!AG35+'105660'!AG35+'107061'!AG35</f>
        <v>91</v>
      </c>
      <c r="AI35" s="28">
        <f>+'105653'!AI35+'105654'!AI35+'105655'!AI35+'105656'!AI35+'105657'!AI35+'105658'!AI35+'105659'!AI35+'105660'!AI35+'107061'!AI35</f>
        <v>91</v>
      </c>
      <c r="AK35" s="28">
        <f>+'105653'!AK35+'105654'!AK35+'105655'!AK35+'105656'!AK35+'105657'!AK35+'105658'!AK35+'105659'!AK35+'105660'!AK35+'107061'!AK35</f>
        <v>91</v>
      </c>
      <c r="AM35" s="30">
        <f>SUM(O35:AK35)/12</f>
        <v>95.25</v>
      </c>
      <c r="AO35" s="52">
        <f>+'105653'!AO35+'105654'!AO35+'105655'!AO35+'105656'!AO35+'105657'!AO35+'105658'!AO35+'105659'!AO35+'105660'!AO35+'107061'!AO35</f>
        <v>91</v>
      </c>
      <c r="AQ35" s="31">
        <f>+AO35-AM35</f>
        <v>-4.25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626</v>
      </c>
    </row>
    <row r="41" spans="1:43" x14ac:dyDescent="0.2">
      <c r="A41" s="9" t="s">
        <v>634</v>
      </c>
    </row>
    <row r="42" spans="1:43" x14ac:dyDescent="0.2">
      <c r="A42" s="9" t="s">
        <v>624</v>
      </c>
    </row>
    <row r="43" spans="1:43" x14ac:dyDescent="0.2">
      <c r="A43" s="9" t="s">
        <v>627</v>
      </c>
    </row>
    <row r="44" spans="1:43" x14ac:dyDescent="0.2">
      <c r="A44" s="9" t="s">
        <v>635</v>
      </c>
    </row>
    <row r="45" spans="1:43" x14ac:dyDescent="0.2">
      <c r="A45" s="9" t="s">
        <v>636</v>
      </c>
    </row>
    <row r="46" spans="1:43" x14ac:dyDescent="0.2">
      <c r="A46" s="9" t="s">
        <v>628</v>
      </c>
    </row>
    <row r="47" spans="1:43" x14ac:dyDescent="0.2">
      <c r="A47" s="9" t="s">
        <v>625</v>
      </c>
    </row>
    <row r="48" spans="1:43" x14ac:dyDescent="0.2">
      <c r="A48" s="9" t="s">
        <v>629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34 L11:L32">
    <cfRule type="cellIs" dxfId="0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sqref="A1:IV65536"/>
    </sheetView>
  </sheetViews>
  <sheetFormatPr defaultRowHeight="12.75" x14ac:dyDescent="0.2"/>
  <cols>
    <col min="1" max="1" width="24.28515625" customWidth="1"/>
    <col min="3" max="3" width="23.42578125" customWidth="1"/>
    <col min="4" max="4" width="8" customWidth="1"/>
  </cols>
  <sheetData>
    <row r="1" spans="1:4" x14ac:dyDescent="0.2">
      <c r="B1" s="1" t="s">
        <v>0</v>
      </c>
      <c r="C1" s="1"/>
    </row>
    <row r="2" spans="1:4" x14ac:dyDescent="0.2">
      <c r="B2" s="1" t="s">
        <v>1</v>
      </c>
      <c r="C2" s="1"/>
    </row>
    <row r="3" spans="1:4" x14ac:dyDescent="0.2">
      <c r="B3" s="1" t="s">
        <v>196</v>
      </c>
      <c r="C3" s="1"/>
    </row>
    <row r="5" spans="1:4" x14ac:dyDescent="0.2">
      <c r="A5" s="2" t="s">
        <v>2</v>
      </c>
      <c r="B5" s="2" t="s">
        <v>3</v>
      </c>
      <c r="C5" s="2"/>
      <c r="D5" s="2" t="s">
        <v>4</v>
      </c>
    </row>
    <row r="7" spans="1:4" x14ac:dyDescent="0.2">
      <c r="A7" t="s">
        <v>198</v>
      </c>
      <c r="B7" t="s">
        <v>5</v>
      </c>
      <c r="C7" t="s">
        <v>6</v>
      </c>
      <c r="D7" s="3">
        <v>1</v>
      </c>
    </row>
    <row r="8" spans="1:4" x14ac:dyDescent="0.2">
      <c r="A8" t="s">
        <v>7</v>
      </c>
      <c r="B8" t="s">
        <v>5</v>
      </c>
      <c r="C8" t="s">
        <v>6</v>
      </c>
      <c r="D8" s="3">
        <v>1</v>
      </c>
    </row>
    <row r="9" spans="1:4" x14ac:dyDescent="0.2">
      <c r="A9" t="s">
        <v>8</v>
      </c>
      <c r="B9" t="s">
        <v>5</v>
      </c>
      <c r="C9" t="s">
        <v>6</v>
      </c>
      <c r="D9" s="3">
        <v>1</v>
      </c>
    </row>
    <row r="10" spans="1:4" x14ac:dyDescent="0.2">
      <c r="A10" t="s">
        <v>9</v>
      </c>
      <c r="B10" t="s">
        <v>5</v>
      </c>
      <c r="C10" t="s">
        <v>6</v>
      </c>
      <c r="D10" s="3">
        <v>1</v>
      </c>
    </row>
    <row r="11" spans="1:4" x14ac:dyDescent="0.2">
      <c r="A11" t="s">
        <v>10</v>
      </c>
      <c r="B11" t="s">
        <v>5</v>
      </c>
      <c r="C11" t="s">
        <v>6</v>
      </c>
      <c r="D11" s="3">
        <v>1</v>
      </c>
    </row>
    <row r="12" spans="1:4" x14ac:dyDescent="0.2">
      <c r="A12" t="s">
        <v>11</v>
      </c>
      <c r="B12" t="s">
        <v>5</v>
      </c>
      <c r="C12" t="s">
        <v>6</v>
      </c>
      <c r="D12" s="3">
        <v>1</v>
      </c>
    </row>
    <row r="13" spans="1:4" x14ac:dyDescent="0.2">
      <c r="A13" s="46" t="s">
        <v>197</v>
      </c>
      <c r="B13" s="46" t="s">
        <v>5</v>
      </c>
      <c r="C13" s="46" t="s">
        <v>6</v>
      </c>
      <c r="D13" s="47">
        <v>1</v>
      </c>
    </row>
    <row r="14" spans="1:4" x14ac:dyDescent="0.2">
      <c r="A14" s="46" t="s">
        <v>12</v>
      </c>
      <c r="B14" s="46" t="s">
        <v>5</v>
      </c>
      <c r="C14" s="46" t="s">
        <v>6</v>
      </c>
      <c r="D14" s="47">
        <v>1</v>
      </c>
    </row>
    <row r="15" spans="1:4" x14ac:dyDescent="0.2">
      <c r="A15" t="s">
        <v>13</v>
      </c>
      <c r="B15" t="s">
        <v>5</v>
      </c>
      <c r="C15" t="s">
        <v>6</v>
      </c>
      <c r="D15" s="3">
        <v>1</v>
      </c>
    </row>
    <row r="16" spans="1:4" x14ac:dyDescent="0.2">
      <c r="A16" t="s">
        <v>14</v>
      </c>
      <c r="B16" t="s">
        <v>5</v>
      </c>
      <c r="C16" t="s">
        <v>6</v>
      </c>
      <c r="D16" s="3">
        <v>1</v>
      </c>
    </row>
    <row r="17" spans="1:4" x14ac:dyDescent="0.2">
      <c r="A17" t="s">
        <v>15</v>
      </c>
      <c r="B17" t="s">
        <v>5</v>
      </c>
      <c r="C17" t="s">
        <v>6</v>
      </c>
      <c r="D17" s="3">
        <v>1</v>
      </c>
    </row>
    <row r="18" spans="1:4" x14ac:dyDescent="0.2">
      <c r="A18" t="s">
        <v>16</v>
      </c>
      <c r="B18" t="s">
        <v>5</v>
      </c>
      <c r="C18" t="s">
        <v>6</v>
      </c>
      <c r="D18" s="3">
        <v>1</v>
      </c>
    </row>
    <row r="19" spans="1:4" x14ac:dyDescent="0.2">
      <c r="A19" t="s">
        <v>17</v>
      </c>
      <c r="B19" t="s">
        <v>5</v>
      </c>
      <c r="C19" t="s">
        <v>6</v>
      </c>
      <c r="D19" s="3">
        <v>1</v>
      </c>
    </row>
    <row r="20" spans="1:4" x14ac:dyDescent="0.2">
      <c r="A20" t="s">
        <v>18</v>
      </c>
      <c r="B20" t="s">
        <v>5</v>
      </c>
      <c r="C20" t="s">
        <v>6</v>
      </c>
      <c r="D20" s="3">
        <v>1</v>
      </c>
    </row>
    <row r="21" spans="1:4" x14ac:dyDescent="0.2">
      <c r="A21" t="s">
        <v>19</v>
      </c>
      <c r="B21" t="s">
        <v>5</v>
      </c>
      <c r="C21" t="s">
        <v>6</v>
      </c>
      <c r="D21" s="3">
        <v>1</v>
      </c>
    </row>
    <row r="22" spans="1:4" ht="13.5" thickBot="1" x14ac:dyDescent="0.25">
      <c r="D22" s="4">
        <f>SUM(D7:D21)</f>
        <v>15</v>
      </c>
    </row>
    <row r="23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A11" workbookViewId="0">
      <selection activeCell="N3" sqref="N3:AQ36"/>
    </sheetView>
  </sheetViews>
  <sheetFormatPr defaultRowHeight="11.25" x14ac:dyDescent="0.2"/>
  <cols>
    <col min="1" max="1" width="22.5703125" style="9" customWidth="1"/>
    <col min="2" max="2" width="9" style="9" customWidth="1"/>
    <col min="3" max="3" width="1.5703125" style="9" customWidth="1"/>
    <col min="4" max="4" width="9" style="9" customWidth="1"/>
    <col min="5" max="5" width="1.5703125" style="9" customWidth="1"/>
    <col min="6" max="6" width="9" style="9" customWidth="1"/>
    <col min="7" max="7" width="3.85546875" style="9" customWidth="1"/>
    <col min="8" max="8" width="9" style="9" customWidth="1"/>
    <col min="9" max="9" width="1.85546875" style="9" customWidth="1"/>
    <col min="10" max="10" width="9" style="9" customWidth="1"/>
    <col min="11" max="11" width="1.42578125" style="9" customWidth="1"/>
    <col min="12" max="12" width="9" style="9" customWidth="1"/>
    <col min="13" max="13" width="1.5703125" style="9" customWidth="1"/>
    <col min="14" max="14" width="22.28515625" style="9" bestFit="1" customWidth="1"/>
    <col min="15" max="15" width="7.5703125" style="9" customWidth="1"/>
    <col min="16" max="16" width="1.5703125" style="9" customWidth="1"/>
    <col min="17" max="17" width="7.5703125" style="9" customWidth="1"/>
    <col min="18" max="18" width="1.5703125" style="9" customWidth="1"/>
    <col min="19" max="19" width="7.5703125" style="9" customWidth="1"/>
    <col min="20" max="20" width="1.5703125" style="9" customWidth="1"/>
    <col min="21" max="21" width="7.5703125" style="9" customWidth="1"/>
    <col min="22" max="22" width="1.5703125" style="9" customWidth="1"/>
    <col min="23" max="23" width="7.5703125" style="9" customWidth="1"/>
    <col min="24" max="24" width="1.5703125" style="9" customWidth="1"/>
    <col min="25" max="25" width="7.5703125" style="9" customWidth="1"/>
    <col min="26" max="26" width="1.5703125" style="9" customWidth="1"/>
    <col min="27" max="27" width="7.5703125" style="9" customWidth="1"/>
    <col min="28" max="28" width="1.5703125" style="9" customWidth="1"/>
    <col min="29" max="29" width="7.5703125" style="9" customWidth="1"/>
    <col min="30" max="30" width="1.5703125" style="9" customWidth="1"/>
    <col min="31" max="31" width="7.5703125" style="9" customWidth="1"/>
    <col min="32" max="32" width="1.5703125" style="9" customWidth="1"/>
    <col min="33" max="33" width="7.5703125" style="9" customWidth="1"/>
    <col min="34" max="34" width="1.5703125" style="9" customWidth="1"/>
    <col min="35" max="35" width="7.5703125" style="9" customWidth="1"/>
    <col min="36" max="36" width="1.5703125" style="9" customWidth="1"/>
    <col min="37" max="37" width="7.5703125" style="9" customWidth="1"/>
    <col min="38" max="38" width="1.5703125" style="9" customWidth="1"/>
    <col min="39" max="39" width="8.28515625" style="9" bestFit="1" customWidth="1"/>
    <col min="40" max="40" width="1.5703125" style="9" customWidth="1"/>
    <col min="41" max="41" width="8.140625" style="9" customWidth="1"/>
    <col min="42" max="42" width="1.85546875" style="9" customWidth="1"/>
    <col min="43" max="43" width="9.140625" style="9"/>
    <col min="44" max="44" width="1.7109375" style="9" customWidth="1"/>
    <col min="45" max="16384" width="9.140625" style="9"/>
  </cols>
  <sheetData>
    <row r="1" spans="1:43" ht="12" hidden="1" customHeight="1" x14ac:dyDescent="0.2">
      <c r="A1" s="9" t="s">
        <v>149</v>
      </c>
      <c r="B1" s="9" t="s">
        <v>199</v>
      </c>
    </row>
    <row r="2" spans="1:43" hidden="1" x14ac:dyDescent="0.2">
      <c r="A2" s="9" t="s">
        <v>150</v>
      </c>
      <c r="B2" s="9" t="s">
        <v>200</v>
      </c>
    </row>
    <row r="3" spans="1:43" ht="15.75" x14ac:dyDescent="0.25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75" x14ac:dyDescent="0.25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75" x14ac:dyDescent="0.25">
      <c r="A5" s="54" t="s">
        <v>608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West Originations - Sheila Tweed (105654)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75" x14ac:dyDescent="0.25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">
      <c r="A11" s="27" t="s">
        <v>37</v>
      </c>
      <c r="B11" s="28">
        <v>96143.07</v>
      </c>
      <c r="D11" s="28">
        <v>101843</v>
      </c>
      <c r="F11" s="28">
        <v>5699.9300000000076</v>
      </c>
      <c r="H11" s="29">
        <v>271285.53999999998</v>
      </c>
      <c r="J11" s="28">
        <v>305529</v>
      </c>
      <c r="L11" s="28">
        <v>34243.460000000137</v>
      </c>
      <c r="N11" s="27" t="s">
        <v>37</v>
      </c>
      <c r="O11" s="28">
        <v>86187.85</v>
      </c>
      <c r="Q11" s="28">
        <v>88954.62</v>
      </c>
      <c r="S11" s="28">
        <v>96143.07</v>
      </c>
      <c r="U11" s="28">
        <v>101843</v>
      </c>
      <c r="W11" s="28">
        <v>101843</v>
      </c>
      <c r="Y11" s="28">
        <v>101843</v>
      </c>
      <c r="AA11" s="28">
        <v>101843</v>
      </c>
      <c r="AC11" s="28">
        <v>101843</v>
      </c>
      <c r="AE11" s="28">
        <v>101843</v>
      </c>
      <c r="AG11" s="28">
        <v>101843</v>
      </c>
      <c r="AI11" s="28">
        <v>101843</v>
      </c>
      <c r="AK11" s="28">
        <v>101843</v>
      </c>
      <c r="AM11" s="30">
        <v>1187872.54</v>
      </c>
      <c r="AO11" s="31">
        <v>1222116</v>
      </c>
      <c r="AQ11" s="31">
        <v>34243.46</v>
      </c>
    </row>
    <row r="12" spans="1:43" s="28" customFormat="1" ht="12" customHeight="1" x14ac:dyDescent="0.2">
      <c r="A12" s="27" t="s">
        <v>176</v>
      </c>
      <c r="B12" s="28">
        <v>17170.080000000002</v>
      </c>
      <c r="D12" s="28">
        <v>13420</v>
      </c>
      <c r="F12" s="28">
        <v>-3750.08</v>
      </c>
      <c r="H12" s="29">
        <v>42210</v>
      </c>
      <c r="J12" s="28">
        <v>40260</v>
      </c>
      <c r="L12" s="28">
        <v>-1950.0000000000073</v>
      </c>
      <c r="N12" s="27" t="s">
        <v>176</v>
      </c>
      <c r="O12" s="28">
        <v>14257.93</v>
      </c>
      <c r="Q12" s="28">
        <v>10781.99</v>
      </c>
      <c r="S12" s="28">
        <v>17170.080000000002</v>
      </c>
      <c r="U12" s="28">
        <v>13420</v>
      </c>
      <c r="W12" s="28">
        <v>13420</v>
      </c>
      <c r="Y12" s="28">
        <v>13420</v>
      </c>
      <c r="AA12" s="28">
        <v>13420</v>
      </c>
      <c r="AC12" s="28">
        <v>13420</v>
      </c>
      <c r="AE12" s="28">
        <v>13420</v>
      </c>
      <c r="AG12" s="28">
        <v>13420</v>
      </c>
      <c r="AI12" s="28">
        <v>13420</v>
      </c>
      <c r="AK12" s="28">
        <v>13420</v>
      </c>
      <c r="AM12" s="30">
        <v>162990</v>
      </c>
      <c r="AO12" s="31">
        <v>161040</v>
      </c>
      <c r="AQ12" s="31">
        <v>-1950</v>
      </c>
    </row>
    <row r="13" spans="1:43" s="28" customFormat="1" ht="12" customHeight="1" x14ac:dyDescent="0.2">
      <c r="A13" s="27" t="s">
        <v>177</v>
      </c>
      <c r="B13" s="28">
        <v>1194.3800000000001</v>
      </c>
      <c r="D13" s="28">
        <v>6482</v>
      </c>
      <c r="F13" s="28">
        <v>5287.62</v>
      </c>
      <c r="G13" s="28">
        <v>1</v>
      </c>
      <c r="H13" s="29">
        <v>32428.15</v>
      </c>
      <c r="J13" s="28">
        <v>19446</v>
      </c>
      <c r="L13" s="28">
        <v>-12982.15</v>
      </c>
      <c r="N13" s="27" t="s">
        <v>177</v>
      </c>
      <c r="O13" s="28">
        <v>12694.89</v>
      </c>
      <c r="Q13" s="28">
        <v>18538.88</v>
      </c>
      <c r="S13" s="28">
        <v>1194.3800000000001</v>
      </c>
      <c r="U13" s="28">
        <v>6482</v>
      </c>
      <c r="W13" s="28">
        <v>6482</v>
      </c>
      <c r="Y13" s="28">
        <v>6482</v>
      </c>
      <c r="AA13" s="28">
        <v>6482</v>
      </c>
      <c r="AC13" s="28">
        <v>6482</v>
      </c>
      <c r="AE13" s="28">
        <v>6482</v>
      </c>
      <c r="AG13" s="28">
        <v>6482</v>
      </c>
      <c r="AI13" s="28">
        <v>6482</v>
      </c>
      <c r="AK13" s="28">
        <v>6482</v>
      </c>
      <c r="AM13" s="30">
        <v>90766.15</v>
      </c>
      <c r="AO13" s="31">
        <v>77784</v>
      </c>
      <c r="AQ13" s="31">
        <v>-12982.15</v>
      </c>
    </row>
    <row r="14" spans="1:43" s="28" customFormat="1" ht="12" customHeight="1" x14ac:dyDescent="0.2">
      <c r="A14" s="27" t="s">
        <v>178</v>
      </c>
      <c r="B14" s="28">
        <v>10605.66</v>
      </c>
      <c r="D14" s="28">
        <v>22656</v>
      </c>
      <c r="F14" s="28">
        <v>12050.34</v>
      </c>
      <c r="H14" s="29">
        <v>30339.85</v>
      </c>
      <c r="J14" s="28">
        <v>67968</v>
      </c>
      <c r="L14" s="28">
        <v>37628.15</v>
      </c>
      <c r="N14" s="27" t="s">
        <v>178</v>
      </c>
      <c r="O14" s="28">
        <v>4535.47</v>
      </c>
      <c r="Q14" s="28">
        <v>15198.72</v>
      </c>
      <c r="S14" s="28">
        <v>10605.66</v>
      </c>
      <c r="U14" s="28">
        <v>22656</v>
      </c>
      <c r="W14" s="28">
        <v>22656</v>
      </c>
      <c r="Y14" s="28">
        <v>22656</v>
      </c>
      <c r="AA14" s="28">
        <v>22656</v>
      </c>
      <c r="AC14" s="28">
        <v>22656</v>
      </c>
      <c r="AE14" s="28">
        <v>22656</v>
      </c>
      <c r="AG14" s="28">
        <v>22656</v>
      </c>
      <c r="AI14" s="28">
        <v>22656</v>
      </c>
      <c r="AK14" s="28">
        <v>22656</v>
      </c>
      <c r="AM14" s="30">
        <v>234243.85</v>
      </c>
      <c r="AO14" s="31">
        <v>271872</v>
      </c>
      <c r="AQ14" s="31">
        <v>37628.15</v>
      </c>
    </row>
    <row r="15" spans="1:43" s="28" customFormat="1" ht="12" customHeight="1" x14ac:dyDescent="0.2">
      <c r="A15" s="27" t="s">
        <v>179</v>
      </c>
      <c r="B15" s="28">
        <v>1896.03</v>
      </c>
      <c r="D15" s="28">
        <v>0</v>
      </c>
      <c r="F15" s="28">
        <v>-1896.03</v>
      </c>
      <c r="H15" s="29">
        <v>6559.56</v>
      </c>
      <c r="J15" s="28">
        <v>0</v>
      </c>
      <c r="L15" s="28">
        <v>-6559.56</v>
      </c>
      <c r="N15" s="27" t="s">
        <v>179</v>
      </c>
      <c r="O15" s="28">
        <v>4007.69</v>
      </c>
      <c r="Q15" s="28">
        <v>655.84</v>
      </c>
      <c r="S15" s="28">
        <v>1896.03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6559.56</v>
      </c>
      <c r="AO15" s="31">
        <v>0</v>
      </c>
      <c r="AQ15" s="31">
        <v>-6559.56</v>
      </c>
    </row>
    <row r="16" spans="1:43" s="28" customFormat="1" ht="12" customHeight="1" x14ac:dyDescent="0.2">
      <c r="A16" s="27" t="s">
        <v>180</v>
      </c>
      <c r="B16" s="28">
        <v>2231.9499999999998</v>
      </c>
      <c r="D16" s="28">
        <v>4899</v>
      </c>
      <c r="F16" s="28">
        <v>2667.05</v>
      </c>
      <c r="H16" s="29">
        <v>4180.62</v>
      </c>
      <c r="J16" s="28">
        <v>14697</v>
      </c>
      <c r="L16" s="28">
        <v>10516.38</v>
      </c>
      <c r="N16" s="27" t="s">
        <v>180</v>
      </c>
      <c r="O16" s="28">
        <v>901.64</v>
      </c>
      <c r="Q16" s="28">
        <v>1047.03</v>
      </c>
      <c r="S16" s="28">
        <v>2231.9499999999998</v>
      </c>
      <c r="U16" s="28">
        <v>4899</v>
      </c>
      <c r="W16" s="28">
        <v>4899</v>
      </c>
      <c r="Y16" s="28">
        <v>4899</v>
      </c>
      <c r="AA16" s="28">
        <v>4899</v>
      </c>
      <c r="AC16" s="28">
        <v>4899</v>
      </c>
      <c r="AE16" s="28">
        <v>4899</v>
      </c>
      <c r="AG16" s="28">
        <v>4899</v>
      </c>
      <c r="AI16" s="28">
        <v>4899</v>
      </c>
      <c r="AK16" s="28">
        <v>4899</v>
      </c>
      <c r="AM16" s="30">
        <v>48271.62</v>
      </c>
      <c r="AO16" s="31">
        <v>58788</v>
      </c>
      <c r="AQ16" s="31">
        <v>10516.38</v>
      </c>
    </row>
    <row r="17" spans="1:43" s="28" customFormat="1" ht="12" customHeight="1" x14ac:dyDescent="0.2">
      <c r="A17" s="27" t="s">
        <v>181</v>
      </c>
      <c r="B17" s="28">
        <v>-20412.09</v>
      </c>
      <c r="D17" s="28">
        <v>0</v>
      </c>
      <c r="F17" s="28">
        <v>20412.09</v>
      </c>
      <c r="H17" s="29">
        <v>-34481.769999999473</v>
      </c>
      <c r="J17" s="28">
        <v>0</v>
      </c>
      <c r="L17" s="28">
        <v>34481.769999999473</v>
      </c>
      <c r="N17" s="27" t="s">
        <v>181</v>
      </c>
      <c r="O17" s="28">
        <v>-67679.86</v>
      </c>
      <c r="Q17" s="28">
        <v>53610.18</v>
      </c>
      <c r="S17" s="28">
        <v>-20412.09</v>
      </c>
      <c r="U17" s="28">
        <v>0</v>
      </c>
      <c r="W17" s="28">
        <v>0</v>
      </c>
      <c r="Y17" s="28">
        <v>0</v>
      </c>
      <c r="AA17" s="28">
        <v>0</v>
      </c>
      <c r="AC17" s="28">
        <v>0</v>
      </c>
      <c r="AE17" s="28">
        <v>0</v>
      </c>
      <c r="AG17" s="28">
        <v>0</v>
      </c>
      <c r="AI17" s="28">
        <v>0</v>
      </c>
      <c r="AK17" s="28">
        <v>0</v>
      </c>
      <c r="AM17" s="30">
        <v>-34481.769999999997</v>
      </c>
      <c r="AO17" s="31">
        <v>0</v>
      </c>
      <c r="AQ17" s="31">
        <v>34481.769999999997</v>
      </c>
    </row>
    <row r="18" spans="1:43" s="28" customFormat="1" ht="12" customHeight="1" x14ac:dyDescent="0.2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">
      <c r="A19" s="27" t="s">
        <v>183</v>
      </c>
      <c r="B19" s="28">
        <v>279.83</v>
      </c>
      <c r="D19" s="28">
        <v>64</v>
      </c>
      <c r="F19" s="28">
        <v>-215.83</v>
      </c>
      <c r="H19" s="29">
        <v>1309.1199999999999</v>
      </c>
      <c r="J19" s="28">
        <v>192</v>
      </c>
      <c r="L19" s="28">
        <v>-1117.1199999999999</v>
      </c>
      <c r="N19" s="27" t="s">
        <v>183</v>
      </c>
      <c r="O19" s="28">
        <v>259.74</v>
      </c>
      <c r="Q19" s="28">
        <v>769.55</v>
      </c>
      <c r="S19" s="28">
        <v>279.83</v>
      </c>
      <c r="U19" s="28">
        <v>64</v>
      </c>
      <c r="W19" s="28">
        <v>64</v>
      </c>
      <c r="Y19" s="28">
        <v>64</v>
      </c>
      <c r="AA19" s="28">
        <v>64</v>
      </c>
      <c r="AC19" s="28">
        <v>64</v>
      </c>
      <c r="AE19" s="28">
        <v>64</v>
      </c>
      <c r="AG19" s="28">
        <v>64</v>
      </c>
      <c r="AI19" s="28">
        <v>64</v>
      </c>
      <c r="AK19" s="28">
        <v>64</v>
      </c>
      <c r="AM19" s="30">
        <v>1885.12</v>
      </c>
      <c r="AO19" s="31">
        <v>768</v>
      </c>
      <c r="AQ19" s="31">
        <v>-1117.1199999999999</v>
      </c>
    </row>
    <row r="20" spans="1:43" s="28" customFormat="1" ht="12" customHeight="1" x14ac:dyDescent="0.2">
      <c r="A20" s="27" t="s">
        <v>184</v>
      </c>
      <c r="B20" s="28">
        <v>0</v>
      </c>
      <c r="D20" s="28">
        <v>0</v>
      </c>
      <c r="F20" s="28">
        <v>0</v>
      </c>
      <c r="H20" s="29">
        <v>0</v>
      </c>
      <c r="J20" s="28">
        <v>0</v>
      </c>
      <c r="L20" s="28">
        <v>0</v>
      </c>
      <c r="N20" s="27" t="s">
        <v>184</v>
      </c>
      <c r="O20" s="28">
        <v>0</v>
      </c>
      <c r="Q20" s="28">
        <v>0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0</v>
      </c>
      <c r="AO20" s="31">
        <v>0</v>
      </c>
      <c r="AQ20" s="31">
        <v>0</v>
      </c>
    </row>
    <row r="21" spans="1:43" s="28" customFormat="1" ht="12" customHeight="1" x14ac:dyDescent="0.2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">
      <c r="A22" s="27" t="s">
        <v>186</v>
      </c>
      <c r="B22" s="28">
        <v>0</v>
      </c>
      <c r="D22" s="28">
        <v>0</v>
      </c>
      <c r="F22" s="28">
        <v>0</v>
      </c>
      <c r="H22" s="29">
        <v>906.05</v>
      </c>
      <c r="J22" s="28">
        <v>0</v>
      </c>
      <c r="L22" s="28">
        <v>-906.05</v>
      </c>
      <c r="N22" s="27" t="s">
        <v>186</v>
      </c>
      <c r="O22" s="28">
        <v>906.05</v>
      </c>
      <c r="Q22" s="28">
        <v>0</v>
      </c>
      <c r="S22" s="28">
        <v>0</v>
      </c>
      <c r="U22" s="28">
        <v>0</v>
      </c>
      <c r="W22" s="28">
        <v>0</v>
      </c>
      <c r="Y22" s="28">
        <v>0</v>
      </c>
      <c r="AA22" s="28">
        <v>0</v>
      </c>
      <c r="AC22" s="28">
        <v>0</v>
      </c>
      <c r="AE22" s="28">
        <v>0</v>
      </c>
      <c r="AG22" s="28">
        <v>0</v>
      </c>
      <c r="AI22" s="28">
        <v>0</v>
      </c>
      <c r="AK22" s="28">
        <v>0</v>
      </c>
      <c r="AM22" s="30">
        <v>906.05</v>
      </c>
      <c r="AO22" s="31">
        <v>0</v>
      </c>
      <c r="AQ22" s="31">
        <v>-906.05</v>
      </c>
    </row>
    <row r="23" spans="1:43" s="28" customFormat="1" ht="12" customHeight="1" x14ac:dyDescent="0.2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36.44</v>
      </c>
      <c r="Q24" s="28">
        <v>-36.44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">
      <c r="A26" s="27" t="s">
        <v>59</v>
      </c>
      <c r="B26" s="28">
        <v>1558.77</v>
      </c>
      <c r="D26" s="28">
        <v>1374</v>
      </c>
      <c r="F26" s="28">
        <v>-184.77</v>
      </c>
      <c r="H26" s="29">
        <v>3097.37</v>
      </c>
      <c r="J26" s="28">
        <v>4122</v>
      </c>
      <c r="L26" s="28">
        <v>1024.6300000000001</v>
      </c>
      <c r="N26" s="27" t="s">
        <v>59</v>
      </c>
      <c r="O26" s="28">
        <v>0</v>
      </c>
      <c r="Q26" s="28">
        <v>1538.6</v>
      </c>
      <c r="S26" s="28">
        <v>1558.77</v>
      </c>
      <c r="U26" s="28">
        <v>1374</v>
      </c>
      <c r="W26" s="28">
        <v>1374</v>
      </c>
      <c r="Y26" s="28">
        <v>1374</v>
      </c>
      <c r="AA26" s="28">
        <v>1374</v>
      </c>
      <c r="AC26" s="28">
        <v>1374</v>
      </c>
      <c r="AE26" s="28">
        <v>1374</v>
      </c>
      <c r="AG26" s="28">
        <v>1374</v>
      </c>
      <c r="AI26" s="28">
        <v>1374</v>
      </c>
      <c r="AK26" s="28">
        <v>1374</v>
      </c>
      <c r="AM26" s="30">
        <v>15463.37</v>
      </c>
      <c r="AO26" s="31">
        <v>16488</v>
      </c>
      <c r="AQ26" s="31">
        <v>1024.6300000000001</v>
      </c>
    </row>
    <row r="27" spans="1:43" s="28" customFormat="1" ht="12" customHeight="1" x14ac:dyDescent="0.2">
      <c r="A27" s="27" t="s">
        <v>65</v>
      </c>
      <c r="B27" s="32">
        <v>3544</v>
      </c>
      <c r="D27" s="32">
        <v>6663</v>
      </c>
      <c r="F27" s="32">
        <v>3119</v>
      </c>
      <c r="H27" s="33">
        <v>9742.9599999999991</v>
      </c>
      <c r="J27" s="32">
        <v>19989</v>
      </c>
      <c r="L27" s="32">
        <v>10246.040000000001</v>
      </c>
      <c r="N27" s="27" t="s">
        <v>65</v>
      </c>
      <c r="O27" s="32">
        <v>1697.72</v>
      </c>
      <c r="Q27" s="32">
        <v>4501.24</v>
      </c>
      <c r="S27" s="32">
        <v>3544</v>
      </c>
      <c r="U27" s="32">
        <v>6663</v>
      </c>
      <c r="W27" s="32">
        <v>6663</v>
      </c>
      <c r="Y27" s="32">
        <v>6663</v>
      </c>
      <c r="AA27" s="32">
        <v>6663</v>
      </c>
      <c r="AC27" s="32">
        <v>6663</v>
      </c>
      <c r="AE27" s="32">
        <v>6663</v>
      </c>
      <c r="AG27" s="32">
        <v>6663</v>
      </c>
      <c r="AI27" s="32">
        <v>6663</v>
      </c>
      <c r="AK27" s="32">
        <v>6663</v>
      </c>
      <c r="AM27" s="34">
        <v>69709.960000000006</v>
      </c>
      <c r="AO27" s="35">
        <v>79956</v>
      </c>
      <c r="AQ27" s="35">
        <v>10246.040000000001</v>
      </c>
    </row>
    <row r="28" spans="1:43" s="28" customFormat="1" ht="12" customHeight="1" x14ac:dyDescent="0.2">
      <c r="A28" s="36" t="s">
        <v>190</v>
      </c>
      <c r="B28" s="28">
        <v>114211.68</v>
      </c>
      <c r="D28" s="28">
        <v>157401</v>
      </c>
      <c r="F28" s="28">
        <v>43189.32</v>
      </c>
      <c r="H28" s="37">
        <v>367577.45</v>
      </c>
      <c r="J28" s="28">
        <v>472203</v>
      </c>
      <c r="L28" s="28">
        <v>104625.55</v>
      </c>
      <c r="N28" s="36" t="s">
        <v>190</v>
      </c>
      <c r="O28" s="28">
        <v>57805.56</v>
      </c>
      <c r="P28" s="38"/>
      <c r="Q28" s="28">
        <v>195560.21</v>
      </c>
      <c r="R28" s="38"/>
      <c r="S28" s="28">
        <v>114211.68</v>
      </c>
      <c r="T28" s="38"/>
      <c r="U28" s="28">
        <v>157401</v>
      </c>
      <c r="V28" s="38"/>
      <c r="W28" s="28">
        <v>157401</v>
      </c>
      <c r="X28" s="38"/>
      <c r="Y28" s="28">
        <v>157401</v>
      </c>
      <c r="Z28" s="38"/>
      <c r="AA28" s="28">
        <v>157401</v>
      </c>
      <c r="AB28" s="38"/>
      <c r="AC28" s="28">
        <v>157401</v>
      </c>
      <c r="AD28" s="38"/>
      <c r="AE28" s="28">
        <v>157401</v>
      </c>
      <c r="AF28" s="38"/>
      <c r="AG28" s="28">
        <v>157401</v>
      </c>
      <c r="AH28" s="38"/>
      <c r="AI28" s="28">
        <v>157401</v>
      </c>
      <c r="AJ28" s="38"/>
      <c r="AK28" s="28">
        <v>157401</v>
      </c>
      <c r="AL28" s="38"/>
      <c r="AM28" s="30">
        <v>1784186.45</v>
      </c>
      <c r="AO28" s="31">
        <v>1888812</v>
      </c>
      <c r="AQ28" s="31">
        <v>104625.55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">
      <c r="A30" s="27" t="s">
        <v>191</v>
      </c>
      <c r="B30" s="39">
        <v>35422.75</v>
      </c>
      <c r="D30" s="39">
        <v>0</v>
      </c>
      <c r="F30" s="39">
        <v>-35422.75</v>
      </c>
      <c r="H30" s="29">
        <v>-81089.289999999994</v>
      </c>
      <c r="J30" s="39">
        <v>0</v>
      </c>
      <c r="L30" s="39">
        <v>81089.289999999994</v>
      </c>
      <c r="N30" s="27" t="s">
        <v>191</v>
      </c>
      <c r="O30" s="39">
        <v>87073.77</v>
      </c>
      <c r="P30" s="39"/>
      <c r="Q30" s="39">
        <v>-203585.81</v>
      </c>
      <c r="R30" s="39"/>
      <c r="S30" s="39">
        <v>35422.75</v>
      </c>
      <c r="T30" s="39"/>
      <c r="U30" s="39">
        <v>0</v>
      </c>
      <c r="V30" s="39"/>
      <c r="W30" s="39">
        <v>0</v>
      </c>
      <c r="X30" s="39"/>
      <c r="Y30" s="39">
        <v>0</v>
      </c>
      <c r="Z30" s="39"/>
      <c r="AA30" s="39">
        <v>0</v>
      </c>
      <c r="AB30" s="39"/>
      <c r="AC30" s="39">
        <v>0</v>
      </c>
      <c r="AD30" s="39"/>
      <c r="AE30" s="39">
        <v>0</v>
      </c>
      <c r="AF30" s="39"/>
      <c r="AG30" s="39">
        <v>0</v>
      </c>
      <c r="AH30" s="39"/>
      <c r="AI30" s="39">
        <v>0</v>
      </c>
      <c r="AJ30" s="39"/>
      <c r="AK30" s="39">
        <v>0</v>
      </c>
      <c r="AL30" s="39"/>
      <c r="AM30" s="40">
        <v>-81089.289999999994</v>
      </c>
      <c r="AO30" s="41">
        <v>0</v>
      </c>
      <c r="AQ30" s="31">
        <v>81089.289999999994</v>
      </c>
    </row>
    <row r="31" spans="1:43" s="28" customFormat="1" ht="12" customHeight="1" x14ac:dyDescent="0.2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149634.43</v>
      </c>
      <c r="C33" s="38"/>
      <c r="D33" s="38">
        <v>157401</v>
      </c>
      <c r="E33" s="38"/>
      <c r="F33" s="38">
        <v>7766.5700000000361</v>
      </c>
      <c r="G33" s="38"/>
      <c r="H33" s="38">
        <v>286488.15999999997</v>
      </c>
      <c r="I33" s="38"/>
      <c r="J33" s="38">
        <v>472203</v>
      </c>
      <c r="K33" s="38"/>
      <c r="L33" s="38">
        <v>185714.84</v>
      </c>
      <c r="N33" s="44" t="s">
        <v>193</v>
      </c>
      <c r="O33" s="38">
        <v>144879.32999999999</v>
      </c>
      <c r="P33" s="38"/>
      <c r="Q33" s="38">
        <v>-8025.6000000000349</v>
      </c>
      <c r="R33" s="38"/>
      <c r="S33" s="38">
        <v>149634.43</v>
      </c>
      <c r="T33" s="38"/>
      <c r="U33" s="38">
        <v>157401</v>
      </c>
      <c r="V33" s="38"/>
      <c r="W33" s="38">
        <v>157401</v>
      </c>
      <c r="X33" s="38"/>
      <c r="Y33" s="38">
        <v>157401</v>
      </c>
      <c r="Z33" s="38"/>
      <c r="AA33" s="38">
        <v>157401</v>
      </c>
      <c r="AB33" s="38"/>
      <c r="AC33" s="38">
        <v>157401</v>
      </c>
      <c r="AD33" s="38"/>
      <c r="AE33" s="38">
        <v>157401</v>
      </c>
      <c r="AF33" s="38"/>
      <c r="AG33" s="38">
        <v>157401</v>
      </c>
      <c r="AH33" s="38"/>
      <c r="AI33" s="38">
        <v>157401</v>
      </c>
      <c r="AJ33" s="38"/>
      <c r="AK33" s="38">
        <v>157401</v>
      </c>
      <c r="AL33" s="38"/>
      <c r="AM33" s="30">
        <v>1703097.16</v>
      </c>
      <c r="AO33" s="31">
        <v>1888812</v>
      </c>
      <c r="AQ33" s="31">
        <v>185714.84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9</v>
      </c>
      <c r="D35" s="28">
        <v>10</v>
      </c>
      <c r="F35" s="28">
        <f>+D35-B35</f>
        <v>1</v>
      </c>
      <c r="H35" s="28">
        <v>9.6666666666666661</v>
      </c>
      <c r="J35" s="28">
        <v>10</v>
      </c>
      <c r="L35" s="28">
        <v>0.33333333333333393</v>
      </c>
      <c r="N35" s="45" t="s">
        <v>194</v>
      </c>
      <c r="O35" s="28">
        <v>10</v>
      </c>
      <c r="Q35" s="28">
        <v>10</v>
      </c>
      <c r="S35" s="28">
        <v>9</v>
      </c>
      <c r="U35" s="28">
        <v>10</v>
      </c>
      <c r="W35" s="28">
        <v>10</v>
      </c>
      <c r="Y35" s="28">
        <v>10</v>
      </c>
      <c r="AA35" s="28">
        <v>10</v>
      </c>
      <c r="AC35" s="28">
        <v>10</v>
      </c>
      <c r="AE35" s="28">
        <v>10</v>
      </c>
      <c r="AG35" s="28">
        <v>10</v>
      </c>
      <c r="AI35" s="28">
        <v>10</v>
      </c>
      <c r="AK35" s="28">
        <v>10</v>
      </c>
      <c r="AM35" s="30">
        <v>9.9166666666666661</v>
      </c>
      <c r="AO35" s="31">
        <v>10</v>
      </c>
      <c r="AQ35" s="31">
        <v>8.3333333333333925E-2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630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9" priority="1" stopIfTrue="1" operator="lessThan">
      <formula>0</formula>
    </cfRule>
  </conditionalFormatting>
  <pageMargins left="0.77" right="0.75" top="1.27" bottom="1" header="0.5" footer="0.5"/>
  <pageSetup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workbookViewId="0">
      <selection sqref="A1:IV65536"/>
    </sheetView>
  </sheetViews>
  <sheetFormatPr defaultRowHeight="12.75" x14ac:dyDescent="0.2"/>
  <cols>
    <col min="1" max="1" width="5" customWidth="1"/>
    <col min="2" max="2" width="11.140625" customWidth="1"/>
    <col min="3" max="3" width="7.140625" customWidth="1"/>
    <col min="4" max="4" width="10.7109375" customWidth="1"/>
    <col min="5" max="5" width="4.42578125" customWidth="1"/>
    <col min="7" max="7" width="13.7109375" customWidth="1"/>
    <col min="8" max="8" width="13.28515625" customWidth="1"/>
    <col min="9" max="9" width="39.28515625" customWidth="1"/>
    <col min="10" max="10" width="14" customWidth="1"/>
    <col min="11" max="11" width="33.42578125" customWidth="1"/>
    <col min="12" max="12" width="12.5703125" customWidth="1"/>
  </cols>
  <sheetData>
    <row r="1" spans="1:12" x14ac:dyDescent="0.2">
      <c r="A1" t="s">
        <v>20</v>
      </c>
      <c r="C1" t="s">
        <v>21</v>
      </c>
      <c r="E1" t="s">
        <v>22</v>
      </c>
    </row>
    <row r="2" spans="1:12" x14ac:dyDescent="0.2">
      <c r="A2" t="s">
        <v>23</v>
      </c>
      <c r="C2" s="5">
        <v>105654</v>
      </c>
      <c r="E2" t="s">
        <v>199</v>
      </c>
    </row>
    <row r="3" spans="1:12" x14ac:dyDescent="0.2">
      <c r="A3" t="s">
        <v>25</v>
      </c>
      <c r="C3" t="s">
        <v>26</v>
      </c>
      <c r="E3" t="s">
        <v>27</v>
      </c>
    </row>
    <row r="6" spans="1:12" x14ac:dyDescent="0.2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215</v>
      </c>
    </row>
    <row r="8" spans="1:12" x14ac:dyDescent="0.2">
      <c r="B8" s="6">
        <v>36981</v>
      </c>
      <c r="C8">
        <v>413</v>
      </c>
      <c r="D8">
        <v>52000500</v>
      </c>
      <c r="F8" t="s">
        <v>37</v>
      </c>
      <c r="H8">
        <v>100015717</v>
      </c>
      <c r="J8">
        <v>20022500</v>
      </c>
      <c r="K8" t="s">
        <v>115</v>
      </c>
      <c r="L8" s="7">
        <v>14422</v>
      </c>
    </row>
    <row r="9" spans="1:12" x14ac:dyDescent="0.2">
      <c r="B9" s="6">
        <v>36965</v>
      </c>
      <c r="C9">
        <v>413</v>
      </c>
      <c r="D9">
        <v>52000500</v>
      </c>
      <c r="F9" t="s">
        <v>37</v>
      </c>
      <c r="H9">
        <v>100014057</v>
      </c>
      <c r="J9">
        <v>30016000</v>
      </c>
      <c r="K9" t="s">
        <v>39</v>
      </c>
      <c r="L9" s="7">
        <v>62.74</v>
      </c>
    </row>
    <row r="10" spans="1:12" x14ac:dyDescent="0.2">
      <c r="B10" s="6">
        <v>36965</v>
      </c>
      <c r="C10">
        <v>413</v>
      </c>
      <c r="D10">
        <v>52000500</v>
      </c>
      <c r="F10" t="s">
        <v>37</v>
      </c>
      <c r="H10">
        <v>100014057</v>
      </c>
      <c r="J10">
        <v>30016000</v>
      </c>
      <c r="K10" t="s">
        <v>39</v>
      </c>
      <c r="L10" s="7">
        <v>43777.74</v>
      </c>
    </row>
    <row r="11" spans="1:12" x14ac:dyDescent="0.2">
      <c r="B11" s="6">
        <v>36965</v>
      </c>
      <c r="C11">
        <v>413</v>
      </c>
      <c r="D11">
        <v>52000500</v>
      </c>
      <c r="F11" t="s">
        <v>37</v>
      </c>
      <c r="H11">
        <v>100014057</v>
      </c>
      <c r="J11">
        <v>30016000</v>
      </c>
      <c r="K11" t="s">
        <v>39</v>
      </c>
      <c r="L11" s="7">
        <v>455.68</v>
      </c>
    </row>
    <row r="12" spans="1:12" x14ac:dyDescent="0.2">
      <c r="B12" s="6">
        <v>36965</v>
      </c>
      <c r="C12">
        <v>413</v>
      </c>
      <c r="D12">
        <v>52000500</v>
      </c>
      <c r="F12" t="s">
        <v>37</v>
      </c>
      <c r="H12">
        <v>100014057</v>
      </c>
      <c r="J12">
        <v>25142000</v>
      </c>
      <c r="K12" t="s">
        <v>40</v>
      </c>
      <c r="L12" s="7">
        <v>-3112.2</v>
      </c>
    </row>
    <row r="13" spans="1:12" x14ac:dyDescent="0.2">
      <c r="B13" s="6">
        <v>36981</v>
      </c>
      <c r="C13">
        <v>413</v>
      </c>
      <c r="D13">
        <v>52000500</v>
      </c>
      <c r="F13" t="s">
        <v>37</v>
      </c>
      <c r="H13">
        <v>100016387</v>
      </c>
      <c r="J13">
        <v>30016000</v>
      </c>
      <c r="K13" t="s">
        <v>39</v>
      </c>
      <c r="L13" s="7">
        <v>78.430000000000007</v>
      </c>
    </row>
    <row r="14" spans="1:12" x14ac:dyDescent="0.2">
      <c r="B14" s="6">
        <v>36981</v>
      </c>
      <c r="C14">
        <v>413</v>
      </c>
      <c r="D14">
        <v>52000500</v>
      </c>
      <c r="F14" t="s">
        <v>37</v>
      </c>
      <c r="H14">
        <v>100016387</v>
      </c>
      <c r="J14">
        <v>30016000</v>
      </c>
      <c r="K14" t="s">
        <v>39</v>
      </c>
      <c r="L14" s="7">
        <v>38361.08</v>
      </c>
    </row>
    <row r="15" spans="1:12" x14ac:dyDescent="0.2">
      <c r="B15" s="6">
        <v>36965</v>
      </c>
      <c r="C15">
        <v>413</v>
      </c>
      <c r="D15">
        <v>52000500</v>
      </c>
      <c r="F15" t="s">
        <v>37</v>
      </c>
      <c r="H15">
        <v>100014057</v>
      </c>
      <c r="J15">
        <v>30016000</v>
      </c>
      <c r="K15" t="s">
        <v>39</v>
      </c>
      <c r="L15" s="7">
        <v>2656.52</v>
      </c>
    </row>
    <row r="16" spans="1:12" x14ac:dyDescent="0.2">
      <c r="B16" t="s">
        <v>41</v>
      </c>
      <c r="D16">
        <v>52000500</v>
      </c>
      <c r="L16" s="8">
        <v>96701.99</v>
      </c>
    </row>
    <row r="17" spans="2:12" x14ac:dyDescent="0.2">
      <c r="B17" s="6">
        <v>36965</v>
      </c>
      <c r="C17">
        <v>413</v>
      </c>
      <c r="D17">
        <v>52001000</v>
      </c>
      <c r="F17" t="s">
        <v>42</v>
      </c>
      <c r="H17">
        <v>100014057</v>
      </c>
      <c r="J17">
        <v>30016000</v>
      </c>
      <c r="K17" t="s">
        <v>39</v>
      </c>
      <c r="L17" s="7">
        <v>5791.79</v>
      </c>
    </row>
    <row r="18" spans="2:12" x14ac:dyDescent="0.2">
      <c r="B18" s="6">
        <v>36965</v>
      </c>
      <c r="C18">
        <v>413</v>
      </c>
      <c r="D18">
        <v>52001000</v>
      </c>
      <c r="F18" t="s">
        <v>42</v>
      </c>
      <c r="H18">
        <v>100014057</v>
      </c>
      <c r="J18">
        <v>30016000</v>
      </c>
      <c r="K18" t="s">
        <v>39</v>
      </c>
      <c r="L18" s="7">
        <v>1135.21</v>
      </c>
    </row>
    <row r="19" spans="2:12" x14ac:dyDescent="0.2">
      <c r="B19" s="6">
        <v>36965</v>
      </c>
      <c r="C19">
        <v>413</v>
      </c>
      <c r="D19">
        <v>52001000</v>
      </c>
      <c r="F19" t="s">
        <v>42</v>
      </c>
      <c r="H19">
        <v>100014057</v>
      </c>
      <c r="J19">
        <v>30016000</v>
      </c>
      <c r="K19" t="s">
        <v>39</v>
      </c>
      <c r="L19" s="7">
        <v>206.25</v>
      </c>
    </row>
    <row r="20" spans="2:12" x14ac:dyDescent="0.2">
      <c r="B20" s="6">
        <v>36965</v>
      </c>
      <c r="C20">
        <v>413</v>
      </c>
      <c r="D20">
        <v>52001000</v>
      </c>
      <c r="F20" t="s">
        <v>42</v>
      </c>
      <c r="H20">
        <v>100014057</v>
      </c>
      <c r="J20">
        <v>30016000</v>
      </c>
      <c r="K20" t="s">
        <v>39</v>
      </c>
      <c r="L20" s="7">
        <v>2029.19</v>
      </c>
    </row>
    <row r="21" spans="2:12" x14ac:dyDescent="0.2">
      <c r="B21" s="6">
        <v>36981</v>
      </c>
      <c r="C21">
        <v>413</v>
      </c>
      <c r="D21">
        <v>52001000</v>
      </c>
      <c r="F21" t="s">
        <v>42</v>
      </c>
      <c r="H21">
        <v>100016387</v>
      </c>
      <c r="J21">
        <v>30016000</v>
      </c>
      <c r="K21" t="s">
        <v>39</v>
      </c>
      <c r="L21" s="7">
        <v>1808.86</v>
      </c>
    </row>
    <row r="22" spans="2:12" x14ac:dyDescent="0.2">
      <c r="B22" s="6">
        <v>36981</v>
      </c>
      <c r="C22">
        <v>413</v>
      </c>
      <c r="D22">
        <v>52001000</v>
      </c>
      <c r="F22" t="s">
        <v>42</v>
      </c>
      <c r="H22">
        <v>100016387</v>
      </c>
      <c r="J22">
        <v>30016000</v>
      </c>
      <c r="K22" t="s">
        <v>39</v>
      </c>
      <c r="L22" s="7">
        <v>947.71</v>
      </c>
    </row>
    <row r="23" spans="2:12" x14ac:dyDescent="0.2">
      <c r="B23" s="6">
        <v>36981</v>
      </c>
      <c r="C23">
        <v>413</v>
      </c>
      <c r="D23">
        <v>52001000</v>
      </c>
      <c r="F23" t="s">
        <v>42</v>
      </c>
      <c r="H23">
        <v>100016387</v>
      </c>
      <c r="J23">
        <v>30016000</v>
      </c>
      <c r="K23" t="s">
        <v>39</v>
      </c>
      <c r="L23" s="7">
        <v>5044.82</v>
      </c>
    </row>
    <row r="24" spans="2:12" x14ac:dyDescent="0.2">
      <c r="B24" s="6">
        <v>36981</v>
      </c>
      <c r="C24">
        <v>413</v>
      </c>
      <c r="D24">
        <v>52001000</v>
      </c>
      <c r="F24" t="s">
        <v>42</v>
      </c>
      <c r="H24">
        <v>100016387</v>
      </c>
      <c r="J24">
        <v>30016000</v>
      </c>
      <c r="K24" t="s">
        <v>39</v>
      </c>
      <c r="L24" s="7">
        <v>206.25</v>
      </c>
    </row>
    <row r="25" spans="2:12" x14ac:dyDescent="0.2">
      <c r="B25" t="s">
        <v>41</v>
      </c>
      <c r="D25">
        <v>52001000</v>
      </c>
      <c r="L25" s="8">
        <v>17170.080000000002</v>
      </c>
    </row>
    <row r="26" spans="2:12" x14ac:dyDescent="0.2">
      <c r="B26" s="6">
        <v>36962</v>
      </c>
      <c r="C26">
        <v>413</v>
      </c>
      <c r="D26">
        <v>52002500</v>
      </c>
      <c r="F26" t="s">
        <v>216</v>
      </c>
      <c r="H26">
        <v>100013774</v>
      </c>
      <c r="I26" t="s">
        <v>217</v>
      </c>
      <c r="J26">
        <v>5000038655</v>
      </c>
      <c r="K26" t="s">
        <v>218</v>
      </c>
      <c r="L26" s="7">
        <v>552.72</v>
      </c>
    </row>
    <row r="27" spans="2:12" x14ac:dyDescent="0.2">
      <c r="B27" s="6">
        <v>36964</v>
      </c>
      <c r="C27">
        <v>413</v>
      </c>
      <c r="D27">
        <v>52002500</v>
      </c>
      <c r="F27" t="s">
        <v>216</v>
      </c>
      <c r="H27">
        <v>100014292</v>
      </c>
      <c r="I27" t="s">
        <v>219</v>
      </c>
      <c r="J27">
        <v>5000038655</v>
      </c>
      <c r="K27" t="s">
        <v>218</v>
      </c>
      <c r="L27" s="7">
        <v>1537.62</v>
      </c>
    </row>
    <row r="28" spans="2:12" x14ac:dyDescent="0.2">
      <c r="B28" s="6">
        <v>36951</v>
      </c>
      <c r="C28">
        <v>413</v>
      </c>
      <c r="D28">
        <v>52002500</v>
      </c>
      <c r="F28" t="s">
        <v>216</v>
      </c>
      <c r="H28">
        <v>100010591</v>
      </c>
      <c r="J28" t="s">
        <v>220</v>
      </c>
      <c r="K28" t="s">
        <v>221</v>
      </c>
      <c r="L28" s="7">
        <v>104</v>
      </c>
    </row>
    <row r="29" spans="2:12" x14ac:dyDescent="0.2">
      <c r="B29" t="s">
        <v>41</v>
      </c>
      <c r="D29">
        <v>52002500</v>
      </c>
      <c r="L29" s="8">
        <v>2194.34</v>
      </c>
    </row>
    <row r="30" spans="2:12" x14ac:dyDescent="0.2">
      <c r="B30" s="6">
        <v>36976</v>
      </c>
      <c r="C30">
        <v>413</v>
      </c>
      <c r="D30">
        <v>52003000</v>
      </c>
      <c r="F30" t="s">
        <v>47</v>
      </c>
      <c r="H30">
        <v>100016686</v>
      </c>
      <c r="I30" t="s">
        <v>222</v>
      </c>
      <c r="J30">
        <v>6000011222</v>
      </c>
      <c r="K30" t="s">
        <v>223</v>
      </c>
      <c r="L30" s="7">
        <v>27.6</v>
      </c>
    </row>
    <row r="31" spans="2:12" x14ac:dyDescent="0.2">
      <c r="B31" s="6">
        <v>36976</v>
      </c>
      <c r="C31">
        <v>413</v>
      </c>
      <c r="D31">
        <v>52003000</v>
      </c>
      <c r="F31" t="s">
        <v>47</v>
      </c>
      <c r="H31">
        <v>100016368</v>
      </c>
      <c r="I31" t="s">
        <v>224</v>
      </c>
      <c r="J31">
        <v>6000011222</v>
      </c>
      <c r="K31" t="s">
        <v>223</v>
      </c>
      <c r="L31" s="7">
        <v>23.17</v>
      </c>
    </row>
    <row r="32" spans="2:12" x14ac:dyDescent="0.2">
      <c r="B32" s="6">
        <v>36976</v>
      </c>
      <c r="C32">
        <v>413</v>
      </c>
      <c r="D32">
        <v>52003000</v>
      </c>
      <c r="F32" t="s">
        <v>47</v>
      </c>
      <c r="H32">
        <v>100016367</v>
      </c>
      <c r="I32" t="s">
        <v>225</v>
      </c>
      <c r="J32">
        <v>6000010726</v>
      </c>
      <c r="K32" t="s">
        <v>226</v>
      </c>
      <c r="L32" s="7">
        <v>75</v>
      </c>
    </row>
    <row r="33" spans="2:12" x14ac:dyDescent="0.2">
      <c r="B33" s="6">
        <v>36959</v>
      </c>
      <c r="C33">
        <v>413</v>
      </c>
      <c r="D33">
        <v>52003000</v>
      </c>
      <c r="F33" t="s">
        <v>47</v>
      </c>
      <c r="H33">
        <v>100013505</v>
      </c>
      <c r="I33" t="s">
        <v>48</v>
      </c>
      <c r="J33">
        <v>6000011706</v>
      </c>
      <c r="K33" t="s">
        <v>49</v>
      </c>
      <c r="L33" s="7">
        <v>54.54</v>
      </c>
    </row>
    <row r="34" spans="2:12" x14ac:dyDescent="0.2">
      <c r="B34" s="6">
        <v>36956</v>
      </c>
      <c r="C34">
        <v>413</v>
      </c>
      <c r="D34">
        <v>52003000</v>
      </c>
      <c r="F34" t="s">
        <v>47</v>
      </c>
      <c r="H34">
        <v>100012587</v>
      </c>
      <c r="J34">
        <v>5000041196</v>
      </c>
      <c r="K34" t="s">
        <v>227</v>
      </c>
      <c r="L34" s="7">
        <v>13.8</v>
      </c>
    </row>
    <row r="35" spans="2:12" x14ac:dyDescent="0.2">
      <c r="B35" t="s">
        <v>41</v>
      </c>
      <c r="D35">
        <v>52003000</v>
      </c>
      <c r="L35" s="8">
        <v>194.11</v>
      </c>
    </row>
    <row r="36" spans="2:12" x14ac:dyDescent="0.2">
      <c r="B36" s="6">
        <v>36978</v>
      </c>
      <c r="C36">
        <v>413</v>
      </c>
      <c r="D36">
        <v>52003500</v>
      </c>
      <c r="F36" t="s">
        <v>50</v>
      </c>
      <c r="H36">
        <v>100016920</v>
      </c>
      <c r="J36">
        <v>5000008190</v>
      </c>
      <c r="K36" t="s">
        <v>52</v>
      </c>
      <c r="L36" s="7">
        <v>128.28</v>
      </c>
    </row>
    <row r="37" spans="2:12" x14ac:dyDescent="0.2">
      <c r="B37" s="6">
        <v>36978</v>
      </c>
      <c r="C37">
        <v>413</v>
      </c>
      <c r="D37">
        <v>52003500</v>
      </c>
      <c r="F37" t="s">
        <v>50</v>
      </c>
      <c r="H37">
        <v>100016919</v>
      </c>
      <c r="J37">
        <v>5000008190</v>
      </c>
      <c r="K37" t="s">
        <v>52</v>
      </c>
      <c r="L37" s="7">
        <v>158.59</v>
      </c>
    </row>
    <row r="38" spans="2:12" x14ac:dyDescent="0.2">
      <c r="B38" s="6">
        <v>36976</v>
      </c>
      <c r="C38">
        <v>413</v>
      </c>
      <c r="D38">
        <v>52003500</v>
      </c>
      <c r="F38" t="s">
        <v>50</v>
      </c>
      <c r="H38">
        <v>100016368</v>
      </c>
      <c r="I38" t="s">
        <v>224</v>
      </c>
      <c r="J38">
        <v>6000011222</v>
      </c>
      <c r="K38" t="s">
        <v>223</v>
      </c>
      <c r="L38" s="7">
        <v>101.12</v>
      </c>
    </row>
    <row r="39" spans="2:12" x14ac:dyDescent="0.2">
      <c r="B39" s="6">
        <v>36976</v>
      </c>
      <c r="C39">
        <v>413</v>
      </c>
      <c r="D39">
        <v>52003500</v>
      </c>
      <c r="F39" t="s">
        <v>50</v>
      </c>
      <c r="H39">
        <v>100016367</v>
      </c>
      <c r="I39" t="s">
        <v>225</v>
      </c>
      <c r="J39">
        <v>6000010726</v>
      </c>
      <c r="K39" t="s">
        <v>226</v>
      </c>
      <c r="L39" s="7">
        <v>28.2</v>
      </c>
    </row>
    <row r="40" spans="2:12" x14ac:dyDescent="0.2">
      <c r="B40" t="s">
        <v>41</v>
      </c>
      <c r="D40">
        <v>52003500</v>
      </c>
      <c r="L40" s="8">
        <v>416.19</v>
      </c>
    </row>
    <row r="41" spans="2:12" x14ac:dyDescent="0.2">
      <c r="B41" s="6">
        <v>36976</v>
      </c>
      <c r="C41">
        <v>413</v>
      </c>
      <c r="D41">
        <v>52004500</v>
      </c>
      <c r="F41" t="s">
        <v>55</v>
      </c>
      <c r="H41">
        <v>100016368</v>
      </c>
      <c r="I41" t="s">
        <v>224</v>
      </c>
      <c r="J41">
        <v>6000011222</v>
      </c>
      <c r="K41" t="s">
        <v>223</v>
      </c>
      <c r="L41" s="7">
        <v>2187.9699999999998</v>
      </c>
    </row>
    <row r="42" spans="2:12" x14ac:dyDescent="0.2">
      <c r="B42" s="6">
        <v>36976</v>
      </c>
      <c r="C42">
        <v>413</v>
      </c>
      <c r="D42">
        <v>52004500</v>
      </c>
      <c r="F42" t="s">
        <v>55</v>
      </c>
      <c r="H42">
        <v>100016686</v>
      </c>
      <c r="I42" t="s">
        <v>222</v>
      </c>
      <c r="J42">
        <v>6000011222</v>
      </c>
      <c r="K42" t="s">
        <v>223</v>
      </c>
      <c r="L42" s="7">
        <v>512.46</v>
      </c>
    </row>
    <row r="43" spans="2:12" x14ac:dyDescent="0.2">
      <c r="B43" s="6">
        <v>36976</v>
      </c>
      <c r="C43">
        <v>413</v>
      </c>
      <c r="D43">
        <v>52004500</v>
      </c>
      <c r="F43" t="s">
        <v>55</v>
      </c>
      <c r="H43">
        <v>100016686</v>
      </c>
      <c r="I43" t="s">
        <v>222</v>
      </c>
      <c r="J43">
        <v>6000011222</v>
      </c>
      <c r="K43" t="s">
        <v>223</v>
      </c>
      <c r="L43" s="7">
        <v>281.23</v>
      </c>
    </row>
    <row r="44" spans="2:12" x14ac:dyDescent="0.2">
      <c r="B44" s="6">
        <v>36976</v>
      </c>
      <c r="C44">
        <v>413</v>
      </c>
      <c r="D44">
        <v>52004500</v>
      </c>
      <c r="F44" t="s">
        <v>55</v>
      </c>
      <c r="H44">
        <v>100016367</v>
      </c>
      <c r="I44" t="s">
        <v>225</v>
      </c>
      <c r="J44">
        <v>6000010726</v>
      </c>
      <c r="K44" t="s">
        <v>226</v>
      </c>
      <c r="L44" s="7">
        <v>784.6</v>
      </c>
    </row>
    <row r="45" spans="2:12" x14ac:dyDescent="0.2">
      <c r="B45" s="6">
        <v>36962</v>
      </c>
      <c r="C45">
        <v>413</v>
      </c>
      <c r="D45">
        <v>52004500</v>
      </c>
      <c r="F45" t="s">
        <v>55</v>
      </c>
      <c r="H45">
        <v>100013737</v>
      </c>
      <c r="I45" t="s">
        <v>228</v>
      </c>
      <c r="J45">
        <v>6000010723</v>
      </c>
      <c r="K45" t="s">
        <v>229</v>
      </c>
      <c r="L45" s="7">
        <v>89</v>
      </c>
    </row>
    <row r="46" spans="2:12" x14ac:dyDescent="0.2">
      <c r="B46" s="6">
        <v>36976</v>
      </c>
      <c r="C46">
        <v>413</v>
      </c>
      <c r="D46">
        <v>52004500</v>
      </c>
      <c r="F46" t="s">
        <v>55</v>
      </c>
      <c r="H46">
        <v>100016359</v>
      </c>
      <c r="I46" t="s">
        <v>230</v>
      </c>
      <c r="J46">
        <v>6000007484</v>
      </c>
      <c r="K46" t="s">
        <v>231</v>
      </c>
      <c r="L46" s="7">
        <v>85.5</v>
      </c>
    </row>
    <row r="47" spans="2:12" x14ac:dyDescent="0.2">
      <c r="B47" s="6">
        <v>36976</v>
      </c>
      <c r="C47">
        <v>413</v>
      </c>
      <c r="D47">
        <v>52004500</v>
      </c>
      <c r="F47" t="s">
        <v>55</v>
      </c>
      <c r="H47">
        <v>100016366</v>
      </c>
      <c r="I47" t="s">
        <v>232</v>
      </c>
      <c r="J47">
        <v>6000010726</v>
      </c>
      <c r="K47" t="s">
        <v>226</v>
      </c>
      <c r="L47" s="7">
        <v>89</v>
      </c>
    </row>
    <row r="48" spans="2:12" x14ac:dyDescent="0.2">
      <c r="B48" t="s">
        <v>41</v>
      </c>
      <c r="D48">
        <v>52004500</v>
      </c>
      <c r="L48" s="8">
        <v>4029.76</v>
      </c>
    </row>
    <row r="49" spans="2:12" x14ac:dyDescent="0.2">
      <c r="B49" s="6">
        <v>36980</v>
      </c>
      <c r="C49">
        <v>413</v>
      </c>
      <c r="D49">
        <v>52502000</v>
      </c>
      <c r="F49" t="s">
        <v>59</v>
      </c>
      <c r="H49">
        <v>100022795</v>
      </c>
      <c r="I49" t="s">
        <v>60</v>
      </c>
      <c r="J49">
        <v>20023000</v>
      </c>
      <c r="K49" t="s">
        <v>61</v>
      </c>
      <c r="L49" s="7">
        <v>23.87</v>
      </c>
    </row>
    <row r="50" spans="2:12" x14ac:dyDescent="0.2">
      <c r="B50" s="6">
        <v>36980</v>
      </c>
      <c r="C50">
        <v>413</v>
      </c>
      <c r="D50">
        <v>52502000</v>
      </c>
      <c r="F50" t="s">
        <v>59</v>
      </c>
      <c r="H50">
        <v>100022794</v>
      </c>
      <c r="I50" t="s">
        <v>60</v>
      </c>
      <c r="J50">
        <v>20023000</v>
      </c>
      <c r="K50" t="s">
        <v>61</v>
      </c>
      <c r="L50" s="7">
        <v>351.38</v>
      </c>
    </row>
    <row r="51" spans="2:12" x14ac:dyDescent="0.2">
      <c r="B51" s="6">
        <v>36980</v>
      </c>
      <c r="C51">
        <v>413</v>
      </c>
      <c r="D51">
        <v>52502000</v>
      </c>
      <c r="F51" t="s">
        <v>59</v>
      </c>
      <c r="H51">
        <v>100021496</v>
      </c>
      <c r="I51" t="s">
        <v>62</v>
      </c>
      <c r="J51">
        <v>20023000</v>
      </c>
      <c r="K51" t="s">
        <v>61</v>
      </c>
      <c r="L51" s="7">
        <v>812.81</v>
      </c>
    </row>
    <row r="52" spans="2:12" x14ac:dyDescent="0.2">
      <c r="B52" s="6">
        <v>36980</v>
      </c>
      <c r="C52">
        <v>413</v>
      </c>
      <c r="D52">
        <v>52502000</v>
      </c>
      <c r="F52" t="s">
        <v>59</v>
      </c>
      <c r="H52">
        <v>100024514</v>
      </c>
      <c r="I52" t="s">
        <v>62</v>
      </c>
      <c r="J52">
        <v>20023000</v>
      </c>
      <c r="K52" t="s">
        <v>61</v>
      </c>
      <c r="L52" s="7">
        <v>95.71</v>
      </c>
    </row>
    <row r="53" spans="2:12" x14ac:dyDescent="0.2">
      <c r="B53" s="6">
        <v>36980</v>
      </c>
      <c r="C53">
        <v>413</v>
      </c>
      <c r="D53">
        <v>52502000</v>
      </c>
      <c r="F53" t="s">
        <v>59</v>
      </c>
      <c r="H53">
        <v>100023795</v>
      </c>
      <c r="I53" t="s">
        <v>64</v>
      </c>
      <c r="J53">
        <v>20023000</v>
      </c>
      <c r="K53" t="s">
        <v>61</v>
      </c>
      <c r="L53" s="7">
        <v>275</v>
      </c>
    </row>
    <row r="54" spans="2:12" x14ac:dyDescent="0.2">
      <c r="B54" t="s">
        <v>41</v>
      </c>
      <c r="D54">
        <v>52502000</v>
      </c>
      <c r="L54" s="8">
        <v>1558.77</v>
      </c>
    </row>
    <row r="55" spans="2:12" x14ac:dyDescent="0.2">
      <c r="B55" s="6">
        <v>36951</v>
      </c>
      <c r="C55">
        <v>413</v>
      </c>
      <c r="D55">
        <v>52502500</v>
      </c>
      <c r="F55" t="s">
        <v>65</v>
      </c>
      <c r="H55">
        <v>100008777</v>
      </c>
      <c r="I55" t="s">
        <v>66</v>
      </c>
      <c r="J55">
        <v>20023000</v>
      </c>
      <c r="K55" t="s">
        <v>61</v>
      </c>
      <c r="L55" s="7">
        <v>3076</v>
      </c>
    </row>
    <row r="56" spans="2:12" x14ac:dyDescent="0.2">
      <c r="B56" s="6">
        <v>36964</v>
      </c>
      <c r="C56">
        <v>413</v>
      </c>
      <c r="D56">
        <v>52502500</v>
      </c>
      <c r="F56" t="s">
        <v>65</v>
      </c>
      <c r="H56">
        <v>100014212</v>
      </c>
      <c r="J56" t="s">
        <v>220</v>
      </c>
      <c r="K56" t="s">
        <v>221</v>
      </c>
      <c r="L56" s="7">
        <v>156</v>
      </c>
    </row>
    <row r="57" spans="2:12" x14ac:dyDescent="0.2">
      <c r="B57" s="6">
        <v>36964</v>
      </c>
      <c r="C57">
        <v>413</v>
      </c>
      <c r="D57">
        <v>52502500</v>
      </c>
      <c r="F57" t="s">
        <v>65</v>
      </c>
      <c r="H57">
        <v>100014211</v>
      </c>
      <c r="J57" t="s">
        <v>220</v>
      </c>
      <c r="K57" t="s">
        <v>221</v>
      </c>
      <c r="L57" s="7">
        <v>156</v>
      </c>
    </row>
    <row r="58" spans="2:12" x14ac:dyDescent="0.2">
      <c r="B58" s="6">
        <v>36964</v>
      </c>
      <c r="C58">
        <v>413</v>
      </c>
      <c r="D58">
        <v>52502500</v>
      </c>
      <c r="F58" t="s">
        <v>65</v>
      </c>
      <c r="H58">
        <v>100014210</v>
      </c>
      <c r="J58" t="s">
        <v>220</v>
      </c>
      <c r="K58" t="s">
        <v>221</v>
      </c>
      <c r="L58" s="7">
        <v>156</v>
      </c>
    </row>
    <row r="59" spans="2:12" x14ac:dyDescent="0.2">
      <c r="B59" t="s">
        <v>41</v>
      </c>
      <c r="D59">
        <v>52502500</v>
      </c>
      <c r="L59" s="8">
        <v>3544</v>
      </c>
    </row>
    <row r="60" spans="2:12" x14ac:dyDescent="0.2">
      <c r="B60" s="6">
        <v>36976</v>
      </c>
      <c r="C60">
        <v>413</v>
      </c>
      <c r="D60">
        <v>52503500</v>
      </c>
      <c r="F60" t="s">
        <v>67</v>
      </c>
      <c r="H60">
        <v>100016371</v>
      </c>
      <c r="I60" t="s">
        <v>233</v>
      </c>
      <c r="J60">
        <v>6000011569</v>
      </c>
      <c r="K60" t="s">
        <v>234</v>
      </c>
      <c r="L60" s="7">
        <v>53.19</v>
      </c>
    </row>
    <row r="61" spans="2:12" x14ac:dyDescent="0.2">
      <c r="B61" s="6">
        <v>36976</v>
      </c>
      <c r="C61">
        <v>413</v>
      </c>
      <c r="D61">
        <v>52503500</v>
      </c>
      <c r="F61" t="s">
        <v>67</v>
      </c>
      <c r="H61">
        <v>100016366</v>
      </c>
      <c r="I61" t="s">
        <v>232</v>
      </c>
      <c r="J61">
        <v>6000010726</v>
      </c>
      <c r="K61" t="s">
        <v>226</v>
      </c>
      <c r="L61" s="7">
        <v>31.4</v>
      </c>
    </row>
    <row r="62" spans="2:12" x14ac:dyDescent="0.2">
      <c r="B62" s="6">
        <v>36976</v>
      </c>
      <c r="C62">
        <v>413</v>
      </c>
      <c r="D62">
        <v>52503500</v>
      </c>
      <c r="F62" t="s">
        <v>67</v>
      </c>
      <c r="H62">
        <v>100016338</v>
      </c>
      <c r="J62">
        <v>5000039001</v>
      </c>
      <c r="K62" t="s">
        <v>235</v>
      </c>
      <c r="L62" s="7">
        <v>138.62</v>
      </c>
    </row>
    <row r="63" spans="2:12" x14ac:dyDescent="0.2">
      <c r="B63" s="6">
        <v>36976</v>
      </c>
      <c r="C63">
        <v>413</v>
      </c>
      <c r="D63">
        <v>52503500</v>
      </c>
      <c r="F63" t="s">
        <v>67</v>
      </c>
      <c r="H63">
        <v>100016444</v>
      </c>
      <c r="J63">
        <v>5000008190</v>
      </c>
      <c r="K63" t="s">
        <v>52</v>
      </c>
      <c r="L63" s="7">
        <v>34.64</v>
      </c>
    </row>
    <row r="64" spans="2:12" x14ac:dyDescent="0.2">
      <c r="B64" s="6">
        <v>36976</v>
      </c>
      <c r="C64">
        <v>413</v>
      </c>
      <c r="D64">
        <v>52503500</v>
      </c>
      <c r="F64" t="s">
        <v>67</v>
      </c>
      <c r="H64">
        <v>100016686</v>
      </c>
      <c r="I64" t="s">
        <v>222</v>
      </c>
      <c r="J64">
        <v>6000011222</v>
      </c>
      <c r="K64" t="s">
        <v>223</v>
      </c>
      <c r="L64" s="7">
        <v>33.93</v>
      </c>
    </row>
    <row r="65" spans="2:12" x14ac:dyDescent="0.2">
      <c r="B65" s="6">
        <v>36957</v>
      </c>
      <c r="C65">
        <v>413</v>
      </c>
      <c r="D65">
        <v>52503500</v>
      </c>
      <c r="F65" t="s">
        <v>67</v>
      </c>
      <c r="H65">
        <v>100012999</v>
      </c>
      <c r="I65" t="s">
        <v>236</v>
      </c>
      <c r="J65">
        <v>6000012414</v>
      </c>
      <c r="K65" t="s">
        <v>237</v>
      </c>
      <c r="L65" s="7">
        <v>199.66</v>
      </c>
    </row>
    <row r="66" spans="2:12" x14ac:dyDescent="0.2">
      <c r="B66" s="6">
        <v>36980</v>
      </c>
      <c r="C66">
        <v>413</v>
      </c>
      <c r="D66">
        <v>52503500</v>
      </c>
      <c r="F66" t="s">
        <v>67</v>
      </c>
      <c r="H66">
        <v>100018519</v>
      </c>
      <c r="I66" t="s">
        <v>238</v>
      </c>
      <c r="J66">
        <v>20025000</v>
      </c>
      <c r="K66" t="s">
        <v>239</v>
      </c>
      <c r="L66" s="7">
        <v>241.84</v>
      </c>
    </row>
    <row r="67" spans="2:12" x14ac:dyDescent="0.2">
      <c r="B67" s="6">
        <v>36980</v>
      </c>
      <c r="C67">
        <v>413</v>
      </c>
      <c r="D67">
        <v>52503500</v>
      </c>
      <c r="F67" t="s">
        <v>67</v>
      </c>
      <c r="H67">
        <v>100018519</v>
      </c>
      <c r="I67" t="s">
        <v>240</v>
      </c>
      <c r="J67">
        <v>20025000</v>
      </c>
      <c r="K67" t="s">
        <v>239</v>
      </c>
      <c r="L67" s="7">
        <v>241.84</v>
      </c>
    </row>
    <row r="68" spans="2:12" x14ac:dyDescent="0.2">
      <c r="B68" s="6">
        <v>36980</v>
      </c>
      <c r="C68">
        <v>413</v>
      </c>
      <c r="D68">
        <v>52503500</v>
      </c>
      <c r="F68" t="s">
        <v>67</v>
      </c>
      <c r="H68">
        <v>100018519</v>
      </c>
      <c r="I68" t="s">
        <v>241</v>
      </c>
      <c r="J68">
        <v>20025000</v>
      </c>
      <c r="K68" t="s">
        <v>239</v>
      </c>
      <c r="L68" s="7">
        <v>241.84</v>
      </c>
    </row>
    <row r="69" spans="2:12" x14ac:dyDescent="0.2">
      <c r="B69" s="6">
        <v>36959</v>
      </c>
      <c r="C69">
        <v>413</v>
      </c>
      <c r="D69">
        <v>52503500</v>
      </c>
      <c r="F69" t="s">
        <v>67</v>
      </c>
      <c r="H69">
        <v>100013505</v>
      </c>
      <c r="I69" t="s">
        <v>242</v>
      </c>
      <c r="J69">
        <v>6000011706</v>
      </c>
      <c r="K69" t="s">
        <v>49</v>
      </c>
      <c r="L69" s="7">
        <v>45.23</v>
      </c>
    </row>
    <row r="70" spans="2:12" x14ac:dyDescent="0.2">
      <c r="B70" s="6">
        <v>36956</v>
      </c>
      <c r="C70">
        <v>413</v>
      </c>
      <c r="D70">
        <v>52503500</v>
      </c>
      <c r="F70" t="s">
        <v>67</v>
      </c>
      <c r="H70">
        <v>100012589</v>
      </c>
      <c r="J70">
        <v>5000061618</v>
      </c>
      <c r="K70" t="s">
        <v>243</v>
      </c>
      <c r="L70" s="7">
        <v>82.7</v>
      </c>
    </row>
    <row r="71" spans="2:12" x14ac:dyDescent="0.2">
      <c r="B71" s="6">
        <v>36980</v>
      </c>
      <c r="C71">
        <v>413</v>
      </c>
      <c r="D71">
        <v>52503500</v>
      </c>
      <c r="F71" t="s">
        <v>67</v>
      </c>
      <c r="H71">
        <v>100018519</v>
      </c>
      <c r="I71" t="s">
        <v>244</v>
      </c>
      <c r="J71">
        <v>20025000</v>
      </c>
      <c r="K71" t="s">
        <v>239</v>
      </c>
      <c r="L71" s="7">
        <v>241.84</v>
      </c>
    </row>
    <row r="72" spans="2:12" x14ac:dyDescent="0.2">
      <c r="B72" t="s">
        <v>41</v>
      </c>
      <c r="D72">
        <v>52503500</v>
      </c>
      <c r="L72" s="8">
        <v>1586.73</v>
      </c>
    </row>
    <row r="73" spans="2:12" x14ac:dyDescent="0.2">
      <c r="B73" s="6">
        <v>36980</v>
      </c>
      <c r="C73">
        <v>413</v>
      </c>
      <c r="D73">
        <v>52507000</v>
      </c>
      <c r="F73" t="s">
        <v>70</v>
      </c>
      <c r="H73">
        <v>100018519</v>
      </c>
      <c r="I73" t="s">
        <v>245</v>
      </c>
      <c r="J73">
        <v>20025000</v>
      </c>
      <c r="K73" t="s">
        <v>239</v>
      </c>
      <c r="L73" s="7">
        <v>28.92</v>
      </c>
    </row>
    <row r="74" spans="2:12" x14ac:dyDescent="0.2">
      <c r="B74" s="6">
        <v>36980</v>
      </c>
      <c r="C74">
        <v>413</v>
      </c>
      <c r="D74">
        <v>52507000</v>
      </c>
      <c r="F74" t="s">
        <v>70</v>
      </c>
      <c r="H74">
        <v>100018519</v>
      </c>
      <c r="I74" t="s">
        <v>246</v>
      </c>
      <c r="J74">
        <v>20025000</v>
      </c>
      <c r="K74" t="s">
        <v>239</v>
      </c>
      <c r="L74" s="7">
        <v>39.520000000000003</v>
      </c>
    </row>
    <row r="75" spans="2:12" x14ac:dyDescent="0.2">
      <c r="B75" s="6">
        <v>36980</v>
      </c>
      <c r="C75">
        <v>413</v>
      </c>
      <c r="D75">
        <v>52507000</v>
      </c>
      <c r="F75" t="s">
        <v>70</v>
      </c>
      <c r="H75">
        <v>100018519</v>
      </c>
      <c r="I75" t="s">
        <v>247</v>
      </c>
      <c r="J75">
        <v>20025000</v>
      </c>
      <c r="K75" t="s">
        <v>239</v>
      </c>
      <c r="L75" s="7">
        <v>326.39</v>
      </c>
    </row>
    <row r="76" spans="2:12" x14ac:dyDescent="0.2">
      <c r="B76" s="6">
        <v>36980</v>
      </c>
      <c r="C76">
        <v>413</v>
      </c>
      <c r="D76">
        <v>52507000</v>
      </c>
      <c r="F76" t="s">
        <v>70</v>
      </c>
      <c r="H76">
        <v>100018519</v>
      </c>
      <c r="I76" t="s">
        <v>248</v>
      </c>
      <c r="J76">
        <v>20025000</v>
      </c>
      <c r="K76" t="s">
        <v>239</v>
      </c>
      <c r="L76" s="7">
        <v>108</v>
      </c>
    </row>
    <row r="77" spans="2:12" x14ac:dyDescent="0.2">
      <c r="B77" s="6">
        <v>36980</v>
      </c>
      <c r="C77">
        <v>413</v>
      </c>
      <c r="D77">
        <v>52507000</v>
      </c>
      <c r="F77" t="s">
        <v>70</v>
      </c>
      <c r="H77">
        <v>100018519</v>
      </c>
      <c r="I77" t="s">
        <v>249</v>
      </c>
      <c r="J77">
        <v>20025000</v>
      </c>
      <c r="K77" t="s">
        <v>239</v>
      </c>
      <c r="L77" s="7">
        <v>840</v>
      </c>
    </row>
    <row r="78" spans="2:12" x14ac:dyDescent="0.2">
      <c r="B78" s="6">
        <v>36980</v>
      </c>
      <c r="C78">
        <v>413</v>
      </c>
      <c r="D78">
        <v>52507000</v>
      </c>
      <c r="F78" t="s">
        <v>70</v>
      </c>
      <c r="H78">
        <v>100018519</v>
      </c>
      <c r="I78" t="s">
        <v>249</v>
      </c>
      <c r="J78">
        <v>20025000</v>
      </c>
      <c r="K78" t="s">
        <v>239</v>
      </c>
      <c r="L78" s="7">
        <v>120</v>
      </c>
    </row>
    <row r="79" spans="2:12" x14ac:dyDescent="0.2">
      <c r="B79" s="6">
        <v>36980</v>
      </c>
      <c r="C79">
        <v>413</v>
      </c>
      <c r="D79">
        <v>52507000</v>
      </c>
      <c r="F79" t="s">
        <v>70</v>
      </c>
      <c r="H79">
        <v>100018519</v>
      </c>
      <c r="I79" t="s">
        <v>250</v>
      </c>
      <c r="J79">
        <v>20025000</v>
      </c>
      <c r="K79" t="s">
        <v>239</v>
      </c>
      <c r="L79" s="7">
        <v>18957.22</v>
      </c>
    </row>
    <row r="80" spans="2:12" x14ac:dyDescent="0.2">
      <c r="B80" s="6">
        <v>36981</v>
      </c>
      <c r="C80">
        <v>413</v>
      </c>
      <c r="D80">
        <v>52507000</v>
      </c>
      <c r="F80" t="s">
        <v>70</v>
      </c>
      <c r="H80">
        <v>100018838</v>
      </c>
      <c r="I80" t="s">
        <v>251</v>
      </c>
      <c r="J80">
        <v>52502500</v>
      </c>
      <c r="K80" t="s">
        <v>65</v>
      </c>
      <c r="L80" s="7">
        <v>-8257.9699999999993</v>
      </c>
    </row>
    <row r="81" spans="2:12" x14ac:dyDescent="0.2">
      <c r="B81" s="6">
        <v>36981</v>
      </c>
      <c r="C81">
        <v>413</v>
      </c>
      <c r="D81">
        <v>52507000</v>
      </c>
      <c r="F81" t="s">
        <v>70</v>
      </c>
      <c r="H81">
        <v>100018838</v>
      </c>
      <c r="I81" t="s">
        <v>252</v>
      </c>
      <c r="J81">
        <v>52502500</v>
      </c>
      <c r="K81" t="s">
        <v>65</v>
      </c>
      <c r="L81" s="7">
        <v>-97301.06</v>
      </c>
    </row>
    <row r="82" spans="2:12" x14ac:dyDescent="0.2">
      <c r="B82" s="6">
        <v>36981</v>
      </c>
      <c r="C82">
        <v>413</v>
      </c>
      <c r="D82">
        <v>52507000</v>
      </c>
      <c r="F82" t="s">
        <v>70</v>
      </c>
      <c r="H82">
        <v>100018838</v>
      </c>
      <c r="I82" t="s">
        <v>253</v>
      </c>
      <c r="J82">
        <v>52502500</v>
      </c>
      <c r="K82" t="s">
        <v>65</v>
      </c>
      <c r="L82" s="7">
        <v>-62499.27</v>
      </c>
    </row>
    <row r="83" spans="2:12" x14ac:dyDescent="0.2">
      <c r="B83" s="6">
        <v>36980</v>
      </c>
      <c r="C83">
        <v>413</v>
      </c>
      <c r="D83">
        <v>52507000</v>
      </c>
      <c r="F83" t="s">
        <v>70</v>
      </c>
      <c r="H83">
        <v>100018519</v>
      </c>
      <c r="I83" t="s">
        <v>254</v>
      </c>
      <c r="J83">
        <v>20025000</v>
      </c>
      <c r="K83" t="s">
        <v>239</v>
      </c>
      <c r="L83" s="7">
        <v>12.24</v>
      </c>
    </row>
    <row r="84" spans="2:12" x14ac:dyDescent="0.2">
      <c r="B84" s="6">
        <v>36980</v>
      </c>
      <c r="C84">
        <v>413</v>
      </c>
      <c r="D84">
        <v>52507000</v>
      </c>
      <c r="F84" t="s">
        <v>70</v>
      </c>
      <c r="H84">
        <v>100018519</v>
      </c>
      <c r="I84" t="s">
        <v>245</v>
      </c>
      <c r="J84">
        <v>20025000</v>
      </c>
      <c r="K84" t="s">
        <v>239</v>
      </c>
      <c r="L84" s="7">
        <v>28.91</v>
      </c>
    </row>
    <row r="85" spans="2:12" x14ac:dyDescent="0.2">
      <c r="B85" s="6">
        <v>36980</v>
      </c>
      <c r="C85">
        <v>413</v>
      </c>
      <c r="D85">
        <v>52507000</v>
      </c>
      <c r="F85" t="s">
        <v>70</v>
      </c>
      <c r="H85">
        <v>100018519</v>
      </c>
      <c r="I85" t="s">
        <v>254</v>
      </c>
      <c r="J85">
        <v>20025000</v>
      </c>
      <c r="K85" t="s">
        <v>239</v>
      </c>
      <c r="L85" s="7">
        <v>14.86</v>
      </c>
    </row>
    <row r="86" spans="2:12" x14ac:dyDescent="0.2">
      <c r="B86" s="6">
        <v>36980</v>
      </c>
      <c r="C86">
        <v>413</v>
      </c>
      <c r="D86">
        <v>52507000</v>
      </c>
      <c r="F86" t="s">
        <v>70</v>
      </c>
      <c r="H86">
        <v>100018519</v>
      </c>
      <c r="I86" t="s">
        <v>254</v>
      </c>
      <c r="J86">
        <v>20025000</v>
      </c>
      <c r="K86" t="s">
        <v>239</v>
      </c>
      <c r="L86" s="7">
        <v>13.95</v>
      </c>
    </row>
    <row r="87" spans="2:12" x14ac:dyDescent="0.2">
      <c r="B87" t="s">
        <v>41</v>
      </c>
      <c r="D87">
        <v>52507000</v>
      </c>
      <c r="L87" s="8">
        <v>-147568.29</v>
      </c>
    </row>
    <row r="88" spans="2:12" x14ac:dyDescent="0.2">
      <c r="B88" s="6">
        <v>36956</v>
      </c>
      <c r="C88">
        <v>413</v>
      </c>
      <c r="D88">
        <v>52507500</v>
      </c>
      <c r="F88" t="s">
        <v>73</v>
      </c>
      <c r="H88">
        <v>100012960</v>
      </c>
      <c r="I88" t="s">
        <v>255</v>
      </c>
      <c r="J88">
        <v>5000067023</v>
      </c>
      <c r="K88" t="s">
        <v>75</v>
      </c>
      <c r="L88" s="7">
        <v>978</v>
      </c>
    </row>
    <row r="89" spans="2:12" x14ac:dyDescent="0.2">
      <c r="B89" s="6">
        <v>36966</v>
      </c>
      <c r="C89">
        <v>413</v>
      </c>
      <c r="D89">
        <v>52507500</v>
      </c>
      <c r="F89" t="s">
        <v>73</v>
      </c>
      <c r="H89">
        <v>100014810</v>
      </c>
      <c r="J89">
        <v>5000000923</v>
      </c>
      <c r="K89" t="s">
        <v>92</v>
      </c>
      <c r="L89" s="7">
        <v>504</v>
      </c>
    </row>
    <row r="90" spans="2:12" x14ac:dyDescent="0.2">
      <c r="B90" s="6">
        <v>36966</v>
      </c>
      <c r="C90">
        <v>413</v>
      </c>
      <c r="D90">
        <v>52507500</v>
      </c>
      <c r="F90" t="s">
        <v>73</v>
      </c>
      <c r="H90">
        <v>100014810</v>
      </c>
      <c r="J90">
        <v>5000000923</v>
      </c>
      <c r="K90" t="s">
        <v>92</v>
      </c>
      <c r="L90" s="7">
        <v>61.43</v>
      </c>
    </row>
    <row r="91" spans="2:12" x14ac:dyDescent="0.2">
      <c r="B91" s="6">
        <v>36966</v>
      </c>
      <c r="C91">
        <v>413</v>
      </c>
      <c r="D91">
        <v>52507500</v>
      </c>
      <c r="F91" t="s">
        <v>73</v>
      </c>
      <c r="H91">
        <v>100014756</v>
      </c>
      <c r="J91">
        <v>5000000923</v>
      </c>
      <c r="K91" t="s">
        <v>92</v>
      </c>
      <c r="L91" s="7">
        <v>415.8</v>
      </c>
    </row>
    <row r="92" spans="2:12" x14ac:dyDescent="0.2">
      <c r="B92" s="6">
        <v>36956</v>
      </c>
      <c r="C92">
        <v>413</v>
      </c>
      <c r="D92">
        <v>52507500</v>
      </c>
      <c r="F92" t="s">
        <v>73</v>
      </c>
      <c r="H92">
        <v>100012960</v>
      </c>
      <c r="I92" t="s">
        <v>256</v>
      </c>
      <c r="J92">
        <v>5000067023</v>
      </c>
      <c r="K92" t="s">
        <v>75</v>
      </c>
      <c r="L92" s="7">
        <v>1674.92</v>
      </c>
    </row>
    <row r="93" spans="2:12" x14ac:dyDescent="0.2">
      <c r="B93" s="6">
        <v>36962</v>
      </c>
      <c r="C93">
        <v>413</v>
      </c>
      <c r="D93">
        <v>52507500</v>
      </c>
      <c r="F93" t="s">
        <v>73</v>
      </c>
      <c r="H93">
        <v>100013841</v>
      </c>
      <c r="I93" t="s">
        <v>257</v>
      </c>
      <c r="J93">
        <v>5000067023</v>
      </c>
      <c r="K93" t="s">
        <v>75</v>
      </c>
      <c r="L93" s="7">
        <v>978</v>
      </c>
    </row>
    <row r="94" spans="2:12" x14ac:dyDescent="0.2">
      <c r="B94" s="6">
        <v>36969</v>
      </c>
      <c r="C94">
        <v>413</v>
      </c>
      <c r="D94">
        <v>52507500</v>
      </c>
      <c r="F94" t="s">
        <v>73</v>
      </c>
      <c r="H94">
        <v>100018394</v>
      </c>
      <c r="I94" t="s">
        <v>93</v>
      </c>
      <c r="J94">
        <v>5000067023</v>
      </c>
      <c r="K94" t="s">
        <v>75</v>
      </c>
      <c r="L94" s="7">
        <v>29.04</v>
      </c>
    </row>
    <row r="95" spans="2:12" x14ac:dyDescent="0.2">
      <c r="B95" s="6">
        <v>36969</v>
      </c>
      <c r="C95">
        <v>413</v>
      </c>
      <c r="D95">
        <v>52507500</v>
      </c>
      <c r="F95" t="s">
        <v>73</v>
      </c>
      <c r="H95">
        <v>100015689</v>
      </c>
      <c r="I95" t="s">
        <v>258</v>
      </c>
      <c r="J95">
        <v>5000067023</v>
      </c>
      <c r="K95" t="s">
        <v>75</v>
      </c>
      <c r="L95" s="7">
        <v>1161.4000000000001</v>
      </c>
    </row>
    <row r="96" spans="2:12" x14ac:dyDescent="0.2">
      <c r="B96" s="6">
        <v>36971</v>
      </c>
      <c r="C96">
        <v>413</v>
      </c>
      <c r="D96">
        <v>52507500</v>
      </c>
      <c r="F96" t="s">
        <v>73</v>
      </c>
      <c r="H96">
        <v>100015812</v>
      </c>
      <c r="I96" t="s">
        <v>259</v>
      </c>
      <c r="J96">
        <v>5000001645</v>
      </c>
      <c r="K96" t="s">
        <v>85</v>
      </c>
      <c r="L96" s="7">
        <v>47.56</v>
      </c>
    </row>
    <row r="97" spans="2:12" x14ac:dyDescent="0.2">
      <c r="B97" s="6">
        <v>36951</v>
      </c>
      <c r="C97">
        <v>413</v>
      </c>
      <c r="D97">
        <v>52507500</v>
      </c>
      <c r="F97" t="s">
        <v>73</v>
      </c>
      <c r="H97">
        <v>100011407</v>
      </c>
      <c r="I97" t="s">
        <v>98</v>
      </c>
      <c r="J97">
        <v>5000067023</v>
      </c>
      <c r="K97" t="s">
        <v>75</v>
      </c>
      <c r="L97" s="7">
        <v>91.08</v>
      </c>
    </row>
    <row r="98" spans="2:12" x14ac:dyDescent="0.2">
      <c r="B98" s="6">
        <v>36951</v>
      </c>
      <c r="C98">
        <v>413</v>
      </c>
      <c r="D98">
        <v>52507500</v>
      </c>
      <c r="F98" t="s">
        <v>73</v>
      </c>
      <c r="H98">
        <v>100011408</v>
      </c>
      <c r="I98" t="s">
        <v>260</v>
      </c>
      <c r="J98">
        <v>5000067023</v>
      </c>
      <c r="K98" t="s">
        <v>75</v>
      </c>
      <c r="L98" s="7">
        <v>782.4</v>
      </c>
    </row>
    <row r="99" spans="2:12" x14ac:dyDescent="0.2">
      <c r="B99" s="6">
        <v>36951</v>
      </c>
      <c r="C99">
        <v>413</v>
      </c>
      <c r="D99">
        <v>52507500</v>
      </c>
      <c r="F99" t="s">
        <v>73</v>
      </c>
      <c r="H99">
        <v>100011408</v>
      </c>
      <c r="I99" t="s">
        <v>261</v>
      </c>
      <c r="J99">
        <v>5000067023</v>
      </c>
      <c r="K99" t="s">
        <v>75</v>
      </c>
      <c r="L99" s="7">
        <v>1344.8</v>
      </c>
    </row>
    <row r="100" spans="2:12" x14ac:dyDescent="0.2">
      <c r="B100" s="6">
        <v>36951</v>
      </c>
      <c r="C100">
        <v>413</v>
      </c>
      <c r="D100">
        <v>52507500</v>
      </c>
      <c r="F100" t="s">
        <v>73</v>
      </c>
      <c r="H100">
        <v>100011408</v>
      </c>
      <c r="I100" t="s">
        <v>262</v>
      </c>
      <c r="J100">
        <v>5000067023</v>
      </c>
      <c r="K100" t="s">
        <v>75</v>
      </c>
      <c r="L100" s="7">
        <v>978</v>
      </c>
    </row>
    <row r="101" spans="2:12" x14ac:dyDescent="0.2">
      <c r="B101" s="6">
        <v>36951</v>
      </c>
      <c r="C101">
        <v>413</v>
      </c>
      <c r="D101">
        <v>52507500</v>
      </c>
      <c r="F101" t="s">
        <v>73</v>
      </c>
      <c r="H101">
        <v>100011408</v>
      </c>
      <c r="I101" t="s">
        <v>263</v>
      </c>
      <c r="J101">
        <v>5000067023</v>
      </c>
      <c r="K101" t="s">
        <v>75</v>
      </c>
      <c r="L101" s="7">
        <v>537.9</v>
      </c>
    </row>
    <row r="102" spans="2:12" x14ac:dyDescent="0.2">
      <c r="B102" s="6">
        <v>36956</v>
      </c>
      <c r="C102">
        <v>413</v>
      </c>
      <c r="D102">
        <v>52507500</v>
      </c>
      <c r="F102" t="s">
        <v>73</v>
      </c>
      <c r="H102">
        <v>100012561</v>
      </c>
      <c r="J102">
        <v>5000001645</v>
      </c>
      <c r="K102" t="s">
        <v>85</v>
      </c>
      <c r="L102" s="7">
        <v>28.86</v>
      </c>
    </row>
    <row r="103" spans="2:12" x14ac:dyDescent="0.2">
      <c r="B103" s="6">
        <v>36962</v>
      </c>
      <c r="C103">
        <v>413</v>
      </c>
      <c r="D103">
        <v>52507500</v>
      </c>
      <c r="F103" t="s">
        <v>73</v>
      </c>
      <c r="H103">
        <v>100016125</v>
      </c>
      <c r="I103" t="s">
        <v>95</v>
      </c>
      <c r="J103">
        <v>5000067023</v>
      </c>
      <c r="K103" t="s">
        <v>75</v>
      </c>
      <c r="L103" s="7">
        <v>22.62</v>
      </c>
    </row>
    <row r="104" spans="2:12" x14ac:dyDescent="0.2">
      <c r="B104" s="6">
        <v>36959</v>
      </c>
      <c r="C104">
        <v>413</v>
      </c>
      <c r="D104">
        <v>52507500</v>
      </c>
      <c r="F104" t="s">
        <v>73</v>
      </c>
      <c r="H104">
        <v>100013708</v>
      </c>
      <c r="I104" t="s">
        <v>96</v>
      </c>
      <c r="J104">
        <v>5000067023</v>
      </c>
      <c r="K104" t="s">
        <v>75</v>
      </c>
      <c r="L104" s="7">
        <v>66.319999999999993</v>
      </c>
    </row>
    <row r="105" spans="2:12" x14ac:dyDescent="0.2">
      <c r="B105" s="6">
        <v>36962</v>
      </c>
      <c r="C105">
        <v>413</v>
      </c>
      <c r="D105">
        <v>52507500</v>
      </c>
      <c r="F105" t="s">
        <v>73</v>
      </c>
      <c r="H105">
        <v>100013801</v>
      </c>
      <c r="I105" t="s">
        <v>264</v>
      </c>
      <c r="J105">
        <v>5000067023</v>
      </c>
      <c r="K105" t="s">
        <v>75</v>
      </c>
      <c r="L105" s="7">
        <v>904.65</v>
      </c>
    </row>
    <row r="106" spans="2:12" x14ac:dyDescent="0.2">
      <c r="B106" t="s">
        <v>41</v>
      </c>
      <c r="D106">
        <v>52507500</v>
      </c>
      <c r="L106" s="8">
        <v>10606.78</v>
      </c>
    </row>
    <row r="107" spans="2:12" x14ac:dyDescent="0.2">
      <c r="B107" s="6">
        <v>36980</v>
      </c>
      <c r="C107">
        <v>413</v>
      </c>
      <c r="D107">
        <v>52508000</v>
      </c>
      <c r="F107" t="s">
        <v>110</v>
      </c>
      <c r="H107">
        <v>100017604</v>
      </c>
      <c r="J107">
        <v>5000001919</v>
      </c>
      <c r="K107" t="s">
        <v>111</v>
      </c>
      <c r="L107" s="7">
        <v>722.06</v>
      </c>
    </row>
    <row r="108" spans="2:12" x14ac:dyDescent="0.2">
      <c r="B108" t="s">
        <v>41</v>
      </c>
      <c r="D108">
        <v>52508000</v>
      </c>
      <c r="L108" s="8">
        <v>722.06</v>
      </c>
    </row>
    <row r="109" spans="2:12" x14ac:dyDescent="0.2">
      <c r="B109" s="6">
        <v>36977</v>
      </c>
      <c r="C109">
        <v>413</v>
      </c>
      <c r="D109">
        <v>52508100</v>
      </c>
      <c r="F109" t="s">
        <v>265</v>
      </c>
      <c r="H109">
        <v>100016598</v>
      </c>
      <c r="J109">
        <v>5000006001</v>
      </c>
      <c r="K109" t="s">
        <v>266</v>
      </c>
      <c r="L109" s="7">
        <v>145.02000000000001</v>
      </c>
    </row>
    <row r="110" spans="2:12" x14ac:dyDescent="0.2">
      <c r="B110" s="6">
        <v>36977</v>
      </c>
      <c r="C110">
        <v>413</v>
      </c>
      <c r="D110">
        <v>52508100</v>
      </c>
      <c r="F110" t="s">
        <v>265</v>
      </c>
      <c r="H110">
        <v>100016596</v>
      </c>
      <c r="J110">
        <v>5000006001</v>
      </c>
      <c r="K110" t="s">
        <v>266</v>
      </c>
      <c r="L110" s="7">
        <v>6.59</v>
      </c>
    </row>
    <row r="111" spans="2:12" x14ac:dyDescent="0.2">
      <c r="B111" s="6">
        <v>36952</v>
      </c>
      <c r="C111">
        <v>413</v>
      </c>
      <c r="D111">
        <v>52508100</v>
      </c>
      <c r="F111" t="s">
        <v>265</v>
      </c>
      <c r="H111">
        <v>100012087</v>
      </c>
      <c r="J111">
        <v>5000006001</v>
      </c>
      <c r="K111" t="s">
        <v>266</v>
      </c>
      <c r="L111" s="7">
        <v>14.32</v>
      </c>
    </row>
    <row r="112" spans="2:12" x14ac:dyDescent="0.2">
      <c r="B112" s="6">
        <v>36952</v>
      </c>
      <c r="C112">
        <v>413</v>
      </c>
      <c r="D112">
        <v>52508100</v>
      </c>
      <c r="F112" t="s">
        <v>265</v>
      </c>
      <c r="H112">
        <v>100012054</v>
      </c>
      <c r="J112">
        <v>5000006001</v>
      </c>
      <c r="K112" t="s">
        <v>266</v>
      </c>
      <c r="L112" s="7">
        <v>24.63</v>
      </c>
    </row>
    <row r="113" spans="2:12" x14ac:dyDescent="0.2">
      <c r="B113" s="6">
        <v>36972</v>
      </c>
      <c r="C113">
        <v>413</v>
      </c>
      <c r="D113">
        <v>52508100</v>
      </c>
      <c r="F113" t="s">
        <v>265</v>
      </c>
      <c r="H113">
        <v>100015960</v>
      </c>
      <c r="J113">
        <v>5000006001</v>
      </c>
      <c r="K113" t="s">
        <v>266</v>
      </c>
      <c r="L113" s="7">
        <v>19.89</v>
      </c>
    </row>
    <row r="114" spans="2:12" x14ac:dyDescent="0.2">
      <c r="B114" s="6">
        <v>36972</v>
      </c>
      <c r="C114">
        <v>413</v>
      </c>
      <c r="D114">
        <v>52508100</v>
      </c>
      <c r="F114" t="s">
        <v>265</v>
      </c>
      <c r="H114">
        <v>100015965</v>
      </c>
      <c r="J114">
        <v>5000006001</v>
      </c>
      <c r="K114" t="s">
        <v>266</v>
      </c>
      <c r="L114" s="7">
        <v>15.5</v>
      </c>
    </row>
    <row r="115" spans="2:12" x14ac:dyDescent="0.2">
      <c r="B115" s="6">
        <v>36972</v>
      </c>
      <c r="C115">
        <v>413</v>
      </c>
      <c r="D115">
        <v>52508100</v>
      </c>
      <c r="F115" t="s">
        <v>265</v>
      </c>
      <c r="H115">
        <v>100015967</v>
      </c>
      <c r="J115">
        <v>5000006001</v>
      </c>
      <c r="K115" t="s">
        <v>266</v>
      </c>
      <c r="L115" s="7">
        <v>39.090000000000003</v>
      </c>
    </row>
    <row r="116" spans="2:12" x14ac:dyDescent="0.2">
      <c r="B116" s="6">
        <v>36952</v>
      </c>
      <c r="C116">
        <v>413</v>
      </c>
      <c r="D116">
        <v>52508100</v>
      </c>
      <c r="F116" t="s">
        <v>265</v>
      </c>
      <c r="H116">
        <v>100012042</v>
      </c>
      <c r="J116">
        <v>5000006001</v>
      </c>
      <c r="K116" t="s">
        <v>266</v>
      </c>
      <c r="L116" s="7">
        <v>44.26</v>
      </c>
    </row>
    <row r="117" spans="2:12" x14ac:dyDescent="0.2">
      <c r="B117" t="s">
        <v>41</v>
      </c>
      <c r="D117">
        <v>52508100</v>
      </c>
      <c r="L117" s="8">
        <v>309.3</v>
      </c>
    </row>
    <row r="118" spans="2:12" x14ac:dyDescent="0.2">
      <c r="B118" s="6">
        <v>36964</v>
      </c>
      <c r="C118">
        <v>413</v>
      </c>
      <c r="D118">
        <v>53500500</v>
      </c>
      <c r="F118" t="s">
        <v>267</v>
      </c>
      <c r="H118">
        <v>100014151</v>
      </c>
      <c r="J118">
        <v>5000041196</v>
      </c>
      <c r="K118" t="s">
        <v>227</v>
      </c>
      <c r="L118" s="7">
        <v>2.31</v>
      </c>
    </row>
    <row r="119" spans="2:12" x14ac:dyDescent="0.2">
      <c r="B119" s="6">
        <v>36970</v>
      </c>
      <c r="C119">
        <v>413</v>
      </c>
      <c r="D119">
        <v>53500500</v>
      </c>
      <c r="F119" t="s">
        <v>267</v>
      </c>
      <c r="H119">
        <v>100015692</v>
      </c>
      <c r="J119">
        <v>5000012375</v>
      </c>
      <c r="K119" t="s">
        <v>268</v>
      </c>
      <c r="L119" s="7">
        <v>5.64</v>
      </c>
    </row>
    <row r="120" spans="2:12" x14ac:dyDescent="0.2">
      <c r="B120" s="6">
        <v>36980</v>
      </c>
      <c r="C120">
        <v>413</v>
      </c>
      <c r="D120">
        <v>53500500</v>
      </c>
      <c r="F120" t="s">
        <v>267</v>
      </c>
      <c r="H120">
        <v>100017214</v>
      </c>
      <c r="J120">
        <v>5000041196</v>
      </c>
      <c r="K120" t="s">
        <v>227</v>
      </c>
      <c r="L120" s="7">
        <v>5.26</v>
      </c>
    </row>
    <row r="121" spans="2:12" x14ac:dyDescent="0.2">
      <c r="B121" s="6">
        <v>36964</v>
      </c>
      <c r="C121">
        <v>413</v>
      </c>
      <c r="D121">
        <v>53500500</v>
      </c>
      <c r="F121" t="s">
        <v>267</v>
      </c>
      <c r="H121">
        <v>100014151</v>
      </c>
      <c r="J121">
        <v>5000041196</v>
      </c>
      <c r="K121" t="s">
        <v>227</v>
      </c>
      <c r="L121" s="7">
        <v>9.24</v>
      </c>
    </row>
    <row r="122" spans="2:12" x14ac:dyDescent="0.2">
      <c r="B122" s="6">
        <v>36966</v>
      </c>
      <c r="C122">
        <v>413</v>
      </c>
      <c r="D122">
        <v>53500500</v>
      </c>
      <c r="F122" t="s">
        <v>267</v>
      </c>
      <c r="H122">
        <v>100014793</v>
      </c>
      <c r="J122">
        <v>5000041196</v>
      </c>
      <c r="K122" t="s">
        <v>227</v>
      </c>
      <c r="L122" s="7">
        <v>10.92</v>
      </c>
    </row>
    <row r="123" spans="2:12" x14ac:dyDescent="0.2">
      <c r="B123" s="6">
        <v>36976</v>
      </c>
      <c r="C123">
        <v>413</v>
      </c>
      <c r="D123">
        <v>53500500</v>
      </c>
      <c r="F123" t="s">
        <v>267</v>
      </c>
      <c r="H123">
        <v>100016686</v>
      </c>
      <c r="I123" t="s">
        <v>222</v>
      </c>
      <c r="J123">
        <v>6000011222</v>
      </c>
      <c r="K123" t="s">
        <v>223</v>
      </c>
      <c r="L123" s="7">
        <v>52.5</v>
      </c>
    </row>
    <row r="124" spans="2:12" x14ac:dyDescent="0.2">
      <c r="B124" s="6">
        <v>36963</v>
      </c>
      <c r="C124">
        <v>413</v>
      </c>
      <c r="D124">
        <v>53500500</v>
      </c>
      <c r="F124" t="s">
        <v>267</v>
      </c>
      <c r="H124">
        <v>100014018</v>
      </c>
      <c r="I124" t="s">
        <v>269</v>
      </c>
      <c r="J124">
        <v>5000004234</v>
      </c>
      <c r="K124" t="s">
        <v>270</v>
      </c>
      <c r="L124" s="7">
        <v>8.26</v>
      </c>
    </row>
    <row r="125" spans="2:12" x14ac:dyDescent="0.2">
      <c r="B125" t="s">
        <v>41</v>
      </c>
      <c r="D125">
        <v>53500500</v>
      </c>
      <c r="L125" s="8">
        <v>94.13</v>
      </c>
    </row>
    <row r="126" spans="2:12" x14ac:dyDescent="0.2">
      <c r="B126" s="6">
        <v>36976</v>
      </c>
      <c r="C126">
        <v>413</v>
      </c>
      <c r="D126">
        <v>53600000</v>
      </c>
      <c r="F126" t="s">
        <v>120</v>
      </c>
      <c r="H126">
        <v>100016686</v>
      </c>
      <c r="I126" t="s">
        <v>222</v>
      </c>
      <c r="J126">
        <v>6000011222</v>
      </c>
      <c r="K126" t="s">
        <v>223</v>
      </c>
      <c r="L126" s="7">
        <v>21.79</v>
      </c>
    </row>
    <row r="127" spans="2:12" x14ac:dyDescent="0.2">
      <c r="B127" s="6">
        <v>36969</v>
      </c>
      <c r="C127">
        <v>413</v>
      </c>
      <c r="D127">
        <v>53600000</v>
      </c>
      <c r="F127" t="s">
        <v>120</v>
      </c>
      <c r="H127">
        <v>100015345</v>
      </c>
      <c r="I127" t="s">
        <v>124</v>
      </c>
      <c r="J127">
        <v>5000060175</v>
      </c>
      <c r="K127" t="s">
        <v>123</v>
      </c>
      <c r="L127" s="7">
        <v>135.04</v>
      </c>
    </row>
    <row r="128" spans="2:12" x14ac:dyDescent="0.2">
      <c r="B128" s="6">
        <v>36969</v>
      </c>
      <c r="C128">
        <v>413</v>
      </c>
      <c r="D128">
        <v>53600000</v>
      </c>
      <c r="F128" t="s">
        <v>120</v>
      </c>
      <c r="H128">
        <v>100015369</v>
      </c>
      <c r="I128" t="s">
        <v>124</v>
      </c>
      <c r="J128">
        <v>5000060175</v>
      </c>
      <c r="K128" t="s">
        <v>123</v>
      </c>
      <c r="L128" s="7">
        <v>135.04</v>
      </c>
    </row>
    <row r="129" spans="2:12" x14ac:dyDescent="0.2">
      <c r="B129" s="6">
        <v>36978</v>
      </c>
      <c r="C129">
        <v>413</v>
      </c>
      <c r="D129">
        <v>53600000</v>
      </c>
      <c r="F129" t="s">
        <v>120</v>
      </c>
      <c r="H129">
        <v>100016952</v>
      </c>
      <c r="I129" t="s">
        <v>271</v>
      </c>
      <c r="J129">
        <v>5000067170</v>
      </c>
      <c r="K129" t="s">
        <v>272</v>
      </c>
      <c r="L129" s="7">
        <v>257.25</v>
      </c>
    </row>
    <row r="130" spans="2:12" x14ac:dyDescent="0.2">
      <c r="B130" s="6">
        <v>36970</v>
      </c>
      <c r="C130">
        <v>413</v>
      </c>
      <c r="D130">
        <v>53600000</v>
      </c>
      <c r="F130" t="s">
        <v>120</v>
      </c>
      <c r="H130">
        <v>100015627</v>
      </c>
      <c r="I130" t="s">
        <v>122</v>
      </c>
      <c r="J130">
        <v>5000067170</v>
      </c>
      <c r="K130" t="s">
        <v>272</v>
      </c>
      <c r="L130" s="7">
        <v>523.66</v>
      </c>
    </row>
    <row r="131" spans="2:12" x14ac:dyDescent="0.2">
      <c r="B131" s="6">
        <v>36970</v>
      </c>
      <c r="C131">
        <v>413</v>
      </c>
      <c r="D131">
        <v>53600000</v>
      </c>
      <c r="F131" t="s">
        <v>120</v>
      </c>
      <c r="H131">
        <v>100015635</v>
      </c>
      <c r="J131">
        <v>5000067170</v>
      </c>
      <c r="K131" t="s">
        <v>272</v>
      </c>
      <c r="L131" s="7">
        <v>233.75</v>
      </c>
    </row>
    <row r="132" spans="2:12" x14ac:dyDescent="0.2">
      <c r="B132" s="6">
        <v>36964</v>
      </c>
      <c r="C132">
        <v>413</v>
      </c>
      <c r="D132">
        <v>53600000</v>
      </c>
      <c r="F132" t="s">
        <v>120</v>
      </c>
      <c r="H132">
        <v>100014244</v>
      </c>
      <c r="I132" t="s">
        <v>122</v>
      </c>
      <c r="J132">
        <v>5000060175</v>
      </c>
      <c r="K132" t="s">
        <v>123</v>
      </c>
      <c r="L132" s="7">
        <v>226.78</v>
      </c>
    </row>
    <row r="133" spans="2:12" x14ac:dyDescent="0.2">
      <c r="B133" s="6">
        <v>36964</v>
      </c>
      <c r="C133">
        <v>413</v>
      </c>
      <c r="D133">
        <v>53600000</v>
      </c>
      <c r="F133" t="s">
        <v>120</v>
      </c>
      <c r="H133">
        <v>100014251</v>
      </c>
      <c r="I133" t="s">
        <v>122</v>
      </c>
      <c r="J133">
        <v>5000060175</v>
      </c>
      <c r="K133" t="s">
        <v>123</v>
      </c>
      <c r="L133" s="7">
        <v>114.01</v>
      </c>
    </row>
    <row r="134" spans="2:12" x14ac:dyDescent="0.2">
      <c r="B134" s="6">
        <v>36964</v>
      </c>
      <c r="C134">
        <v>413</v>
      </c>
      <c r="D134">
        <v>53600000</v>
      </c>
      <c r="F134" t="s">
        <v>120</v>
      </c>
      <c r="H134">
        <v>100014297</v>
      </c>
      <c r="J134">
        <v>5000060175</v>
      </c>
      <c r="K134" t="s">
        <v>123</v>
      </c>
      <c r="L134" s="7">
        <v>11</v>
      </c>
    </row>
    <row r="135" spans="2:12" x14ac:dyDescent="0.2">
      <c r="B135" s="6">
        <v>36976</v>
      </c>
      <c r="C135">
        <v>413</v>
      </c>
      <c r="D135">
        <v>53600000</v>
      </c>
      <c r="F135" t="s">
        <v>120</v>
      </c>
      <c r="H135">
        <v>100016686</v>
      </c>
      <c r="I135" t="s">
        <v>222</v>
      </c>
      <c r="J135">
        <v>6000011222</v>
      </c>
      <c r="K135" t="s">
        <v>223</v>
      </c>
      <c r="L135" s="7">
        <v>229.98</v>
      </c>
    </row>
    <row r="136" spans="2:12" x14ac:dyDescent="0.2">
      <c r="B136" s="6">
        <v>36966</v>
      </c>
      <c r="C136">
        <v>413</v>
      </c>
      <c r="D136">
        <v>53600000</v>
      </c>
      <c r="F136" t="s">
        <v>120</v>
      </c>
      <c r="H136">
        <v>100015016</v>
      </c>
      <c r="J136">
        <v>5000003183</v>
      </c>
      <c r="K136" t="s">
        <v>121</v>
      </c>
      <c r="L136" s="7">
        <v>34.520000000000003</v>
      </c>
    </row>
    <row r="137" spans="2:12" x14ac:dyDescent="0.2">
      <c r="B137" s="6">
        <v>36962</v>
      </c>
      <c r="C137">
        <v>413</v>
      </c>
      <c r="D137">
        <v>53600000</v>
      </c>
      <c r="F137" t="s">
        <v>120</v>
      </c>
      <c r="H137">
        <v>100013737</v>
      </c>
      <c r="I137" t="s">
        <v>228</v>
      </c>
      <c r="J137">
        <v>6000010723</v>
      </c>
      <c r="K137" t="s">
        <v>229</v>
      </c>
      <c r="L137" s="7">
        <v>215</v>
      </c>
    </row>
    <row r="138" spans="2:12" x14ac:dyDescent="0.2">
      <c r="B138" t="s">
        <v>41</v>
      </c>
      <c r="D138">
        <v>53600000</v>
      </c>
      <c r="L138" s="8">
        <v>2137.8200000000002</v>
      </c>
    </row>
    <row r="139" spans="2:12" x14ac:dyDescent="0.2">
      <c r="B139" s="6">
        <v>36956</v>
      </c>
      <c r="C139">
        <v>413</v>
      </c>
      <c r="D139">
        <v>59003000</v>
      </c>
      <c r="F139" t="s">
        <v>126</v>
      </c>
      <c r="H139">
        <v>100012182</v>
      </c>
      <c r="J139">
        <v>20023000</v>
      </c>
      <c r="K139" t="s">
        <v>61</v>
      </c>
      <c r="L139" s="7">
        <v>4012.04</v>
      </c>
    </row>
    <row r="140" spans="2:12" x14ac:dyDescent="0.2">
      <c r="B140" s="6">
        <v>36956</v>
      </c>
      <c r="C140">
        <v>413</v>
      </c>
      <c r="D140">
        <v>59003000</v>
      </c>
      <c r="F140" t="s">
        <v>126</v>
      </c>
      <c r="H140">
        <v>100012182</v>
      </c>
      <c r="J140">
        <v>20023000</v>
      </c>
      <c r="K140" t="s">
        <v>61</v>
      </c>
      <c r="L140" s="7">
        <v>3031.75</v>
      </c>
    </row>
    <row r="141" spans="2:12" x14ac:dyDescent="0.2">
      <c r="B141" s="6">
        <v>36956</v>
      </c>
      <c r="C141">
        <v>413</v>
      </c>
      <c r="D141">
        <v>59003000</v>
      </c>
      <c r="F141" t="s">
        <v>126</v>
      </c>
      <c r="H141">
        <v>100012183</v>
      </c>
      <c r="J141">
        <v>20023000</v>
      </c>
      <c r="K141" t="s">
        <v>61</v>
      </c>
      <c r="L141" s="7">
        <v>4.79</v>
      </c>
    </row>
    <row r="142" spans="2:12" x14ac:dyDescent="0.2">
      <c r="B142" s="6">
        <v>36965</v>
      </c>
      <c r="C142">
        <v>413</v>
      </c>
      <c r="D142">
        <v>59003000</v>
      </c>
      <c r="F142" t="s">
        <v>126</v>
      </c>
      <c r="H142">
        <v>100014057</v>
      </c>
      <c r="J142">
        <v>30016000</v>
      </c>
      <c r="K142" t="s">
        <v>39</v>
      </c>
      <c r="L142" s="7">
        <v>1530.89</v>
      </c>
    </row>
    <row r="143" spans="2:12" x14ac:dyDescent="0.2">
      <c r="B143" s="6">
        <v>36965</v>
      </c>
      <c r="C143">
        <v>413</v>
      </c>
      <c r="D143">
        <v>59003000</v>
      </c>
      <c r="F143" t="s">
        <v>126</v>
      </c>
      <c r="H143">
        <v>100014057</v>
      </c>
      <c r="J143">
        <v>30016000</v>
      </c>
      <c r="K143" t="s">
        <v>39</v>
      </c>
      <c r="L143" s="7">
        <v>630.03</v>
      </c>
    </row>
    <row r="144" spans="2:12" x14ac:dyDescent="0.2">
      <c r="B144" s="6">
        <v>36981</v>
      </c>
      <c r="C144">
        <v>413</v>
      </c>
      <c r="D144">
        <v>59003000</v>
      </c>
      <c r="F144" t="s">
        <v>126</v>
      </c>
      <c r="H144">
        <v>100015717</v>
      </c>
      <c r="J144">
        <v>20022500</v>
      </c>
      <c r="K144" t="s">
        <v>115</v>
      </c>
      <c r="L144" s="7">
        <v>209.12</v>
      </c>
    </row>
    <row r="145" spans="2:12" x14ac:dyDescent="0.2">
      <c r="B145" s="6">
        <v>36981</v>
      </c>
      <c r="C145">
        <v>413</v>
      </c>
      <c r="D145">
        <v>59003000</v>
      </c>
      <c r="F145" t="s">
        <v>126</v>
      </c>
      <c r="H145">
        <v>100015717</v>
      </c>
      <c r="J145">
        <v>20022500</v>
      </c>
      <c r="K145" t="s">
        <v>115</v>
      </c>
      <c r="L145" s="7">
        <v>894.16</v>
      </c>
    </row>
    <row r="146" spans="2:12" x14ac:dyDescent="0.2">
      <c r="B146" s="6">
        <v>36979</v>
      </c>
      <c r="C146">
        <v>413</v>
      </c>
      <c r="D146">
        <v>59003000</v>
      </c>
      <c r="F146" t="s">
        <v>126</v>
      </c>
      <c r="H146">
        <v>100017022</v>
      </c>
      <c r="I146" t="s">
        <v>127</v>
      </c>
      <c r="J146">
        <v>30700000</v>
      </c>
      <c r="K146" t="s">
        <v>128</v>
      </c>
      <c r="L146" s="7">
        <v>-8202.67</v>
      </c>
    </row>
    <row r="147" spans="2:12" x14ac:dyDescent="0.2">
      <c r="B147" s="6">
        <v>36979</v>
      </c>
      <c r="C147">
        <v>413</v>
      </c>
      <c r="D147">
        <v>59003000</v>
      </c>
      <c r="F147" t="s">
        <v>126</v>
      </c>
      <c r="H147">
        <v>100017022</v>
      </c>
      <c r="I147" t="s">
        <v>127</v>
      </c>
      <c r="J147">
        <v>30700000</v>
      </c>
      <c r="K147" t="s">
        <v>128</v>
      </c>
      <c r="L147" s="7">
        <v>-3762.75</v>
      </c>
    </row>
    <row r="148" spans="2:12" x14ac:dyDescent="0.2">
      <c r="B148" s="6">
        <v>36979</v>
      </c>
      <c r="C148">
        <v>413</v>
      </c>
      <c r="D148">
        <v>59003000</v>
      </c>
      <c r="F148" t="s">
        <v>126</v>
      </c>
      <c r="H148">
        <v>100017022</v>
      </c>
      <c r="I148" t="s">
        <v>127</v>
      </c>
      <c r="J148">
        <v>30700000</v>
      </c>
      <c r="K148" t="s">
        <v>128</v>
      </c>
      <c r="L148" s="7">
        <v>-508.08</v>
      </c>
    </row>
    <row r="149" spans="2:12" x14ac:dyDescent="0.2">
      <c r="B149" s="6">
        <v>36981</v>
      </c>
      <c r="C149">
        <v>413</v>
      </c>
      <c r="D149">
        <v>59003000</v>
      </c>
      <c r="F149" t="s">
        <v>126</v>
      </c>
      <c r="H149">
        <v>100016387</v>
      </c>
      <c r="J149">
        <v>30016000</v>
      </c>
      <c r="K149" t="s">
        <v>39</v>
      </c>
      <c r="L149" s="7">
        <v>1200.04</v>
      </c>
    </row>
    <row r="150" spans="2:12" x14ac:dyDescent="0.2">
      <c r="B150" s="6">
        <v>36981</v>
      </c>
      <c r="C150">
        <v>413</v>
      </c>
      <c r="D150">
        <v>59003000</v>
      </c>
      <c r="F150" t="s">
        <v>126</v>
      </c>
      <c r="H150">
        <v>100016387</v>
      </c>
      <c r="J150">
        <v>30016000</v>
      </c>
      <c r="K150" t="s">
        <v>39</v>
      </c>
      <c r="L150" s="7">
        <v>552.63</v>
      </c>
    </row>
    <row r="151" spans="2:12" x14ac:dyDescent="0.2">
      <c r="B151" s="6">
        <v>36956</v>
      </c>
      <c r="C151">
        <v>413</v>
      </c>
      <c r="D151">
        <v>59003000</v>
      </c>
      <c r="F151" t="s">
        <v>126</v>
      </c>
      <c r="H151">
        <v>100012180</v>
      </c>
      <c r="J151">
        <v>20023000</v>
      </c>
      <c r="K151" t="s">
        <v>61</v>
      </c>
      <c r="L151" s="7">
        <v>449.01</v>
      </c>
    </row>
    <row r="152" spans="2:12" x14ac:dyDescent="0.2">
      <c r="B152" s="6">
        <v>36956</v>
      </c>
      <c r="C152">
        <v>413</v>
      </c>
      <c r="D152">
        <v>59003000</v>
      </c>
      <c r="F152" t="s">
        <v>126</v>
      </c>
      <c r="H152">
        <v>100012181</v>
      </c>
      <c r="J152">
        <v>20023000</v>
      </c>
      <c r="K152" t="s">
        <v>61</v>
      </c>
      <c r="L152" s="7">
        <v>1119.56</v>
      </c>
    </row>
    <row r="153" spans="2:12" x14ac:dyDescent="0.2">
      <c r="B153" t="s">
        <v>41</v>
      </c>
      <c r="D153">
        <v>59003000</v>
      </c>
      <c r="L153" s="8">
        <v>1160.52</v>
      </c>
    </row>
    <row r="154" spans="2:12" x14ac:dyDescent="0.2">
      <c r="B154" s="6">
        <v>36965</v>
      </c>
      <c r="C154">
        <v>413</v>
      </c>
      <c r="D154">
        <v>59003200</v>
      </c>
      <c r="F154" t="s">
        <v>130</v>
      </c>
      <c r="H154">
        <v>100014057</v>
      </c>
      <c r="J154">
        <v>30016000</v>
      </c>
      <c r="K154" t="s">
        <v>39</v>
      </c>
      <c r="L154" s="7">
        <v>17.920000000000002</v>
      </c>
    </row>
    <row r="155" spans="2:12" x14ac:dyDescent="0.2">
      <c r="B155" s="6">
        <v>36981</v>
      </c>
      <c r="C155">
        <v>413</v>
      </c>
      <c r="D155">
        <v>59003200</v>
      </c>
      <c r="F155" t="s">
        <v>130</v>
      </c>
      <c r="H155">
        <v>100016387</v>
      </c>
      <c r="J155">
        <v>30016000</v>
      </c>
      <c r="K155" t="s">
        <v>39</v>
      </c>
      <c r="L155" s="7">
        <v>15.94</v>
      </c>
    </row>
    <row r="156" spans="2:12" x14ac:dyDescent="0.2">
      <c r="B156" t="s">
        <v>41</v>
      </c>
      <c r="D156">
        <v>59003200</v>
      </c>
      <c r="L156" s="8">
        <v>33.86</v>
      </c>
    </row>
    <row r="157" spans="2:12" x14ac:dyDescent="0.2">
      <c r="B157" s="6">
        <v>36981</v>
      </c>
      <c r="C157">
        <v>413</v>
      </c>
      <c r="D157">
        <v>59099900</v>
      </c>
      <c r="F157" t="s">
        <v>131</v>
      </c>
      <c r="H157">
        <v>100015717</v>
      </c>
      <c r="J157">
        <v>20022500</v>
      </c>
      <c r="K157" t="s">
        <v>115</v>
      </c>
      <c r="L157" s="7">
        <v>89.34</v>
      </c>
    </row>
    <row r="158" spans="2:12" x14ac:dyDescent="0.2">
      <c r="B158" s="6">
        <v>36965</v>
      </c>
      <c r="C158">
        <v>413</v>
      </c>
      <c r="D158">
        <v>59099900</v>
      </c>
      <c r="F158" t="s">
        <v>131</v>
      </c>
      <c r="H158">
        <v>100014057</v>
      </c>
      <c r="J158">
        <v>30016000</v>
      </c>
      <c r="K158" t="s">
        <v>39</v>
      </c>
      <c r="L158" s="7">
        <v>6.04</v>
      </c>
    </row>
    <row r="159" spans="2:12" x14ac:dyDescent="0.2">
      <c r="B159" s="6">
        <v>36965</v>
      </c>
      <c r="C159">
        <v>413</v>
      </c>
      <c r="D159">
        <v>59099900</v>
      </c>
      <c r="F159" t="s">
        <v>131</v>
      </c>
      <c r="H159">
        <v>100014057</v>
      </c>
      <c r="J159">
        <v>30016000</v>
      </c>
      <c r="K159" t="s">
        <v>39</v>
      </c>
      <c r="L159" s="7">
        <v>106.11</v>
      </c>
    </row>
    <row r="160" spans="2:12" x14ac:dyDescent="0.2">
      <c r="B160" s="6">
        <v>36981</v>
      </c>
      <c r="C160">
        <v>413</v>
      </c>
      <c r="D160">
        <v>59099900</v>
      </c>
      <c r="F160" t="s">
        <v>131</v>
      </c>
      <c r="H160">
        <v>100016387</v>
      </c>
      <c r="J160">
        <v>30016000</v>
      </c>
      <c r="K160" t="s">
        <v>39</v>
      </c>
      <c r="L160" s="7">
        <v>73.599999999999994</v>
      </c>
    </row>
    <row r="161" spans="2:12" x14ac:dyDescent="0.2">
      <c r="B161" s="6">
        <v>36981</v>
      </c>
      <c r="C161">
        <v>413</v>
      </c>
      <c r="D161">
        <v>59099900</v>
      </c>
      <c r="F161" t="s">
        <v>131</v>
      </c>
      <c r="H161">
        <v>100016387</v>
      </c>
      <c r="J161">
        <v>30016000</v>
      </c>
      <c r="K161" t="s">
        <v>39</v>
      </c>
      <c r="L161" s="7">
        <v>4.74</v>
      </c>
    </row>
    <row r="162" spans="2:12" x14ac:dyDescent="0.2">
      <c r="B162" t="s">
        <v>41</v>
      </c>
      <c r="D162">
        <v>59099900</v>
      </c>
      <c r="L162" s="8">
        <v>279.83</v>
      </c>
    </row>
    <row r="163" spans="2:12" x14ac:dyDescent="0.2">
      <c r="B163" s="6">
        <v>36981</v>
      </c>
      <c r="C163">
        <v>413</v>
      </c>
      <c r="D163">
        <v>80020366</v>
      </c>
      <c r="F163" t="s">
        <v>132</v>
      </c>
      <c r="I163" t="s">
        <v>273</v>
      </c>
      <c r="L163" s="7">
        <v>149618.09</v>
      </c>
    </row>
    <row r="164" spans="2:12" x14ac:dyDescent="0.2">
      <c r="B164" s="6">
        <v>36981</v>
      </c>
      <c r="C164">
        <v>413</v>
      </c>
      <c r="D164">
        <v>80020366</v>
      </c>
      <c r="F164" t="s">
        <v>132</v>
      </c>
      <c r="I164" t="s">
        <v>273</v>
      </c>
      <c r="L164" s="7">
        <v>-52137.87</v>
      </c>
    </row>
    <row r="165" spans="2:12" x14ac:dyDescent="0.2">
      <c r="B165" s="6">
        <v>36981</v>
      </c>
      <c r="C165">
        <v>413</v>
      </c>
      <c r="D165">
        <v>80020366</v>
      </c>
      <c r="F165" t="s">
        <v>132</v>
      </c>
      <c r="I165" t="s">
        <v>273</v>
      </c>
      <c r="L165" s="7">
        <v>-27288.26</v>
      </c>
    </row>
    <row r="166" spans="2:12" x14ac:dyDescent="0.2">
      <c r="B166" s="6">
        <v>36981</v>
      </c>
      <c r="C166">
        <v>413</v>
      </c>
      <c r="D166">
        <v>80020366</v>
      </c>
      <c r="F166" t="s">
        <v>132</v>
      </c>
      <c r="I166" t="s">
        <v>273</v>
      </c>
      <c r="L166" s="7">
        <v>-17071.849999999999</v>
      </c>
    </row>
    <row r="167" spans="2:12" x14ac:dyDescent="0.2">
      <c r="B167" s="6">
        <v>36981</v>
      </c>
      <c r="C167">
        <v>413</v>
      </c>
      <c r="D167">
        <v>80020366</v>
      </c>
      <c r="F167" t="s">
        <v>132</v>
      </c>
      <c r="I167" t="s">
        <v>273</v>
      </c>
      <c r="L167" s="7">
        <v>-17697.36</v>
      </c>
    </row>
    <row r="168" spans="2:12" x14ac:dyDescent="0.2">
      <c r="B168" t="s">
        <v>41</v>
      </c>
      <c r="D168">
        <v>80020366</v>
      </c>
      <c r="L168" s="8">
        <v>35422.75</v>
      </c>
    </row>
    <row r="169" spans="2:12" x14ac:dyDescent="0.2">
      <c r="B169" s="6">
        <v>36981</v>
      </c>
      <c r="C169">
        <v>413</v>
      </c>
      <c r="D169">
        <v>81000020</v>
      </c>
      <c r="F169" t="s">
        <v>138</v>
      </c>
      <c r="H169">
        <v>281892</v>
      </c>
      <c r="L169" s="7">
        <v>139.02000000000001</v>
      </c>
    </row>
    <row r="170" spans="2:12" x14ac:dyDescent="0.2">
      <c r="B170" s="6">
        <v>36981</v>
      </c>
      <c r="C170">
        <v>413</v>
      </c>
      <c r="D170">
        <v>81000020</v>
      </c>
      <c r="F170" t="s">
        <v>138</v>
      </c>
      <c r="H170">
        <v>281883</v>
      </c>
      <c r="L170" s="7">
        <v>6.35</v>
      </c>
    </row>
    <row r="171" spans="2:12" x14ac:dyDescent="0.2">
      <c r="B171" s="6">
        <v>36981</v>
      </c>
      <c r="C171">
        <v>413</v>
      </c>
      <c r="D171">
        <v>81000020</v>
      </c>
      <c r="F171" t="s">
        <v>138</v>
      </c>
      <c r="H171">
        <v>281880</v>
      </c>
      <c r="L171" s="7">
        <v>10.4</v>
      </c>
    </row>
    <row r="172" spans="2:12" x14ac:dyDescent="0.2">
      <c r="B172" t="s">
        <v>41</v>
      </c>
      <c r="D172">
        <v>81000020</v>
      </c>
      <c r="L172" s="8">
        <v>155.77000000000001</v>
      </c>
    </row>
    <row r="173" spans="2:12" x14ac:dyDescent="0.2">
      <c r="B173" s="6">
        <v>36981</v>
      </c>
      <c r="C173">
        <v>413</v>
      </c>
      <c r="D173">
        <v>81000022</v>
      </c>
      <c r="F173" t="s">
        <v>139</v>
      </c>
      <c r="H173">
        <v>281892</v>
      </c>
      <c r="L173" s="7">
        <v>113.18</v>
      </c>
    </row>
    <row r="174" spans="2:12" x14ac:dyDescent="0.2">
      <c r="B174" s="6">
        <v>36981</v>
      </c>
      <c r="C174">
        <v>413</v>
      </c>
      <c r="D174">
        <v>81000022</v>
      </c>
      <c r="F174" t="s">
        <v>139</v>
      </c>
      <c r="H174">
        <v>281883</v>
      </c>
      <c r="L174" s="7">
        <v>1220.57</v>
      </c>
    </row>
    <row r="175" spans="2:12" x14ac:dyDescent="0.2">
      <c r="B175" s="6">
        <v>36981</v>
      </c>
      <c r="C175">
        <v>413</v>
      </c>
      <c r="D175">
        <v>81000022</v>
      </c>
      <c r="F175" t="s">
        <v>139</v>
      </c>
      <c r="H175">
        <v>281880</v>
      </c>
      <c r="L175" s="7">
        <v>2281.7399999999998</v>
      </c>
    </row>
    <row r="176" spans="2:12" x14ac:dyDescent="0.2">
      <c r="B176" t="s">
        <v>41</v>
      </c>
      <c r="D176">
        <v>81000022</v>
      </c>
      <c r="L176" s="8">
        <v>3615.49</v>
      </c>
    </row>
    <row r="177" spans="2:12" x14ac:dyDescent="0.2">
      <c r="B177" s="6">
        <v>36981</v>
      </c>
      <c r="C177">
        <v>413</v>
      </c>
      <c r="D177">
        <v>81000023</v>
      </c>
      <c r="F177" t="s">
        <v>140</v>
      </c>
      <c r="H177">
        <v>281893</v>
      </c>
      <c r="L177" s="7">
        <v>9869.56</v>
      </c>
    </row>
    <row r="178" spans="2:12" x14ac:dyDescent="0.2">
      <c r="B178" s="6">
        <v>36981</v>
      </c>
      <c r="C178">
        <v>413</v>
      </c>
      <c r="D178">
        <v>81000023</v>
      </c>
      <c r="F178" t="s">
        <v>140</v>
      </c>
      <c r="H178">
        <v>281890</v>
      </c>
      <c r="L178" s="7">
        <v>17697.36</v>
      </c>
    </row>
    <row r="179" spans="2:12" x14ac:dyDescent="0.2">
      <c r="B179" s="6">
        <v>36981</v>
      </c>
      <c r="C179">
        <v>413</v>
      </c>
      <c r="D179">
        <v>81000023</v>
      </c>
      <c r="F179" t="s">
        <v>140</v>
      </c>
      <c r="H179">
        <v>281888</v>
      </c>
      <c r="L179" s="7">
        <v>62499.27</v>
      </c>
    </row>
    <row r="180" spans="2:12" x14ac:dyDescent="0.2">
      <c r="B180" s="6">
        <v>36981</v>
      </c>
      <c r="C180">
        <v>413</v>
      </c>
      <c r="D180">
        <v>81000023</v>
      </c>
      <c r="F180" t="s">
        <v>140</v>
      </c>
      <c r="H180">
        <v>281885</v>
      </c>
      <c r="L180" s="7">
        <v>1533.72</v>
      </c>
    </row>
    <row r="181" spans="2:12" x14ac:dyDescent="0.2">
      <c r="B181" s="6">
        <v>36981</v>
      </c>
      <c r="C181">
        <v>413</v>
      </c>
      <c r="D181">
        <v>81000023</v>
      </c>
      <c r="F181" t="s">
        <v>140</v>
      </c>
      <c r="H181">
        <v>281880</v>
      </c>
      <c r="L181" s="7">
        <v>12113.72</v>
      </c>
    </row>
    <row r="182" spans="2:12" x14ac:dyDescent="0.2">
      <c r="B182" s="6">
        <v>36981</v>
      </c>
      <c r="C182">
        <v>413</v>
      </c>
      <c r="D182">
        <v>81000023</v>
      </c>
      <c r="F182" t="s">
        <v>140</v>
      </c>
      <c r="H182">
        <v>281877</v>
      </c>
      <c r="L182" s="7">
        <v>12113.73</v>
      </c>
    </row>
    <row r="183" spans="2:12" x14ac:dyDescent="0.2">
      <c r="B183" t="s">
        <v>41</v>
      </c>
      <c r="D183">
        <v>81000023</v>
      </c>
      <c r="L183" s="8">
        <v>115827.36</v>
      </c>
    </row>
    <row r="184" spans="2:12" x14ac:dyDescent="0.2">
      <c r="B184" s="6">
        <v>36981</v>
      </c>
      <c r="C184">
        <v>413</v>
      </c>
      <c r="D184">
        <v>82100107</v>
      </c>
      <c r="F184" t="s">
        <v>143</v>
      </c>
      <c r="H184">
        <v>2837321</v>
      </c>
      <c r="L184" s="7">
        <v>-184.64</v>
      </c>
    </row>
    <row r="185" spans="2:12" x14ac:dyDescent="0.2">
      <c r="B185" s="6">
        <v>36981</v>
      </c>
      <c r="C185">
        <v>413</v>
      </c>
      <c r="D185">
        <v>82100107</v>
      </c>
      <c r="F185" t="s">
        <v>143</v>
      </c>
      <c r="H185">
        <v>2837320</v>
      </c>
      <c r="L185" s="7">
        <v>-184.64</v>
      </c>
    </row>
    <row r="186" spans="2:12" x14ac:dyDescent="0.2">
      <c r="B186" s="6">
        <v>36980</v>
      </c>
      <c r="C186">
        <v>413</v>
      </c>
      <c r="D186">
        <v>82100107</v>
      </c>
      <c r="F186" t="s">
        <v>143</v>
      </c>
      <c r="H186">
        <v>2837322</v>
      </c>
      <c r="L186" s="7">
        <v>-184.64</v>
      </c>
    </row>
    <row r="187" spans="2:12" x14ac:dyDescent="0.2">
      <c r="B187" t="s">
        <v>41</v>
      </c>
      <c r="D187">
        <v>82100107</v>
      </c>
      <c r="L187" s="8">
        <v>-553.91999999999996</v>
      </c>
    </row>
    <row r="188" spans="2:12" x14ac:dyDescent="0.2">
      <c r="B188" s="6">
        <v>36981</v>
      </c>
      <c r="C188">
        <v>413</v>
      </c>
      <c r="D188">
        <v>82109999</v>
      </c>
      <c r="F188" t="s">
        <v>145</v>
      </c>
      <c r="I188" t="s">
        <v>146</v>
      </c>
      <c r="L188" s="7">
        <v>-5</v>
      </c>
    </row>
    <row r="189" spans="2:12" x14ac:dyDescent="0.2">
      <c r="B189" t="s">
        <v>41</v>
      </c>
      <c r="D189">
        <v>82109999</v>
      </c>
      <c r="L189" s="8">
        <v>-5</v>
      </c>
    </row>
    <row r="190" spans="2:12" x14ac:dyDescent="0.2">
      <c r="B190" t="s">
        <v>147</v>
      </c>
      <c r="L190" s="7"/>
    </row>
    <row r="191" spans="2:12" x14ac:dyDescent="0.2">
      <c r="L191" s="7"/>
    </row>
    <row r="192" spans="2:12" x14ac:dyDescent="0.2">
      <c r="B192" t="s">
        <v>148</v>
      </c>
      <c r="L192" s="8">
        <v>149634.43</v>
      </c>
    </row>
    <row r="193" spans="12:12" x14ac:dyDescent="0.2">
      <c r="L193" s="7"/>
    </row>
    <row r="194" spans="12:12" x14ac:dyDescent="0.2">
      <c r="L194" s="7"/>
    </row>
    <row r="195" spans="12:12" x14ac:dyDescent="0.2">
      <c r="L195" s="7"/>
    </row>
    <row r="196" spans="12:12" x14ac:dyDescent="0.2">
      <c r="L196" s="7"/>
    </row>
    <row r="197" spans="12:12" x14ac:dyDescent="0.2">
      <c r="L197" s="7"/>
    </row>
    <row r="198" spans="12:12" x14ac:dyDescent="0.2">
      <c r="L198" s="7"/>
    </row>
    <row r="199" spans="12:12" x14ac:dyDescent="0.2">
      <c r="L199" s="7"/>
    </row>
    <row r="200" spans="12:12" x14ac:dyDescent="0.2">
      <c r="L200" s="7"/>
    </row>
    <row r="201" spans="12:12" x14ac:dyDescent="0.2">
      <c r="L201" s="7"/>
    </row>
    <row r="202" spans="12:12" x14ac:dyDescent="0.2">
      <c r="L202" s="7"/>
    </row>
    <row r="203" spans="12:12" x14ac:dyDescent="0.2">
      <c r="L203" s="7"/>
    </row>
    <row r="204" spans="12:12" x14ac:dyDescent="0.2">
      <c r="L204" s="7"/>
    </row>
    <row r="205" spans="12:12" x14ac:dyDescent="0.2">
      <c r="L205" s="7"/>
    </row>
    <row r="206" spans="12:12" x14ac:dyDescent="0.2">
      <c r="L206" s="7"/>
    </row>
    <row r="207" spans="12:12" x14ac:dyDescent="0.2">
      <c r="L207" s="7"/>
    </row>
    <row r="208" spans="12:12" x14ac:dyDescent="0.2">
      <c r="L208" s="7"/>
    </row>
    <row r="209" spans="12:12" x14ac:dyDescent="0.2">
      <c r="L209" s="7"/>
    </row>
    <row r="210" spans="12:12" x14ac:dyDescent="0.2">
      <c r="L210" s="7"/>
    </row>
    <row r="211" spans="12:12" x14ac:dyDescent="0.2">
      <c r="L211" s="7"/>
    </row>
    <row r="212" spans="12:12" x14ac:dyDescent="0.2">
      <c r="L212" s="7"/>
    </row>
    <row r="213" spans="12:12" x14ac:dyDescent="0.2">
      <c r="L213" s="7"/>
    </row>
    <row r="214" spans="12:12" x14ac:dyDescent="0.2">
      <c r="L214" s="7"/>
    </row>
    <row r="215" spans="12:12" x14ac:dyDescent="0.2">
      <c r="L215" s="7"/>
    </row>
    <row r="216" spans="12:12" x14ac:dyDescent="0.2">
      <c r="L216" s="7"/>
    </row>
    <row r="217" spans="12:12" x14ac:dyDescent="0.2">
      <c r="L217" s="7"/>
    </row>
    <row r="218" spans="12:12" x14ac:dyDescent="0.2">
      <c r="L218" s="7"/>
    </row>
    <row r="219" spans="12:12" x14ac:dyDescent="0.2">
      <c r="L219" s="7"/>
    </row>
    <row r="220" spans="12:12" x14ac:dyDescent="0.2">
      <c r="L220" s="7"/>
    </row>
    <row r="221" spans="12:12" x14ac:dyDescent="0.2">
      <c r="L221" s="7"/>
    </row>
    <row r="222" spans="12:12" x14ac:dyDescent="0.2">
      <c r="L222" s="7"/>
    </row>
    <row r="223" spans="12:12" x14ac:dyDescent="0.2">
      <c r="L223" s="7"/>
    </row>
    <row r="224" spans="12:12" x14ac:dyDescent="0.2">
      <c r="L224" s="7"/>
    </row>
    <row r="225" spans="12:12" x14ac:dyDescent="0.2">
      <c r="L225" s="7"/>
    </row>
    <row r="226" spans="12:12" x14ac:dyDescent="0.2">
      <c r="L226" s="7"/>
    </row>
    <row r="227" spans="12:12" x14ac:dyDescent="0.2">
      <c r="L227" s="7"/>
    </row>
    <row r="228" spans="12:12" x14ac:dyDescent="0.2">
      <c r="L228" s="7"/>
    </row>
    <row r="229" spans="12:12" x14ac:dyDescent="0.2">
      <c r="L229" s="7"/>
    </row>
    <row r="230" spans="12:12" x14ac:dyDescent="0.2">
      <c r="L230" s="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IV65536"/>
    </sheetView>
  </sheetViews>
  <sheetFormatPr defaultRowHeight="12.75" x14ac:dyDescent="0.2"/>
  <cols>
    <col min="1" max="1" width="19.42578125" customWidth="1"/>
    <col min="3" max="3" width="21.85546875" customWidth="1"/>
  </cols>
  <sheetData>
    <row r="1" spans="1:4" x14ac:dyDescent="0.2">
      <c r="B1" s="1" t="s">
        <v>0</v>
      </c>
      <c r="C1" s="1"/>
    </row>
    <row r="2" spans="1:4" x14ac:dyDescent="0.2">
      <c r="B2" s="1" t="s">
        <v>507</v>
      </c>
      <c r="C2" s="1"/>
    </row>
    <row r="3" spans="1:4" x14ac:dyDescent="0.2">
      <c r="B3" s="1" t="s">
        <v>196</v>
      </c>
      <c r="C3" s="1"/>
    </row>
    <row r="5" spans="1:4" x14ac:dyDescent="0.2">
      <c r="A5" s="2" t="s">
        <v>2</v>
      </c>
      <c r="B5" s="2" t="s">
        <v>3</v>
      </c>
      <c r="C5" s="2"/>
      <c r="D5" s="2" t="s">
        <v>4</v>
      </c>
    </row>
    <row r="7" spans="1:4" ht="12" customHeight="1" x14ac:dyDescent="0.2">
      <c r="A7" t="s">
        <v>508</v>
      </c>
      <c r="B7" t="s">
        <v>200</v>
      </c>
      <c r="C7" t="s">
        <v>6</v>
      </c>
      <c r="D7">
        <v>1</v>
      </c>
    </row>
    <row r="8" spans="1:4" ht="12" customHeight="1" x14ac:dyDescent="0.2">
      <c r="A8" t="s">
        <v>509</v>
      </c>
      <c r="B8" t="s">
        <v>200</v>
      </c>
      <c r="C8" t="s">
        <v>6</v>
      </c>
      <c r="D8">
        <v>1</v>
      </c>
    </row>
    <row r="9" spans="1:4" ht="12" customHeight="1" x14ac:dyDescent="0.2">
      <c r="A9" t="s">
        <v>510</v>
      </c>
      <c r="B9" t="s">
        <v>200</v>
      </c>
      <c r="C9" t="s">
        <v>6</v>
      </c>
      <c r="D9">
        <v>1</v>
      </c>
    </row>
    <row r="10" spans="1:4" ht="12" customHeight="1" x14ac:dyDescent="0.2">
      <c r="A10" t="s">
        <v>511</v>
      </c>
      <c r="B10" t="s">
        <v>200</v>
      </c>
      <c r="C10" t="s">
        <v>6</v>
      </c>
      <c r="D10">
        <v>1</v>
      </c>
    </row>
    <row r="11" spans="1:4" ht="12" customHeight="1" x14ac:dyDescent="0.2">
      <c r="A11" t="s">
        <v>512</v>
      </c>
      <c r="B11" t="s">
        <v>200</v>
      </c>
      <c r="C11" t="s">
        <v>6</v>
      </c>
      <c r="D11">
        <v>1</v>
      </c>
    </row>
    <row r="12" spans="1:4" ht="12" customHeight="1" x14ac:dyDescent="0.2">
      <c r="A12" t="s">
        <v>513</v>
      </c>
      <c r="B12" t="s">
        <v>200</v>
      </c>
      <c r="C12" t="s">
        <v>6</v>
      </c>
      <c r="D12">
        <v>1</v>
      </c>
    </row>
    <row r="13" spans="1:4" ht="12" customHeight="1" x14ac:dyDescent="0.2">
      <c r="A13" t="s">
        <v>514</v>
      </c>
      <c r="B13" t="s">
        <v>200</v>
      </c>
      <c r="C13" t="s">
        <v>6</v>
      </c>
      <c r="D13">
        <v>1</v>
      </c>
    </row>
    <row r="14" spans="1:4" ht="12" customHeight="1" x14ac:dyDescent="0.2">
      <c r="A14" t="s">
        <v>515</v>
      </c>
      <c r="B14" t="s">
        <v>200</v>
      </c>
      <c r="C14" t="s">
        <v>6</v>
      </c>
      <c r="D14">
        <v>1</v>
      </c>
    </row>
    <row r="15" spans="1:4" ht="12" customHeight="1" x14ac:dyDescent="0.2">
      <c r="A15" t="s">
        <v>516</v>
      </c>
      <c r="B15" t="s">
        <v>200</v>
      </c>
      <c r="C15" t="s">
        <v>517</v>
      </c>
      <c r="D15">
        <v>1</v>
      </c>
    </row>
    <row r="16" spans="1:4" ht="13.5" thickBot="1" x14ac:dyDescent="0.25">
      <c r="D16" s="49">
        <f>SUM(D7:D15)</f>
        <v>9</v>
      </c>
    </row>
    <row r="17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A3" workbookViewId="0">
      <selection activeCell="B33" sqref="B33"/>
    </sheetView>
  </sheetViews>
  <sheetFormatPr defaultRowHeight="11.25" x14ac:dyDescent="0.2"/>
  <cols>
    <col min="1" max="1" width="22.5703125" style="9" customWidth="1"/>
    <col min="2" max="2" width="9" style="9" customWidth="1"/>
    <col min="3" max="3" width="1.5703125" style="9" customWidth="1"/>
    <col min="4" max="4" width="9" style="9" customWidth="1"/>
    <col min="5" max="5" width="1.5703125" style="9" customWidth="1"/>
    <col min="6" max="6" width="9" style="9" customWidth="1"/>
    <col min="7" max="7" width="4.140625" style="9" customWidth="1"/>
    <col min="8" max="8" width="9" style="9" customWidth="1"/>
    <col min="9" max="9" width="1.85546875" style="9" customWidth="1"/>
    <col min="10" max="10" width="9" style="9" customWidth="1"/>
    <col min="11" max="11" width="1.42578125" style="9" customWidth="1"/>
    <col min="12" max="12" width="9" style="9" customWidth="1"/>
    <col min="13" max="13" width="1.5703125" style="9" customWidth="1"/>
    <col min="14" max="14" width="22.28515625" style="9" bestFit="1" customWidth="1"/>
    <col min="15" max="15" width="7.5703125" style="9" customWidth="1"/>
    <col min="16" max="16" width="1.5703125" style="9" customWidth="1"/>
    <col min="17" max="17" width="7.5703125" style="9" customWidth="1"/>
    <col min="18" max="18" width="1.5703125" style="9" customWidth="1"/>
    <col min="19" max="19" width="7.5703125" style="9" customWidth="1"/>
    <col min="20" max="20" width="1.5703125" style="9" customWidth="1"/>
    <col min="21" max="21" width="7.5703125" style="9" customWidth="1"/>
    <col min="22" max="22" width="1.5703125" style="9" customWidth="1"/>
    <col min="23" max="23" width="7.5703125" style="9" customWidth="1"/>
    <col min="24" max="24" width="1.5703125" style="9" customWidth="1"/>
    <col min="25" max="25" width="7.5703125" style="9" customWidth="1"/>
    <col min="26" max="26" width="1.5703125" style="9" customWidth="1"/>
    <col min="27" max="27" width="7.5703125" style="9" customWidth="1"/>
    <col min="28" max="28" width="1.5703125" style="9" customWidth="1"/>
    <col min="29" max="29" width="7.5703125" style="9" customWidth="1"/>
    <col min="30" max="30" width="1.5703125" style="9" customWidth="1"/>
    <col min="31" max="31" width="7.5703125" style="9" customWidth="1"/>
    <col min="32" max="32" width="1.5703125" style="9" customWidth="1"/>
    <col min="33" max="33" width="7.5703125" style="9" customWidth="1"/>
    <col min="34" max="34" width="1.5703125" style="9" customWidth="1"/>
    <col min="35" max="35" width="7.5703125" style="9" customWidth="1"/>
    <col min="36" max="36" width="1.5703125" style="9" customWidth="1"/>
    <col min="37" max="37" width="7.5703125" style="9" customWidth="1"/>
    <col min="38" max="38" width="1.5703125" style="9" customWidth="1"/>
    <col min="39" max="39" width="8.28515625" style="9" bestFit="1" customWidth="1"/>
    <col min="40" max="40" width="1.5703125" style="9" customWidth="1"/>
    <col min="41" max="41" width="8.140625" style="9" customWidth="1"/>
    <col min="42" max="42" width="1.85546875" style="9" customWidth="1"/>
    <col min="43" max="43" width="9.140625" style="9"/>
    <col min="44" max="44" width="1.7109375" style="9" customWidth="1"/>
    <col min="45" max="16384" width="9.140625" style="9"/>
  </cols>
  <sheetData>
    <row r="1" spans="1:43" ht="12" hidden="1" customHeight="1" x14ac:dyDescent="0.2">
      <c r="A1" s="9" t="s">
        <v>149</v>
      </c>
      <c r="B1" s="9" t="s">
        <v>201</v>
      </c>
    </row>
    <row r="2" spans="1:43" hidden="1" x14ac:dyDescent="0.2">
      <c r="A2" s="9" t="s">
        <v>150</v>
      </c>
      <c r="B2" s="9" t="s">
        <v>202</v>
      </c>
    </row>
    <row r="3" spans="1:43" ht="15.75" x14ac:dyDescent="0.25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75" x14ac:dyDescent="0.25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75" x14ac:dyDescent="0.25">
      <c r="A5" s="54" t="s">
        <v>609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Executive - Mark Haedicke (105655)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75" x14ac:dyDescent="0.25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">
      <c r="A11" s="27" t="s">
        <v>37</v>
      </c>
      <c r="B11" s="28">
        <v>32750.69</v>
      </c>
      <c r="D11" s="28">
        <v>36814</v>
      </c>
      <c r="F11" s="28">
        <v>4063.31</v>
      </c>
      <c r="H11" s="29">
        <v>99383.47</v>
      </c>
      <c r="J11" s="28">
        <v>110442</v>
      </c>
      <c r="L11" s="28">
        <v>11058.53</v>
      </c>
      <c r="N11" s="27" t="s">
        <v>37</v>
      </c>
      <c r="O11" s="28">
        <v>19685.419999999998</v>
      </c>
      <c r="Q11" s="28">
        <v>46947.360000000001</v>
      </c>
      <c r="S11" s="28">
        <v>32750.69</v>
      </c>
      <c r="U11" s="28">
        <v>36814</v>
      </c>
      <c r="W11" s="28">
        <v>36814</v>
      </c>
      <c r="Y11" s="28">
        <v>36814</v>
      </c>
      <c r="AA11" s="28">
        <v>36814</v>
      </c>
      <c r="AC11" s="28">
        <v>36814</v>
      </c>
      <c r="AE11" s="28">
        <v>36814</v>
      </c>
      <c r="AG11" s="28">
        <v>36814</v>
      </c>
      <c r="AI11" s="28">
        <v>36814</v>
      </c>
      <c r="AK11" s="28">
        <v>36814</v>
      </c>
      <c r="AM11" s="30">
        <v>430709.47</v>
      </c>
      <c r="AO11" s="31">
        <v>441768</v>
      </c>
      <c r="AQ11" s="31">
        <v>11058.53</v>
      </c>
    </row>
    <row r="12" spans="1:43" s="28" customFormat="1" ht="12" customHeight="1" x14ac:dyDescent="0.2">
      <c r="A12" s="27" t="s">
        <v>176</v>
      </c>
      <c r="B12" s="28">
        <v>6663.65</v>
      </c>
      <c r="D12" s="28">
        <v>4205</v>
      </c>
      <c r="F12" s="28">
        <v>-2458.65</v>
      </c>
      <c r="H12" s="29">
        <v>15574.27</v>
      </c>
      <c r="J12" s="28">
        <v>12615</v>
      </c>
      <c r="L12" s="28">
        <v>-2959.27</v>
      </c>
      <c r="N12" s="27" t="s">
        <v>176</v>
      </c>
      <c r="O12" s="28">
        <v>1714.09</v>
      </c>
      <c r="Q12" s="28">
        <v>7196.53</v>
      </c>
      <c r="S12" s="28">
        <v>6663.65</v>
      </c>
      <c r="U12" s="28">
        <v>4205</v>
      </c>
      <c r="W12" s="28">
        <v>4205</v>
      </c>
      <c r="Y12" s="28">
        <v>4205</v>
      </c>
      <c r="AA12" s="28">
        <v>4205</v>
      </c>
      <c r="AC12" s="28">
        <v>4205</v>
      </c>
      <c r="AE12" s="28">
        <v>4205</v>
      </c>
      <c r="AG12" s="28">
        <v>4205</v>
      </c>
      <c r="AI12" s="28">
        <v>4205</v>
      </c>
      <c r="AK12" s="28">
        <v>4205</v>
      </c>
      <c r="AM12" s="30">
        <v>53419.27</v>
      </c>
      <c r="AO12" s="31">
        <v>50460</v>
      </c>
      <c r="AQ12" s="31">
        <v>-2959.27</v>
      </c>
    </row>
    <row r="13" spans="1:43" s="28" customFormat="1" ht="12" customHeight="1" x14ac:dyDescent="0.2">
      <c r="A13" s="27" t="s">
        <v>177</v>
      </c>
      <c r="B13" s="28">
        <v>-17243.099999999999</v>
      </c>
      <c r="D13" s="28">
        <v>1625</v>
      </c>
      <c r="F13" s="28">
        <v>18868.099999999999</v>
      </c>
      <c r="G13" s="28">
        <v>1</v>
      </c>
      <c r="H13" s="29">
        <v>26734.26</v>
      </c>
      <c r="J13" s="28">
        <v>4875</v>
      </c>
      <c r="L13" s="28">
        <v>-21859.26</v>
      </c>
      <c r="N13" s="27" t="s">
        <v>177</v>
      </c>
      <c r="O13" s="28">
        <v>9311.73</v>
      </c>
      <c r="Q13" s="28">
        <v>34665.629999999997</v>
      </c>
      <c r="S13" s="28">
        <v>-17243.099999999999</v>
      </c>
      <c r="U13" s="28">
        <v>1625</v>
      </c>
      <c r="W13" s="28">
        <v>1625</v>
      </c>
      <c r="Y13" s="28">
        <v>1625</v>
      </c>
      <c r="AA13" s="28">
        <v>1625</v>
      </c>
      <c r="AC13" s="28">
        <v>1625</v>
      </c>
      <c r="AE13" s="28">
        <v>1625</v>
      </c>
      <c r="AG13" s="28">
        <v>1625</v>
      </c>
      <c r="AI13" s="28">
        <v>1625</v>
      </c>
      <c r="AK13" s="28">
        <v>1625</v>
      </c>
      <c r="AM13" s="30">
        <v>41359.26</v>
      </c>
      <c r="AO13" s="31">
        <v>19500</v>
      </c>
      <c r="AQ13" s="31">
        <v>-21859.26</v>
      </c>
    </row>
    <row r="14" spans="1:43" s="28" customFormat="1" ht="12" customHeight="1" x14ac:dyDescent="0.2">
      <c r="A14" s="27" t="s">
        <v>178</v>
      </c>
      <c r="B14" s="28">
        <v>9349.7800000000007</v>
      </c>
      <c r="D14" s="28">
        <v>6550</v>
      </c>
      <c r="F14" s="28">
        <v>-2799.78</v>
      </c>
      <c r="H14" s="29">
        <v>116633.5</v>
      </c>
      <c r="J14" s="28">
        <v>19650</v>
      </c>
      <c r="L14" s="28">
        <v>-96983.5</v>
      </c>
      <c r="N14" s="27" t="s">
        <v>178</v>
      </c>
      <c r="O14" s="28">
        <v>81502.5</v>
      </c>
      <c r="Q14" s="28">
        <v>25781.22</v>
      </c>
      <c r="S14" s="28">
        <v>9349.7800000000007</v>
      </c>
      <c r="U14" s="28">
        <v>6550</v>
      </c>
      <c r="W14" s="28">
        <v>6550</v>
      </c>
      <c r="Y14" s="28">
        <v>6550</v>
      </c>
      <c r="AA14" s="28">
        <v>6550</v>
      </c>
      <c r="AC14" s="28">
        <v>6550</v>
      </c>
      <c r="AE14" s="28">
        <v>6550</v>
      </c>
      <c r="AG14" s="28">
        <v>6550</v>
      </c>
      <c r="AI14" s="28">
        <v>6550</v>
      </c>
      <c r="AK14" s="28">
        <v>6550</v>
      </c>
      <c r="AM14" s="30">
        <v>175583.5</v>
      </c>
      <c r="AO14" s="31">
        <v>78600</v>
      </c>
      <c r="AQ14" s="31">
        <v>-96983.5</v>
      </c>
    </row>
    <row r="15" spans="1:43" s="28" customFormat="1" ht="12" customHeight="1" x14ac:dyDescent="0.2">
      <c r="A15" s="27" t="s">
        <v>179</v>
      </c>
      <c r="B15" s="28">
        <v>1045.18</v>
      </c>
      <c r="D15" s="28">
        <v>0</v>
      </c>
      <c r="F15" s="28">
        <v>-1045.18</v>
      </c>
      <c r="H15" s="29">
        <v>1953.45</v>
      </c>
      <c r="J15" s="28">
        <v>0</v>
      </c>
      <c r="L15" s="28">
        <v>-1953.45</v>
      </c>
      <c r="N15" s="27" t="s">
        <v>179</v>
      </c>
      <c r="O15" s="28">
        <v>412.54</v>
      </c>
      <c r="Q15" s="28">
        <v>495.73</v>
      </c>
      <c r="S15" s="28">
        <v>1045.18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1953.45</v>
      </c>
      <c r="AO15" s="31">
        <v>0</v>
      </c>
      <c r="AQ15" s="31">
        <v>-1953.45</v>
      </c>
    </row>
    <row r="16" spans="1:43" s="28" customFormat="1" ht="12" customHeight="1" x14ac:dyDescent="0.2">
      <c r="A16" s="27" t="s">
        <v>180</v>
      </c>
      <c r="B16" s="28">
        <v>376.99</v>
      </c>
      <c r="D16" s="28">
        <v>13519</v>
      </c>
      <c r="F16" s="28">
        <v>13142.01</v>
      </c>
      <c r="H16" s="29">
        <v>2077.16</v>
      </c>
      <c r="J16" s="28">
        <v>40557</v>
      </c>
      <c r="L16" s="28">
        <v>38479.839999999997</v>
      </c>
      <c r="N16" s="27" t="s">
        <v>180</v>
      </c>
      <c r="O16" s="28">
        <v>-68.92</v>
      </c>
      <c r="Q16" s="28">
        <v>1769.09</v>
      </c>
      <c r="S16" s="28">
        <v>376.99</v>
      </c>
      <c r="U16" s="28">
        <v>13519</v>
      </c>
      <c r="W16" s="28">
        <v>13519</v>
      </c>
      <c r="Y16" s="28">
        <v>13519</v>
      </c>
      <c r="AA16" s="28">
        <v>13519</v>
      </c>
      <c r="AC16" s="28">
        <v>13519</v>
      </c>
      <c r="AE16" s="28">
        <v>13519</v>
      </c>
      <c r="AG16" s="28">
        <v>13519</v>
      </c>
      <c r="AI16" s="28">
        <v>13519</v>
      </c>
      <c r="AK16" s="28">
        <v>13519</v>
      </c>
      <c r="AM16" s="30">
        <v>123748.16</v>
      </c>
      <c r="AO16" s="31">
        <v>162228</v>
      </c>
      <c r="AQ16" s="31">
        <v>38479.839999999997</v>
      </c>
    </row>
    <row r="17" spans="1:43" s="28" customFormat="1" ht="12" customHeight="1" x14ac:dyDescent="0.2">
      <c r="A17" s="27" t="s">
        <v>181</v>
      </c>
      <c r="B17" s="28">
        <v>0</v>
      </c>
      <c r="D17" s="28">
        <v>0</v>
      </c>
      <c r="F17" s="28">
        <v>0</v>
      </c>
      <c r="H17" s="29">
        <v>287.83999999999997</v>
      </c>
      <c r="J17" s="28">
        <v>0</v>
      </c>
      <c r="L17" s="28">
        <v>-287.83999999999997</v>
      </c>
      <c r="N17" s="27" t="s">
        <v>181</v>
      </c>
      <c r="O17" s="28">
        <v>336</v>
      </c>
      <c r="Q17" s="28">
        <v>-48.16</v>
      </c>
      <c r="S17" s="28">
        <v>0</v>
      </c>
      <c r="U17" s="28">
        <v>0</v>
      </c>
      <c r="W17" s="28">
        <v>0</v>
      </c>
      <c r="Y17" s="28">
        <v>0</v>
      </c>
      <c r="AA17" s="28">
        <v>0</v>
      </c>
      <c r="AC17" s="28">
        <v>0</v>
      </c>
      <c r="AE17" s="28">
        <v>0</v>
      </c>
      <c r="AG17" s="28">
        <v>0</v>
      </c>
      <c r="AI17" s="28">
        <v>0</v>
      </c>
      <c r="AK17" s="28">
        <v>0</v>
      </c>
      <c r="AM17" s="30">
        <v>287.83999999999997</v>
      </c>
      <c r="AO17" s="31">
        <v>0</v>
      </c>
      <c r="AQ17" s="31">
        <v>-287.83999999999997</v>
      </c>
    </row>
    <row r="18" spans="1:43" s="28" customFormat="1" ht="12" customHeight="1" x14ac:dyDescent="0.2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">
      <c r="A19" s="27" t="s">
        <v>183</v>
      </c>
      <c r="B19" s="28">
        <v>-321381.56</v>
      </c>
      <c r="D19" s="28">
        <v>184513</v>
      </c>
      <c r="F19" s="28">
        <v>505894.56</v>
      </c>
      <c r="H19" s="29">
        <v>-9607.9100000000053</v>
      </c>
      <c r="J19" s="28">
        <v>553539</v>
      </c>
      <c r="L19" s="28">
        <v>563146.91</v>
      </c>
      <c r="N19" s="27" t="s">
        <v>183</v>
      </c>
      <c r="O19" s="28">
        <v>147379.38</v>
      </c>
      <c r="Q19" s="28">
        <v>164394.26999999999</v>
      </c>
      <c r="S19" s="28">
        <v>-321381.56</v>
      </c>
      <c r="U19" s="28">
        <v>184513</v>
      </c>
      <c r="W19" s="28">
        <v>184513</v>
      </c>
      <c r="Y19" s="28">
        <v>184513</v>
      </c>
      <c r="AA19" s="28">
        <v>184513</v>
      </c>
      <c r="AC19" s="28">
        <v>184513</v>
      </c>
      <c r="AE19" s="28">
        <v>184513</v>
      </c>
      <c r="AG19" s="28">
        <v>184513</v>
      </c>
      <c r="AI19" s="28">
        <v>184513</v>
      </c>
      <c r="AK19" s="28">
        <v>184513</v>
      </c>
      <c r="AM19" s="30">
        <v>1651009.09</v>
      </c>
      <c r="AO19" s="31">
        <v>2214156</v>
      </c>
      <c r="AQ19" s="31">
        <v>563146.91000000061</v>
      </c>
    </row>
    <row r="20" spans="1:43" s="28" customFormat="1" ht="12" customHeight="1" x14ac:dyDescent="0.2">
      <c r="A20" s="27" t="s">
        <v>184</v>
      </c>
      <c r="B20" s="28">
        <v>0</v>
      </c>
      <c r="D20" s="28">
        <v>0</v>
      </c>
      <c r="F20" s="28">
        <v>0</v>
      </c>
      <c r="H20" s="29">
        <v>102.04</v>
      </c>
      <c r="J20" s="28">
        <v>0</v>
      </c>
      <c r="L20" s="28">
        <v>-102.04</v>
      </c>
      <c r="N20" s="27" t="s">
        <v>184</v>
      </c>
      <c r="O20" s="28">
        <v>0</v>
      </c>
      <c r="Q20" s="28">
        <v>102.04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102.04</v>
      </c>
      <c r="AO20" s="31">
        <v>0</v>
      </c>
      <c r="AQ20" s="31">
        <v>-102.04</v>
      </c>
    </row>
    <row r="21" spans="1:43" s="28" customFormat="1" ht="12" customHeight="1" x14ac:dyDescent="0.2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">
      <c r="A22" s="27" t="s">
        <v>186</v>
      </c>
      <c r="B22" s="28">
        <v>37.25</v>
      </c>
      <c r="D22" s="28">
        <v>805</v>
      </c>
      <c r="F22" s="28">
        <v>767.75</v>
      </c>
      <c r="H22" s="29">
        <v>37.25</v>
      </c>
      <c r="J22" s="28">
        <v>2415</v>
      </c>
      <c r="L22" s="28">
        <v>2377.75</v>
      </c>
      <c r="N22" s="27" t="s">
        <v>186</v>
      </c>
      <c r="O22" s="28">
        <v>0</v>
      </c>
      <c r="Q22" s="28">
        <v>0</v>
      </c>
      <c r="S22" s="28">
        <v>37.25</v>
      </c>
      <c r="U22" s="28">
        <v>805</v>
      </c>
      <c r="W22" s="28">
        <v>805</v>
      </c>
      <c r="Y22" s="28">
        <v>805</v>
      </c>
      <c r="AA22" s="28">
        <v>805</v>
      </c>
      <c r="AC22" s="28">
        <v>805</v>
      </c>
      <c r="AE22" s="28">
        <v>805</v>
      </c>
      <c r="AG22" s="28">
        <v>805</v>
      </c>
      <c r="AI22" s="28">
        <v>805</v>
      </c>
      <c r="AK22" s="28">
        <v>805</v>
      </c>
      <c r="AM22" s="30">
        <v>7282.25</v>
      </c>
      <c r="AO22" s="31">
        <v>9660</v>
      </c>
      <c r="AQ22" s="31">
        <v>2377.75</v>
      </c>
    </row>
    <row r="23" spans="1:43" s="28" customFormat="1" ht="12" customHeight="1" x14ac:dyDescent="0.2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35.81</v>
      </c>
      <c r="Q24" s="28">
        <v>-35.81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">
      <c r="A26" s="27" t="s">
        <v>59</v>
      </c>
      <c r="B26" s="28">
        <v>1777.12</v>
      </c>
      <c r="D26" s="28">
        <v>275</v>
      </c>
      <c r="F26" s="28">
        <v>-1502.12</v>
      </c>
      <c r="H26" s="29">
        <v>3787.29</v>
      </c>
      <c r="J26" s="28">
        <v>825</v>
      </c>
      <c r="L26" s="28">
        <v>-2962.29</v>
      </c>
      <c r="N26" s="27" t="s">
        <v>59</v>
      </c>
      <c r="O26" s="28">
        <v>0</v>
      </c>
      <c r="Q26" s="28">
        <v>2010.17</v>
      </c>
      <c r="S26" s="28">
        <v>1777.12</v>
      </c>
      <c r="U26" s="28">
        <v>275</v>
      </c>
      <c r="W26" s="28">
        <v>275</v>
      </c>
      <c r="Y26" s="28">
        <v>275</v>
      </c>
      <c r="AA26" s="28">
        <v>275</v>
      </c>
      <c r="AC26" s="28">
        <v>275</v>
      </c>
      <c r="AE26" s="28">
        <v>275</v>
      </c>
      <c r="AG26" s="28">
        <v>275</v>
      </c>
      <c r="AI26" s="28">
        <v>275</v>
      </c>
      <c r="AK26" s="28">
        <v>275</v>
      </c>
      <c r="AM26" s="30">
        <v>6262.29</v>
      </c>
      <c r="AO26" s="31">
        <v>3300</v>
      </c>
      <c r="AQ26" s="31">
        <v>-2962.29</v>
      </c>
    </row>
    <row r="27" spans="1:43" s="28" customFormat="1" ht="12" customHeight="1" x14ac:dyDescent="0.2">
      <c r="A27" s="27" t="s">
        <v>65</v>
      </c>
      <c r="B27" s="32">
        <v>-132951.01</v>
      </c>
      <c r="D27" s="32">
        <v>4202</v>
      </c>
      <c r="F27" s="32">
        <v>137153.01</v>
      </c>
      <c r="G27" s="28">
        <v>2</v>
      </c>
      <c r="H27" s="33">
        <v>100763.38</v>
      </c>
      <c r="J27" s="32">
        <v>12606</v>
      </c>
      <c r="L27" s="32">
        <v>-88157.38</v>
      </c>
      <c r="N27" s="27" t="s">
        <v>65</v>
      </c>
      <c r="O27" s="32">
        <v>78647.48</v>
      </c>
      <c r="Q27" s="32">
        <v>155066.91</v>
      </c>
      <c r="S27" s="32">
        <v>-132951.01</v>
      </c>
      <c r="U27" s="32">
        <v>4202</v>
      </c>
      <c r="W27" s="32">
        <v>4202</v>
      </c>
      <c r="Y27" s="32">
        <v>4202</v>
      </c>
      <c r="AA27" s="32">
        <v>4202</v>
      </c>
      <c r="AC27" s="32">
        <v>4202</v>
      </c>
      <c r="AE27" s="32">
        <v>4202</v>
      </c>
      <c r="AG27" s="32">
        <v>4202</v>
      </c>
      <c r="AI27" s="32">
        <v>4202</v>
      </c>
      <c r="AK27" s="32">
        <v>4202</v>
      </c>
      <c r="AM27" s="34">
        <v>138581.38</v>
      </c>
      <c r="AO27" s="35">
        <v>50424</v>
      </c>
      <c r="AQ27" s="35">
        <v>-88157.38</v>
      </c>
    </row>
    <row r="28" spans="1:43" s="28" customFormat="1" ht="12" customHeight="1" x14ac:dyDescent="0.2">
      <c r="A28" s="36" t="s">
        <v>190</v>
      </c>
      <c r="B28" s="28">
        <v>-419575.01</v>
      </c>
      <c r="D28" s="28">
        <v>252508</v>
      </c>
      <c r="F28" s="28">
        <v>672083.01</v>
      </c>
      <c r="H28" s="37">
        <v>357726</v>
      </c>
      <c r="J28" s="28">
        <v>757524</v>
      </c>
      <c r="L28" s="28">
        <v>399798</v>
      </c>
      <c r="N28" s="36" t="s">
        <v>190</v>
      </c>
      <c r="O28" s="28">
        <v>338956.0299999995</v>
      </c>
      <c r="P28" s="38"/>
      <c r="Q28" s="28">
        <v>438344.98</v>
      </c>
      <c r="R28" s="38"/>
      <c r="S28" s="28">
        <v>-419575.01</v>
      </c>
      <c r="T28" s="38"/>
      <c r="U28" s="28">
        <v>252508</v>
      </c>
      <c r="V28" s="38"/>
      <c r="W28" s="28">
        <v>252508</v>
      </c>
      <c r="X28" s="38"/>
      <c r="Y28" s="28">
        <v>252508</v>
      </c>
      <c r="Z28" s="38"/>
      <c r="AA28" s="28">
        <v>252508</v>
      </c>
      <c r="AB28" s="38"/>
      <c r="AC28" s="28">
        <v>252508</v>
      </c>
      <c r="AD28" s="38"/>
      <c r="AE28" s="28">
        <v>252508</v>
      </c>
      <c r="AF28" s="38"/>
      <c r="AG28" s="28">
        <v>252508</v>
      </c>
      <c r="AH28" s="38"/>
      <c r="AI28" s="28">
        <v>252508</v>
      </c>
      <c r="AJ28" s="38"/>
      <c r="AK28" s="28">
        <v>252508</v>
      </c>
      <c r="AL28" s="38"/>
      <c r="AM28" s="30">
        <v>2630298</v>
      </c>
      <c r="AO28" s="31">
        <v>3030096</v>
      </c>
      <c r="AQ28" s="31">
        <v>399798.00000000093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">
      <c r="A30" s="27" t="s">
        <v>191</v>
      </c>
      <c r="B30" s="39">
        <v>-226894.42</v>
      </c>
      <c r="D30" s="39">
        <v>-8492.7799999999861</v>
      </c>
      <c r="F30" s="39">
        <v>218401.64</v>
      </c>
      <c r="H30" s="29">
        <v>-24696.87</v>
      </c>
      <c r="J30" s="39">
        <v>-25478.34</v>
      </c>
      <c r="L30" s="39">
        <v>-781.46999999996842</v>
      </c>
      <c r="N30" s="27" t="s">
        <v>191</v>
      </c>
      <c r="O30" s="39">
        <v>-8232.2900000000009</v>
      </c>
      <c r="P30" s="39"/>
      <c r="Q30" s="39">
        <v>210429.84</v>
      </c>
      <c r="R30" s="39"/>
      <c r="S30" s="39">
        <v>-226894.42</v>
      </c>
      <c r="T30" s="39"/>
      <c r="U30" s="39">
        <v>-8492.7799999999861</v>
      </c>
      <c r="V30" s="39"/>
      <c r="W30" s="39">
        <v>-8492.7799999999861</v>
      </c>
      <c r="X30" s="39"/>
      <c r="Y30" s="39">
        <v>-8492.7799999999861</v>
      </c>
      <c r="Z30" s="39"/>
      <c r="AA30" s="39">
        <v>-8492.7799999999861</v>
      </c>
      <c r="AB30" s="39"/>
      <c r="AC30" s="39">
        <v>-8492.7799999999861</v>
      </c>
      <c r="AD30" s="39"/>
      <c r="AE30" s="39">
        <v>-8492.7799999999861</v>
      </c>
      <c r="AF30" s="39"/>
      <c r="AG30" s="39">
        <v>-8492.7799999999861</v>
      </c>
      <c r="AH30" s="39"/>
      <c r="AI30" s="39">
        <v>-8492.7799999999861</v>
      </c>
      <c r="AJ30" s="39"/>
      <c r="AK30" s="39">
        <v>-8492.7799999999861</v>
      </c>
      <c r="AL30" s="39"/>
      <c r="AM30" s="40">
        <v>-101131.89</v>
      </c>
      <c r="AO30" s="41">
        <v>-101913.36</v>
      </c>
      <c r="AQ30" s="31">
        <v>-781.47000000000116</v>
      </c>
    </row>
    <row r="31" spans="1:43" s="28" customFormat="1" ht="12" customHeight="1" x14ac:dyDescent="0.2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-646469.43000000005</v>
      </c>
      <c r="C33" s="38"/>
      <c r="D33" s="38">
        <v>244015.22</v>
      </c>
      <c r="E33" s="38"/>
      <c r="F33" s="38">
        <v>890484.65</v>
      </c>
      <c r="G33" s="38"/>
      <c r="H33" s="38">
        <v>333029.13</v>
      </c>
      <c r="I33" s="38"/>
      <c r="J33" s="38">
        <v>732045.66</v>
      </c>
      <c r="K33" s="38"/>
      <c r="L33" s="38">
        <v>399016.53</v>
      </c>
      <c r="N33" s="44" t="s">
        <v>193</v>
      </c>
      <c r="O33" s="38">
        <v>330723.74</v>
      </c>
      <c r="P33" s="38"/>
      <c r="Q33" s="38">
        <v>648774.81999999995</v>
      </c>
      <c r="R33" s="38"/>
      <c r="S33" s="38">
        <v>-646469.43000000005</v>
      </c>
      <c r="T33" s="38"/>
      <c r="U33" s="38">
        <v>244015.22</v>
      </c>
      <c r="V33" s="38"/>
      <c r="W33" s="38">
        <v>244015.22</v>
      </c>
      <c r="X33" s="38"/>
      <c r="Y33" s="38">
        <v>244015.22</v>
      </c>
      <c r="Z33" s="38"/>
      <c r="AA33" s="38">
        <v>244015.22</v>
      </c>
      <c r="AB33" s="38"/>
      <c r="AC33" s="38">
        <v>244015.22</v>
      </c>
      <c r="AD33" s="38"/>
      <c r="AE33" s="38">
        <v>244015.22</v>
      </c>
      <c r="AF33" s="38"/>
      <c r="AG33" s="38">
        <v>244015.22</v>
      </c>
      <c r="AH33" s="38"/>
      <c r="AI33" s="38">
        <v>244015.22</v>
      </c>
      <c r="AJ33" s="38"/>
      <c r="AK33" s="38">
        <v>244015.22</v>
      </c>
      <c r="AL33" s="38"/>
      <c r="AM33" s="30">
        <v>2529166.11</v>
      </c>
      <c r="AO33" s="31">
        <v>2928182.64</v>
      </c>
      <c r="AQ33" s="31">
        <v>399016.53000000073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2</v>
      </c>
      <c r="D35" s="28">
        <v>2</v>
      </c>
      <c r="F35" s="28">
        <v>0</v>
      </c>
      <c r="H35" s="28">
        <v>2</v>
      </c>
      <c r="J35" s="28">
        <v>2</v>
      </c>
      <c r="L35" s="28">
        <v>0</v>
      </c>
      <c r="N35" s="45" t="s">
        <v>194</v>
      </c>
      <c r="O35" s="28">
        <v>2</v>
      </c>
      <c r="Q35" s="28">
        <v>2</v>
      </c>
      <c r="S35" s="28">
        <v>2</v>
      </c>
      <c r="U35" s="28">
        <v>2</v>
      </c>
      <c r="W35" s="28">
        <v>2</v>
      </c>
      <c r="Y35" s="28">
        <v>2</v>
      </c>
      <c r="AA35" s="28">
        <v>2</v>
      </c>
      <c r="AC35" s="28">
        <v>2</v>
      </c>
      <c r="AE35" s="28">
        <v>2</v>
      </c>
      <c r="AG35" s="28">
        <v>2</v>
      </c>
      <c r="AI35" s="28">
        <v>2</v>
      </c>
      <c r="AK35" s="28">
        <v>2</v>
      </c>
      <c r="AM35" s="30">
        <v>2</v>
      </c>
      <c r="AO35" s="31">
        <v>2</v>
      </c>
      <c r="AQ35" s="31">
        <v>0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630</v>
      </c>
    </row>
    <row r="41" spans="1:43" x14ac:dyDescent="0.2">
      <c r="A41" s="9" t="s">
        <v>610</v>
      </c>
    </row>
    <row r="42" spans="1:43" x14ac:dyDescent="0.2">
      <c r="A42" s="9" t="s">
        <v>611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8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activeCell="C2" sqref="C2"/>
    </sheetView>
  </sheetViews>
  <sheetFormatPr defaultRowHeight="12.75" x14ac:dyDescent="0.2"/>
  <cols>
    <col min="1" max="1" width="5.140625" customWidth="1"/>
    <col min="2" max="2" width="11" customWidth="1"/>
    <col min="3" max="3" width="7.28515625" customWidth="1"/>
    <col min="4" max="4" width="11.7109375" customWidth="1"/>
    <col min="5" max="5" width="4.7109375" customWidth="1"/>
    <col min="7" max="7" width="11.42578125" customWidth="1"/>
    <col min="8" max="8" width="12" customWidth="1"/>
    <col min="9" max="9" width="44.140625" customWidth="1"/>
    <col min="10" max="10" width="12.28515625" customWidth="1"/>
    <col min="11" max="11" width="39.42578125" customWidth="1"/>
    <col min="12" max="12" width="13.140625" customWidth="1"/>
  </cols>
  <sheetData>
    <row r="1" spans="1:12" x14ac:dyDescent="0.2">
      <c r="A1" t="s">
        <v>20</v>
      </c>
      <c r="C1" t="s">
        <v>21</v>
      </c>
      <c r="E1" t="s">
        <v>22</v>
      </c>
    </row>
    <row r="2" spans="1:12" x14ac:dyDescent="0.2">
      <c r="A2" t="s">
        <v>23</v>
      </c>
      <c r="C2" s="5">
        <v>105655</v>
      </c>
      <c r="E2" t="s">
        <v>201</v>
      </c>
    </row>
    <row r="3" spans="1:12" x14ac:dyDescent="0.2">
      <c r="A3" t="s">
        <v>25</v>
      </c>
      <c r="C3" t="s">
        <v>26</v>
      </c>
      <c r="E3" t="s">
        <v>27</v>
      </c>
    </row>
    <row r="6" spans="1:12" x14ac:dyDescent="0.2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</row>
    <row r="8" spans="1:12" x14ac:dyDescent="0.2">
      <c r="B8" s="6">
        <v>36981</v>
      </c>
      <c r="C8">
        <v>413</v>
      </c>
      <c r="D8">
        <v>52000500</v>
      </c>
      <c r="F8" t="s">
        <v>37</v>
      </c>
      <c r="H8">
        <v>100016387</v>
      </c>
      <c r="J8">
        <v>30016000</v>
      </c>
      <c r="K8" t="s">
        <v>39</v>
      </c>
      <c r="L8" s="7">
        <v>6628.85</v>
      </c>
    </row>
    <row r="9" spans="1:12" x14ac:dyDescent="0.2">
      <c r="B9" s="6">
        <v>36981</v>
      </c>
      <c r="C9">
        <v>413</v>
      </c>
      <c r="D9">
        <v>52000500</v>
      </c>
      <c r="F9" t="s">
        <v>37</v>
      </c>
      <c r="H9">
        <v>100016387</v>
      </c>
      <c r="J9">
        <v>30016000</v>
      </c>
      <c r="K9" t="s">
        <v>39</v>
      </c>
      <c r="L9" s="7">
        <v>14583.5</v>
      </c>
    </row>
    <row r="10" spans="1:12" x14ac:dyDescent="0.2">
      <c r="B10" s="6">
        <v>36965</v>
      </c>
      <c r="C10">
        <v>413</v>
      </c>
      <c r="D10">
        <v>52000500</v>
      </c>
      <c r="F10" t="s">
        <v>37</v>
      </c>
      <c r="H10">
        <v>100014057</v>
      </c>
      <c r="J10">
        <v>30016000</v>
      </c>
      <c r="K10" t="s">
        <v>39</v>
      </c>
      <c r="L10" s="7">
        <v>14583.5</v>
      </c>
    </row>
    <row r="11" spans="1:12" x14ac:dyDescent="0.2">
      <c r="B11" s="6">
        <v>36965</v>
      </c>
      <c r="C11">
        <v>413</v>
      </c>
      <c r="D11">
        <v>52000500</v>
      </c>
      <c r="F11" t="s">
        <v>37</v>
      </c>
      <c r="H11">
        <v>100014057</v>
      </c>
      <c r="J11">
        <v>30016000</v>
      </c>
      <c r="K11" t="s">
        <v>39</v>
      </c>
      <c r="L11" s="7">
        <v>2307.81</v>
      </c>
    </row>
    <row r="12" spans="1:12" x14ac:dyDescent="0.2">
      <c r="B12" s="6">
        <v>36965</v>
      </c>
      <c r="C12">
        <v>413</v>
      </c>
      <c r="D12">
        <v>52000500</v>
      </c>
      <c r="F12" t="s">
        <v>37</v>
      </c>
      <c r="H12">
        <v>100014057</v>
      </c>
      <c r="J12">
        <v>30016000</v>
      </c>
      <c r="K12" t="s">
        <v>39</v>
      </c>
      <c r="L12" s="7">
        <v>379.53</v>
      </c>
    </row>
    <row r="13" spans="1:12" x14ac:dyDescent="0.2">
      <c r="B13" s="6">
        <v>36981</v>
      </c>
      <c r="C13">
        <v>413</v>
      </c>
      <c r="D13">
        <v>52000500</v>
      </c>
      <c r="F13" t="s">
        <v>37</v>
      </c>
      <c r="H13">
        <v>100016387</v>
      </c>
      <c r="J13">
        <v>30016000</v>
      </c>
      <c r="K13" t="s">
        <v>39</v>
      </c>
      <c r="L13" s="7">
        <v>131.13</v>
      </c>
    </row>
    <row r="14" spans="1:12" x14ac:dyDescent="0.2">
      <c r="B14" s="6">
        <v>36981</v>
      </c>
      <c r="C14">
        <v>413</v>
      </c>
      <c r="D14">
        <v>52000500</v>
      </c>
      <c r="F14" t="s">
        <v>37</v>
      </c>
      <c r="H14">
        <v>100016387</v>
      </c>
      <c r="J14">
        <v>25142000</v>
      </c>
      <c r="K14" t="s">
        <v>40</v>
      </c>
      <c r="L14" s="7">
        <v>-209.81</v>
      </c>
    </row>
    <row r="15" spans="1:12" x14ac:dyDescent="0.2">
      <c r="B15" s="6">
        <v>36981</v>
      </c>
      <c r="C15">
        <v>413</v>
      </c>
      <c r="D15">
        <v>52000500</v>
      </c>
      <c r="F15" t="s">
        <v>37</v>
      </c>
      <c r="H15">
        <v>100016387</v>
      </c>
      <c r="J15">
        <v>25142000</v>
      </c>
      <c r="K15" t="s">
        <v>40</v>
      </c>
      <c r="L15" s="7">
        <v>-6628.85</v>
      </c>
    </row>
    <row r="16" spans="1:12" x14ac:dyDescent="0.2">
      <c r="B16" s="6">
        <v>36981</v>
      </c>
      <c r="C16">
        <v>413</v>
      </c>
      <c r="D16">
        <v>52000500</v>
      </c>
      <c r="F16" t="s">
        <v>37</v>
      </c>
      <c r="H16">
        <v>100016387</v>
      </c>
      <c r="J16">
        <v>30016000</v>
      </c>
      <c r="K16" t="s">
        <v>39</v>
      </c>
      <c r="L16" s="7">
        <v>2307.81</v>
      </c>
    </row>
    <row r="17" spans="2:12" x14ac:dyDescent="0.2">
      <c r="B17" s="6">
        <v>36981</v>
      </c>
      <c r="C17">
        <v>413</v>
      </c>
      <c r="D17">
        <v>52000500</v>
      </c>
      <c r="F17" t="s">
        <v>37</v>
      </c>
      <c r="H17">
        <v>100016387</v>
      </c>
      <c r="J17">
        <v>30016000</v>
      </c>
      <c r="K17" t="s">
        <v>39</v>
      </c>
      <c r="L17" s="7">
        <v>78.680000000000007</v>
      </c>
    </row>
    <row r="18" spans="2:12" x14ac:dyDescent="0.2">
      <c r="B18" s="6">
        <v>36981</v>
      </c>
      <c r="C18">
        <v>413</v>
      </c>
      <c r="D18">
        <v>52000500</v>
      </c>
      <c r="F18" t="s">
        <v>37</v>
      </c>
      <c r="H18">
        <v>100016387</v>
      </c>
      <c r="J18">
        <v>30016000</v>
      </c>
      <c r="K18" t="s">
        <v>39</v>
      </c>
      <c r="L18" s="7">
        <v>369.54</v>
      </c>
    </row>
    <row r="19" spans="2:12" x14ac:dyDescent="0.2">
      <c r="B19" t="s">
        <v>41</v>
      </c>
      <c r="D19">
        <v>52000500</v>
      </c>
      <c r="L19" s="8">
        <v>34531.69</v>
      </c>
    </row>
    <row r="20" spans="2:12" x14ac:dyDescent="0.2">
      <c r="B20" s="6">
        <v>36965</v>
      </c>
      <c r="C20">
        <v>413</v>
      </c>
      <c r="D20">
        <v>52001000</v>
      </c>
      <c r="F20" t="s">
        <v>42</v>
      </c>
      <c r="H20">
        <v>100014057</v>
      </c>
      <c r="J20">
        <v>30016000</v>
      </c>
      <c r="K20" t="s">
        <v>39</v>
      </c>
      <c r="L20" s="7">
        <v>212.5</v>
      </c>
    </row>
    <row r="21" spans="2:12" x14ac:dyDescent="0.2">
      <c r="B21" s="6">
        <v>36965</v>
      </c>
      <c r="C21">
        <v>413</v>
      </c>
      <c r="D21">
        <v>52001000</v>
      </c>
      <c r="F21" t="s">
        <v>42</v>
      </c>
      <c r="H21">
        <v>100014057</v>
      </c>
      <c r="J21">
        <v>30016000</v>
      </c>
      <c r="K21" t="s">
        <v>39</v>
      </c>
      <c r="L21" s="7">
        <v>220.33</v>
      </c>
    </row>
    <row r="22" spans="2:12" x14ac:dyDescent="0.2">
      <c r="B22" s="6">
        <v>36965</v>
      </c>
      <c r="C22">
        <v>413</v>
      </c>
      <c r="D22">
        <v>52001000</v>
      </c>
      <c r="F22" t="s">
        <v>42</v>
      </c>
      <c r="H22">
        <v>100014057</v>
      </c>
      <c r="J22">
        <v>30016000</v>
      </c>
      <c r="K22" t="s">
        <v>39</v>
      </c>
      <c r="L22" s="7">
        <v>437.51</v>
      </c>
    </row>
    <row r="23" spans="2:12" x14ac:dyDescent="0.2">
      <c r="B23" s="6">
        <v>36965</v>
      </c>
      <c r="C23">
        <v>413</v>
      </c>
      <c r="D23">
        <v>52001000</v>
      </c>
      <c r="F23" t="s">
        <v>42</v>
      </c>
      <c r="H23">
        <v>100014057</v>
      </c>
      <c r="J23">
        <v>30016000</v>
      </c>
      <c r="K23" t="s">
        <v>39</v>
      </c>
      <c r="L23" s="7">
        <v>1929.4</v>
      </c>
    </row>
    <row r="24" spans="2:12" x14ac:dyDescent="0.2">
      <c r="B24" s="6">
        <v>36965</v>
      </c>
      <c r="C24">
        <v>413</v>
      </c>
      <c r="D24">
        <v>52001000</v>
      </c>
      <c r="F24" t="s">
        <v>42</v>
      </c>
      <c r="H24">
        <v>100014057</v>
      </c>
      <c r="J24">
        <v>30016000</v>
      </c>
      <c r="K24" t="s">
        <v>39</v>
      </c>
      <c r="L24" s="7">
        <v>305.32</v>
      </c>
    </row>
    <row r="25" spans="2:12" x14ac:dyDescent="0.2">
      <c r="B25" s="6">
        <v>36965</v>
      </c>
      <c r="C25">
        <v>413</v>
      </c>
      <c r="D25">
        <v>52001000</v>
      </c>
      <c r="F25" t="s">
        <v>42</v>
      </c>
      <c r="H25">
        <v>100014057</v>
      </c>
      <c r="J25">
        <v>30016000</v>
      </c>
      <c r="K25" t="s">
        <v>39</v>
      </c>
      <c r="L25" s="7">
        <v>164.29</v>
      </c>
    </row>
    <row r="26" spans="2:12" x14ac:dyDescent="0.2">
      <c r="B26" s="6">
        <v>36965</v>
      </c>
      <c r="C26">
        <v>413</v>
      </c>
      <c r="D26">
        <v>52001000</v>
      </c>
      <c r="F26" t="s">
        <v>42</v>
      </c>
      <c r="H26">
        <v>100014057</v>
      </c>
      <c r="J26">
        <v>30016000</v>
      </c>
      <c r="K26" t="s">
        <v>39</v>
      </c>
      <c r="L26" s="7">
        <v>69.23</v>
      </c>
    </row>
    <row r="27" spans="2:12" x14ac:dyDescent="0.2">
      <c r="B27" s="6">
        <v>36981</v>
      </c>
      <c r="C27">
        <v>413</v>
      </c>
      <c r="D27">
        <v>52001000</v>
      </c>
      <c r="F27" t="s">
        <v>42</v>
      </c>
      <c r="H27">
        <v>100016387</v>
      </c>
      <c r="J27">
        <v>30016000</v>
      </c>
      <c r="K27" t="s">
        <v>39</v>
      </c>
      <c r="L27" s="7">
        <v>212.5</v>
      </c>
    </row>
    <row r="28" spans="2:12" x14ac:dyDescent="0.2">
      <c r="B28" s="6">
        <v>36981</v>
      </c>
      <c r="C28">
        <v>413</v>
      </c>
      <c r="D28">
        <v>52001000</v>
      </c>
      <c r="F28" t="s">
        <v>42</v>
      </c>
      <c r="H28">
        <v>100016387</v>
      </c>
      <c r="J28">
        <v>30016000</v>
      </c>
      <c r="K28" t="s">
        <v>39</v>
      </c>
      <c r="L28" s="7">
        <v>1917.73</v>
      </c>
    </row>
    <row r="29" spans="2:12" x14ac:dyDescent="0.2">
      <c r="B29" s="6">
        <v>36981</v>
      </c>
      <c r="C29">
        <v>413</v>
      </c>
      <c r="D29">
        <v>52001000</v>
      </c>
      <c r="F29" t="s">
        <v>42</v>
      </c>
      <c r="H29">
        <v>100016387</v>
      </c>
      <c r="J29">
        <v>30016000</v>
      </c>
      <c r="K29" t="s">
        <v>39</v>
      </c>
      <c r="L29" s="7">
        <v>303.48</v>
      </c>
    </row>
    <row r="30" spans="2:12" x14ac:dyDescent="0.2">
      <c r="B30" s="6">
        <v>36981</v>
      </c>
      <c r="C30">
        <v>413</v>
      </c>
      <c r="D30">
        <v>52001000</v>
      </c>
      <c r="F30" t="s">
        <v>42</v>
      </c>
      <c r="H30">
        <v>100016387</v>
      </c>
      <c r="J30">
        <v>30016000</v>
      </c>
      <c r="K30" t="s">
        <v>39</v>
      </c>
      <c r="L30" s="7">
        <v>164.29</v>
      </c>
    </row>
    <row r="31" spans="2:12" x14ac:dyDescent="0.2">
      <c r="B31" s="6">
        <v>36981</v>
      </c>
      <c r="C31">
        <v>413</v>
      </c>
      <c r="D31">
        <v>52001000</v>
      </c>
      <c r="F31" t="s">
        <v>42</v>
      </c>
      <c r="H31">
        <v>100016387</v>
      </c>
      <c r="J31">
        <v>30016000</v>
      </c>
      <c r="K31" t="s">
        <v>39</v>
      </c>
      <c r="L31" s="7">
        <v>69.23</v>
      </c>
    </row>
    <row r="32" spans="2:12" x14ac:dyDescent="0.2">
      <c r="B32" s="6">
        <v>36981</v>
      </c>
      <c r="C32">
        <v>413</v>
      </c>
      <c r="D32">
        <v>52001000</v>
      </c>
      <c r="F32" t="s">
        <v>42</v>
      </c>
      <c r="H32">
        <v>100016387</v>
      </c>
      <c r="J32">
        <v>30016000</v>
      </c>
      <c r="K32" t="s">
        <v>39</v>
      </c>
      <c r="L32" s="7">
        <v>437.51</v>
      </c>
    </row>
    <row r="33" spans="2:12" x14ac:dyDescent="0.2">
      <c r="B33" s="6">
        <v>36981</v>
      </c>
      <c r="C33">
        <v>413</v>
      </c>
      <c r="D33">
        <v>52001000</v>
      </c>
      <c r="F33" t="s">
        <v>42</v>
      </c>
      <c r="H33">
        <v>100016387</v>
      </c>
      <c r="J33">
        <v>30016000</v>
      </c>
      <c r="K33" t="s">
        <v>39</v>
      </c>
      <c r="L33" s="7">
        <v>220.33</v>
      </c>
    </row>
    <row r="34" spans="2:12" x14ac:dyDescent="0.2">
      <c r="B34" t="s">
        <v>41</v>
      </c>
      <c r="D34">
        <v>52001000</v>
      </c>
      <c r="L34" s="8">
        <v>6663.65</v>
      </c>
    </row>
    <row r="35" spans="2:12" x14ac:dyDescent="0.2">
      <c r="B35" s="6">
        <v>36981</v>
      </c>
      <c r="C35">
        <v>413</v>
      </c>
      <c r="D35">
        <v>52002000</v>
      </c>
      <c r="F35" t="s">
        <v>44</v>
      </c>
      <c r="H35">
        <v>100018625</v>
      </c>
      <c r="I35" t="s">
        <v>45</v>
      </c>
      <c r="J35">
        <v>52508000</v>
      </c>
      <c r="K35" t="s">
        <v>46</v>
      </c>
      <c r="L35" s="7">
        <v>135</v>
      </c>
    </row>
    <row r="36" spans="2:12" x14ac:dyDescent="0.2">
      <c r="B36" t="s">
        <v>41</v>
      </c>
      <c r="D36">
        <v>52002000</v>
      </c>
      <c r="L36" s="8">
        <v>135</v>
      </c>
    </row>
    <row r="37" spans="2:12" x14ac:dyDescent="0.2">
      <c r="B37" s="6">
        <v>36965</v>
      </c>
      <c r="C37">
        <v>413</v>
      </c>
      <c r="D37">
        <v>52003000</v>
      </c>
      <c r="F37" t="s">
        <v>47</v>
      </c>
      <c r="H37">
        <v>100014540</v>
      </c>
      <c r="I37" t="s">
        <v>274</v>
      </c>
      <c r="J37">
        <v>6000008916</v>
      </c>
      <c r="K37" t="s">
        <v>275</v>
      </c>
      <c r="L37" s="7">
        <v>36.159999999999997</v>
      </c>
    </row>
    <row r="38" spans="2:12" x14ac:dyDescent="0.2">
      <c r="B38" s="6">
        <v>36965</v>
      </c>
      <c r="C38">
        <v>413</v>
      </c>
      <c r="D38">
        <v>52003000</v>
      </c>
      <c r="F38" t="s">
        <v>47</v>
      </c>
      <c r="H38">
        <v>100014540</v>
      </c>
      <c r="I38" t="s">
        <v>274</v>
      </c>
      <c r="J38">
        <v>6000008916</v>
      </c>
      <c r="K38" t="s">
        <v>275</v>
      </c>
      <c r="L38" s="7">
        <v>15.52</v>
      </c>
    </row>
    <row r="39" spans="2:12" x14ac:dyDescent="0.2">
      <c r="B39" s="6">
        <v>36959</v>
      </c>
      <c r="C39">
        <v>413</v>
      </c>
      <c r="D39">
        <v>52003000</v>
      </c>
      <c r="F39" t="s">
        <v>47</v>
      </c>
      <c r="H39">
        <v>100013505</v>
      </c>
      <c r="I39" t="s">
        <v>48</v>
      </c>
      <c r="J39">
        <v>6000011706</v>
      </c>
      <c r="K39" t="s">
        <v>49</v>
      </c>
      <c r="L39" s="7">
        <v>230.42</v>
      </c>
    </row>
    <row r="40" spans="2:12" x14ac:dyDescent="0.2">
      <c r="B40" s="6">
        <v>36957</v>
      </c>
      <c r="C40">
        <v>413</v>
      </c>
      <c r="D40">
        <v>52003000</v>
      </c>
      <c r="F40" t="s">
        <v>47</v>
      </c>
      <c r="H40">
        <v>100013012</v>
      </c>
      <c r="I40" t="s">
        <v>276</v>
      </c>
      <c r="J40">
        <v>6000008916</v>
      </c>
      <c r="K40" t="s">
        <v>275</v>
      </c>
      <c r="L40" s="7">
        <v>672</v>
      </c>
    </row>
    <row r="41" spans="2:12" x14ac:dyDescent="0.2">
      <c r="B41" t="s">
        <v>41</v>
      </c>
      <c r="D41">
        <v>52003000</v>
      </c>
      <c r="L41" s="8">
        <v>954.1</v>
      </c>
    </row>
    <row r="42" spans="2:12" x14ac:dyDescent="0.2">
      <c r="B42" s="6">
        <v>36965</v>
      </c>
      <c r="C42">
        <v>413</v>
      </c>
      <c r="D42">
        <v>52003500</v>
      </c>
      <c r="F42" t="s">
        <v>50</v>
      </c>
      <c r="H42">
        <v>100014540</v>
      </c>
      <c r="I42" t="s">
        <v>274</v>
      </c>
      <c r="J42">
        <v>6000008916</v>
      </c>
      <c r="K42" t="s">
        <v>275</v>
      </c>
      <c r="L42" s="7">
        <v>830.42</v>
      </c>
    </row>
    <row r="43" spans="2:12" x14ac:dyDescent="0.2">
      <c r="B43" t="s">
        <v>41</v>
      </c>
      <c r="D43">
        <v>52003500</v>
      </c>
      <c r="L43" s="8">
        <v>830.42</v>
      </c>
    </row>
    <row r="44" spans="2:12" x14ac:dyDescent="0.2">
      <c r="B44" s="6">
        <v>36965</v>
      </c>
      <c r="C44">
        <v>413</v>
      </c>
      <c r="D44">
        <v>52004000</v>
      </c>
      <c r="F44" t="s">
        <v>277</v>
      </c>
      <c r="H44">
        <v>100014540</v>
      </c>
      <c r="I44" t="s">
        <v>274</v>
      </c>
      <c r="J44">
        <v>6000008916</v>
      </c>
      <c r="K44" t="s">
        <v>275</v>
      </c>
      <c r="L44" s="7">
        <v>715.18</v>
      </c>
    </row>
    <row r="45" spans="2:12" x14ac:dyDescent="0.2">
      <c r="B45" t="s">
        <v>41</v>
      </c>
      <c r="D45">
        <v>52004000</v>
      </c>
      <c r="L45" s="8">
        <v>715.18</v>
      </c>
    </row>
    <row r="46" spans="2:12" x14ac:dyDescent="0.2">
      <c r="B46" s="6">
        <v>36957</v>
      </c>
      <c r="C46">
        <v>413</v>
      </c>
      <c r="D46">
        <v>52004500</v>
      </c>
      <c r="F46" t="s">
        <v>55</v>
      </c>
      <c r="H46">
        <v>100013012</v>
      </c>
      <c r="I46" t="s">
        <v>278</v>
      </c>
      <c r="J46">
        <v>6000008916</v>
      </c>
      <c r="K46" t="s">
        <v>275</v>
      </c>
      <c r="L46" s="7">
        <v>566.78</v>
      </c>
    </row>
    <row r="47" spans="2:12" x14ac:dyDescent="0.2">
      <c r="B47" s="6">
        <v>36965</v>
      </c>
      <c r="C47">
        <v>413</v>
      </c>
      <c r="D47">
        <v>52004500</v>
      </c>
      <c r="F47" t="s">
        <v>55</v>
      </c>
      <c r="H47">
        <v>100014540</v>
      </c>
      <c r="I47" t="s">
        <v>274</v>
      </c>
      <c r="J47">
        <v>6000008916</v>
      </c>
      <c r="K47" t="s">
        <v>275</v>
      </c>
      <c r="L47" s="7">
        <v>14.52</v>
      </c>
    </row>
    <row r="48" spans="2:12" x14ac:dyDescent="0.2">
      <c r="B48" s="6">
        <v>36965</v>
      </c>
      <c r="C48">
        <v>413</v>
      </c>
      <c r="D48">
        <v>52004500</v>
      </c>
      <c r="F48" t="s">
        <v>55</v>
      </c>
      <c r="H48">
        <v>100014540</v>
      </c>
      <c r="I48" t="s">
        <v>274</v>
      </c>
      <c r="J48">
        <v>6000008916</v>
      </c>
      <c r="K48" t="s">
        <v>275</v>
      </c>
      <c r="L48" s="7">
        <v>5991.6</v>
      </c>
    </row>
    <row r="49" spans="2:12" x14ac:dyDescent="0.2">
      <c r="B49" s="6">
        <v>36965</v>
      </c>
      <c r="C49">
        <v>413</v>
      </c>
      <c r="D49">
        <v>52004500</v>
      </c>
      <c r="F49" t="s">
        <v>55</v>
      </c>
      <c r="H49">
        <v>100014540</v>
      </c>
      <c r="I49" t="s">
        <v>274</v>
      </c>
      <c r="J49">
        <v>6000008916</v>
      </c>
      <c r="K49" t="s">
        <v>275</v>
      </c>
      <c r="L49" s="7">
        <v>142.18</v>
      </c>
    </row>
    <row r="50" spans="2:12" x14ac:dyDescent="0.2">
      <c r="B50" t="s">
        <v>41</v>
      </c>
      <c r="D50">
        <v>52004500</v>
      </c>
      <c r="L50" s="8">
        <v>6715.08</v>
      </c>
    </row>
    <row r="51" spans="2:12" x14ac:dyDescent="0.2">
      <c r="B51" s="6">
        <v>36980</v>
      </c>
      <c r="C51">
        <v>413</v>
      </c>
      <c r="D51">
        <v>52502000</v>
      </c>
      <c r="F51" t="s">
        <v>59</v>
      </c>
      <c r="H51">
        <v>100022796</v>
      </c>
      <c r="I51" t="s">
        <v>60</v>
      </c>
      <c r="J51">
        <v>20023000</v>
      </c>
      <c r="K51" t="s">
        <v>61</v>
      </c>
      <c r="L51" s="7">
        <v>26.46</v>
      </c>
    </row>
    <row r="52" spans="2:12" x14ac:dyDescent="0.2">
      <c r="B52" s="6">
        <v>36980</v>
      </c>
      <c r="C52">
        <v>413</v>
      </c>
      <c r="D52">
        <v>52502000</v>
      </c>
      <c r="F52" t="s">
        <v>59</v>
      </c>
      <c r="H52">
        <v>100021753</v>
      </c>
      <c r="I52" t="s">
        <v>60</v>
      </c>
      <c r="J52">
        <v>20023000</v>
      </c>
      <c r="K52" t="s">
        <v>61</v>
      </c>
      <c r="L52" s="7">
        <v>86.34</v>
      </c>
    </row>
    <row r="53" spans="2:12" x14ac:dyDescent="0.2">
      <c r="B53" s="6">
        <v>36980</v>
      </c>
      <c r="C53">
        <v>413</v>
      </c>
      <c r="D53">
        <v>52502000</v>
      </c>
      <c r="F53" t="s">
        <v>59</v>
      </c>
      <c r="H53">
        <v>100024515</v>
      </c>
      <c r="I53" t="s">
        <v>62</v>
      </c>
      <c r="J53">
        <v>20023000</v>
      </c>
      <c r="K53" t="s">
        <v>61</v>
      </c>
      <c r="L53" s="7">
        <v>106.3</v>
      </c>
    </row>
    <row r="54" spans="2:12" x14ac:dyDescent="0.2">
      <c r="B54" s="6">
        <v>36980</v>
      </c>
      <c r="C54">
        <v>413</v>
      </c>
      <c r="D54">
        <v>52502000</v>
      </c>
      <c r="F54" t="s">
        <v>59</v>
      </c>
      <c r="H54">
        <v>100023796</v>
      </c>
      <c r="I54" t="s">
        <v>64</v>
      </c>
      <c r="J54">
        <v>20023000</v>
      </c>
      <c r="K54" t="s">
        <v>61</v>
      </c>
      <c r="L54" s="7">
        <v>1558.02</v>
      </c>
    </row>
    <row r="55" spans="2:12" x14ac:dyDescent="0.2">
      <c r="B55" t="s">
        <v>41</v>
      </c>
      <c r="D55">
        <v>52502000</v>
      </c>
      <c r="L55" s="8">
        <v>1777.12</v>
      </c>
    </row>
    <row r="56" spans="2:12" x14ac:dyDescent="0.2">
      <c r="B56" s="6">
        <v>36951</v>
      </c>
      <c r="C56">
        <v>413</v>
      </c>
      <c r="D56">
        <v>52502500</v>
      </c>
      <c r="F56" t="s">
        <v>65</v>
      </c>
      <c r="H56">
        <v>100008778</v>
      </c>
      <c r="I56" t="s">
        <v>66</v>
      </c>
      <c r="J56">
        <v>20023000</v>
      </c>
      <c r="K56" t="s">
        <v>61</v>
      </c>
      <c r="L56" s="7">
        <v>141988.10999999999</v>
      </c>
    </row>
    <row r="57" spans="2:12" x14ac:dyDescent="0.2">
      <c r="B57" s="6">
        <v>36981</v>
      </c>
      <c r="C57">
        <v>413</v>
      </c>
      <c r="D57">
        <v>52502500</v>
      </c>
      <c r="F57" t="s">
        <v>65</v>
      </c>
      <c r="H57">
        <v>100018838</v>
      </c>
      <c r="I57" t="s">
        <v>279</v>
      </c>
      <c r="J57">
        <v>52502500</v>
      </c>
      <c r="K57" t="s">
        <v>65</v>
      </c>
      <c r="L57" s="7">
        <v>-274939.12</v>
      </c>
    </row>
    <row r="58" spans="2:12" x14ac:dyDescent="0.2">
      <c r="B58" t="s">
        <v>41</v>
      </c>
      <c r="D58">
        <v>52502500</v>
      </c>
      <c r="L58" s="8">
        <v>-132951.01</v>
      </c>
    </row>
    <row r="59" spans="2:12" x14ac:dyDescent="0.2">
      <c r="B59" s="6">
        <v>36952</v>
      </c>
      <c r="C59">
        <v>413</v>
      </c>
      <c r="D59">
        <v>52503500</v>
      </c>
      <c r="F59" t="s">
        <v>67</v>
      </c>
      <c r="H59">
        <v>100012151</v>
      </c>
      <c r="J59">
        <v>5000002328</v>
      </c>
      <c r="K59" t="s">
        <v>280</v>
      </c>
      <c r="L59" s="7">
        <v>100.82</v>
      </c>
    </row>
    <row r="60" spans="2:12" x14ac:dyDescent="0.2">
      <c r="B60" s="6">
        <v>36972</v>
      </c>
      <c r="C60">
        <v>413</v>
      </c>
      <c r="D60">
        <v>52503500</v>
      </c>
      <c r="F60" t="s">
        <v>67</v>
      </c>
      <c r="H60">
        <v>100015971</v>
      </c>
      <c r="J60">
        <v>5000002239</v>
      </c>
      <c r="K60" t="s">
        <v>281</v>
      </c>
      <c r="L60" s="7">
        <v>94.26</v>
      </c>
    </row>
    <row r="61" spans="2:12" x14ac:dyDescent="0.2">
      <c r="B61" s="6">
        <v>36965</v>
      </c>
      <c r="C61">
        <v>413</v>
      </c>
      <c r="D61">
        <v>52503500</v>
      </c>
      <c r="F61" t="s">
        <v>67</v>
      </c>
      <c r="H61">
        <v>100014540</v>
      </c>
      <c r="I61" t="s">
        <v>274</v>
      </c>
      <c r="J61">
        <v>6000008916</v>
      </c>
      <c r="K61" t="s">
        <v>275</v>
      </c>
      <c r="L61" s="7">
        <v>25.92</v>
      </c>
    </row>
    <row r="62" spans="2:12" x14ac:dyDescent="0.2">
      <c r="B62" s="6">
        <v>36965</v>
      </c>
      <c r="C62">
        <v>413</v>
      </c>
      <c r="D62">
        <v>52503500</v>
      </c>
      <c r="F62" t="s">
        <v>67</v>
      </c>
      <c r="H62">
        <v>100014540</v>
      </c>
      <c r="I62" t="s">
        <v>274</v>
      </c>
      <c r="J62">
        <v>6000008916</v>
      </c>
      <c r="K62" t="s">
        <v>275</v>
      </c>
      <c r="L62" s="7">
        <v>25.93</v>
      </c>
    </row>
    <row r="63" spans="2:12" x14ac:dyDescent="0.2">
      <c r="B63" s="6">
        <v>36955</v>
      </c>
      <c r="C63">
        <v>413</v>
      </c>
      <c r="D63">
        <v>52503500</v>
      </c>
      <c r="F63" t="s">
        <v>67</v>
      </c>
      <c r="H63">
        <v>100012419</v>
      </c>
      <c r="J63">
        <v>5000002239</v>
      </c>
      <c r="K63" t="s">
        <v>281</v>
      </c>
      <c r="L63" s="7">
        <v>99.25</v>
      </c>
    </row>
    <row r="64" spans="2:12" x14ac:dyDescent="0.2">
      <c r="B64" t="s">
        <v>41</v>
      </c>
      <c r="D64">
        <v>52503500</v>
      </c>
      <c r="L64" s="8">
        <v>346.18</v>
      </c>
    </row>
    <row r="65" spans="2:12" x14ac:dyDescent="0.2">
      <c r="B65" s="6">
        <v>36970</v>
      </c>
      <c r="C65">
        <v>413</v>
      </c>
      <c r="D65">
        <v>52504500</v>
      </c>
      <c r="F65" t="s">
        <v>282</v>
      </c>
      <c r="H65">
        <v>100015607</v>
      </c>
      <c r="J65">
        <v>5000005861</v>
      </c>
      <c r="K65" t="s">
        <v>283</v>
      </c>
      <c r="L65" s="7">
        <v>37.25</v>
      </c>
    </row>
    <row r="66" spans="2:12" x14ac:dyDescent="0.2">
      <c r="B66" t="s">
        <v>41</v>
      </c>
      <c r="D66">
        <v>52504500</v>
      </c>
      <c r="L66" s="8">
        <v>37.25</v>
      </c>
    </row>
    <row r="67" spans="2:12" x14ac:dyDescent="0.2">
      <c r="B67" s="6">
        <v>36971</v>
      </c>
      <c r="C67">
        <v>413</v>
      </c>
      <c r="D67">
        <v>52508500</v>
      </c>
      <c r="F67" t="s">
        <v>117</v>
      </c>
      <c r="H67">
        <v>100015815</v>
      </c>
      <c r="I67" t="s">
        <v>284</v>
      </c>
      <c r="J67">
        <v>5000001562</v>
      </c>
      <c r="K67" t="s">
        <v>285</v>
      </c>
      <c r="L67" s="7">
        <v>1875</v>
      </c>
    </row>
    <row r="68" spans="2:12" x14ac:dyDescent="0.2">
      <c r="B68" s="6">
        <v>36965</v>
      </c>
      <c r="C68">
        <v>413</v>
      </c>
      <c r="D68">
        <v>52508500</v>
      </c>
      <c r="F68" t="s">
        <v>117</v>
      </c>
      <c r="H68">
        <v>100014540</v>
      </c>
      <c r="I68" t="s">
        <v>274</v>
      </c>
      <c r="J68">
        <v>6000008916</v>
      </c>
      <c r="K68" t="s">
        <v>275</v>
      </c>
      <c r="L68" s="7">
        <v>699</v>
      </c>
    </row>
    <row r="69" spans="2:12" x14ac:dyDescent="0.2">
      <c r="B69" s="6">
        <v>36971</v>
      </c>
      <c r="C69">
        <v>413</v>
      </c>
      <c r="D69">
        <v>52508500</v>
      </c>
      <c r="F69" t="s">
        <v>117</v>
      </c>
      <c r="H69">
        <v>100015865</v>
      </c>
      <c r="I69" t="s">
        <v>284</v>
      </c>
      <c r="J69">
        <v>5000001562</v>
      </c>
      <c r="K69" t="s">
        <v>285</v>
      </c>
      <c r="L69" s="7">
        <v>-1875</v>
      </c>
    </row>
    <row r="70" spans="2:12" x14ac:dyDescent="0.2">
      <c r="B70" t="s">
        <v>41</v>
      </c>
      <c r="D70">
        <v>52508500</v>
      </c>
      <c r="L70" s="8">
        <v>699</v>
      </c>
    </row>
    <row r="71" spans="2:12" x14ac:dyDescent="0.2">
      <c r="B71" s="6">
        <v>36955</v>
      </c>
      <c r="C71">
        <v>413</v>
      </c>
      <c r="D71">
        <v>53600000</v>
      </c>
      <c r="F71" t="s">
        <v>120</v>
      </c>
      <c r="H71">
        <v>100012323</v>
      </c>
      <c r="I71" t="s">
        <v>122</v>
      </c>
      <c r="J71">
        <v>5000060175</v>
      </c>
      <c r="K71" t="s">
        <v>123</v>
      </c>
      <c r="L71" s="7">
        <v>259.54000000000002</v>
      </c>
    </row>
    <row r="72" spans="2:12" x14ac:dyDescent="0.2">
      <c r="B72" s="6">
        <v>36965</v>
      </c>
      <c r="C72">
        <v>413</v>
      </c>
      <c r="D72">
        <v>53600000</v>
      </c>
      <c r="F72" t="s">
        <v>120</v>
      </c>
      <c r="H72">
        <v>100014540</v>
      </c>
      <c r="I72" t="s">
        <v>274</v>
      </c>
      <c r="J72">
        <v>6000008916</v>
      </c>
      <c r="K72" t="s">
        <v>275</v>
      </c>
      <c r="L72" s="7">
        <v>117.45</v>
      </c>
    </row>
    <row r="73" spans="2:12" x14ac:dyDescent="0.2">
      <c r="B73" t="s">
        <v>41</v>
      </c>
      <c r="D73">
        <v>53600000</v>
      </c>
      <c r="L73" s="8">
        <v>376.99</v>
      </c>
    </row>
    <row r="74" spans="2:12" x14ac:dyDescent="0.2">
      <c r="B74" s="6">
        <v>36981</v>
      </c>
      <c r="C74">
        <v>413</v>
      </c>
      <c r="D74">
        <v>59003000</v>
      </c>
      <c r="F74" t="s">
        <v>126</v>
      </c>
      <c r="H74">
        <v>100016387</v>
      </c>
      <c r="J74">
        <v>30016000</v>
      </c>
      <c r="K74" t="s">
        <v>39</v>
      </c>
      <c r="L74" s="7">
        <v>39.54</v>
      </c>
    </row>
    <row r="75" spans="2:12" x14ac:dyDescent="0.2">
      <c r="B75" s="6">
        <v>36981</v>
      </c>
      <c r="C75">
        <v>413</v>
      </c>
      <c r="D75">
        <v>59003000</v>
      </c>
      <c r="F75" t="s">
        <v>126</v>
      </c>
      <c r="H75">
        <v>100016387</v>
      </c>
      <c r="J75">
        <v>30016000</v>
      </c>
      <c r="K75" t="s">
        <v>39</v>
      </c>
      <c r="L75" s="7">
        <v>216.82</v>
      </c>
    </row>
    <row r="76" spans="2:12" x14ac:dyDescent="0.2">
      <c r="B76" s="6">
        <v>36965</v>
      </c>
      <c r="C76">
        <v>413</v>
      </c>
      <c r="D76">
        <v>59003000</v>
      </c>
      <c r="F76" t="s">
        <v>126</v>
      </c>
      <c r="H76">
        <v>100014057</v>
      </c>
      <c r="J76">
        <v>30016000</v>
      </c>
      <c r="K76" t="s">
        <v>39</v>
      </c>
      <c r="L76" s="7">
        <v>216.83</v>
      </c>
    </row>
    <row r="77" spans="2:12" x14ac:dyDescent="0.2">
      <c r="B77" s="6">
        <v>36965</v>
      </c>
      <c r="C77">
        <v>413</v>
      </c>
      <c r="D77">
        <v>59003000</v>
      </c>
      <c r="F77" t="s">
        <v>126</v>
      </c>
      <c r="H77">
        <v>100014057</v>
      </c>
      <c r="J77">
        <v>30016000</v>
      </c>
      <c r="K77" t="s">
        <v>39</v>
      </c>
      <c r="L77" s="7">
        <v>169.7</v>
      </c>
    </row>
    <row r="78" spans="2:12" x14ac:dyDescent="0.2">
      <c r="B78" s="6">
        <v>36965</v>
      </c>
      <c r="C78">
        <v>413</v>
      </c>
      <c r="D78">
        <v>59003000</v>
      </c>
      <c r="F78" t="s">
        <v>126</v>
      </c>
      <c r="H78">
        <v>100014057</v>
      </c>
      <c r="J78">
        <v>30016000</v>
      </c>
      <c r="K78" t="s">
        <v>39</v>
      </c>
      <c r="L78" s="7">
        <v>39.69</v>
      </c>
    </row>
    <row r="79" spans="2:12" x14ac:dyDescent="0.2">
      <c r="B79" s="6">
        <v>36979</v>
      </c>
      <c r="C79">
        <v>413</v>
      </c>
      <c r="D79">
        <v>59003000</v>
      </c>
      <c r="F79" t="s">
        <v>126</v>
      </c>
      <c r="H79">
        <v>100017022</v>
      </c>
      <c r="I79" t="s">
        <v>127</v>
      </c>
      <c r="J79">
        <v>30700000</v>
      </c>
      <c r="K79" t="s">
        <v>128</v>
      </c>
      <c r="L79" s="7">
        <v>-5800</v>
      </c>
    </row>
    <row r="80" spans="2:12" x14ac:dyDescent="0.2">
      <c r="B80" s="6">
        <v>36979</v>
      </c>
      <c r="C80">
        <v>413</v>
      </c>
      <c r="D80">
        <v>59003000</v>
      </c>
      <c r="F80" t="s">
        <v>126</v>
      </c>
      <c r="H80">
        <v>100017022</v>
      </c>
      <c r="I80" t="s">
        <v>127</v>
      </c>
      <c r="J80">
        <v>30700000</v>
      </c>
      <c r="K80" t="s">
        <v>128</v>
      </c>
      <c r="L80" s="7">
        <v>-465</v>
      </c>
    </row>
    <row r="81" spans="2:12" x14ac:dyDescent="0.2">
      <c r="B81" s="6">
        <v>36979</v>
      </c>
      <c r="C81">
        <v>413</v>
      </c>
      <c r="D81">
        <v>59003000</v>
      </c>
      <c r="F81" t="s">
        <v>126</v>
      </c>
      <c r="H81">
        <v>100017022</v>
      </c>
      <c r="I81" t="s">
        <v>127</v>
      </c>
      <c r="J81">
        <v>30700000</v>
      </c>
      <c r="K81" t="s">
        <v>128</v>
      </c>
      <c r="L81" s="7">
        <v>-108.75</v>
      </c>
    </row>
    <row r="82" spans="2:12" x14ac:dyDescent="0.2">
      <c r="B82" s="6">
        <v>36979</v>
      </c>
      <c r="C82">
        <v>413</v>
      </c>
      <c r="D82">
        <v>59003000</v>
      </c>
      <c r="F82" t="s">
        <v>126</v>
      </c>
      <c r="H82">
        <v>100017022</v>
      </c>
      <c r="I82" t="s">
        <v>127</v>
      </c>
      <c r="J82">
        <v>30700000</v>
      </c>
      <c r="K82" t="s">
        <v>128</v>
      </c>
      <c r="L82" s="7">
        <v>-11721.01</v>
      </c>
    </row>
    <row r="83" spans="2:12" x14ac:dyDescent="0.2">
      <c r="B83" s="6">
        <v>36981</v>
      </c>
      <c r="C83">
        <v>413</v>
      </c>
      <c r="D83">
        <v>59003000</v>
      </c>
      <c r="F83" t="s">
        <v>126</v>
      </c>
      <c r="H83">
        <v>100016387</v>
      </c>
      <c r="J83">
        <v>30016000</v>
      </c>
      <c r="K83" t="s">
        <v>39</v>
      </c>
      <c r="L83" s="7">
        <v>169.08</v>
      </c>
    </row>
    <row r="84" spans="2:12" x14ac:dyDescent="0.2">
      <c r="B84" t="s">
        <v>41</v>
      </c>
      <c r="D84">
        <v>59003000</v>
      </c>
      <c r="L84" s="8">
        <v>-17243.099999999999</v>
      </c>
    </row>
    <row r="85" spans="2:12" x14ac:dyDescent="0.2">
      <c r="B85" s="6">
        <v>36981</v>
      </c>
      <c r="C85">
        <v>413</v>
      </c>
      <c r="D85">
        <v>80002400</v>
      </c>
      <c r="F85" t="s">
        <v>286</v>
      </c>
      <c r="I85" t="s">
        <v>287</v>
      </c>
      <c r="L85" s="7">
        <v>-46334</v>
      </c>
    </row>
    <row r="86" spans="2:12" x14ac:dyDescent="0.2">
      <c r="B86" t="s">
        <v>41</v>
      </c>
      <c r="D86">
        <v>80002400</v>
      </c>
      <c r="L86" s="8">
        <v>-46334</v>
      </c>
    </row>
    <row r="87" spans="2:12" x14ac:dyDescent="0.2">
      <c r="B87" s="6">
        <v>36981</v>
      </c>
      <c r="C87">
        <v>413</v>
      </c>
      <c r="D87">
        <v>80003800</v>
      </c>
      <c r="F87" t="s">
        <v>288</v>
      </c>
      <c r="I87" t="s">
        <v>289</v>
      </c>
      <c r="L87" s="7">
        <v>-65451</v>
      </c>
    </row>
    <row r="88" spans="2:12" x14ac:dyDescent="0.2">
      <c r="B88" t="s">
        <v>41</v>
      </c>
      <c r="D88">
        <v>80003800</v>
      </c>
      <c r="L88" s="8">
        <v>-65451</v>
      </c>
    </row>
    <row r="89" spans="2:12" x14ac:dyDescent="0.2">
      <c r="B89" s="6">
        <v>36981</v>
      </c>
      <c r="C89">
        <v>413</v>
      </c>
      <c r="D89">
        <v>80004000</v>
      </c>
      <c r="F89" t="s">
        <v>290</v>
      </c>
      <c r="I89" t="s">
        <v>291</v>
      </c>
      <c r="L89" s="7">
        <v>-165000</v>
      </c>
    </row>
    <row r="90" spans="2:12" x14ac:dyDescent="0.2">
      <c r="B90" t="s">
        <v>41</v>
      </c>
      <c r="D90">
        <v>80004000</v>
      </c>
      <c r="L90" s="8">
        <v>-165000</v>
      </c>
    </row>
    <row r="91" spans="2:12" x14ac:dyDescent="0.2">
      <c r="B91" s="6">
        <v>36981</v>
      </c>
      <c r="C91">
        <v>413</v>
      </c>
      <c r="D91">
        <v>80004100</v>
      </c>
      <c r="F91" t="s">
        <v>292</v>
      </c>
      <c r="I91" t="s">
        <v>293</v>
      </c>
      <c r="L91" s="7">
        <v>-12666</v>
      </c>
    </row>
    <row r="92" spans="2:12" x14ac:dyDescent="0.2">
      <c r="B92" t="s">
        <v>41</v>
      </c>
      <c r="D92">
        <v>80004100</v>
      </c>
      <c r="L92" s="8">
        <v>-12666</v>
      </c>
    </row>
    <row r="93" spans="2:12" x14ac:dyDescent="0.2">
      <c r="B93" s="6">
        <v>36981</v>
      </c>
      <c r="C93">
        <v>413</v>
      </c>
      <c r="D93">
        <v>80013000</v>
      </c>
      <c r="F93" t="s">
        <v>294</v>
      </c>
      <c r="I93" t="s">
        <v>295</v>
      </c>
      <c r="L93" s="7">
        <v>-36166</v>
      </c>
    </row>
    <row r="94" spans="2:12" x14ac:dyDescent="0.2">
      <c r="B94" t="s">
        <v>41</v>
      </c>
      <c r="D94">
        <v>80013000</v>
      </c>
      <c r="L94" s="8">
        <v>-36166</v>
      </c>
    </row>
    <row r="95" spans="2:12" x14ac:dyDescent="0.2">
      <c r="B95" s="6">
        <v>36981</v>
      </c>
      <c r="C95">
        <v>413</v>
      </c>
      <c r="D95">
        <v>80020019</v>
      </c>
      <c r="F95" t="s">
        <v>296</v>
      </c>
      <c r="I95" t="s">
        <v>297</v>
      </c>
      <c r="L95" s="7">
        <v>-76681.33</v>
      </c>
    </row>
    <row r="96" spans="2:12" x14ac:dyDescent="0.2">
      <c r="B96" s="6">
        <v>36981</v>
      </c>
      <c r="C96">
        <v>413</v>
      </c>
      <c r="D96">
        <v>80020019</v>
      </c>
      <c r="F96" t="s">
        <v>296</v>
      </c>
      <c r="I96" t="s">
        <v>298</v>
      </c>
      <c r="L96" s="7">
        <v>-26841.87</v>
      </c>
    </row>
    <row r="97" spans="2:12" x14ac:dyDescent="0.2">
      <c r="B97" s="6">
        <v>36981</v>
      </c>
      <c r="C97">
        <v>413</v>
      </c>
      <c r="D97">
        <v>80020019</v>
      </c>
      <c r="F97" t="s">
        <v>296</v>
      </c>
      <c r="I97" t="s">
        <v>299</v>
      </c>
      <c r="L97" s="7">
        <v>-85577.14</v>
      </c>
    </row>
    <row r="98" spans="2:12" x14ac:dyDescent="0.2">
      <c r="B98" s="6">
        <v>36981</v>
      </c>
      <c r="C98">
        <v>413</v>
      </c>
      <c r="D98">
        <v>80020019</v>
      </c>
      <c r="F98" t="s">
        <v>296</v>
      </c>
      <c r="I98" t="s">
        <v>300</v>
      </c>
      <c r="L98" s="7">
        <v>-29561.79</v>
      </c>
    </row>
    <row r="99" spans="2:12" x14ac:dyDescent="0.2">
      <c r="B99" t="s">
        <v>41</v>
      </c>
      <c r="D99">
        <v>80020019</v>
      </c>
      <c r="L99" s="8">
        <v>-218662.13</v>
      </c>
    </row>
    <row r="100" spans="2:12" x14ac:dyDescent="0.2">
      <c r="B100" s="6">
        <v>36981</v>
      </c>
      <c r="C100">
        <v>413</v>
      </c>
      <c r="D100">
        <v>80020360</v>
      </c>
      <c r="F100" t="s">
        <v>301</v>
      </c>
      <c r="I100" t="s">
        <v>302</v>
      </c>
      <c r="L100" s="7">
        <v>260.49</v>
      </c>
    </row>
    <row r="101" spans="2:12" x14ac:dyDescent="0.2">
      <c r="B101" t="s">
        <v>41</v>
      </c>
      <c r="D101">
        <v>80020360</v>
      </c>
      <c r="L101" s="8">
        <v>260.49</v>
      </c>
    </row>
    <row r="102" spans="2:12" x14ac:dyDescent="0.2">
      <c r="B102" s="6">
        <v>36981</v>
      </c>
      <c r="C102">
        <v>413</v>
      </c>
      <c r="D102">
        <v>80020401</v>
      </c>
      <c r="F102" t="s">
        <v>136</v>
      </c>
      <c r="I102" t="s">
        <v>303</v>
      </c>
      <c r="L102" s="7">
        <v>-2830.93</v>
      </c>
    </row>
    <row r="103" spans="2:12" x14ac:dyDescent="0.2">
      <c r="B103" s="6">
        <v>36981</v>
      </c>
      <c r="C103">
        <v>413</v>
      </c>
      <c r="D103">
        <v>80020401</v>
      </c>
      <c r="F103" t="s">
        <v>136</v>
      </c>
      <c r="I103" t="s">
        <v>303</v>
      </c>
      <c r="L103" s="7">
        <v>-2830.93</v>
      </c>
    </row>
    <row r="104" spans="2:12" x14ac:dyDescent="0.2">
      <c r="B104" s="6">
        <v>36981</v>
      </c>
      <c r="C104">
        <v>413</v>
      </c>
      <c r="D104">
        <v>80020401</v>
      </c>
      <c r="F104" t="s">
        <v>136</v>
      </c>
      <c r="I104" t="s">
        <v>303</v>
      </c>
      <c r="L104" s="7">
        <v>-1415.46</v>
      </c>
    </row>
    <row r="105" spans="2:12" x14ac:dyDescent="0.2">
      <c r="B105" s="6">
        <v>36981</v>
      </c>
      <c r="C105">
        <v>413</v>
      </c>
      <c r="D105">
        <v>80020401</v>
      </c>
      <c r="F105" t="s">
        <v>136</v>
      </c>
      <c r="I105" t="s">
        <v>303</v>
      </c>
      <c r="L105" s="7">
        <v>-1415.46</v>
      </c>
    </row>
    <row r="106" spans="2:12" x14ac:dyDescent="0.2">
      <c r="B106" t="s">
        <v>41</v>
      </c>
      <c r="D106">
        <v>80020401</v>
      </c>
      <c r="L106" s="8">
        <v>-8492.7800000000007</v>
      </c>
    </row>
    <row r="107" spans="2:12" x14ac:dyDescent="0.2">
      <c r="B107" s="6">
        <v>36961</v>
      </c>
      <c r="C107">
        <v>413</v>
      </c>
      <c r="D107">
        <v>82100018</v>
      </c>
      <c r="F107" t="s">
        <v>304</v>
      </c>
      <c r="H107">
        <v>2736255</v>
      </c>
      <c r="L107" s="7">
        <v>385.04</v>
      </c>
    </row>
    <row r="108" spans="2:12" x14ac:dyDescent="0.2">
      <c r="B108" s="6">
        <v>36969</v>
      </c>
      <c r="C108">
        <v>413</v>
      </c>
      <c r="D108">
        <v>82100018</v>
      </c>
      <c r="F108" t="s">
        <v>304</v>
      </c>
      <c r="H108">
        <v>2736256</v>
      </c>
      <c r="L108" s="7">
        <v>385.04</v>
      </c>
    </row>
    <row r="109" spans="2:12" x14ac:dyDescent="0.2">
      <c r="B109" s="6">
        <v>36969</v>
      </c>
      <c r="C109">
        <v>413</v>
      </c>
      <c r="D109">
        <v>82100018</v>
      </c>
      <c r="F109" t="s">
        <v>304</v>
      </c>
      <c r="H109">
        <v>2736257</v>
      </c>
      <c r="L109" s="7">
        <v>385.04</v>
      </c>
    </row>
    <row r="110" spans="2:12" x14ac:dyDescent="0.2">
      <c r="B110" s="6">
        <v>36969</v>
      </c>
      <c r="C110">
        <v>413</v>
      </c>
      <c r="D110">
        <v>82100018</v>
      </c>
      <c r="F110" t="s">
        <v>304</v>
      </c>
      <c r="H110">
        <v>2736258</v>
      </c>
      <c r="L110" s="7">
        <v>385.04</v>
      </c>
    </row>
    <row r="111" spans="2:12" x14ac:dyDescent="0.2">
      <c r="B111" s="6">
        <v>36969</v>
      </c>
      <c r="C111">
        <v>413</v>
      </c>
      <c r="D111">
        <v>82100018</v>
      </c>
      <c r="F111" t="s">
        <v>304</v>
      </c>
      <c r="H111">
        <v>2736259</v>
      </c>
      <c r="L111" s="7">
        <v>385.04</v>
      </c>
    </row>
    <row r="112" spans="2:12" x14ac:dyDescent="0.2">
      <c r="B112" s="6">
        <v>36961</v>
      </c>
      <c r="C112">
        <v>413</v>
      </c>
      <c r="D112">
        <v>82100018</v>
      </c>
      <c r="F112" t="s">
        <v>304</v>
      </c>
      <c r="H112">
        <v>2736254</v>
      </c>
      <c r="L112" s="7">
        <v>385.04</v>
      </c>
    </row>
    <row r="113" spans="2:12" x14ac:dyDescent="0.2">
      <c r="B113" s="6">
        <v>36961</v>
      </c>
      <c r="C113">
        <v>413</v>
      </c>
      <c r="D113">
        <v>82100018</v>
      </c>
      <c r="F113" t="s">
        <v>304</v>
      </c>
      <c r="H113">
        <v>2736249</v>
      </c>
      <c r="L113" s="7">
        <v>385.04</v>
      </c>
    </row>
    <row r="114" spans="2:12" x14ac:dyDescent="0.2">
      <c r="B114" s="6">
        <v>36961</v>
      </c>
      <c r="C114">
        <v>413</v>
      </c>
      <c r="D114">
        <v>82100018</v>
      </c>
      <c r="F114" t="s">
        <v>304</v>
      </c>
      <c r="H114">
        <v>2736250</v>
      </c>
      <c r="L114" s="7">
        <v>385.04</v>
      </c>
    </row>
    <row r="115" spans="2:12" x14ac:dyDescent="0.2">
      <c r="B115" s="6">
        <v>36961</v>
      </c>
      <c r="C115">
        <v>413</v>
      </c>
      <c r="D115">
        <v>82100018</v>
      </c>
      <c r="F115" t="s">
        <v>304</v>
      </c>
      <c r="H115">
        <v>2736251</v>
      </c>
      <c r="L115" s="7">
        <v>385.04</v>
      </c>
    </row>
    <row r="116" spans="2:12" x14ac:dyDescent="0.2">
      <c r="B116" s="6">
        <v>36961</v>
      </c>
      <c r="C116">
        <v>413</v>
      </c>
      <c r="D116">
        <v>82100018</v>
      </c>
      <c r="F116" t="s">
        <v>304</v>
      </c>
      <c r="H116">
        <v>2736252</v>
      </c>
      <c r="L116" s="7">
        <v>385.04</v>
      </c>
    </row>
    <row r="117" spans="2:12" x14ac:dyDescent="0.2">
      <c r="B117" s="6">
        <v>36961</v>
      </c>
      <c r="C117">
        <v>413</v>
      </c>
      <c r="D117">
        <v>82100018</v>
      </c>
      <c r="F117" t="s">
        <v>304</v>
      </c>
      <c r="H117">
        <v>2736253</v>
      </c>
      <c r="L117" s="7">
        <v>385.04</v>
      </c>
    </row>
    <row r="118" spans="2:12" x14ac:dyDescent="0.2">
      <c r="B118" t="s">
        <v>41</v>
      </c>
      <c r="D118">
        <v>82100018</v>
      </c>
      <c r="L118" s="8">
        <v>4235.4399999999996</v>
      </c>
    </row>
    <row r="119" spans="2:12" x14ac:dyDescent="0.2">
      <c r="B119" s="6">
        <v>36967</v>
      </c>
      <c r="C119">
        <v>413</v>
      </c>
      <c r="D119">
        <v>82109999</v>
      </c>
      <c r="F119" t="s">
        <v>145</v>
      </c>
      <c r="I119" t="s">
        <v>146</v>
      </c>
      <c r="L119" s="7">
        <v>-1781</v>
      </c>
    </row>
    <row r="120" spans="2:12" x14ac:dyDescent="0.2">
      <c r="B120" t="s">
        <v>41</v>
      </c>
      <c r="D120">
        <v>82109999</v>
      </c>
      <c r="L120" s="8">
        <v>-1781</v>
      </c>
    </row>
    <row r="121" spans="2:12" x14ac:dyDescent="0.2">
      <c r="B121" t="s">
        <v>147</v>
      </c>
      <c r="L121" s="7"/>
    </row>
    <row r="122" spans="2:12" x14ac:dyDescent="0.2">
      <c r="L122" s="7"/>
    </row>
    <row r="123" spans="2:12" x14ac:dyDescent="0.2">
      <c r="B123" t="s">
        <v>148</v>
      </c>
      <c r="L123" s="8">
        <v>-646469.43000000005</v>
      </c>
    </row>
    <row r="124" spans="2:12" x14ac:dyDescent="0.2">
      <c r="L124" s="7"/>
    </row>
    <row r="125" spans="2:12" x14ac:dyDescent="0.2">
      <c r="L125" s="7"/>
    </row>
    <row r="126" spans="2:12" x14ac:dyDescent="0.2">
      <c r="L126" s="7"/>
    </row>
    <row r="127" spans="2:12" x14ac:dyDescent="0.2">
      <c r="L127" s="7"/>
    </row>
    <row r="128" spans="2:12" x14ac:dyDescent="0.2">
      <c r="L128" s="7"/>
    </row>
    <row r="129" spans="12:12" x14ac:dyDescent="0.2">
      <c r="L129" s="7"/>
    </row>
    <row r="130" spans="12:12" x14ac:dyDescent="0.2">
      <c r="L130" s="7"/>
    </row>
    <row r="131" spans="12:12" x14ac:dyDescent="0.2">
      <c r="L131" s="7"/>
    </row>
    <row r="132" spans="12:12" x14ac:dyDescent="0.2">
      <c r="L132" s="7"/>
    </row>
    <row r="133" spans="12:12" x14ac:dyDescent="0.2">
      <c r="L133" s="7"/>
    </row>
    <row r="134" spans="12:12" x14ac:dyDescent="0.2">
      <c r="L134" s="7"/>
    </row>
    <row r="135" spans="12:12" x14ac:dyDescent="0.2">
      <c r="L135" s="7"/>
    </row>
    <row r="136" spans="12:12" x14ac:dyDescent="0.2">
      <c r="L136" s="7"/>
    </row>
    <row r="137" spans="12:12" x14ac:dyDescent="0.2">
      <c r="L137" s="7"/>
    </row>
    <row r="138" spans="12:12" x14ac:dyDescent="0.2">
      <c r="L138" s="7"/>
    </row>
    <row r="139" spans="12:12" x14ac:dyDescent="0.2">
      <c r="L139" s="7"/>
    </row>
    <row r="140" spans="12:12" x14ac:dyDescent="0.2">
      <c r="L140" s="7"/>
    </row>
    <row r="141" spans="12:12" x14ac:dyDescent="0.2">
      <c r="L141" s="7"/>
    </row>
    <row r="142" spans="12:12" x14ac:dyDescent="0.2">
      <c r="L142" s="7"/>
    </row>
    <row r="143" spans="12:12" x14ac:dyDescent="0.2">
      <c r="L143" s="7"/>
    </row>
    <row r="144" spans="12:12" x14ac:dyDescent="0.2">
      <c r="L144" s="7"/>
    </row>
    <row r="145" spans="12:12" x14ac:dyDescent="0.2">
      <c r="L145" s="7"/>
    </row>
    <row r="146" spans="12:12" x14ac:dyDescent="0.2">
      <c r="L146" s="7"/>
    </row>
    <row r="147" spans="12:12" x14ac:dyDescent="0.2">
      <c r="L147" s="7"/>
    </row>
    <row r="148" spans="12:12" x14ac:dyDescent="0.2">
      <c r="L148" s="7"/>
    </row>
    <row r="149" spans="12:12" x14ac:dyDescent="0.2">
      <c r="L149" s="7"/>
    </row>
    <row r="150" spans="12:12" x14ac:dyDescent="0.2">
      <c r="L150" s="7"/>
    </row>
    <row r="151" spans="12:12" x14ac:dyDescent="0.2">
      <c r="L151" s="7"/>
    </row>
    <row r="152" spans="12:12" x14ac:dyDescent="0.2">
      <c r="L152" s="7"/>
    </row>
    <row r="153" spans="12:12" x14ac:dyDescent="0.2">
      <c r="L153" s="7"/>
    </row>
    <row r="154" spans="12:12" x14ac:dyDescent="0.2">
      <c r="L154" s="7"/>
    </row>
    <row r="155" spans="12:12" x14ac:dyDescent="0.2">
      <c r="L155" s="7"/>
    </row>
    <row r="156" spans="12:12" x14ac:dyDescent="0.2">
      <c r="L156" s="7"/>
    </row>
    <row r="157" spans="12:12" x14ac:dyDescent="0.2">
      <c r="L157" s="7"/>
    </row>
    <row r="158" spans="12:12" x14ac:dyDescent="0.2">
      <c r="L158" s="7"/>
    </row>
    <row r="159" spans="12:12" x14ac:dyDescent="0.2">
      <c r="L159" s="7"/>
    </row>
    <row r="160" spans="12:12" x14ac:dyDescent="0.2">
      <c r="L160" s="7"/>
    </row>
    <row r="161" spans="12:12" x14ac:dyDescent="0.2">
      <c r="L161" s="7"/>
    </row>
    <row r="162" spans="12:12" x14ac:dyDescent="0.2">
      <c r="L162" s="7"/>
    </row>
    <row r="163" spans="12:12" x14ac:dyDescent="0.2">
      <c r="L163" s="7"/>
    </row>
    <row r="164" spans="12:12" x14ac:dyDescent="0.2">
      <c r="L164" s="7"/>
    </row>
    <row r="165" spans="12:12" x14ac:dyDescent="0.2">
      <c r="L165" s="7"/>
    </row>
    <row r="166" spans="12:12" x14ac:dyDescent="0.2">
      <c r="L166" s="7"/>
    </row>
    <row r="167" spans="12:12" x14ac:dyDescent="0.2">
      <c r="L167" s="7"/>
    </row>
    <row r="168" spans="12:12" x14ac:dyDescent="0.2">
      <c r="L168" s="7"/>
    </row>
    <row r="169" spans="12:12" x14ac:dyDescent="0.2">
      <c r="L169" s="7"/>
    </row>
    <row r="170" spans="12:12" x14ac:dyDescent="0.2">
      <c r="L170" s="7"/>
    </row>
    <row r="171" spans="12:12" x14ac:dyDescent="0.2">
      <c r="L171" s="7"/>
    </row>
    <row r="172" spans="12:12" x14ac:dyDescent="0.2">
      <c r="L172" s="7"/>
    </row>
    <row r="173" spans="12:12" x14ac:dyDescent="0.2">
      <c r="L173" s="7"/>
    </row>
    <row r="174" spans="12:12" x14ac:dyDescent="0.2">
      <c r="L174" s="7"/>
    </row>
    <row r="175" spans="12:12" x14ac:dyDescent="0.2">
      <c r="L175" s="7"/>
    </row>
    <row r="176" spans="12:12" x14ac:dyDescent="0.2">
      <c r="L176" s="7"/>
    </row>
    <row r="177" spans="12:12" x14ac:dyDescent="0.2">
      <c r="L177" s="7"/>
    </row>
    <row r="178" spans="12:12" x14ac:dyDescent="0.2">
      <c r="L178" s="7"/>
    </row>
    <row r="179" spans="12:12" x14ac:dyDescent="0.2">
      <c r="L179" s="7"/>
    </row>
    <row r="180" spans="12:12" x14ac:dyDescent="0.2">
      <c r="L180" s="7"/>
    </row>
    <row r="181" spans="12:12" x14ac:dyDescent="0.2">
      <c r="L181" s="7"/>
    </row>
    <row r="182" spans="12:12" x14ac:dyDescent="0.2">
      <c r="L182" s="7"/>
    </row>
    <row r="183" spans="12:12" x14ac:dyDescent="0.2">
      <c r="L183" s="7"/>
    </row>
    <row r="184" spans="12:12" x14ac:dyDescent="0.2">
      <c r="L184" s="7"/>
    </row>
    <row r="185" spans="12:12" x14ac:dyDescent="0.2">
      <c r="L185" s="7"/>
    </row>
    <row r="186" spans="12:12" x14ac:dyDescent="0.2">
      <c r="L186" s="7"/>
    </row>
    <row r="187" spans="12:12" x14ac:dyDescent="0.2">
      <c r="L187" s="7"/>
    </row>
    <row r="188" spans="12:12" x14ac:dyDescent="0.2">
      <c r="L188" s="7"/>
    </row>
    <row r="189" spans="12:12" x14ac:dyDescent="0.2">
      <c r="L189" s="7"/>
    </row>
    <row r="190" spans="12:12" x14ac:dyDescent="0.2">
      <c r="L190" s="7"/>
    </row>
    <row r="191" spans="12:12" x14ac:dyDescent="0.2">
      <c r="L191" s="7"/>
    </row>
    <row r="192" spans="12:12" x14ac:dyDescent="0.2">
      <c r="L192" s="7"/>
    </row>
    <row r="193" spans="12:12" x14ac:dyDescent="0.2">
      <c r="L193" s="7"/>
    </row>
    <row r="194" spans="12:12" x14ac:dyDescent="0.2">
      <c r="L194" s="7"/>
    </row>
    <row r="195" spans="12:12" x14ac:dyDescent="0.2">
      <c r="L195" s="7"/>
    </row>
    <row r="196" spans="12:12" x14ac:dyDescent="0.2">
      <c r="L196" s="7"/>
    </row>
    <row r="197" spans="12:12" x14ac:dyDescent="0.2">
      <c r="L197" s="7"/>
    </row>
    <row r="198" spans="12:12" x14ac:dyDescent="0.2">
      <c r="L198" s="7"/>
    </row>
    <row r="199" spans="12:12" x14ac:dyDescent="0.2">
      <c r="L199" s="7"/>
    </row>
    <row r="200" spans="12:12" x14ac:dyDescent="0.2">
      <c r="L200" s="7"/>
    </row>
    <row r="201" spans="12:12" x14ac:dyDescent="0.2">
      <c r="L201" s="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5" sqref="A5"/>
    </sheetView>
  </sheetViews>
  <sheetFormatPr defaultRowHeight="12.75" x14ac:dyDescent="0.2"/>
  <cols>
    <col min="1" max="1" width="22" customWidth="1"/>
    <col min="3" max="3" width="23.28515625" customWidth="1"/>
  </cols>
  <sheetData>
    <row r="1" spans="1:4" x14ac:dyDescent="0.2">
      <c r="A1" s="1"/>
      <c r="B1" s="1" t="s">
        <v>0</v>
      </c>
      <c r="C1" s="1"/>
      <c r="D1" s="1"/>
    </row>
    <row r="2" spans="1:4" x14ac:dyDescent="0.2">
      <c r="A2" s="1"/>
      <c r="B2" s="1" t="s">
        <v>518</v>
      </c>
      <c r="C2" s="1"/>
      <c r="D2" s="1"/>
    </row>
    <row r="3" spans="1:4" x14ac:dyDescent="0.2">
      <c r="A3" s="1"/>
      <c r="B3" s="1" t="s">
        <v>196</v>
      </c>
      <c r="C3" s="1"/>
      <c r="D3" s="1"/>
    </row>
    <row r="4" spans="1:4" x14ac:dyDescent="0.2">
      <c r="A4" s="1"/>
      <c r="B4" s="1"/>
      <c r="C4" s="1"/>
      <c r="D4" s="1"/>
    </row>
    <row r="5" spans="1:4" x14ac:dyDescent="0.2">
      <c r="A5" s="2" t="s">
        <v>2</v>
      </c>
      <c r="B5" s="2" t="s">
        <v>3</v>
      </c>
      <c r="C5" s="2"/>
      <c r="D5" s="2" t="s">
        <v>4</v>
      </c>
    </row>
    <row r="7" spans="1:4" x14ac:dyDescent="0.2">
      <c r="A7" t="s">
        <v>519</v>
      </c>
      <c r="B7" t="s">
        <v>202</v>
      </c>
      <c r="C7" t="s">
        <v>6</v>
      </c>
      <c r="D7">
        <v>1</v>
      </c>
    </row>
    <row r="8" spans="1:4" x14ac:dyDescent="0.2">
      <c r="A8" t="s">
        <v>520</v>
      </c>
      <c r="B8" t="s">
        <v>202</v>
      </c>
      <c r="C8" t="s">
        <v>517</v>
      </c>
      <c r="D8">
        <v>1</v>
      </c>
    </row>
    <row r="9" spans="1:4" ht="13.5" thickBot="1" x14ac:dyDescent="0.25">
      <c r="D9" s="49">
        <f>SUM(D7:D8)</f>
        <v>2</v>
      </c>
    </row>
    <row r="10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9</vt:i4>
      </vt:variant>
    </vt:vector>
  </HeadingPairs>
  <TitlesOfParts>
    <vt:vector size="38" baseType="lpstr">
      <vt:lpstr>105653</vt:lpstr>
      <vt:lpstr>Detail - 105653</vt:lpstr>
      <vt:lpstr>HC - 105653</vt:lpstr>
      <vt:lpstr>105654</vt:lpstr>
      <vt:lpstr>Detail - 105654</vt:lpstr>
      <vt:lpstr>HC - 105654</vt:lpstr>
      <vt:lpstr>105655</vt:lpstr>
      <vt:lpstr>Detail - 105655</vt:lpstr>
      <vt:lpstr>HC - 105655</vt:lpstr>
      <vt:lpstr>105656</vt:lpstr>
      <vt:lpstr>Detail - 105656</vt:lpstr>
      <vt:lpstr>HC - 105656</vt:lpstr>
      <vt:lpstr>105657</vt:lpstr>
      <vt:lpstr>Detail - 105657</vt:lpstr>
      <vt:lpstr>HC - 105657</vt:lpstr>
      <vt:lpstr>105658</vt:lpstr>
      <vt:lpstr>Detail - 105658</vt:lpstr>
      <vt:lpstr>HC - 105658</vt:lpstr>
      <vt:lpstr>105659</vt:lpstr>
      <vt:lpstr>Detail - 105659</vt:lpstr>
      <vt:lpstr>HC - 105659</vt:lpstr>
      <vt:lpstr>105660</vt:lpstr>
      <vt:lpstr>Detail - 105660</vt:lpstr>
      <vt:lpstr>HC - 105660</vt:lpstr>
      <vt:lpstr>107061</vt:lpstr>
      <vt:lpstr>Detail - 107061</vt:lpstr>
      <vt:lpstr>HC - 107061</vt:lpstr>
      <vt:lpstr>ConsolidatedR</vt:lpstr>
      <vt:lpstr>Consolidated</vt:lpstr>
      <vt:lpstr>'Detail - 105653'!Print_Titles</vt:lpstr>
      <vt:lpstr>'Detail - 105654'!Print_Titles</vt:lpstr>
      <vt:lpstr>'Detail - 105655'!Print_Titles</vt:lpstr>
      <vt:lpstr>'Detail - 105656'!Print_Titles</vt:lpstr>
      <vt:lpstr>'Detail - 105657'!Print_Titles</vt:lpstr>
      <vt:lpstr>'Detail - 105658'!Print_Titles</vt:lpstr>
      <vt:lpstr>'Detail - 105659'!Print_Titles</vt:lpstr>
      <vt:lpstr>'Detail - 105660'!Print_Titles</vt:lpstr>
      <vt:lpstr>'Detail - 107061'!Print_Titles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Jan Havlíček</cp:lastModifiedBy>
  <cp:lastPrinted>2001-04-25T16:50:50Z</cp:lastPrinted>
  <dcterms:created xsi:type="dcterms:W3CDTF">2001-04-16T14:26:45Z</dcterms:created>
  <dcterms:modified xsi:type="dcterms:W3CDTF">2023-09-17T01:51:22Z</dcterms:modified>
</cp:coreProperties>
</file>