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39CDF6-7485-4C28-A7F0-40CBE5496417}" xr6:coauthVersionLast="47" xr6:coauthVersionMax="47" xr10:uidLastSave="{00000000-0000-0000-0000-000000000000}"/>
  <bookViews>
    <workbookView xWindow="-120" yWindow="-120" windowWidth="38640" windowHeight="15720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Debtor'!$A$2:$A$38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1" l="1"/>
  <c r="E7" i="21"/>
  <c r="E8" i="21"/>
  <c r="D9" i="21"/>
  <c r="E9" i="21"/>
  <c r="E13" i="21"/>
  <c r="E14" i="21"/>
  <c r="E15" i="21"/>
  <c r="D16" i="21"/>
  <c r="E16" i="21"/>
  <c r="E20" i="21"/>
  <c r="E21" i="21"/>
  <c r="E22" i="21"/>
  <c r="D23" i="21"/>
  <c r="E23" i="21"/>
  <c r="E27" i="21"/>
  <c r="E28" i="21"/>
  <c r="C29" i="21"/>
  <c r="D29" i="21"/>
  <c r="E29" i="21"/>
  <c r="E30" i="21"/>
  <c r="C31" i="21"/>
  <c r="D31" i="21"/>
  <c r="E31" i="21"/>
  <c r="E32" i="21"/>
  <c r="C34" i="21"/>
  <c r="D34" i="21"/>
  <c r="E34" i="21"/>
</calcChain>
</file>

<file path=xl/sharedStrings.xml><?xml version="1.0" encoding="utf-8"?>
<sst xmlns="http://schemas.openxmlformats.org/spreadsheetml/2006/main" count="34" uniqueCount="24">
  <si>
    <t>Market AR collected from SCs</t>
  </si>
  <si>
    <t>Total Collections</t>
  </si>
  <si>
    <t>Market Notice</t>
  </si>
  <si>
    <t>Combined</t>
  </si>
  <si>
    <t>GMC Net Billings</t>
  </si>
  <si>
    <t>Billed</t>
  </si>
  <si>
    <t xml:space="preserve">Collected </t>
  </si>
  <si>
    <t>Adjustments and offsets</t>
  </si>
  <si>
    <t>Remaining Unpaid</t>
  </si>
  <si>
    <t>Market Billings Due From SCs</t>
  </si>
  <si>
    <t>Market Billings Due To SCs</t>
  </si>
  <si>
    <t>Cash Summary</t>
  </si>
  <si>
    <t xml:space="preserve">GMC collected from SCs </t>
  </si>
  <si>
    <t xml:space="preserve">GMC paid to ISO </t>
  </si>
  <si>
    <t>Summary of Settlement for August 2001</t>
  </si>
  <si>
    <t>August</t>
  </si>
  <si>
    <t>June</t>
  </si>
  <si>
    <t>To be distributed in current month</t>
  </si>
  <si>
    <t>Payment wires will indicate the invoice being paid.</t>
  </si>
  <si>
    <t>Payments</t>
  </si>
  <si>
    <t>GMC paid to SC</t>
  </si>
  <si>
    <t>Amount Distributed to SCs</t>
  </si>
  <si>
    <t>Payments to ISO Creditors were made November 28, 2001</t>
  </si>
  <si>
    <t>Certifications for August are planned for release the week of December 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</si>
</sst>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10" fontId="3" fillId="0" borderId="0" xfId="0" applyNumberFormat="1" applyFont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5" zoomScaleNormal="100" zoomScaleSheetLayoutView="75" workbookViewId="0">
      <selection activeCell="A39" sqref="A39"/>
    </sheetView>
  </sheetViews>
  <sheetFormatPr defaultRowHeight="12.75" x14ac:dyDescent="0.2"/>
  <cols>
    <col min="1" max="1" width="28.85546875" style="6" customWidth="1"/>
    <col min="2" max="2" width="10.28515625" bestFit="1" customWidth="1"/>
    <col min="3" max="3" width="11.85546875" bestFit="1" customWidth="1"/>
    <col min="4" max="4" width="16" bestFit="1" customWidth="1"/>
    <col min="5" max="5" width="15" bestFit="1" customWidth="1"/>
    <col min="6" max="6" width="11.28515625" bestFit="1" customWidth="1"/>
  </cols>
  <sheetData>
    <row r="1" spans="1:5" ht="15.75" x14ac:dyDescent="0.25">
      <c r="A1" s="14" t="s">
        <v>2</v>
      </c>
      <c r="B1" s="14"/>
      <c r="C1" s="21"/>
      <c r="D1" s="21"/>
      <c r="E1" s="21"/>
    </row>
    <row r="2" spans="1:5" s="6" customFormat="1" ht="15.75" x14ac:dyDescent="0.25">
      <c r="A2" s="14" t="s">
        <v>14</v>
      </c>
      <c r="B2" s="14"/>
      <c r="C2" s="22"/>
      <c r="D2" s="22"/>
      <c r="E2" s="22"/>
    </row>
    <row r="3" spans="1:5" s="6" customFormat="1" x14ac:dyDescent="0.2">
      <c r="A3" s="7"/>
    </row>
    <row r="4" spans="1:5" s="6" customFormat="1" x14ac:dyDescent="0.2">
      <c r="A4" s="8" t="s">
        <v>4</v>
      </c>
      <c r="D4" s="13" t="s">
        <v>15</v>
      </c>
    </row>
    <row r="5" spans="1:5" s="6" customFormat="1" x14ac:dyDescent="0.2">
      <c r="A5" s="8"/>
    </row>
    <row r="6" spans="1:5" s="6" customFormat="1" x14ac:dyDescent="0.2">
      <c r="A6" s="9" t="s">
        <v>5</v>
      </c>
      <c r="D6" s="2">
        <v>17803083.780000001</v>
      </c>
      <c r="E6" s="20">
        <f>+D6/$D$6</f>
        <v>1</v>
      </c>
    </row>
    <row r="7" spans="1:5" s="6" customFormat="1" x14ac:dyDescent="0.2">
      <c r="A7" s="9" t="s">
        <v>6</v>
      </c>
      <c r="D7" s="15">
        <v>-14536071.529999999</v>
      </c>
      <c r="E7" s="20">
        <f>+D7/$D$6</f>
        <v>-0.81649177803285033</v>
      </c>
    </row>
    <row r="8" spans="1:5" s="6" customFormat="1" x14ac:dyDescent="0.2">
      <c r="A8" s="9" t="s">
        <v>7</v>
      </c>
      <c r="D8" s="10">
        <v>-196332.7</v>
      </c>
      <c r="E8" s="20">
        <f>+D8/$D$6</f>
        <v>-1.1028016405818431E-2</v>
      </c>
    </row>
    <row r="9" spans="1:5" s="6" customFormat="1" ht="13.5" thickBot="1" x14ac:dyDescent="0.25">
      <c r="A9" s="17" t="s">
        <v>8</v>
      </c>
      <c r="D9" s="16">
        <f>SUM(D6:D8)</f>
        <v>3070679.5500000017</v>
      </c>
      <c r="E9" s="20">
        <f>+D9/$D$6</f>
        <v>0.1724802055613312</v>
      </c>
    </row>
    <row r="10" spans="1:5" s="6" customFormat="1" ht="13.5" thickTop="1" x14ac:dyDescent="0.2">
      <c r="D10" s="15"/>
      <c r="E10" s="20"/>
    </row>
    <row r="11" spans="1:5" s="6" customFormat="1" x14ac:dyDescent="0.2">
      <c r="A11" s="18" t="s">
        <v>9</v>
      </c>
      <c r="D11" s="13" t="s">
        <v>15</v>
      </c>
      <c r="E11" s="20"/>
    </row>
    <row r="12" spans="1:5" s="6" customFormat="1" x14ac:dyDescent="0.2">
      <c r="E12" s="20"/>
    </row>
    <row r="13" spans="1:5" s="6" customFormat="1" x14ac:dyDescent="0.2">
      <c r="A13" s="9" t="s">
        <v>5</v>
      </c>
      <c r="D13" s="2">
        <v>99021266.640000001</v>
      </c>
      <c r="E13" s="20">
        <f>+D13/$D$13</f>
        <v>1</v>
      </c>
    </row>
    <row r="14" spans="1:5" s="6" customFormat="1" x14ac:dyDescent="0.2">
      <c r="A14" s="9" t="s">
        <v>6</v>
      </c>
      <c r="D14" s="15">
        <v>-7508092.3499999996</v>
      </c>
      <c r="E14" s="20">
        <f>+D14/$D$13</f>
        <v>-7.5823028777204898E-2</v>
      </c>
    </row>
    <row r="15" spans="1:5" s="6" customFormat="1" x14ac:dyDescent="0.2">
      <c r="A15" s="9" t="s">
        <v>7</v>
      </c>
      <c r="D15" s="10">
        <v>-29857.919999999998</v>
      </c>
      <c r="E15" s="20">
        <f>+D15/$D$13</f>
        <v>-3.0153037840397389E-4</v>
      </c>
    </row>
    <row r="16" spans="1:5" s="6" customFormat="1" ht="13.5" thickBot="1" x14ac:dyDescent="0.25">
      <c r="A16" s="17" t="s">
        <v>8</v>
      </c>
      <c r="D16" s="16">
        <f>SUM(D13:D15)</f>
        <v>91483316.370000005</v>
      </c>
      <c r="E16" s="20">
        <f>+D16/$D$13</f>
        <v>0.92387544084439122</v>
      </c>
    </row>
    <row r="17" spans="1:5" s="6" customFormat="1" ht="13.5" thickTop="1" x14ac:dyDescent="0.2">
      <c r="A17" s="17"/>
      <c r="D17" s="19"/>
      <c r="E17" s="20"/>
    </row>
    <row r="18" spans="1:5" s="6" customFormat="1" x14ac:dyDescent="0.2">
      <c r="A18" s="18" t="s">
        <v>10</v>
      </c>
      <c r="D18" s="13" t="s">
        <v>15</v>
      </c>
      <c r="E18" s="20"/>
    </row>
    <row r="19" spans="1:5" s="6" customFormat="1" x14ac:dyDescent="0.2">
      <c r="E19" s="20"/>
    </row>
    <row r="20" spans="1:5" s="6" customFormat="1" x14ac:dyDescent="0.2">
      <c r="A20" s="9" t="s">
        <v>5</v>
      </c>
      <c r="D20" s="2">
        <v>85928223.670000002</v>
      </c>
      <c r="E20" s="20">
        <f>+D20/$D$20</f>
        <v>1</v>
      </c>
    </row>
    <row r="21" spans="1:5" s="6" customFormat="1" x14ac:dyDescent="0.2">
      <c r="A21" s="9" t="s">
        <v>19</v>
      </c>
      <c r="D21" s="15">
        <v>-4241737.12</v>
      </c>
      <c r="E21" s="20">
        <f>+D21/$D$20</f>
        <v>-4.936372403425944E-2</v>
      </c>
    </row>
    <row r="22" spans="1:5" s="6" customFormat="1" x14ac:dyDescent="0.2">
      <c r="A22" s="9" t="s">
        <v>7</v>
      </c>
      <c r="D22" s="10">
        <v>-314080.84000000003</v>
      </c>
      <c r="E22" s="20">
        <f>+D22/$D$20</f>
        <v>-3.6551534127622683E-3</v>
      </c>
    </row>
    <row r="23" spans="1:5" s="6" customFormat="1" ht="13.5" thickBot="1" x14ac:dyDescent="0.25">
      <c r="A23" s="17" t="s">
        <v>8</v>
      </c>
      <c r="D23" s="16">
        <f>SUM(D20:D22)</f>
        <v>81372405.709999993</v>
      </c>
      <c r="E23" s="20">
        <f>+D23/$D$20</f>
        <v>0.94698112255297817</v>
      </c>
    </row>
    <row r="24" spans="1:5" ht="13.5" thickTop="1" x14ac:dyDescent="0.2">
      <c r="B24" s="6"/>
    </row>
    <row r="25" spans="1:5" x14ac:dyDescent="0.2">
      <c r="A25" s="11" t="s">
        <v>11</v>
      </c>
      <c r="C25" s="13" t="s">
        <v>16</v>
      </c>
      <c r="D25" s="13" t="s">
        <v>15</v>
      </c>
      <c r="E25" s="13" t="s">
        <v>3</v>
      </c>
    </row>
    <row r="26" spans="1:5" s="6" customFormat="1" x14ac:dyDescent="0.2">
      <c r="C26" s="9"/>
      <c r="D26" s="9"/>
      <c r="E26" s="9"/>
    </row>
    <row r="27" spans="1:5" s="6" customFormat="1" ht="12.75" customHeight="1" x14ac:dyDescent="0.2">
      <c r="A27" s="9" t="s">
        <v>12</v>
      </c>
      <c r="C27" s="2">
        <v>0</v>
      </c>
      <c r="D27" s="2">
        <v>14536071.529999999</v>
      </c>
      <c r="E27" s="2">
        <f>SUM(C27:D27)</f>
        <v>14536071.529999999</v>
      </c>
    </row>
    <row r="28" spans="1:5" s="9" customFormat="1" ht="12.75" customHeight="1" x14ac:dyDescent="0.2">
      <c r="A28" s="9" t="s">
        <v>0</v>
      </c>
      <c r="C28" s="4">
        <v>747.02</v>
      </c>
      <c r="D28" s="4">
        <v>7508092.3499999996</v>
      </c>
      <c r="E28" s="4">
        <f>SUM(C28:D28)</f>
        <v>7508839.3699999992</v>
      </c>
    </row>
    <row r="29" spans="1:5" s="9" customFormat="1" ht="12.75" customHeight="1" x14ac:dyDescent="0.2">
      <c r="A29" s="9" t="s">
        <v>1</v>
      </c>
      <c r="C29" s="1">
        <f>SUM(C27:C28)</f>
        <v>747.02</v>
      </c>
      <c r="D29" s="1">
        <f>SUM(D27:D28)</f>
        <v>22044163.879999999</v>
      </c>
      <c r="E29" s="1">
        <f>SUM(E27:E28)</f>
        <v>22044910.899999999</v>
      </c>
    </row>
    <row r="30" spans="1:5" s="9" customFormat="1" ht="12.75" customHeight="1" x14ac:dyDescent="0.2">
      <c r="A30" s="9" t="s">
        <v>20</v>
      </c>
      <c r="C30" s="1">
        <v>-90</v>
      </c>
      <c r="D30" s="1">
        <v>0</v>
      </c>
      <c r="E30" s="1">
        <f>+D30+C30</f>
        <v>-90</v>
      </c>
    </row>
    <row r="31" spans="1:5" s="9" customFormat="1" ht="12.75" customHeight="1" x14ac:dyDescent="0.2">
      <c r="A31" s="6" t="s">
        <v>17</v>
      </c>
      <c r="C31" s="1">
        <f>-C29-C30</f>
        <v>-657.02</v>
      </c>
      <c r="D31" s="1">
        <f>-C31</f>
        <v>657.02</v>
      </c>
      <c r="E31" s="1">
        <f>SUM(C31:D31)</f>
        <v>0</v>
      </c>
    </row>
    <row r="32" spans="1:5" s="9" customFormat="1" ht="12.75" customHeight="1" x14ac:dyDescent="0.2">
      <c r="A32" s="9" t="s">
        <v>13</v>
      </c>
      <c r="C32" s="10">
        <v>0</v>
      </c>
      <c r="D32" s="10">
        <v>-17803083.780000001</v>
      </c>
      <c r="E32" s="4">
        <f>SUM(C32:D32)</f>
        <v>-17803083.780000001</v>
      </c>
    </row>
    <row r="33" spans="1:5" s="6" customFormat="1" ht="12.75" customHeight="1" x14ac:dyDescent="0.2">
      <c r="C33" s="9"/>
      <c r="D33" s="9"/>
      <c r="E33" s="9"/>
    </row>
    <row r="34" spans="1:5" s="9" customFormat="1" ht="13.5" thickBot="1" x14ac:dyDescent="0.25">
      <c r="A34" s="3" t="s">
        <v>21</v>
      </c>
      <c r="C34" s="5">
        <f>SUM(C29:C32)</f>
        <v>0</v>
      </c>
      <c r="D34" s="5">
        <f>SUM(D29:D32)</f>
        <v>4241737.1199999973</v>
      </c>
      <c r="E34" s="5">
        <f>SUM(E29:E32)</f>
        <v>4241737.1199999973</v>
      </c>
    </row>
    <row r="35" spans="1:5" ht="13.5" thickTop="1" x14ac:dyDescent="0.2"/>
    <row r="36" spans="1:5" x14ac:dyDescent="0.2">
      <c r="A36" s="12" t="s">
        <v>22</v>
      </c>
    </row>
    <row r="37" spans="1:5" x14ac:dyDescent="0.2">
      <c r="A37" s="12" t="s">
        <v>18</v>
      </c>
    </row>
    <row r="38" spans="1:5" x14ac:dyDescent="0.2">
      <c r="A38" s="12" t="s">
        <v>23</v>
      </c>
    </row>
  </sheetData>
  <phoneticPr fontId="0" type="noConversion"/>
  <pageMargins left="0.5" right="0.25" top="1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Jan Havlíček</cp:lastModifiedBy>
  <cp:lastPrinted>2001-06-20T00:10:14Z</cp:lastPrinted>
  <dcterms:created xsi:type="dcterms:W3CDTF">1998-02-17T01:41:47Z</dcterms:created>
  <dcterms:modified xsi:type="dcterms:W3CDTF">2023-09-17T09:53:42Z</dcterms:modified>
</cp:coreProperties>
</file>