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32E78A-8BBD-4BAD-9B0B-5ABDFC993F2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6" i="1"/>
  <c r="G18" i="1"/>
  <c r="G19" i="1"/>
  <c r="G23" i="1"/>
  <c r="G24" i="1"/>
  <c r="G25" i="1"/>
  <c r="G29" i="1"/>
</calcChain>
</file>

<file path=xl/sharedStrings.xml><?xml version="1.0" encoding="utf-8"?>
<sst xmlns="http://schemas.openxmlformats.org/spreadsheetml/2006/main" count="28" uniqueCount="24">
  <si>
    <t>REVENUE</t>
  </si>
  <si>
    <t>Options</t>
  </si>
  <si>
    <t>Other</t>
  </si>
  <si>
    <t>Price</t>
  </si>
  <si>
    <t>MW's</t>
  </si>
  <si>
    <t>Total</t>
  </si>
  <si>
    <t>VOM</t>
  </si>
  <si>
    <t>GAS</t>
  </si>
  <si>
    <t>HSC + .01</t>
  </si>
  <si>
    <t>HR</t>
  </si>
  <si>
    <t>Subtotal</t>
  </si>
  <si>
    <t>START-UP COSTS</t>
  </si>
  <si>
    <t>Sales</t>
  </si>
  <si>
    <t>Gas</t>
  </si>
  <si>
    <t>Grand Total</t>
  </si>
  <si>
    <t>FRONTERA REVENUE - VARIABLE O&amp;M CALC</t>
  </si>
  <si>
    <t>PARAMETERS</t>
  </si>
  <si>
    <t>HSC = $2.48</t>
  </si>
  <si>
    <t>Options Exercised 0700 - 2200</t>
  </si>
  <si>
    <t>Production HR = 7.7</t>
  </si>
  <si>
    <t>Start-up HR = 18</t>
  </si>
  <si>
    <t>VOM = 2.75/MW</t>
  </si>
  <si>
    <t>Sales = 300 MW's, 0700 - 2200 @ $25</t>
  </si>
  <si>
    <t>Start-up sequence = 30, 30, 30, 135,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</si>
</sst>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2" applyFont="1"/>
    <xf numFmtId="167" fontId="0" fillId="0" borderId="0" xfId="2" applyNumberFormat="1" applyFont="1"/>
    <xf numFmtId="0" fontId="2" fillId="0" borderId="0" xfId="0" applyFont="1" applyAlignment="1">
      <alignment horizontal="center"/>
    </xf>
    <xf numFmtId="167" fontId="0" fillId="0" borderId="0" xfId="0" applyNumberFormat="1"/>
    <xf numFmtId="167" fontId="3" fillId="0" borderId="0" xfId="2" applyNumberFormat="1" applyFont="1"/>
    <xf numFmtId="0" fontId="4" fillId="0" borderId="0" xfId="0" applyFont="1"/>
    <xf numFmtId="167" fontId="3" fillId="0" borderId="0" xfId="0" applyNumberFormat="1" applyFont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5" sqref="F5"/>
    </sheetView>
  </sheetViews>
  <sheetFormatPr defaultRowHeight="12.75" x14ac:dyDescent="0.2"/>
  <cols>
    <col min="1" max="1" width="4.85546875" customWidth="1"/>
    <col min="2" max="2" width="11.7109375" customWidth="1"/>
    <col min="4" max="4" width="9.28515625" bestFit="1" customWidth="1"/>
    <col min="7" max="7" width="12.85546875" bestFit="1" customWidth="1"/>
  </cols>
  <sheetData>
    <row r="1" spans="1:7" x14ac:dyDescent="0.2">
      <c r="A1" t="s">
        <v>16</v>
      </c>
    </row>
    <row r="2" spans="1:7" x14ac:dyDescent="0.2">
      <c r="B2" t="s">
        <v>18</v>
      </c>
    </row>
    <row r="3" spans="1:7" x14ac:dyDescent="0.2">
      <c r="B3" t="s">
        <v>17</v>
      </c>
    </row>
    <row r="4" spans="1:7" x14ac:dyDescent="0.2">
      <c r="B4" t="s">
        <v>22</v>
      </c>
    </row>
    <row r="5" spans="1:7" x14ac:dyDescent="0.2">
      <c r="B5" t="s">
        <v>19</v>
      </c>
    </row>
    <row r="6" spans="1:7" x14ac:dyDescent="0.2">
      <c r="B6" t="s">
        <v>20</v>
      </c>
    </row>
    <row r="7" spans="1:7" x14ac:dyDescent="0.2">
      <c r="B7" t="s">
        <v>21</v>
      </c>
    </row>
    <row r="8" spans="1:7" x14ac:dyDescent="0.2">
      <c r="B8" t="s">
        <v>23</v>
      </c>
    </row>
    <row r="10" spans="1:7" x14ac:dyDescent="0.2">
      <c r="B10" s="10" t="s">
        <v>15</v>
      </c>
      <c r="C10" s="10"/>
      <c r="D10" s="10"/>
      <c r="E10" s="10"/>
      <c r="F10" s="10"/>
      <c r="G10" s="10"/>
    </row>
    <row r="12" spans="1:7" x14ac:dyDescent="0.2">
      <c r="A12" s="8" t="s">
        <v>0</v>
      </c>
      <c r="C12" s="5" t="s">
        <v>3</v>
      </c>
      <c r="D12" s="5" t="s">
        <v>4</v>
      </c>
      <c r="E12" s="5" t="s">
        <v>9</v>
      </c>
      <c r="G12" s="5" t="s">
        <v>5</v>
      </c>
    </row>
    <row r="13" spans="1:7" x14ac:dyDescent="0.2">
      <c r="B13" t="s">
        <v>1</v>
      </c>
      <c r="C13" s="3">
        <v>21.89</v>
      </c>
      <c r="D13" s="1">
        <v>2400</v>
      </c>
      <c r="G13" s="4">
        <f>C13*D13</f>
        <v>52536</v>
      </c>
    </row>
    <row r="14" spans="1:7" x14ac:dyDescent="0.2">
      <c r="B14" t="s">
        <v>2</v>
      </c>
      <c r="C14" s="3">
        <v>25</v>
      </c>
      <c r="D14" s="1">
        <v>4800</v>
      </c>
      <c r="G14" s="4">
        <f>C14*D14</f>
        <v>120000</v>
      </c>
    </row>
    <row r="16" spans="1:7" x14ac:dyDescent="0.2">
      <c r="A16" s="8" t="s">
        <v>6</v>
      </c>
      <c r="C16" s="3">
        <v>2.75</v>
      </c>
      <c r="D16" s="1">
        <v>7440</v>
      </c>
      <c r="G16" s="4">
        <f>C16*D16*-1</f>
        <v>-20460</v>
      </c>
    </row>
    <row r="18" spans="1:7" ht="15" x14ac:dyDescent="0.35">
      <c r="A18" s="8" t="s">
        <v>7</v>
      </c>
      <c r="B18" t="s">
        <v>8</v>
      </c>
      <c r="C18">
        <v>2.58</v>
      </c>
      <c r="D18" s="2">
        <v>7200</v>
      </c>
      <c r="E18">
        <v>7.7</v>
      </c>
      <c r="G18" s="7">
        <f>C18*D18*E18*-1</f>
        <v>-143035.20000000001</v>
      </c>
    </row>
    <row r="19" spans="1:7" x14ac:dyDescent="0.2">
      <c r="D19" s="1"/>
      <c r="E19" t="s">
        <v>10</v>
      </c>
      <c r="G19" s="6">
        <f>SUM(G13:G18)</f>
        <v>9040.7999999999884</v>
      </c>
    </row>
    <row r="22" spans="1:7" x14ac:dyDescent="0.2">
      <c r="A22" s="8" t="s">
        <v>11</v>
      </c>
      <c r="B22" s="8"/>
      <c r="C22" s="5" t="s">
        <v>3</v>
      </c>
      <c r="D22" s="5" t="s">
        <v>4</v>
      </c>
      <c r="E22" s="5" t="s">
        <v>9</v>
      </c>
    </row>
    <row r="23" spans="1:7" x14ac:dyDescent="0.2">
      <c r="B23" t="s">
        <v>12</v>
      </c>
      <c r="C23" s="3">
        <v>7</v>
      </c>
      <c r="D23">
        <v>425</v>
      </c>
      <c r="G23" s="4">
        <f>C23*D23</f>
        <v>2975</v>
      </c>
    </row>
    <row r="24" spans="1:7" ht="15" x14ac:dyDescent="0.35">
      <c r="B24" t="s">
        <v>13</v>
      </c>
      <c r="C24" s="3">
        <v>2.58</v>
      </c>
      <c r="D24">
        <v>425</v>
      </c>
      <c r="E24">
        <v>18</v>
      </c>
      <c r="G24" s="9">
        <f>C24*D24*E24*-1</f>
        <v>-19737</v>
      </c>
    </row>
    <row r="25" spans="1:7" x14ac:dyDescent="0.2">
      <c r="C25" s="3"/>
      <c r="E25" t="s">
        <v>10</v>
      </c>
      <c r="G25" s="6">
        <f>SUM(G23:G24)</f>
        <v>-16762</v>
      </c>
    </row>
    <row r="29" spans="1:7" x14ac:dyDescent="0.2">
      <c r="D29" t="s">
        <v>14</v>
      </c>
      <c r="G29" s="6">
        <f>G19+G25</f>
        <v>-7721.2000000000116</v>
      </c>
    </row>
  </sheetData>
  <mergeCells count="1">
    <mergeCell ref="B10:G10"/>
  </mergeCells>
  <phoneticPr fontId="0" type="noConversion"/>
  <pageMargins left="0.75" right="0.75" top="1" bottom="1" header="0.5" footer="0.5"/>
  <pageSetup orientation="portrait" r:id="rId1"/>
  <headerFooter alignWithMargins="0">
    <oddFooter>&amp;LH:\Frontera\Marketing\&amp;F&amp;R&amp;D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TECO</dc:creator>
  <cp:lastModifiedBy>Jan Havlíček</cp:lastModifiedBy>
  <cp:lastPrinted>2001-10-17T15:51:42Z</cp:lastPrinted>
  <dcterms:created xsi:type="dcterms:W3CDTF">2001-10-17T15:22:33Z</dcterms:created>
  <dcterms:modified xsi:type="dcterms:W3CDTF">2023-09-17T09:56:17Z</dcterms:modified>
</cp:coreProperties>
</file>