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D13D73B-7629-4494-B38F-5BF550E23D27}" xr6:coauthVersionLast="47" xr6:coauthVersionMax="47" xr10:uidLastSave="{00000000-0000-0000-0000-000000000000}"/>
  <bookViews>
    <workbookView xWindow="-120" yWindow="-120" windowWidth="38640" windowHeight="15720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F23" i="4"/>
  <c r="AG23" i="4"/>
  <c r="AH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<sst xmlns="http://schemas.openxmlformats.org/spreadsheetml/2006/main" count="257" uniqueCount="93">
  <si>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</si>
  <si>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</si>
  <si>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</si>
  <si>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</si>
  <si>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</si>
  <si>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</si>
  <si>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</si>
  <si>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</si>
  <si>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</si>
  <si>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</si>
  <si>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</si>
  <si>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</si>
  <si>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</si>
  <si>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</si>
  <si>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</si>
  <si>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</si>
  <si>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</si>
  <si>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</si>
  <si>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</si>
  <si>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</si>
  <si>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</si>
  <si>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</si>
  <si>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</si>
  <si>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</si>
  <si>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</si>
  <si>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</si>
  <si>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</si>
  <si>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</si>
  <si>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</si>
  <si>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</si>
  <si>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</si>
  <si>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</si>
  <si>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</si>
  <si>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</si>
  <si>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</si>
  <si>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</si>
  <si>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</si>
  <si>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</si>
  <si>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</si>
  <si>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</si>
  <si>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</si>
  <si>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</si>
  <si>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</si>
  <si>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</si>
  <si>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</si>
  <si>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</si>
  <si>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</si>
  <si>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</si>
  <si>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</si>
  <si>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</si>
  <si>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</si>
  <si>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</si>
  <si>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</si>
  <si>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</si>
  <si>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</si>
  <si>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</si>
  <si>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</si>
  <si>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</si>
  <si>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</si>
  <si>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</si>
  <si>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</si>
  <si>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</si>
  <si>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</si>
  <si>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</si>
  <si>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</si>
  <si>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</si>
  <si>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</si>
  <si>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</si>
  <si>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</si>
  <si>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</si>
  <si>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</si>
  <si>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</si>
  <si>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</si>
  <si>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</si>
  <si>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</si>
  <si>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</si>
  <si>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</si>
  <si>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</si>
  <si>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</si>
  <si>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</si>
  <si>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</si>
  <si>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</si>
  <si>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</si>
  <si>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</si>
  <si>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</si>
  <si>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</si>
  <si>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</si>
  <si>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PR-G-005</t>
  </si>
  <si>
    <t>52700000 - WPT</t>
  </si>
  <si>
    <t>Ft. Union Fuel 0.1%</t>
  </si>
  <si>
    <t>PR-G-003</t>
  </si>
  <si>
    <t>52700000 - PHP</t>
  </si>
  <si>
    <t xml:space="preserve">Enron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</si>
</sst>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0" fontId="6" fillId="0" borderId="0" xfId="0" applyFont="1" applyFill="1"/>
    <xf numFmtId="166" fontId="6" fillId="0" borderId="4" xfId="1" applyNumberFormat="1" applyFont="1" applyFill="1" applyBorder="1" applyAlignment="1">
      <alignment horizontal="center"/>
    </xf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</xdr:col>
          <xdr:colOff>457200</xdr:colOff>
          <xdr:row>1</xdr:row>
          <xdr:rowOff>361950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DDDEA4D-29EE-9871-60E8-08F43A3A7A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9525</xdr:rowOff>
    </xdr:from>
    <xdr:to>
      <xdr:col>0</xdr:col>
      <xdr:colOff>1638300</xdr:colOff>
      <xdr:row>6</xdr:row>
      <xdr:rowOff>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7C71CC76-03C1-9880-2323-F68C0A9FFD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9525</xdr:rowOff>
    </xdr:from>
    <xdr:to>
      <xdr:col>0</xdr:col>
      <xdr:colOff>1609725</xdr:colOff>
      <xdr:row>6</xdr:row>
      <xdr:rowOff>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21D01E45-B26A-5E0B-7DF9-598C3CCA2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0</xdr:col>
      <xdr:colOff>1638300</xdr:colOff>
      <xdr:row>5</xdr:row>
      <xdr:rowOff>152400</xdr:rowOff>
    </xdr:to>
    <xdr:pic>
      <xdr:nvPicPr>
        <xdr:cNvPr id="2049" name="Picture 1">
          <a:extLst>
            <a:ext uri="{FF2B5EF4-FFF2-40B4-BE49-F238E27FC236}">
              <a16:creationId xmlns:a16="http://schemas.microsoft.com/office/drawing/2014/main" id="{4E6ECCD8-65BB-5E20-114B-C9722D65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1647825</xdr:colOff>
      <xdr:row>5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1B29B3E8-7571-F5AF-D4A2-CF378A7B4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33525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Oct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34444</v>
          </cell>
          <cell r="F10">
            <v>35944</v>
          </cell>
          <cell r="G10">
            <v>33944</v>
          </cell>
          <cell r="H10">
            <v>35394</v>
          </cell>
          <cell r="I10">
            <v>34000</v>
          </cell>
          <cell r="J10">
            <v>35393</v>
          </cell>
          <cell r="K10">
            <v>35393</v>
          </cell>
          <cell r="L10">
            <v>35393</v>
          </cell>
          <cell r="M10">
            <v>30593</v>
          </cell>
          <cell r="N10">
            <v>31092</v>
          </cell>
          <cell r="O10">
            <v>28894</v>
          </cell>
          <cell r="P10">
            <v>34894</v>
          </cell>
          <cell r="Q10">
            <v>34000</v>
          </cell>
          <cell r="R10">
            <v>34000</v>
          </cell>
          <cell r="S10">
            <v>34000</v>
          </cell>
          <cell r="T10">
            <v>28918</v>
          </cell>
          <cell r="U10">
            <v>32168</v>
          </cell>
          <cell r="V10">
            <v>32977</v>
          </cell>
          <cell r="W10">
            <v>32000</v>
          </cell>
          <cell r="X10">
            <v>33977</v>
          </cell>
          <cell r="Y10">
            <v>33977</v>
          </cell>
          <cell r="Z10">
            <v>33977</v>
          </cell>
          <cell r="AA10">
            <v>32000</v>
          </cell>
          <cell r="AB10">
            <v>29000</v>
          </cell>
          <cell r="AC10">
            <v>34048</v>
          </cell>
          <cell r="AD10">
            <v>30000</v>
          </cell>
          <cell r="AE10">
            <v>35700</v>
          </cell>
          <cell r="AF10">
            <v>35700</v>
          </cell>
          <cell r="AG10">
            <v>35700</v>
          </cell>
          <cell r="AH10">
            <v>33211</v>
          </cell>
        </row>
        <row r="11">
          <cell r="E11">
            <v>6300</v>
          </cell>
          <cell r="F11">
            <v>4900</v>
          </cell>
          <cell r="G11">
            <v>8500</v>
          </cell>
          <cell r="H11">
            <v>5900</v>
          </cell>
          <cell r="I11">
            <v>5900</v>
          </cell>
          <cell r="J11">
            <v>4900</v>
          </cell>
          <cell r="K11">
            <v>4900</v>
          </cell>
          <cell r="L11">
            <v>4900</v>
          </cell>
          <cell r="M11">
            <v>4900</v>
          </cell>
          <cell r="N11">
            <v>9900</v>
          </cell>
          <cell r="O11">
            <v>8900</v>
          </cell>
          <cell r="P11">
            <v>4900</v>
          </cell>
          <cell r="Q11">
            <v>4900</v>
          </cell>
          <cell r="R11">
            <v>4900</v>
          </cell>
          <cell r="S11">
            <v>4900</v>
          </cell>
          <cell r="T11">
            <v>4900</v>
          </cell>
          <cell r="U11">
            <v>4900</v>
          </cell>
          <cell r="V11">
            <v>4900</v>
          </cell>
          <cell r="W11">
            <v>8900</v>
          </cell>
          <cell r="X11">
            <v>4900</v>
          </cell>
          <cell r="Y11">
            <v>4900</v>
          </cell>
          <cell r="Z11">
            <v>4900</v>
          </cell>
          <cell r="AA11">
            <v>6900</v>
          </cell>
          <cell r="AB11">
            <v>10400</v>
          </cell>
          <cell r="AC11">
            <v>6900</v>
          </cell>
          <cell r="AD11">
            <v>6400</v>
          </cell>
          <cell r="AE11">
            <v>4900</v>
          </cell>
          <cell r="AF11">
            <v>4900</v>
          </cell>
          <cell r="AG11">
            <v>4900</v>
          </cell>
          <cell r="AH11">
            <v>6400</v>
          </cell>
        </row>
        <row r="12">
          <cell r="M12">
            <v>2000</v>
          </cell>
        </row>
        <row r="13">
          <cell r="O13">
            <v>2500</v>
          </cell>
        </row>
        <row r="20">
          <cell r="E20">
            <v>1000</v>
          </cell>
          <cell r="F20">
            <v>2000</v>
          </cell>
          <cell r="G20">
            <v>6000</v>
          </cell>
          <cell r="H20">
            <v>2050</v>
          </cell>
          <cell r="I20">
            <v>2700</v>
          </cell>
          <cell r="J20">
            <v>5500</v>
          </cell>
          <cell r="K20">
            <v>5500</v>
          </cell>
          <cell r="L20">
            <v>5500</v>
          </cell>
          <cell r="M20">
            <v>0</v>
          </cell>
          <cell r="N20">
            <v>1500</v>
          </cell>
          <cell r="P20">
            <v>0</v>
          </cell>
          <cell r="Q20">
            <v>6643</v>
          </cell>
          <cell r="R20">
            <v>6643</v>
          </cell>
          <cell r="S20">
            <v>6643</v>
          </cell>
          <cell r="T20">
            <v>6250</v>
          </cell>
          <cell r="U20">
            <v>7000</v>
          </cell>
          <cell r="V20">
            <v>3500</v>
          </cell>
          <cell r="W20">
            <v>500</v>
          </cell>
          <cell r="X20">
            <v>3000</v>
          </cell>
          <cell r="Y20">
            <v>3000</v>
          </cell>
          <cell r="Z20">
            <v>3000</v>
          </cell>
          <cell r="AA20">
            <v>2000</v>
          </cell>
          <cell r="AB20">
            <v>2550</v>
          </cell>
          <cell r="AC20">
            <v>2500</v>
          </cell>
          <cell r="AD20">
            <v>8358</v>
          </cell>
          <cell r="AE20">
            <v>6250</v>
          </cell>
          <cell r="AF20">
            <v>6250</v>
          </cell>
          <cell r="AG20">
            <v>6250</v>
          </cell>
          <cell r="AH20">
            <v>6250</v>
          </cell>
        </row>
        <row r="22">
          <cell r="E22">
            <v>7000</v>
          </cell>
          <cell r="F22">
            <v>7000</v>
          </cell>
          <cell r="G22">
            <v>0</v>
          </cell>
          <cell r="H22">
            <v>6000</v>
          </cell>
          <cell r="I22">
            <v>0</v>
          </cell>
          <cell r="M22">
            <v>3200</v>
          </cell>
          <cell r="N22">
            <v>0</v>
          </cell>
          <cell r="O22">
            <v>0</v>
          </cell>
          <cell r="V22">
            <v>2800</v>
          </cell>
          <cell r="W22">
            <v>5000</v>
          </cell>
          <cell r="X22">
            <v>3000</v>
          </cell>
          <cell r="Y22">
            <v>3000</v>
          </cell>
          <cell r="Z22">
            <v>3000</v>
          </cell>
          <cell r="AA22">
            <v>5000</v>
          </cell>
          <cell r="AB22">
            <v>3000</v>
          </cell>
          <cell r="AC22">
            <v>3100</v>
          </cell>
          <cell r="AD22">
            <v>0</v>
          </cell>
        </row>
        <row r="23">
          <cell r="G23">
            <v>2500</v>
          </cell>
          <cell r="H23">
            <v>500</v>
          </cell>
          <cell r="I23">
            <v>0</v>
          </cell>
          <cell r="J23">
            <v>2600</v>
          </cell>
          <cell r="K23">
            <v>2600</v>
          </cell>
          <cell r="L23">
            <v>2600</v>
          </cell>
          <cell r="M23">
            <v>35</v>
          </cell>
          <cell r="N23">
            <v>0</v>
          </cell>
          <cell r="O23">
            <v>3839</v>
          </cell>
          <cell r="P23">
            <v>3960</v>
          </cell>
          <cell r="W23">
            <v>542</v>
          </cell>
          <cell r="AA23">
            <v>37</v>
          </cell>
          <cell r="AB23">
            <v>737</v>
          </cell>
          <cell r="AC23">
            <v>0</v>
          </cell>
        </row>
        <row r="25">
          <cell r="G25">
            <v>612</v>
          </cell>
          <cell r="H25">
            <v>0</v>
          </cell>
          <cell r="I25">
            <v>5000</v>
          </cell>
          <cell r="J25">
            <v>0</v>
          </cell>
          <cell r="K25">
            <v>0</v>
          </cell>
          <cell r="L25">
            <v>0</v>
          </cell>
          <cell r="M25">
            <v>5000</v>
          </cell>
          <cell r="N25">
            <v>4864</v>
          </cell>
          <cell r="O25">
            <v>2500</v>
          </cell>
          <cell r="P25">
            <v>0</v>
          </cell>
        </row>
        <row r="28">
          <cell r="M28">
            <v>0</v>
          </cell>
          <cell r="N28">
            <v>2000</v>
          </cell>
          <cell r="O28">
            <v>2200</v>
          </cell>
          <cell r="P28">
            <v>2200</v>
          </cell>
          <cell r="Q28">
            <v>2200</v>
          </cell>
          <cell r="R28">
            <v>2200</v>
          </cell>
          <cell r="S28">
            <v>2200</v>
          </cell>
          <cell r="T28">
            <v>2200</v>
          </cell>
        </row>
        <row r="34">
          <cell r="E34">
            <v>9500</v>
          </cell>
          <cell r="F34">
            <v>7000</v>
          </cell>
          <cell r="G34">
            <v>3000</v>
          </cell>
          <cell r="H34">
            <v>7500</v>
          </cell>
          <cell r="I34">
            <v>8194</v>
          </cell>
          <cell r="J34">
            <v>11000</v>
          </cell>
          <cell r="K34">
            <v>11000</v>
          </cell>
          <cell r="L34">
            <v>11000</v>
          </cell>
          <cell r="M34">
            <v>18000</v>
          </cell>
          <cell r="N34">
            <v>12000</v>
          </cell>
          <cell r="O34">
            <v>11500</v>
          </cell>
          <cell r="P34">
            <v>9500</v>
          </cell>
          <cell r="Q34">
            <v>8750</v>
          </cell>
          <cell r="R34">
            <v>8750</v>
          </cell>
          <cell r="S34">
            <v>8750</v>
          </cell>
          <cell r="T34">
            <v>15000</v>
          </cell>
          <cell r="U34">
            <v>13500</v>
          </cell>
          <cell r="V34">
            <v>10500</v>
          </cell>
          <cell r="W34">
            <v>10477</v>
          </cell>
          <cell r="X34">
            <v>7000</v>
          </cell>
          <cell r="Y34">
            <v>7000</v>
          </cell>
          <cell r="Z34">
            <v>7000</v>
          </cell>
          <cell r="AA34">
            <v>11308</v>
          </cell>
          <cell r="AB34">
            <v>11809</v>
          </cell>
          <cell r="AC34">
            <v>9809</v>
          </cell>
          <cell r="AD34">
            <v>8000</v>
          </cell>
          <cell r="AE34">
            <v>6407</v>
          </cell>
          <cell r="AF34">
            <v>6407</v>
          </cell>
          <cell r="AG34">
            <v>6407</v>
          </cell>
          <cell r="AH34">
            <v>6500</v>
          </cell>
        </row>
        <row r="35">
          <cell r="E35">
            <v>6000</v>
          </cell>
          <cell r="F35">
            <v>9000</v>
          </cell>
          <cell r="N35">
            <v>3344</v>
          </cell>
          <cell r="X35">
            <v>6000</v>
          </cell>
          <cell r="Y35">
            <v>6000</v>
          </cell>
          <cell r="Z35">
            <v>6000</v>
          </cell>
          <cell r="AA35">
            <v>0</v>
          </cell>
          <cell r="AB35">
            <v>920</v>
          </cell>
          <cell r="AC35">
            <v>920</v>
          </cell>
          <cell r="AD35">
            <v>4075</v>
          </cell>
          <cell r="AE35">
            <v>4730</v>
          </cell>
          <cell r="AF35">
            <v>4730</v>
          </cell>
          <cell r="AG35">
            <v>4730</v>
          </cell>
          <cell r="AH35">
            <v>4730</v>
          </cell>
        </row>
        <row r="39">
          <cell r="E39">
            <v>3000</v>
          </cell>
          <cell r="F39">
            <v>1500</v>
          </cell>
          <cell r="G39">
            <v>3600</v>
          </cell>
          <cell r="H39">
            <v>4000</v>
          </cell>
          <cell r="I39">
            <v>8000</v>
          </cell>
          <cell r="J39">
            <v>0</v>
          </cell>
          <cell r="K39">
            <v>0</v>
          </cell>
          <cell r="L39">
            <v>0</v>
          </cell>
          <cell r="O39">
            <v>3000</v>
          </cell>
          <cell r="P39">
            <v>2000</v>
          </cell>
          <cell r="Q39">
            <v>2000</v>
          </cell>
          <cell r="R39">
            <v>2000</v>
          </cell>
          <cell r="S39">
            <v>2000</v>
          </cell>
          <cell r="T39">
            <v>0</v>
          </cell>
        </row>
        <row r="41">
          <cell r="G41">
            <v>7388</v>
          </cell>
          <cell r="H41">
            <v>5000</v>
          </cell>
          <cell r="I41">
            <v>0</v>
          </cell>
          <cell r="J41">
            <v>5000</v>
          </cell>
          <cell r="K41">
            <v>5000</v>
          </cell>
          <cell r="L41">
            <v>5000</v>
          </cell>
          <cell r="M41">
            <v>0</v>
          </cell>
          <cell r="N41">
            <v>0</v>
          </cell>
          <cell r="V41">
            <v>1772</v>
          </cell>
          <cell r="W41">
            <v>4002</v>
          </cell>
          <cell r="AA41">
            <v>5000</v>
          </cell>
          <cell r="AB41">
            <v>405</v>
          </cell>
          <cell r="AC41">
            <v>2327</v>
          </cell>
        </row>
        <row r="42">
          <cell r="AH42">
            <v>1498</v>
          </cell>
        </row>
        <row r="43">
          <cell r="O43">
            <v>2500</v>
          </cell>
          <cell r="P43">
            <v>5000</v>
          </cell>
          <cell r="Q43">
            <v>5000</v>
          </cell>
          <cell r="R43">
            <v>5000</v>
          </cell>
          <cell r="S43">
            <v>5000</v>
          </cell>
          <cell r="T43">
            <v>1497</v>
          </cell>
          <cell r="U43">
            <v>3500</v>
          </cell>
          <cell r="V43">
            <v>5003</v>
          </cell>
          <cell r="W43">
            <v>998</v>
          </cell>
          <cell r="X43">
            <v>5000</v>
          </cell>
          <cell r="Y43">
            <v>5000</v>
          </cell>
          <cell r="Z43">
            <v>5000</v>
          </cell>
          <cell r="AB43">
            <v>4595</v>
          </cell>
          <cell r="AC43">
            <v>2673</v>
          </cell>
          <cell r="AD43">
            <v>5000</v>
          </cell>
          <cell r="AE43">
            <v>5000</v>
          </cell>
          <cell r="AF43">
            <v>5000</v>
          </cell>
          <cell r="AG43">
            <v>5000</v>
          </cell>
          <cell r="AH43">
            <v>5000</v>
          </cell>
        </row>
        <row r="46">
          <cell r="G46">
            <v>2000</v>
          </cell>
          <cell r="M46">
            <v>2000</v>
          </cell>
          <cell r="N46">
            <v>2000</v>
          </cell>
          <cell r="O46">
            <v>2000</v>
          </cell>
          <cell r="P46">
            <v>2000</v>
          </cell>
          <cell r="Q46">
            <v>2000</v>
          </cell>
          <cell r="R46">
            <v>2000</v>
          </cell>
          <cell r="S46">
            <v>2000</v>
          </cell>
          <cell r="T46">
            <v>2000</v>
          </cell>
          <cell r="U46">
            <v>2000</v>
          </cell>
          <cell r="V46">
            <v>2000</v>
          </cell>
          <cell r="W46">
            <v>2000</v>
          </cell>
          <cell r="X46">
            <v>2000</v>
          </cell>
          <cell r="Y46">
            <v>2000</v>
          </cell>
          <cell r="Z46">
            <v>2000</v>
          </cell>
          <cell r="AA46">
            <v>2000</v>
          </cell>
          <cell r="AB46">
            <v>2000</v>
          </cell>
          <cell r="AC46">
            <v>2000</v>
          </cell>
          <cell r="AD46">
            <v>2000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</row>
        <row r="53">
          <cell r="E53">
            <v>600</v>
          </cell>
          <cell r="F53">
            <v>600</v>
          </cell>
          <cell r="G53">
            <v>600</v>
          </cell>
          <cell r="H53">
            <v>600</v>
          </cell>
          <cell r="I53">
            <v>650</v>
          </cell>
          <cell r="J53">
            <v>650</v>
          </cell>
          <cell r="K53">
            <v>650</v>
          </cell>
          <cell r="L53">
            <v>650</v>
          </cell>
          <cell r="M53">
            <v>650</v>
          </cell>
          <cell r="N53">
            <v>650</v>
          </cell>
          <cell r="O53">
            <v>650</v>
          </cell>
          <cell r="P53">
            <v>650</v>
          </cell>
          <cell r="Q53">
            <v>650</v>
          </cell>
          <cell r="R53">
            <v>650</v>
          </cell>
          <cell r="S53">
            <v>650</v>
          </cell>
          <cell r="T53">
            <v>650</v>
          </cell>
          <cell r="U53">
            <v>650</v>
          </cell>
          <cell r="V53">
            <v>650</v>
          </cell>
          <cell r="W53">
            <v>650</v>
          </cell>
          <cell r="X53">
            <v>650</v>
          </cell>
          <cell r="Y53">
            <v>650</v>
          </cell>
          <cell r="Z53">
            <v>650</v>
          </cell>
          <cell r="AA53">
            <v>650</v>
          </cell>
          <cell r="AB53">
            <v>600</v>
          </cell>
          <cell r="AC53">
            <v>600</v>
          </cell>
          <cell r="AD53">
            <v>600</v>
          </cell>
          <cell r="AE53">
            <v>600</v>
          </cell>
          <cell r="AF53">
            <v>600</v>
          </cell>
          <cell r="AG53">
            <v>600</v>
          </cell>
          <cell r="AH53">
            <v>600</v>
          </cell>
        </row>
        <row r="54">
          <cell r="M54">
            <v>300</v>
          </cell>
          <cell r="N54">
            <v>300</v>
          </cell>
          <cell r="O54">
            <v>300</v>
          </cell>
          <cell r="P54">
            <v>300</v>
          </cell>
          <cell r="Q54">
            <v>300</v>
          </cell>
          <cell r="R54">
            <v>300</v>
          </cell>
          <cell r="S54">
            <v>300</v>
          </cell>
          <cell r="T54">
            <v>300</v>
          </cell>
          <cell r="U54">
            <v>300</v>
          </cell>
          <cell r="V54">
            <v>300</v>
          </cell>
          <cell r="W54">
            <v>300</v>
          </cell>
          <cell r="X54">
            <v>300</v>
          </cell>
          <cell r="Y54">
            <v>300</v>
          </cell>
          <cell r="Z54">
            <v>300</v>
          </cell>
          <cell r="AA54">
            <v>300</v>
          </cell>
          <cell r="AB54">
            <v>300</v>
          </cell>
          <cell r="AC54">
            <v>300</v>
          </cell>
          <cell r="AD54">
            <v>300</v>
          </cell>
          <cell r="AE54">
            <v>300</v>
          </cell>
          <cell r="AF54">
            <v>300</v>
          </cell>
          <cell r="AG54">
            <v>300</v>
          </cell>
          <cell r="AH54">
            <v>300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3"/>
  <sheetViews>
    <sheetView tabSelected="1" workbookViewId="0">
      <pane xSplit="4" ySplit="9" topLeftCell="AE10" activePane="bottomRight" state="frozenSplit"/>
      <selection pane="topRight" activeCell="D1" sqref="D1"/>
      <selection pane="bottomLeft" activeCell="A9" sqref="A9"/>
      <selection pane="bottomRight" activeCell="AQ4" sqref="AQ4"/>
    </sheetView>
  </sheetViews>
  <sheetFormatPr defaultRowHeight="12.75" x14ac:dyDescent="0.2"/>
  <cols>
    <col min="1" max="2" width="14.85546875" customWidth="1"/>
    <col min="3" max="3" width="9" style="88" customWidth="1"/>
    <col min="4" max="4" width="16.5703125" style="88" customWidth="1"/>
    <col min="5" max="9" width="10.28515625" bestFit="1" customWidth="1"/>
    <col min="11" max="11" width="9.28515625" bestFit="1" customWidth="1"/>
    <col min="14" max="15" width="9.28515625" bestFit="1" customWidth="1"/>
    <col min="18" max="18" width="9.28515625" bestFit="1" customWidth="1"/>
    <col min="21" max="26" width="9.28515625" bestFit="1" customWidth="1"/>
    <col min="35" max="35" width="9.28515625" bestFit="1" customWidth="1"/>
    <col min="36" max="36" width="10" customWidth="1"/>
  </cols>
  <sheetData>
    <row r="1" spans="1:36" x14ac:dyDescent="0.2">
      <c r="A1" s="2" t="s">
        <v>50</v>
      </c>
    </row>
    <row r="2" spans="1:36" x14ac:dyDescent="0.2">
      <c r="A2" s="2" t="s">
        <v>51</v>
      </c>
    </row>
    <row r="3" spans="1:36" x14ac:dyDescent="0.2">
      <c r="A3" t="s">
        <v>52</v>
      </c>
    </row>
    <row r="4" spans="1:36" x14ac:dyDescent="0.2">
      <c r="A4" t="s">
        <v>53</v>
      </c>
    </row>
    <row r="5" spans="1:36" ht="13.5" thickBot="1" x14ac:dyDescent="0.25"/>
    <row r="6" spans="1:36" ht="13.5" thickBot="1" x14ac:dyDescent="0.25">
      <c r="A6" s="89" t="s">
        <v>54</v>
      </c>
    </row>
    <row r="7" spans="1:36" x14ac:dyDescent="0.2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">
      <c r="A8" t="s">
        <v>55</v>
      </c>
      <c r="B8" t="s">
        <v>56</v>
      </c>
      <c r="C8" s="88" t="s">
        <v>57</v>
      </c>
      <c r="D8" s="88" t="s">
        <v>58</v>
      </c>
    </row>
    <row r="9" spans="1:36" ht="13.5" thickBot="1" x14ac:dyDescent="0.25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34444</v>
      </c>
      <c r="F10" s="95">
        <f>[1]Nominations!F$10</f>
        <v>35944</v>
      </c>
      <c r="G10" s="95">
        <f>[1]Nominations!G$10</f>
        <v>33944</v>
      </c>
      <c r="H10" s="95">
        <f>[1]Nominations!H$10</f>
        <v>35394</v>
      </c>
      <c r="I10" s="95">
        <f>[1]Nominations!I$10</f>
        <v>34000</v>
      </c>
      <c r="J10" s="95">
        <f>[1]Nominations!J$10</f>
        <v>35393</v>
      </c>
      <c r="K10" s="95">
        <f>[1]Nominations!K$10</f>
        <v>35393</v>
      </c>
      <c r="L10" s="95">
        <f>[1]Nominations!L$10</f>
        <v>35393</v>
      </c>
      <c r="M10" s="95">
        <f>[1]Nominations!M$10</f>
        <v>30593</v>
      </c>
      <c r="N10" s="95">
        <f>[1]Nominations!N$10</f>
        <v>31092</v>
      </c>
      <c r="O10" s="95">
        <f>[1]Nominations!O$10</f>
        <v>28894</v>
      </c>
      <c r="P10" s="95">
        <f>[1]Nominations!P$10</f>
        <v>34894</v>
      </c>
      <c r="Q10" s="95">
        <f>[1]Nominations!Q$10</f>
        <v>34000</v>
      </c>
      <c r="R10" s="95">
        <f>[1]Nominations!R$10</f>
        <v>34000</v>
      </c>
      <c r="S10" s="95">
        <f>[1]Nominations!S$10</f>
        <v>34000</v>
      </c>
      <c r="T10" s="95">
        <f>[1]Nominations!T$10</f>
        <v>28918</v>
      </c>
      <c r="U10" s="95">
        <f>[1]Nominations!U$10</f>
        <v>32168</v>
      </c>
      <c r="V10" s="95">
        <f>[1]Nominations!V$10</f>
        <v>32977</v>
      </c>
      <c r="W10" s="95">
        <f>[1]Nominations!W$10</f>
        <v>32000</v>
      </c>
      <c r="X10" s="95">
        <f>[1]Nominations!X$10</f>
        <v>33977</v>
      </c>
      <c r="Y10" s="95">
        <f>[1]Nominations!Y$10</f>
        <v>33977</v>
      </c>
      <c r="Z10" s="95">
        <f>[1]Nominations!Z$10</f>
        <v>33977</v>
      </c>
      <c r="AA10" s="95">
        <f>[1]Nominations!AA$10</f>
        <v>32000</v>
      </c>
      <c r="AB10" s="95">
        <f>[1]Nominations!AB$10</f>
        <v>29000</v>
      </c>
      <c r="AC10" s="95">
        <f>[1]Nominations!AC$10</f>
        <v>34048</v>
      </c>
      <c r="AD10" s="95">
        <f>[1]Nominations!AD$10</f>
        <v>30000</v>
      </c>
      <c r="AE10" s="95">
        <f>[1]Nominations!AE$10</f>
        <v>35700</v>
      </c>
      <c r="AF10" s="95">
        <f>[1]Nominations!AF$10</f>
        <v>35700</v>
      </c>
      <c r="AG10" s="95">
        <f>[1]Nominations!AG$10</f>
        <v>35700</v>
      </c>
      <c r="AH10" s="95">
        <f>[1]Nominations!AH$10</f>
        <v>33211</v>
      </c>
      <c r="AI10" s="95">
        <f>[1]Nominations!AI$10</f>
        <v>0</v>
      </c>
      <c r="AJ10" s="32">
        <f t="shared" ref="AJ10:AJ15" si="0">SUM(E10:AI10)</f>
        <v>1000731</v>
      </c>
    </row>
    <row r="11" spans="1:36" x14ac:dyDescent="0.2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6300</v>
      </c>
      <c r="F11" s="95">
        <f>[1]Nominations!F$11</f>
        <v>4900</v>
      </c>
      <c r="G11" s="95">
        <f>[1]Nominations!G$11</f>
        <v>8500</v>
      </c>
      <c r="H11" s="95">
        <f>[1]Nominations!H$11</f>
        <v>5900</v>
      </c>
      <c r="I11" s="95">
        <f>[1]Nominations!I$11</f>
        <v>5900</v>
      </c>
      <c r="J11" s="95">
        <f>[1]Nominations!J$11</f>
        <v>4900</v>
      </c>
      <c r="K11" s="95">
        <f>[1]Nominations!K$11</f>
        <v>4900</v>
      </c>
      <c r="L11" s="95">
        <f>[1]Nominations!L$11</f>
        <v>4900</v>
      </c>
      <c r="M11" s="95">
        <f>[1]Nominations!M$11</f>
        <v>4900</v>
      </c>
      <c r="N11" s="95">
        <f>[1]Nominations!N$11</f>
        <v>9900</v>
      </c>
      <c r="O11" s="95">
        <f>[1]Nominations!O$11</f>
        <v>8900</v>
      </c>
      <c r="P11" s="95">
        <f>[1]Nominations!P$11</f>
        <v>4900</v>
      </c>
      <c r="Q11" s="95">
        <f>[1]Nominations!Q$11</f>
        <v>4900</v>
      </c>
      <c r="R11" s="95">
        <f>[1]Nominations!R$11</f>
        <v>4900</v>
      </c>
      <c r="S11" s="95">
        <f>[1]Nominations!S$11</f>
        <v>4900</v>
      </c>
      <c r="T11" s="95">
        <f>[1]Nominations!T$11</f>
        <v>4900</v>
      </c>
      <c r="U11" s="95">
        <f>[1]Nominations!U$11</f>
        <v>4900</v>
      </c>
      <c r="V11" s="95">
        <f>[1]Nominations!V$11</f>
        <v>4900</v>
      </c>
      <c r="W11" s="95">
        <f>[1]Nominations!W$11</f>
        <v>8900</v>
      </c>
      <c r="X11" s="95">
        <f>[1]Nominations!X$11</f>
        <v>4900</v>
      </c>
      <c r="Y11" s="95">
        <f>[1]Nominations!Y$11</f>
        <v>4900</v>
      </c>
      <c r="Z11" s="95">
        <f>[1]Nominations!Z$11</f>
        <v>4900</v>
      </c>
      <c r="AA11" s="95">
        <f>[1]Nominations!AA$11</f>
        <v>6900</v>
      </c>
      <c r="AB11" s="95">
        <f>[1]Nominations!AB$11</f>
        <v>10400</v>
      </c>
      <c r="AC11" s="95">
        <f>[1]Nominations!AC$11</f>
        <v>6900</v>
      </c>
      <c r="AD11" s="95">
        <f>[1]Nominations!AD$11</f>
        <v>6400</v>
      </c>
      <c r="AE11" s="95">
        <f>[1]Nominations!AE$11</f>
        <v>4900</v>
      </c>
      <c r="AF11" s="95">
        <f>[1]Nominations!AF$11</f>
        <v>4900</v>
      </c>
      <c r="AG11" s="95">
        <f>[1]Nominations!AG$11</f>
        <v>4900</v>
      </c>
      <c r="AH11" s="95">
        <f>[1]Nominations!AH$11</f>
        <v>6400</v>
      </c>
      <c r="AI11" s="95">
        <f>[1]Nominations!AI$11</f>
        <v>0</v>
      </c>
      <c r="AJ11" s="32">
        <f t="shared" si="0"/>
        <v>179500</v>
      </c>
    </row>
    <row r="12" spans="1:36" x14ac:dyDescent="0.2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2000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2000</v>
      </c>
    </row>
    <row r="13" spans="1:36" x14ac:dyDescent="0.2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2500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2500</v>
      </c>
    </row>
    <row r="14" spans="1:36" x14ac:dyDescent="0.2">
      <c r="D14" s="96" t="s">
        <v>62</v>
      </c>
      <c r="E14" s="97">
        <f>SUM(E10:E12)</f>
        <v>40744</v>
      </c>
      <c r="F14" s="97">
        <f>SUM(F10:F12)</f>
        <v>40844</v>
      </c>
      <c r="G14" s="97">
        <f t="shared" ref="G14:AI14" si="1">SUM(G10:G12)</f>
        <v>42444</v>
      </c>
      <c r="H14" s="97">
        <f t="shared" si="1"/>
        <v>41294</v>
      </c>
      <c r="I14" s="97">
        <f t="shared" si="1"/>
        <v>39900</v>
      </c>
      <c r="J14" s="97">
        <f t="shared" si="1"/>
        <v>40293</v>
      </c>
      <c r="K14" s="97">
        <f t="shared" si="1"/>
        <v>40293</v>
      </c>
      <c r="L14" s="97">
        <f t="shared" si="1"/>
        <v>40293</v>
      </c>
      <c r="M14" s="97">
        <f t="shared" si="1"/>
        <v>37493</v>
      </c>
      <c r="N14" s="97">
        <f t="shared" si="1"/>
        <v>40992</v>
      </c>
      <c r="O14" s="97">
        <f>SUM(O10:O13)</f>
        <v>40294</v>
      </c>
      <c r="P14" s="97">
        <f t="shared" si="1"/>
        <v>39794</v>
      </c>
      <c r="Q14" s="97">
        <f t="shared" si="1"/>
        <v>38900</v>
      </c>
      <c r="R14" s="97">
        <f t="shared" si="1"/>
        <v>38900</v>
      </c>
      <c r="S14" s="97">
        <f t="shared" si="1"/>
        <v>38900</v>
      </c>
      <c r="T14" s="97">
        <f t="shared" si="1"/>
        <v>33818</v>
      </c>
      <c r="U14" s="97">
        <f t="shared" si="1"/>
        <v>37068</v>
      </c>
      <c r="V14" s="97">
        <f t="shared" si="1"/>
        <v>37877</v>
      </c>
      <c r="W14" s="97">
        <f t="shared" si="1"/>
        <v>40900</v>
      </c>
      <c r="X14" s="97">
        <f t="shared" si="1"/>
        <v>38877</v>
      </c>
      <c r="Y14" s="97">
        <f t="shared" si="1"/>
        <v>38877</v>
      </c>
      <c r="Z14" s="97">
        <f t="shared" si="1"/>
        <v>38877</v>
      </c>
      <c r="AA14" s="97">
        <f t="shared" si="1"/>
        <v>38900</v>
      </c>
      <c r="AB14" s="97">
        <f t="shared" si="1"/>
        <v>39400</v>
      </c>
      <c r="AC14" s="97">
        <f t="shared" si="1"/>
        <v>40948</v>
      </c>
      <c r="AD14" s="97">
        <f t="shared" si="1"/>
        <v>36400</v>
      </c>
      <c r="AE14" s="97">
        <f t="shared" si="1"/>
        <v>40600</v>
      </c>
      <c r="AF14" s="97">
        <f t="shared" si="1"/>
        <v>40600</v>
      </c>
      <c r="AG14" s="97">
        <f t="shared" si="1"/>
        <v>40600</v>
      </c>
      <c r="AH14" s="97">
        <f t="shared" si="1"/>
        <v>39611</v>
      </c>
      <c r="AI14" s="97">
        <f t="shared" si="1"/>
        <v>0</v>
      </c>
      <c r="AJ14" s="98">
        <f t="shared" si="0"/>
        <v>1184731</v>
      </c>
    </row>
    <row r="15" spans="1:36" x14ac:dyDescent="0.2">
      <c r="D15" s="88" t="s">
        <v>89</v>
      </c>
      <c r="E15" s="75">
        <f t="shared" ref="E15:AI15" si="2">E14*1.001</f>
        <v>40784.743999999999</v>
      </c>
      <c r="F15" s="75">
        <f t="shared" si="2"/>
        <v>40884.843999999997</v>
      </c>
      <c r="G15" s="75">
        <f t="shared" si="2"/>
        <v>42486.443999999996</v>
      </c>
      <c r="H15" s="75">
        <f t="shared" si="2"/>
        <v>41335.293999999994</v>
      </c>
      <c r="I15" s="75">
        <f t="shared" si="2"/>
        <v>39939.899999999994</v>
      </c>
      <c r="J15" s="75">
        <f t="shared" si="2"/>
        <v>40333.292999999998</v>
      </c>
      <c r="K15" s="75">
        <f t="shared" si="2"/>
        <v>40333.292999999998</v>
      </c>
      <c r="L15" s="75">
        <f t="shared" si="2"/>
        <v>40333.292999999998</v>
      </c>
      <c r="M15" s="75">
        <f t="shared" si="2"/>
        <v>37530.492999999995</v>
      </c>
      <c r="N15" s="75">
        <f t="shared" si="2"/>
        <v>41032.991999999998</v>
      </c>
      <c r="O15" s="75">
        <f t="shared" si="2"/>
        <v>40334.293999999994</v>
      </c>
      <c r="P15" s="75">
        <f t="shared" si="2"/>
        <v>39833.793999999994</v>
      </c>
      <c r="Q15" s="75">
        <f t="shared" si="2"/>
        <v>38938.899999999994</v>
      </c>
      <c r="R15" s="75">
        <f t="shared" si="2"/>
        <v>38938.899999999994</v>
      </c>
      <c r="S15" s="75">
        <f t="shared" si="2"/>
        <v>38938.899999999994</v>
      </c>
      <c r="T15" s="75">
        <f t="shared" si="2"/>
        <v>33851.817999999999</v>
      </c>
      <c r="U15" s="75">
        <f t="shared" si="2"/>
        <v>37105.067999999999</v>
      </c>
      <c r="V15" s="75">
        <f t="shared" si="2"/>
        <v>37914.876999999993</v>
      </c>
      <c r="W15" s="75">
        <f t="shared" si="2"/>
        <v>40940.899999999994</v>
      </c>
      <c r="X15" s="75">
        <f t="shared" si="2"/>
        <v>38915.876999999993</v>
      </c>
      <c r="Y15" s="75">
        <f t="shared" si="2"/>
        <v>38915.876999999993</v>
      </c>
      <c r="Z15" s="75">
        <f t="shared" si="2"/>
        <v>38915.876999999993</v>
      </c>
      <c r="AA15" s="75">
        <f t="shared" si="2"/>
        <v>38938.899999999994</v>
      </c>
      <c r="AB15" s="75">
        <f t="shared" si="2"/>
        <v>39439.399999999994</v>
      </c>
      <c r="AC15" s="75">
        <f t="shared" si="2"/>
        <v>40988.947999999997</v>
      </c>
      <c r="AD15" s="75">
        <f t="shared" si="2"/>
        <v>36436.399999999994</v>
      </c>
      <c r="AE15" s="75">
        <f t="shared" si="2"/>
        <v>40640.6</v>
      </c>
      <c r="AF15" s="75">
        <f t="shared" si="2"/>
        <v>40640.6</v>
      </c>
      <c r="AG15" s="75">
        <f t="shared" si="2"/>
        <v>40640.6</v>
      </c>
      <c r="AH15" s="75">
        <f t="shared" si="2"/>
        <v>39650.610999999997</v>
      </c>
      <c r="AI15" s="75">
        <f t="shared" si="2"/>
        <v>0</v>
      </c>
      <c r="AJ15" s="32">
        <f t="shared" si="0"/>
        <v>1185915.7310000001</v>
      </c>
    </row>
    <row r="16" spans="1:36" x14ac:dyDescent="0.2">
      <c r="E16" s="75"/>
    </row>
    <row r="17" spans="1:36" ht="13.5" thickBot="1" x14ac:dyDescent="0.25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1000</v>
      </c>
      <c r="F18" s="95">
        <f>[1]Nominations!F$20</f>
        <v>2000</v>
      </c>
      <c r="G18" s="95">
        <f>[1]Nominations!G$20</f>
        <v>6000</v>
      </c>
      <c r="H18" s="95">
        <f>[1]Nominations!H$20</f>
        <v>2050</v>
      </c>
      <c r="I18" s="95">
        <f>[1]Nominations!I$20</f>
        <v>2700</v>
      </c>
      <c r="J18" s="95">
        <f>[1]Nominations!J$20</f>
        <v>5500</v>
      </c>
      <c r="K18" s="95">
        <f>[1]Nominations!K$20</f>
        <v>5500</v>
      </c>
      <c r="L18" s="95">
        <f>[1]Nominations!L$20</f>
        <v>5500</v>
      </c>
      <c r="M18" s="95">
        <f>[1]Nominations!M$20</f>
        <v>0</v>
      </c>
      <c r="N18" s="95">
        <f>[1]Nominations!N$20</f>
        <v>1500</v>
      </c>
      <c r="O18" s="95">
        <f>[1]Nominations!O$20</f>
        <v>0</v>
      </c>
      <c r="P18" s="95">
        <f>[1]Nominations!P$20</f>
        <v>0</v>
      </c>
      <c r="Q18" s="95">
        <f>[1]Nominations!Q$20</f>
        <v>6643</v>
      </c>
      <c r="R18" s="95">
        <f>[1]Nominations!R$20</f>
        <v>6643</v>
      </c>
      <c r="S18" s="95">
        <f>[1]Nominations!S$20</f>
        <v>6643</v>
      </c>
      <c r="T18" s="95">
        <f>[1]Nominations!T$20</f>
        <v>6250</v>
      </c>
      <c r="U18" s="95">
        <f>[1]Nominations!U$20</f>
        <v>7000</v>
      </c>
      <c r="V18" s="95">
        <f>[1]Nominations!V$20</f>
        <v>3500</v>
      </c>
      <c r="W18" s="95">
        <f>[1]Nominations!W$20</f>
        <v>500</v>
      </c>
      <c r="X18" s="95">
        <f>[1]Nominations!X$20</f>
        <v>3000</v>
      </c>
      <c r="Y18" s="95">
        <f>[1]Nominations!Y$20</f>
        <v>3000</v>
      </c>
      <c r="Z18" s="95">
        <f>[1]Nominations!Z$20</f>
        <v>3000</v>
      </c>
      <c r="AA18" s="95">
        <f>[1]Nominations!AA$20</f>
        <v>2000</v>
      </c>
      <c r="AB18" s="95">
        <f>[1]Nominations!AB$20</f>
        <v>2550</v>
      </c>
      <c r="AC18" s="95">
        <f>[1]Nominations!AC$20</f>
        <v>2500</v>
      </c>
      <c r="AD18" s="95">
        <f>[1]Nominations!AD$20</f>
        <v>8358</v>
      </c>
      <c r="AE18" s="95">
        <f>[1]Nominations!AE$20</f>
        <v>6250</v>
      </c>
      <c r="AF18" s="95">
        <f>[1]Nominations!AF$20</f>
        <v>6250</v>
      </c>
      <c r="AG18" s="95">
        <f>[1]Nominations!AG$20</f>
        <v>6250</v>
      </c>
      <c r="AH18" s="95">
        <f>[1]Nominations!AH$20</f>
        <v>6250</v>
      </c>
      <c r="AI18" s="95">
        <f>[1]Nominations!AI$20</f>
        <v>0</v>
      </c>
      <c r="AJ18" s="32">
        <f t="shared" ref="AJ18:AJ26" si="3">SUM(E18:AI18)</f>
        <v>118337</v>
      </c>
    </row>
    <row r="19" spans="1:36" x14ac:dyDescent="0.2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">
      <c r="A20" t="s">
        <v>29</v>
      </c>
      <c r="B20" t="s">
        <v>60</v>
      </c>
      <c r="C20" s="88" t="s">
        <v>65</v>
      </c>
      <c r="D20" s="88">
        <v>17931</v>
      </c>
      <c r="E20" s="95">
        <f>[1]Nominations!E$22</f>
        <v>7000</v>
      </c>
      <c r="F20" s="95">
        <f>[1]Nominations!F$22</f>
        <v>7000</v>
      </c>
      <c r="G20" s="95">
        <f>[1]Nominations!G$22</f>
        <v>0</v>
      </c>
      <c r="H20" s="95">
        <f>[1]Nominations!H$22</f>
        <v>6000</v>
      </c>
      <c r="I20" s="95">
        <f>[1]Nominations!I$22</f>
        <v>0</v>
      </c>
      <c r="J20" s="95">
        <f>[1]Nominations!J$22</f>
        <v>0</v>
      </c>
      <c r="K20" s="95">
        <f>[1]Nominations!K$22</f>
        <v>0</v>
      </c>
      <c r="L20" s="95">
        <f>[1]Nominations!L$22</f>
        <v>0</v>
      </c>
      <c r="M20" s="95">
        <f>[1]Nominations!M$22</f>
        <v>3200</v>
      </c>
      <c r="N20" s="95">
        <f>[1]Nominations!N$22</f>
        <v>0</v>
      </c>
      <c r="O20" s="95">
        <f>[1]Nominations!O$22</f>
        <v>0</v>
      </c>
      <c r="P20" s="95">
        <f>[1]Nominations!P$22</f>
        <v>0</v>
      </c>
      <c r="Q20" s="95">
        <f>[1]Nominations!Q$22</f>
        <v>0</v>
      </c>
      <c r="R20" s="95">
        <f>[1]Nominations!R$22</f>
        <v>0</v>
      </c>
      <c r="S20" s="95">
        <f>[1]Nominations!S$22</f>
        <v>0</v>
      </c>
      <c r="T20" s="95">
        <f>[1]Nominations!T$22</f>
        <v>0</v>
      </c>
      <c r="U20" s="95">
        <f>[1]Nominations!U$22</f>
        <v>0</v>
      </c>
      <c r="V20" s="95">
        <f>[1]Nominations!V$22</f>
        <v>2800</v>
      </c>
      <c r="W20" s="95">
        <f>[1]Nominations!W$22</f>
        <v>5000</v>
      </c>
      <c r="X20" s="95">
        <f>[1]Nominations!X$22</f>
        <v>3000</v>
      </c>
      <c r="Y20" s="95">
        <f>[1]Nominations!Y$22</f>
        <v>3000</v>
      </c>
      <c r="Z20" s="95">
        <f>[1]Nominations!Z$22</f>
        <v>3000</v>
      </c>
      <c r="AA20" s="95">
        <f>[1]Nominations!AA$22</f>
        <v>5000</v>
      </c>
      <c r="AB20" s="95">
        <f>[1]Nominations!AB$22</f>
        <v>3000</v>
      </c>
      <c r="AC20" s="95">
        <f>[1]Nominations!AC$22</f>
        <v>3100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51100</v>
      </c>
    </row>
    <row r="21" spans="1:36" x14ac:dyDescent="0.2">
      <c r="A21" t="s">
        <v>29</v>
      </c>
      <c r="B21" t="s">
        <v>60</v>
      </c>
      <c r="C21" s="88" t="s">
        <v>65</v>
      </c>
      <c r="D21" s="88">
        <v>5904</v>
      </c>
      <c r="E21" s="95">
        <f>[1]Nominations!E$23</f>
        <v>0</v>
      </c>
      <c r="F21" s="95">
        <f>[1]Nominations!F$23</f>
        <v>0</v>
      </c>
      <c r="G21" s="95">
        <f>[1]Nominations!G$23</f>
        <v>2500</v>
      </c>
      <c r="H21" s="95">
        <f>[1]Nominations!H$23</f>
        <v>500</v>
      </c>
      <c r="I21" s="95">
        <f>[1]Nominations!I$23</f>
        <v>0</v>
      </c>
      <c r="J21" s="95">
        <f>[1]Nominations!J$23</f>
        <v>2600</v>
      </c>
      <c r="K21" s="95">
        <f>[1]Nominations!K$23</f>
        <v>2600</v>
      </c>
      <c r="L21" s="95">
        <f>[1]Nominations!L$23</f>
        <v>2600</v>
      </c>
      <c r="M21" s="95">
        <f>[1]Nominations!M$23</f>
        <v>35</v>
      </c>
      <c r="N21" s="95">
        <f>[1]Nominations!N$23</f>
        <v>0</v>
      </c>
      <c r="O21" s="95">
        <f>[1]Nominations!O$23</f>
        <v>3839</v>
      </c>
      <c r="P21" s="95">
        <f>[1]Nominations!P$23</f>
        <v>3960</v>
      </c>
      <c r="Q21" s="95">
        <f>[1]Nominations!Q$23</f>
        <v>0</v>
      </c>
      <c r="R21" s="95">
        <f>[1]Nominations!R$23</f>
        <v>0</v>
      </c>
      <c r="S21" s="95">
        <f>[1]Nominations!S$23</f>
        <v>0</v>
      </c>
      <c r="T21" s="95">
        <f>[1]Nominations!T$23</f>
        <v>0</v>
      </c>
      <c r="U21" s="95">
        <f>[1]Nominations!U$23</f>
        <v>0</v>
      </c>
      <c r="V21" s="95">
        <f>[1]Nominations!V$23</f>
        <v>0</v>
      </c>
      <c r="W21" s="95">
        <f>[1]Nominations!W$23</f>
        <v>542</v>
      </c>
      <c r="X21" s="95">
        <f>[1]Nominations!X$23</f>
        <v>0</v>
      </c>
      <c r="Y21" s="95">
        <f>[1]Nominations!Y$23</f>
        <v>0</v>
      </c>
      <c r="Z21" s="95">
        <f>[1]Nominations!Z$23</f>
        <v>0</v>
      </c>
      <c r="AA21" s="95">
        <f>[1]Nominations!AA$23</f>
        <v>37</v>
      </c>
      <c r="AB21" s="95">
        <f>[1]Nominations!AB$23</f>
        <v>737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19950</v>
      </c>
    </row>
    <row r="22" spans="1:36" x14ac:dyDescent="0.2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[1]Nominations!E$25</f>
        <v>0</v>
      </c>
      <c r="F22" s="95">
        <f>[1]Nominations!F$25</f>
        <v>0</v>
      </c>
      <c r="G22" s="95">
        <f>[1]Nominations!G$25</f>
        <v>612</v>
      </c>
      <c r="H22" s="95">
        <f>[1]Nominations!H$25</f>
        <v>0</v>
      </c>
      <c r="I22" s="95">
        <f>[1]Nominations!I$25</f>
        <v>5000</v>
      </c>
      <c r="J22" s="95">
        <f>[1]Nominations!J$25</f>
        <v>0</v>
      </c>
      <c r="K22" s="95">
        <f>[1]Nominations!K$25</f>
        <v>0</v>
      </c>
      <c r="L22" s="95">
        <f>[1]Nominations!L$25</f>
        <v>0</v>
      </c>
      <c r="M22" s="95">
        <f>[1]Nominations!M$25</f>
        <v>5000</v>
      </c>
      <c r="N22" s="95">
        <f>[1]Nominations!N$25</f>
        <v>4864</v>
      </c>
      <c r="O22" s="95">
        <f>[1]Nominations!O$25</f>
        <v>2500</v>
      </c>
      <c r="P22" s="95">
        <f>[1]Nominations!P$25</f>
        <v>0</v>
      </c>
      <c r="Q22" s="95">
        <f>[1]Nominations!Q$25</f>
        <v>0</v>
      </c>
      <c r="R22" s="95">
        <f>[1]Nominations!R$25</f>
        <v>0</v>
      </c>
      <c r="S22" s="95">
        <f>[1]Nominations!S$25</f>
        <v>0</v>
      </c>
      <c r="T22" s="95">
        <f>[1]Nominations!T$25</f>
        <v>0</v>
      </c>
      <c r="U22" s="95">
        <f>[1]Nominations!U$25</f>
        <v>0</v>
      </c>
      <c r="V22" s="95">
        <f>[1]Nominations!V$25</f>
        <v>0</v>
      </c>
      <c r="W22" s="95">
        <f>[1]Nominations!W$25</f>
        <v>0</v>
      </c>
      <c r="X22" s="95">
        <f>[1]Nominations!X$25</f>
        <v>0</v>
      </c>
      <c r="Y22" s="95">
        <f>[1]Nominations!Y$25</f>
        <v>0</v>
      </c>
      <c r="Z22" s="95">
        <f>[1]Nominations!Z$25</f>
        <v>0</v>
      </c>
      <c r="AA22" s="95">
        <f>[1]Nominations!AA$25</f>
        <v>0</v>
      </c>
      <c r="AB22" s="95">
        <f>[1]Nominations!AB$25</f>
        <v>0</v>
      </c>
      <c r="AC22" s="95">
        <f>[1]Nominations!AC$25</f>
        <v>0</v>
      </c>
      <c r="AD22" s="95">
        <f>[1]Nominations!AD$25</f>
        <v>0</v>
      </c>
      <c r="AE22" s="95">
        <f>[1]Nominations!AE$25</f>
        <v>0</v>
      </c>
      <c r="AF22" s="95">
        <f>[1]Nominations!AF$25</f>
        <v>0</v>
      </c>
      <c r="AG22" s="95">
        <f>[1]Nominations!AG$25</f>
        <v>0</v>
      </c>
      <c r="AH22" s="95">
        <f>[1]Nominations!AH$25</f>
        <v>0</v>
      </c>
      <c r="AI22" s="95">
        <f>[1]Nominations!AI$25</f>
        <v>0</v>
      </c>
      <c r="AJ22" s="32">
        <f t="shared" si="3"/>
        <v>17976</v>
      </c>
    </row>
    <row r="23" spans="1:36" x14ac:dyDescent="0.2">
      <c r="A23" t="s">
        <v>29</v>
      </c>
      <c r="B23" t="s">
        <v>60</v>
      </c>
      <c r="C23" s="88" t="s">
        <v>65</v>
      </c>
      <c r="D23" s="88">
        <v>2979</v>
      </c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>
        <f>[1]Nominations!$AF$24</f>
        <v>0</v>
      </c>
      <c r="AG23" s="95">
        <f>[1]Nominations!AG$24</f>
        <v>0</v>
      </c>
      <c r="AH23" s="95">
        <f>[1]Nominations!AH$24</f>
        <v>0</v>
      </c>
      <c r="AI23" s="95"/>
      <c r="AJ23" s="32">
        <f t="shared" si="3"/>
        <v>0</v>
      </c>
    </row>
    <row r="24" spans="1:36" x14ac:dyDescent="0.2">
      <c r="A24" t="s">
        <v>7</v>
      </c>
      <c r="B24" t="s">
        <v>90</v>
      </c>
      <c r="C24" s="88" t="s">
        <v>61</v>
      </c>
      <c r="D24" s="96" t="s">
        <v>91</v>
      </c>
      <c r="E24" s="95">
        <f>[1]Nominations!E$28</f>
        <v>0</v>
      </c>
      <c r="F24" s="95">
        <f>[1]Nominations!F$28</f>
        <v>0</v>
      </c>
      <c r="G24" s="95">
        <f>[1]Nominations!G$28</f>
        <v>0</v>
      </c>
      <c r="H24" s="95">
        <f>[1]Nominations!H$28</f>
        <v>0</v>
      </c>
      <c r="I24" s="95">
        <f>[1]Nominations!I$28</f>
        <v>0</v>
      </c>
      <c r="J24" s="95">
        <f>[1]Nominations!J$28</f>
        <v>0</v>
      </c>
      <c r="K24" s="95">
        <f>[1]Nominations!K$28</f>
        <v>0</v>
      </c>
      <c r="L24" s="95">
        <f>[1]Nominations!L$28</f>
        <v>0</v>
      </c>
      <c r="M24" s="95">
        <f>[1]Nominations!M$28</f>
        <v>0</v>
      </c>
      <c r="N24" s="95">
        <f>[1]Nominations!N$28</f>
        <v>2000</v>
      </c>
      <c r="O24" s="95">
        <f>[1]Nominations!O$28</f>
        <v>2200</v>
      </c>
      <c r="P24" s="95">
        <f>[1]Nominations!P$28</f>
        <v>2200</v>
      </c>
      <c r="Q24" s="95">
        <f>[1]Nominations!Q$28</f>
        <v>2200</v>
      </c>
      <c r="R24" s="95">
        <f>[1]Nominations!R$28</f>
        <v>2200</v>
      </c>
      <c r="S24" s="95">
        <f>[1]Nominations!S$28</f>
        <v>2200</v>
      </c>
      <c r="T24" s="95">
        <f>[1]Nominations!T$28</f>
        <v>2200</v>
      </c>
      <c r="U24" s="95">
        <f>[1]Nominations!U$28</f>
        <v>0</v>
      </c>
      <c r="V24" s="95">
        <f>[1]Nominations!V$28</f>
        <v>0</v>
      </c>
      <c r="W24" s="95">
        <f>[1]Nominations!W$28</f>
        <v>0</v>
      </c>
      <c r="X24" s="95">
        <f>[1]Nominations!X$28</f>
        <v>0</v>
      </c>
      <c r="Y24" s="95">
        <f>[1]Nominations!Y$28</f>
        <v>0</v>
      </c>
      <c r="Z24" s="95">
        <f>[1]Nominations!Z$28</f>
        <v>0</v>
      </c>
      <c r="AA24" s="95">
        <f>[1]Nominations!AA$28</f>
        <v>0</v>
      </c>
      <c r="AB24" s="95">
        <f>[1]Nominations!AB$28</f>
        <v>0</v>
      </c>
      <c r="AC24" s="95">
        <f>[1]Nominations!AC$28</f>
        <v>0</v>
      </c>
      <c r="AD24" s="95">
        <f>[1]Nominations!AD$28</f>
        <v>0</v>
      </c>
      <c r="AE24" s="95">
        <f>[1]Nominations!AE$28</f>
        <v>0</v>
      </c>
      <c r="AF24" s="95">
        <f>[1]Nominations!AF$28</f>
        <v>0</v>
      </c>
      <c r="AG24" s="95">
        <f>[1]Nominations!AG$28</f>
        <v>0</v>
      </c>
      <c r="AH24" s="95">
        <f>[1]Nominations!AH$28</f>
        <v>0</v>
      </c>
      <c r="AI24" s="95">
        <f>[1]Nominations!AI$28</f>
        <v>0</v>
      </c>
      <c r="AJ24" s="32">
        <f t="shared" si="3"/>
        <v>15200</v>
      </c>
    </row>
    <row r="25" spans="1:36" ht="13.5" customHeight="1" x14ac:dyDescent="0.2">
      <c r="D25" s="96" t="s">
        <v>62</v>
      </c>
      <c r="E25" s="97">
        <f>SUM(E18:E24)</f>
        <v>8000</v>
      </c>
      <c r="F25" s="97">
        <f t="shared" ref="F25:AI25" si="4">SUM(F18:F24)</f>
        <v>9000</v>
      </c>
      <c r="G25" s="97">
        <f t="shared" si="4"/>
        <v>9112</v>
      </c>
      <c r="H25" s="97">
        <f t="shared" si="4"/>
        <v>8550</v>
      </c>
      <c r="I25" s="97">
        <f t="shared" si="4"/>
        <v>7700</v>
      </c>
      <c r="J25" s="97">
        <f t="shared" si="4"/>
        <v>8100</v>
      </c>
      <c r="K25" s="97">
        <f t="shared" si="4"/>
        <v>8100</v>
      </c>
      <c r="L25" s="97">
        <f t="shared" si="4"/>
        <v>8100</v>
      </c>
      <c r="M25" s="97">
        <f t="shared" si="4"/>
        <v>8235</v>
      </c>
      <c r="N25" s="97">
        <f t="shared" si="4"/>
        <v>8364</v>
      </c>
      <c r="O25" s="97">
        <f t="shared" si="4"/>
        <v>8539</v>
      </c>
      <c r="P25" s="97">
        <f t="shared" si="4"/>
        <v>6160</v>
      </c>
      <c r="Q25" s="97">
        <f t="shared" si="4"/>
        <v>8843</v>
      </c>
      <c r="R25" s="97">
        <f t="shared" si="4"/>
        <v>8843</v>
      </c>
      <c r="S25" s="97">
        <f t="shared" si="4"/>
        <v>8843</v>
      </c>
      <c r="T25" s="97">
        <f t="shared" si="4"/>
        <v>8450</v>
      </c>
      <c r="U25" s="97">
        <f t="shared" si="4"/>
        <v>7000</v>
      </c>
      <c r="V25" s="97">
        <f t="shared" si="4"/>
        <v>6300</v>
      </c>
      <c r="W25" s="97">
        <f t="shared" si="4"/>
        <v>6042</v>
      </c>
      <c r="X25" s="97">
        <f t="shared" si="4"/>
        <v>6000</v>
      </c>
      <c r="Y25" s="97">
        <f t="shared" si="4"/>
        <v>6000</v>
      </c>
      <c r="Z25" s="97">
        <f t="shared" si="4"/>
        <v>6000</v>
      </c>
      <c r="AA25" s="97">
        <f t="shared" si="4"/>
        <v>7037</v>
      </c>
      <c r="AB25" s="97">
        <f t="shared" si="4"/>
        <v>6287</v>
      </c>
      <c r="AC25" s="97">
        <f t="shared" si="4"/>
        <v>5600</v>
      </c>
      <c r="AD25" s="97">
        <f t="shared" si="4"/>
        <v>8358</v>
      </c>
      <c r="AE25" s="97">
        <f t="shared" si="4"/>
        <v>6250</v>
      </c>
      <c r="AF25" s="97">
        <f t="shared" si="4"/>
        <v>6250</v>
      </c>
      <c r="AG25" s="97">
        <f t="shared" si="4"/>
        <v>6250</v>
      </c>
      <c r="AH25" s="97">
        <f t="shared" si="4"/>
        <v>6250</v>
      </c>
      <c r="AI25" s="97">
        <f t="shared" si="4"/>
        <v>0</v>
      </c>
      <c r="AJ25" s="98">
        <f t="shared" si="3"/>
        <v>222563</v>
      </c>
    </row>
    <row r="26" spans="1:36" x14ac:dyDescent="0.2">
      <c r="D26" s="88" t="s">
        <v>89</v>
      </c>
      <c r="E26" s="75">
        <f t="shared" ref="E26:AI26" si="5">E25*1.001</f>
        <v>8007.9999999999991</v>
      </c>
      <c r="F26" s="75">
        <f t="shared" si="5"/>
        <v>9008.9999999999982</v>
      </c>
      <c r="G26" s="75">
        <f t="shared" si="5"/>
        <v>9121.1119999999992</v>
      </c>
      <c r="H26" s="75">
        <f t="shared" si="5"/>
        <v>8558.5499999999993</v>
      </c>
      <c r="I26" s="75">
        <f t="shared" si="5"/>
        <v>7707.6999999999989</v>
      </c>
      <c r="J26" s="75">
        <f t="shared" si="5"/>
        <v>8108.0999999999995</v>
      </c>
      <c r="K26" s="75">
        <f t="shared" si="5"/>
        <v>8108.0999999999995</v>
      </c>
      <c r="L26" s="75">
        <f t="shared" si="5"/>
        <v>8108.0999999999995</v>
      </c>
      <c r="M26" s="75">
        <f t="shared" si="5"/>
        <v>8243.2349999999988</v>
      </c>
      <c r="N26" s="75">
        <f t="shared" si="5"/>
        <v>8372.3639999999996</v>
      </c>
      <c r="O26" s="75">
        <f t="shared" si="5"/>
        <v>8547.5389999999989</v>
      </c>
      <c r="P26" s="75">
        <f t="shared" si="5"/>
        <v>6166.1599999999989</v>
      </c>
      <c r="Q26" s="75">
        <f t="shared" si="5"/>
        <v>8851.8429999999989</v>
      </c>
      <c r="R26" s="75">
        <f t="shared" si="5"/>
        <v>8851.8429999999989</v>
      </c>
      <c r="S26" s="75">
        <f t="shared" si="5"/>
        <v>8851.8429999999989</v>
      </c>
      <c r="T26" s="75">
        <f t="shared" si="5"/>
        <v>8458.4499999999989</v>
      </c>
      <c r="U26" s="75">
        <f t="shared" si="5"/>
        <v>7006.9999999999991</v>
      </c>
      <c r="V26" s="75">
        <f t="shared" si="5"/>
        <v>6306.2999999999993</v>
      </c>
      <c r="W26" s="75">
        <f t="shared" si="5"/>
        <v>6048.0419999999995</v>
      </c>
      <c r="X26" s="75">
        <f t="shared" si="5"/>
        <v>6005.9999999999991</v>
      </c>
      <c r="Y26" s="75">
        <f t="shared" si="5"/>
        <v>6005.9999999999991</v>
      </c>
      <c r="Z26" s="75">
        <f t="shared" si="5"/>
        <v>6005.9999999999991</v>
      </c>
      <c r="AA26" s="75">
        <f t="shared" si="5"/>
        <v>7044.0369999999994</v>
      </c>
      <c r="AB26" s="75">
        <f t="shared" si="5"/>
        <v>6293.2869999999994</v>
      </c>
      <c r="AC26" s="75">
        <f t="shared" si="5"/>
        <v>5605.5999999999995</v>
      </c>
      <c r="AD26" s="75">
        <f t="shared" si="5"/>
        <v>8366.3579999999984</v>
      </c>
      <c r="AE26" s="75">
        <f t="shared" si="5"/>
        <v>6256.2499999999991</v>
      </c>
      <c r="AF26" s="75">
        <f t="shared" si="5"/>
        <v>6256.2499999999991</v>
      </c>
      <c r="AG26" s="75">
        <f t="shared" si="5"/>
        <v>6256.2499999999991</v>
      </c>
      <c r="AH26" s="75">
        <f t="shared" si="5"/>
        <v>6256.2499999999991</v>
      </c>
      <c r="AI26" s="75">
        <f t="shared" si="5"/>
        <v>0</v>
      </c>
      <c r="AJ26" s="32">
        <f t="shared" si="3"/>
        <v>222785.56299999999</v>
      </c>
    </row>
    <row r="27" spans="1:36" x14ac:dyDescent="0.2">
      <c r="E27" s="75"/>
    </row>
    <row r="28" spans="1:36" ht="13.5" thickBot="1" x14ac:dyDescent="0.25">
      <c r="A28" s="91" t="s">
        <v>64</v>
      </c>
      <c r="B28" s="91"/>
      <c r="C28" s="92"/>
      <c r="D28" s="92"/>
      <c r="E28" s="93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  <c r="AD28" s="94"/>
      <c r="AE28" s="94"/>
      <c r="AF28" s="94"/>
      <c r="AG28" s="94"/>
      <c r="AH28" s="94"/>
      <c r="AI28" s="94"/>
      <c r="AJ28" s="94"/>
    </row>
    <row r="29" spans="1:36" x14ac:dyDescent="0.2">
      <c r="A29" t="s">
        <v>29</v>
      </c>
      <c r="B29" t="s">
        <v>60</v>
      </c>
      <c r="C29" s="88" t="s">
        <v>61</v>
      </c>
      <c r="D29" s="88">
        <v>52700000</v>
      </c>
      <c r="E29" s="95">
        <f>[1]Nominations!E$34</f>
        <v>9500</v>
      </c>
      <c r="F29" s="95">
        <f>[1]Nominations!F$34</f>
        <v>7000</v>
      </c>
      <c r="G29" s="95">
        <f>[1]Nominations!G$34</f>
        <v>3000</v>
      </c>
      <c r="H29" s="95">
        <f>[1]Nominations!H$34</f>
        <v>7500</v>
      </c>
      <c r="I29" s="95">
        <f>[1]Nominations!I$34</f>
        <v>8194</v>
      </c>
      <c r="J29" s="95">
        <f>[1]Nominations!J$34</f>
        <v>11000</v>
      </c>
      <c r="K29" s="95">
        <f>[1]Nominations!K$34</f>
        <v>11000</v>
      </c>
      <c r="L29" s="95">
        <f>[1]Nominations!L$34</f>
        <v>11000</v>
      </c>
      <c r="M29" s="95">
        <f>[1]Nominations!M$34</f>
        <v>18000</v>
      </c>
      <c r="N29" s="95">
        <f>[1]Nominations!N$34</f>
        <v>12000</v>
      </c>
      <c r="O29" s="95">
        <f>[1]Nominations!O$34</f>
        <v>11500</v>
      </c>
      <c r="P29" s="95">
        <f>[1]Nominations!P$34</f>
        <v>9500</v>
      </c>
      <c r="Q29" s="95">
        <f>[1]Nominations!Q$34</f>
        <v>8750</v>
      </c>
      <c r="R29" s="95">
        <f>[1]Nominations!R$34</f>
        <v>8750</v>
      </c>
      <c r="S29" s="95">
        <f>[1]Nominations!S$34</f>
        <v>8750</v>
      </c>
      <c r="T29" s="95">
        <f>[1]Nominations!T$34</f>
        <v>15000</v>
      </c>
      <c r="U29" s="95">
        <f>[1]Nominations!U$34</f>
        <v>13500</v>
      </c>
      <c r="V29" s="95">
        <f>[1]Nominations!V$34</f>
        <v>10500</v>
      </c>
      <c r="W29" s="95">
        <f>[1]Nominations!W$34</f>
        <v>10477</v>
      </c>
      <c r="X29" s="95">
        <f>[1]Nominations!X$34</f>
        <v>7000</v>
      </c>
      <c r="Y29" s="95">
        <f>[1]Nominations!Y$34</f>
        <v>7000</v>
      </c>
      <c r="Z29" s="95">
        <f>[1]Nominations!Z$34</f>
        <v>7000</v>
      </c>
      <c r="AA29" s="95">
        <f>[1]Nominations!AA$34</f>
        <v>11308</v>
      </c>
      <c r="AB29" s="95">
        <f>[1]Nominations!AB$34</f>
        <v>11809</v>
      </c>
      <c r="AC29" s="95">
        <f>[1]Nominations!AC$34</f>
        <v>9809</v>
      </c>
      <c r="AD29" s="95">
        <f>[1]Nominations!AD$34</f>
        <v>8000</v>
      </c>
      <c r="AE29" s="95">
        <f>[1]Nominations!AE$34</f>
        <v>6407</v>
      </c>
      <c r="AF29" s="95">
        <f>[1]Nominations!AF$34</f>
        <v>6407</v>
      </c>
      <c r="AG29" s="95">
        <f>[1]Nominations!AG$34</f>
        <v>6407</v>
      </c>
      <c r="AH29" s="95">
        <f>[1]Nominations!AH$34</f>
        <v>6500</v>
      </c>
      <c r="AI29" s="95">
        <f>[1]Nominations!AI$34</f>
        <v>0</v>
      </c>
      <c r="AJ29" s="32">
        <f t="shared" ref="AJ29:AJ39" si="6">SUM(E29:AI29)</f>
        <v>282568</v>
      </c>
    </row>
    <row r="30" spans="1:36" x14ac:dyDescent="0.2">
      <c r="A30" t="s">
        <v>29</v>
      </c>
      <c r="B30" t="s">
        <v>60</v>
      </c>
      <c r="C30" s="88" t="s">
        <v>65</v>
      </c>
      <c r="D30" s="96">
        <v>2979</v>
      </c>
      <c r="E30" s="95">
        <f>[1]Nominations!E$35</f>
        <v>6000</v>
      </c>
      <c r="F30" s="95">
        <f>[1]Nominations!F$35</f>
        <v>9000</v>
      </c>
      <c r="G30" s="95">
        <f>[1]Nominations!G$35</f>
        <v>0</v>
      </c>
      <c r="H30" s="95">
        <f>[1]Nominations!H$35</f>
        <v>0</v>
      </c>
      <c r="I30" s="95">
        <f>[1]Nominations!I$35</f>
        <v>0</v>
      </c>
      <c r="J30" s="95">
        <f>[1]Nominations!J$35</f>
        <v>0</v>
      </c>
      <c r="K30" s="95">
        <f>[1]Nominations!K$35</f>
        <v>0</v>
      </c>
      <c r="L30" s="95">
        <f>[1]Nominations!L$35</f>
        <v>0</v>
      </c>
      <c r="M30" s="95">
        <f>[1]Nominations!M$35</f>
        <v>0</v>
      </c>
      <c r="N30" s="95">
        <f>[1]Nominations!N$35</f>
        <v>3344</v>
      </c>
      <c r="O30" s="95">
        <f>[1]Nominations!O$35</f>
        <v>0</v>
      </c>
      <c r="P30" s="95">
        <f>[1]Nominations!P$35</f>
        <v>0</v>
      </c>
      <c r="Q30" s="95">
        <f>[1]Nominations!Q$35</f>
        <v>0</v>
      </c>
      <c r="R30" s="95">
        <f>[1]Nominations!R$35</f>
        <v>0</v>
      </c>
      <c r="S30" s="95">
        <f>[1]Nominations!S$35</f>
        <v>0</v>
      </c>
      <c r="T30" s="95">
        <f>[1]Nominations!T$35</f>
        <v>0</v>
      </c>
      <c r="U30" s="95">
        <f>[1]Nominations!U$35</f>
        <v>0</v>
      </c>
      <c r="V30" s="95">
        <f>[1]Nominations!V$35</f>
        <v>0</v>
      </c>
      <c r="W30" s="95">
        <f>[1]Nominations!W$35</f>
        <v>0</v>
      </c>
      <c r="X30" s="95">
        <f>[1]Nominations!X$35</f>
        <v>6000</v>
      </c>
      <c r="Y30" s="95">
        <f>[1]Nominations!Y$35</f>
        <v>6000</v>
      </c>
      <c r="Z30" s="95">
        <f>[1]Nominations!Z$35</f>
        <v>6000</v>
      </c>
      <c r="AA30" s="95">
        <f>[1]Nominations!AA$35</f>
        <v>0</v>
      </c>
      <c r="AB30" s="95">
        <f>[1]Nominations!AB$35</f>
        <v>920</v>
      </c>
      <c r="AC30" s="95">
        <f>[1]Nominations!AC$35</f>
        <v>920</v>
      </c>
      <c r="AD30" s="95">
        <f>[1]Nominations!AD$35</f>
        <v>4075</v>
      </c>
      <c r="AE30" s="95">
        <f>[1]Nominations!AE$35</f>
        <v>4730</v>
      </c>
      <c r="AF30" s="95">
        <f>[1]Nominations!AF$35</f>
        <v>4730</v>
      </c>
      <c r="AG30" s="95">
        <f>[1]Nominations!AG$35</f>
        <v>4730</v>
      </c>
      <c r="AH30" s="95">
        <f>[1]Nominations!AH$35</f>
        <v>4730</v>
      </c>
      <c r="AI30" s="95">
        <f>[1]Nominations!AI$35</f>
        <v>0</v>
      </c>
      <c r="AJ30" s="32">
        <f t="shared" si="6"/>
        <v>61179</v>
      </c>
    </row>
    <row r="31" spans="1:36" x14ac:dyDescent="0.2">
      <c r="A31" t="s">
        <v>29</v>
      </c>
      <c r="B31" t="s">
        <v>60</v>
      </c>
      <c r="C31" s="88" t="s">
        <v>65</v>
      </c>
      <c r="D31" s="96" t="s">
        <v>67</v>
      </c>
      <c r="E31" s="95">
        <f>[1]Nominations!E$36</f>
        <v>0</v>
      </c>
      <c r="F31" s="95">
        <f>[1]Nominations!F$36</f>
        <v>0</v>
      </c>
      <c r="G31" s="95">
        <f>[1]Nominations!G$36</f>
        <v>0</v>
      </c>
      <c r="H31" s="95">
        <f>[1]Nominations!H$36</f>
        <v>0</v>
      </c>
      <c r="I31" s="95">
        <f>[1]Nominations!I$36</f>
        <v>0</v>
      </c>
      <c r="J31" s="95">
        <f>[1]Nominations!J$36</f>
        <v>0</v>
      </c>
      <c r="K31" s="95">
        <f>[1]Nominations!K$36</f>
        <v>0</v>
      </c>
      <c r="L31" s="95">
        <f>[1]Nominations!L$36</f>
        <v>0</v>
      </c>
      <c r="M31" s="95">
        <f>[1]Nominations!M$36</f>
        <v>0</v>
      </c>
      <c r="N31" s="95">
        <f>[1]Nominations!N$36</f>
        <v>0</v>
      </c>
      <c r="O31" s="95">
        <f>[1]Nominations!O$36</f>
        <v>0</v>
      </c>
      <c r="P31" s="95">
        <f>[1]Nominations!P$36</f>
        <v>0</v>
      </c>
      <c r="Q31" s="95">
        <f>[1]Nominations!Q$36</f>
        <v>0</v>
      </c>
      <c r="R31" s="95">
        <f>[1]Nominations!R$36</f>
        <v>0</v>
      </c>
      <c r="S31" s="95">
        <f>[1]Nominations!S$36</f>
        <v>0</v>
      </c>
      <c r="T31" s="95">
        <f>[1]Nominations!T$36</f>
        <v>0</v>
      </c>
      <c r="U31" s="95">
        <f>[1]Nominations!U$36</f>
        <v>0</v>
      </c>
      <c r="V31" s="95">
        <f>[1]Nominations!V$36</f>
        <v>0</v>
      </c>
      <c r="W31" s="95">
        <f>[1]Nominations!W$36</f>
        <v>0</v>
      </c>
      <c r="X31" s="95">
        <f>[1]Nominations!X$36</f>
        <v>0</v>
      </c>
      <c r="Y31" s="95">
        <f>[1]Nominations!Y$36</f>
        <v>0</v>
      </c>
      <c r="Z31" s="95">
        <f>[1]Nominations!Z$36</f>
        <v>0</v>
      </c>
      <c r="AA31" s="95">
        <f>[1]Nominations!AA$36</f>
        <v>0</v>
      </c>
      <c r="AB31" s="95">
        <f>[1]Nominations!AB$36</f>
        <v>0</v>
      </c>
      <c r="AC31" s="95">
        <f>[1]Nominations!AC$36</f>
        <v>0</v>
      </c>
      <c r="AD31" s="95">
        <f>[1]Nominations!AD$36</f>
        <v>0</v>
      </c>
      <c r="AE31" s="95">
        <f>[1]Nominations!AE$36</f>
        <v>0</v>
      </c>
      <c r="AF31" s="95">
        <f>[1]Nominations!AF$36</f>
        <v>0</v>
      </c>
      <c r="AG31" s="95">
        <f>[1]Nominations!AG$36</f>
        <v>0</v>
      </c>
      <c r="AH31" s="95">
        <f>[1]Nominations!AH$36</f>
        <v>0</v>
      </c>
      <c r="AI31" s="95">
        <f>[1]Nominations!AI$36</f>
        <v>0</v>
      </c>
      <c r="AJ31" s="32">
        <f t="shared" si="6"/>
        <v>0</v>
      </c>
    </row>
    <row r="32" spans="1:36" x14ac:dyDescent="0.2">
      <c r="A32" t="s">
        <v>29</v>
      </c>
      <c r="B32" t="s">
        <v>60</v>
      </c>
      <c r="C32" s="88" t="s">
        <v>61</v>
      </c>
      <c r="D32" s="96">
        <v>41064000</v>
      </c>
      <c r="E32" s="95">
        <f>[1]Nominations!E$37</f>
        <v>0</v>
      </c>
      <c r="F32" s="95">
        <f>[1]Nominations!F$37</f>
        <v>0</v>
      </c>
      <c r="G32" s="95">
        <f>[1]Nominations!G$37</f>
        <v>0</v>
      </c>
      <c r="H32" s="95">
        <f>[1]Nominations!H$37</f>
        <v>0</v>
      </c>
      <c r="I32" s="95">
        <f>[1]Nominations!I$37</f>
        <v>0</v>
      </c>
      <c r="J32" s="95">
        <f>[1]Nominations!J$37</f>
        <v>0</v>
      </c>
      <c r="K32" s="95">
        <f>[1]Nominations!K$37</f>
        <v>0</v>
      </c>
      <c r="L32" s="95">
        <f>[1]Nominations!L$37</f>
        <v>0</v>
      </c>
      <c r="M32" s="95">
        <f>[1]Nominations!M$37</f>
        <v>0</v>
      </c>
      <c r="N32" s="95">
        <f>[1]Nominations!N$37</f>
        <v>0</v>
      </c>
      <c r="O32" s="95">
        <f>[1]Nominations!O$37</f>
        <v>0</v>
      </c>
      <c r="P32" s="95">
        <f>[1]Nominations!P$37</f>
        <v>0</v>
      </c>
      <c r="Q32" s="95">
        <f>[1]Nominations!Q$37</f>
        <v>0</v>
      </c>
      <c r="R32" s="95">
        <f>[1]Nominations!R$37</f>
        <v>0</v>
      </c>
      <c r="S32" s="95">
        <f>[1]Nominations!S$37</f>
        <v>0</v>
      </c>
      <c r="T32" s="95">
        <f>[1]Nominations!T$37</f>
        <v>0</v>
      </c>
      <c r="U32" s="95">
        <f>[1]Nominations!U$37</f>
        <v>0</v>
      </c>
      <c r="V32" s="95">
        <f>[1]Nominations!V$37</f>
        <v>0</v>
      </c>
      <c r="W32" s="95">
        <f>[1]Nominations!W$37</f>
        <v>0</v>
      </c>
      <c r="X32" s="95">
        <f>[1]Nominations!X$37</f>
        <v>0</v>
      </c>
      <c r="Y32" s="95">
        <f>[1]Nominations!Y$37</f>
        <v>0</v>
      </c>
      <c r="Z32" s="95">
        <f>[1]Nominations!Z$37</f>
        <v>0</v>
      </c>
      <c r="AA32" s="95">
        <f>[1]Nominations!AA$37</f>
        <v>0</v>
      </c>
      <c r="AB32" s="95">
        <f>[1]Nominations!AB$37</f>
        <v>0</v>
      </c>
      <c r="AC32" s="95">
        <f>[1]Nominations!AC$37</f>
        <v>0</v>
      </c>
      <c r="AD32" s="95">
        <f>[1]Nominations!AD$37</f>
        <v>0</v>
      </c>
      <c r="AE32" s="95">
        <f>[1]Nominations!AE$37</f>
        <v>0</v>
      </c>
      <c r="AF32" s="95">
        <f>[1]Nominations!AF$37</f>
        <v>0</v>
      </c>
      <c r="AG32" s="95">
        <f>[1]Nominations!AG$37</f>
        <v>0</v>
      </c>
      <c r="AH32" s="95">
        <f>[1]Nominations!AH$37</f>
        <v>0</v>
      </c>
      <c r="AI32" s="95">
        <f>[1]Nominations!AI$37</f>
        <v>0</v>
      </c>
      <c r="AJ32" s="32">
        <f t="shared" si="6"/>
        <v>0</v>
      </c>
    </row>
    <row r="33" spans="1:36" x14ac:dyDescent="0.2">
      <c r="A33" t="s">
        <v>29</v>
      </c>
      <c r="B33" t="s">
        <v>60</v>
      </c>
      <c r="C33" s="88" t="s">
        <v>61</v>
      </c>
      <c r="D33" s="96">
        <v>41074009</v>
      </c>
      <c r="E33" s="95">
        <f>[1]Nominations!E$38</f>
        <v>0</v>
      </c>
      <c r="F33" s="95">
        <f>[1]Nominations!F$38</f>
        <v>0</v>
      </c>
      <c r="G33" s="95">
        <f>[1]Nominations!G$38</f>
        <v>0</v>
      </c>
      <c r="H33" s="95">
        <f>[1]Nominations!H$38</f>
        <v>0</v>
      </c>
      <c r="I33" s="95">
        <f>[1]Nominations!I$38</f>
        <v>0</v>
      </c>
      <c r="J33" s="95">
        <f>[1]Nominations!J$38</f>
        <v>0</v>
      </c>
      <c r="K33" s="95">
        <f>[1]Nominations!K$38</f>
        <v>0</v>
      </c>
      <c r="L33" s="95">
        <f>[1]Nominations!L$38</f>
        <v>0</v>
      </c>
      <c r="M33" s="95">
        <f>[1]Nominations!M$38</f>
        <v>0</v>
      </c>
      <c r="N33" s="95">
        <f>[1]Nominations!N$38</f>
        <v>0</v>
      </c>
      <c r="O33" s="95">
        <f>[1]Nominations!O$38</f>
        <v>0</v>
      </c>
      <c r="P33" s="95">
        <f>[1]Nominations!P$38</f>
        <v>0</v>
      </c>
      <c r="Q33" s="95">
        <f>[1]Nominations!Q$38</f>
        <v>0</v>
      </c>
      <c r="R33" s="95">
        <f>[1]Nominations!R$38</f>
        <v>0</v>
      </c>
      <c r="S33" s="95">
        <f>[1]Nominations!S$38</f>
        <v>0</v>
      </c>
      <c r="T33" s="95">
        <f>[1]Nominations!T$38</f>
        <v>0</v>
      </c>
      <c r="U33" s="95">
        <f>[1]Nominations!U$38</f>
        <v>0</v>
      </c>
      <c r="V33" s="95">
        <f>[1]Nominations!V$38</f>
        <v>0</v>
      </c>
      <c r="W33" s="95">
        <f>[1]Nominations!W$38</f>
        <v>0</v>
      </c>
      <c r="X33" s="95">
        <f>[1]Nominations!X$38</f>
        <v>0</v>
      </c>
      <c r="Y33" s="95">
        <f>[1]Nominations!Y$38</f>
        <v>0</v>
      </c>
      <c r="Z33" s="95">
        <f>[1]Nominations!Z$38</f>
        <v>0</v>
      </c>
      <c r="AA33" s="95">
        <f>[1]Nominations!AA$38</f>
        <v>0</v>
      </c>
      <c r="AB33" s="95">
        <f>[1]Nominations!AB$38</f>
        <v>0</v>
      </c>
      <c r="AC33" s="95">
        <f>[1]Nominations!AC$38</f>
        <v>0</v>
      </c>
      <c r="AD33" s="95">
        <f>[1]Nominations!AD$38</f>
        <v>0</v>
      </c>
      <c r="AE33" s="95">
        <f>[1]Nominations!AE$38</f>
        <v>0</v>
      </c>
      <c r="AF33" s="95">
        <f>[1]Nominations!AF$38</f>
        <v>0</v>
      </c>
      <c r="AG33" s="95">
        <f>[1]Nominations!AG$38</f>
        <v>0</v>
      </c>
      <c r="AH33" s="95">
        <f>[1]Nominations!AH$38</f>
        <v>0</v>
      </c>
      <c r="AI33" s="95">
        <f>[1]Nominations!AI$38</f>
        <v>0</v>
      </c>
      <c r="AJ33" s="32">
        <f t="shared" si="6"/>
        <v>0</v>
      </c>
    </row>
    <row r="34" spans="1:36" x14ac:dyDescent="0.2">
      <c r="A34" t="s">
        <v>29</v>
      </c>
      <c r="B34" t="s">
        <v>60</v>
      </c>
      <c r="C34" s="88" t="s">
        <v>65</v>
      </c>
      <c r="D34" s="96">
        <v>17931</v>
      </c>
      <c r="E34" s="95">
        <f>[1]Nominations!E39</f>
        <v>3000</v>
      </c>
      <c r="F34" s="95">
        <f>[1]Nominations!F39</f>
        <v>1500</v>
      </c>
      <c r="G34" s="95">
        <f>[1]Nominations!G39</f>
        <v>3600</v>
      </c>
      <c r="H34" s="95">
        <f>[1]Nominations!H39</f>
        <v>4000</v>
      </c>
      <c r="I34" s="95">
        <f>[1]Nominations!I39</f>
        <v>8000</v>
      </c>
      <c r="J34" s="95">
        <f>[1]Nominations!J39</f>
        <v>0</v>
      </c>
      <c r="K34" s="95">
        <f>[1]Nominations!K39</f>
        <v>0</v>
      </c>
      <c r="L34" s="95">
        <f>[1]Nominations!L39</f>
        <v>0</v>
      </c>
      <c r="M34" s="95">
        <f>[1]Nominations!M39</f>
        <v>0</v>
      </c>
      <c r="N34" s="95">
        <f>[1]Nominations!N39</f>
        <v>0</v>
      </c>
      <c r="O34" s="95">
        <f>[1]Nominations!O39</f>
        <v>3000</v>
      </c>
      <c r="P34" s="95">
        <f>[1]Nominations!P39</f>
        <v>2000</v>
      </c>
      <c r="Q34" s="95">
        <f>[1]Nominations!Q39</f>
        <v>2000</v>
      </c>
      <c r="R34" s="95">
        <f>[1]Nominations!R39</f>
        <v>2000</v>
      </c>
      <c r="S34" s="95">
        <f>[1]Nominations!S39</f>
        <v>2000</v>
      </c>
      <c r="T34" s="95">
        <f>[1]Nominations!T39</f>
        <v>0</v>
      </c>
      <c r="U34" s="95">
        <f>[1]Nominations!U39</f>
        <v>0</v>
      </c>
      <c r="V34" s="95">
        <f>[1]Nominations!V39</f>
        <v>0</v>
      </c>
      <c r="W34" s="95">
        <f>[1]Nominations!W39</f>
        <v>0</v>
      </c>
      <c r="X34" s="95">
        <f>[1]Nominations!X39</f>
        <v>0</v>
      </c>
      <c r="Y34" s="95">
        <f>[1]Nominations!Y39</f>
        <v>0</v>
      </c>
      <c r="Z34" s="95">
        <f>[1]Nominations!Z39</f>
        <v>0</v>
      </c>
      <c r="AA34" s="95">
        <f>[1]Nominations!AA39</f>
        <v>0</v>
      </c>
      <c r="AB34" s="95">
        <f>[1]Nominations!AB39</f>
        <v>0</v>
      </c>
      <c r="AC34" s="95">
        <f>[1]Nominations!AC39</f>
        <v>0</v>
      </c>
      <c r="AD34" s="95">
        <f>[1]Nominations!AD39</f>
        <v>0</v>
      </c>
      <c r="AE34" s="95">
        <f>[1]Nominations!AE39</f>
        <v>0</v>
      </c>
      <c r="AF34" s="95">
        <f>[1]Nominations!AF39</f>
        <v>0</v>
      </c>
      <c r="AG34" s="95">
        <f>[1]Nominations!AG39</f>
        <v>0</v>
      </c>
      <c r="AH34" s="95">
        <f>[1]Nominations!AH39</f>
        <v>0</v>
      </c>
      <c r="AI34" s="95">
        <f>[1]Nominations!AI39</f>
        <v>0</v>
      </c>
      <c r="AJ34" s="32">
        <f t="shared" si="6"/>
        <v>31100</v>
      </c>
    </row>
    <row r="35" spans="1:36" x14ac:dyDescent="0.2">
      <c r="A35" t="s">
        <v>29</v>
      </c>
      <c r="B35" t="s">
        <v>60</v>
      </c>
      <c r="C35" s="88" t="s">
        <v>65</v>
      </c>
      <c r="D35" s="96">
        <v>20095</v>
      </c>
      <c r="E35" s="95">
        <f>[1]Nominations!E$40</f>
        <v>0</v>
      </c>
      <c r="F35" s="95">
        <f>[1]Nominations!F$40</f>
        <v>0</v>
      </c>
      <c r="G35" s="95">
        <f>[1]Nominations!G$40</f>
        <v>0</v>
      </c>
      <c r="H35" s="95">
        <f>[1]Nominations!H$40</f>
        <v>0</v>
      </c>
      <c r="I35" s="95">
        <f>[1]Nominations!I$40</f>
        <v>0</v>
      </c>
      <c r="J35" s="95">
        <f>[1]Nominations!J$40</f>
        <v>0</v>
      </c>
      <c r="K35" s="95">
        <f>[1]Nominations!K$40</f>
        <v>0</v>
      </c>
      <c r="L35" s="95">
        <f>[1]Nominations!L$40</f>
        <v>0</v>
      </c>
      <c r="M35" s="95">
        <f>[1]Nominations!M$40</f>
        <v>0</v>
      </c>
      <c r="N35" s="95">
        <f>[1]Nominations!N$40</f>
        <v>0</v>
      </c>
      <c r="O35" s="95">
        <f>[1]Nominations!O$40</f>
        <v>0</v>
      </c>
      <c r="P35" s="95">
        <f>[1]Nominations!P$40</f>
        <v>0</v>
      </c>
      <c r="Q35" s="95">
        <f>[1]Nominations!Q$40</f>
        <v>0</v>
      </c>
      <c r="R35" s="95">
        <f>[1]Nominations!R$40</f>
        <v>0</v>
      </c>
      <c r="S35" s="95">
        <f>[1]Nominations!S$40</f>
        <v>0</v>
      </c>
      <c r="T35" s="95">
        <f>[1]Nominations!T$40</f>
        <v>0</v>
      </c>
      <c r="U35" s="95">
        <f>[1]Nominations!U$40</f>
        <v>0</v>
      </c>
      <c r="V35" s="95">
        <f>[1]Nominations!V$40</f>
        <v>0</v>
      </c>
      <c r="W35" s="95">
        <f>[1]Nominations!W$40</f>
        <v>0</v>
      </c>
      <c r="X35" s="95">
        <f>[1]Nominations!X$40</f>
        <v>0</v>
      </c>
      <c r="Y35" s="95">
        <f>[1]Nominations!Y$40</f>
        <v>0</v>
      </c>
      <c r="Z35" s="95">
        <f>[1]Nominations!Z$40</f>
        <v>0</v>
      </c>
      <c r="AA35" s="95">
        <f>[1]Nominations!AA$40</f>
        <v>0</v>
      </c>
      <c r="AB35" s="95">
        <f>[1]Nominations!AB$40</f>
        <v>0</v>
      </c>
      <c r="AC35" s="95">
        <f>[1]Nominations!AC$40</f>
        <v>0</v>
      </c>
      <c r="AD35" s="95">
        <f>[1]Nominations!AD$40</f>
        <v>0</v>
      </c>
      <c r="AE35" s="95">
        <f>[1]Nominations!AE$40</f>
        <v>0</v>
      </c>
      <c r="AF35" s="95">
        <f>[1]Nominations!AF$40</f>
        <v>0</v>
      </c>
      <c r="AG35" s="95">
        <f>[1]Nominations!AG$40</f>
        <v>0</v>
      </c>
      <c r="AH35" s="95">
        <f>[1]Nominations!AH$40</f>
        <v>0</v>
      </c>
      <c r="AI35" s="95">
        <f>[1]Nominations!AI$40</f>
        <v>0</v>
      </c>
      <c r="AJ35" s="32">
        <f t="shared" si="6"/>
        <v>0</v>
      </c>
    </row>
    <row r="36" spans="1:36" x14ac:dyDescent="0.2">
      <c r="A36" t="s">
        <v>29</v>
      </c>
      <c r="B36" t="s">
        <v>60</v>
      </c>
      <c r="C36" s="88" t="s">
        <v>80</v>
      </c>
      <c r="D36" s="96">
        <v>57020000</v>
      </c>
      <c r="E36" s="95">
        <f>[1]Nominations!E$41</f>
        <v>0</v>
      </c>
      <c r="F36" s="95">
        <f>[1]Nominations!F$41</f>
        <v>0</v>
      </c>
      <c r="G36" s="95">
        <f>[1]Nominations!G$41</f>
        <v>7388</v>
      </c>
      <c r="H36" s="95">
        <f>[1]Nominations!H$41</f>
        <v>5000</v>
      </c>
      <c r="I36" s="95">
        <f>[1]Nominations!I$41</f>
        <v>0</v>
      </c>
      <c r="J36" s="95">
        <f>[1]Nominations!J$41</f>
        <v>5000</v>
      </c>
      <c r="K36" s="95">
        <f>[1]Nominations!K$41</f>
        <v>5000</v>
      </c>
      <c r="L36" s="95">
        <f>[1]Nominations!L$41</f>
        <v>5000</v>
      </c>
      <c r="M36" s="95">
        <f>[1]Nominations!M$41</f>
        <v>0</v>
      </c>
      <c r="N36" s="95">
        <f>[1]Nominations!N$41</f>
        <v>0</v>
      </c>
      <c r="O36" s="95">
        <f>[1]Nominations!O$41</f>
        <v>0</v>
      </c>
      <c r="P36" s="95">
        <f>[1]Nominations!P$41</f>
        <v>0</v>
      </c>
      <c r="Q36" s="95">
        <f>[1]Nominations!Q$41</f>
        <v>0</v>
      </c>
      <c r="R36" s="95">
        <f>[1]Nominations!R$41</f>
        <v>0</v>
      </c>
      <c r="S36" s="95">
        <f>[1]Nominations!S$41</f>
        <v>0</v>
      </c>
      <c r="T36" s="95">
        <f>[1]Nominations!T$41</f>
        <v>0</v>
      </c>
      <c r="U36" s="95">
        <f>[1]Nominations!U$41</f>
        <v>0</v>
      </c>
      <c r="V36" s="95">
        <f>[1]Nominations!V$41</f>
        <v>1772</v>
      </c>
      <c r="W36" s="95">
        <f>[1]Nominations!W$41</f>
        <v>4002</v>
      </c>
      <c r="X36" s="95">
        <f>[1]Nominations!X$41</f>
        <v>0</v>
      </c>
      <c r="Y36" s="95">
        <f>[1]Nominations!Y$41</f>
        <v>0</v>
      </c>
      <c r="Z36" s="95">
        <f>[1]Nominations!Z$41</f>
        <v>0</v>
      </c>
      <c r="AA36" s="95">
        <f>[1]Nominations!AA$41</f>
        <v>5000</v>
      </c>
      <c r="AB36" s="95">
        <f>[1]Nominations!AB$41</f>
        <v>405</v>
      </c>
      <c r="AC36" s="95">
        <f>[1]Nominations!AC$41</f>
        <v>2327</v>
      </c>
      <c r="AD36" s="95">
        <f>[1]Nominations!AD$41</f>
        <v>0</v>
      </c>
      <c r="AE36" s="95">
        <f>[1]Nominations!AE$41</f>
        <v>0</v>
      </c>
      <c r="AF36" s="95">
        <f>[1]Nominations!AF$41</f>
        <v>0</v>
      </c>
      <c r="AG36" s="95">
        <f>[1]Nominations!AG$41</f>
        <v>0</v>
      </c>
      <c r="AH36" s="95">
        <f>[1]Nominations!AH$41</f>
        <v>0</v>
      </c>
      <c r="AI36" s="95">
        <f>[1]Nominations!AI$41</f>
        <v>0</v>
      </c>
      <c r="AJ36" s="32">
        <f t="shared" si="6"/>
        <v>40894</v>
      </c>
    </row>
    <row r="37" spans="1:36" x14ac:dyDescent="0.2">
      <c r="A37" t="s">
        <v>29</v>
      </c>
      <c r="B37" t="s">
        <v>60</v>
      </c>
      <c r="C37" s="88" t="s">
        <v>61</v>
      </c>
      <c r="D37" s="96">
        <v>41071000</v>
      </c>
      <c r="E37" s="95">
        <f>[1]Nominations!E$42</f>
        <v>0</v>
      </c>
      <c r="F37" s="95">
        <f>[1]Nominations!F$42</f>
        <v>0</v>
      </c>
      <c r="G37" s="95">
        <f>[1]Nominations!G$42</f>
        <v>0</v>
      </c>
      <c r="H37" s="95">
        <f>[1]Nominations!H$42</f>
        <v>0</v>
      </c>
      <c r="I37" s="95">
        <f>[1]Nominations!I$42</f>
        <v>0</v>
      </c>
      <c r="J37" s="95">
        <f>[1]Nominations!J$42</f>
        <v>0</v>
      </c>
      <c r="K37" s="95">
        <f>[1]Nominations!K$42</f>
        <v>0</v>
      </c>
      <c r="L37" s="95">
        <f>[1]Nominations!L$42</f>
        <v>0</v>
      </c>
      <c r="M37" s="95">
        <f>[1]Nominations!M$42</f>
        <v>0</v>
      </c>
      <c r="N37" s="95">
        <f>[1]Nominations!N$42</f>
        <v>0</v>
      </c>
      <c r="O37" s="95">
        <f>[1]Nominations!O$42</f>
        <v>0</v>
      </c>
      <c r="P37" s="95">
        <f>[1]Nominations!P$42</f>
        <v>0</v>
      </c>
      <c r="Q37" s="95">
        <f>[1]Nominations!Q$42</f>
        <v>0</v>
      </c>
      <c r="R37" s="95">
        <f>[1]Nominations!R$42</f>
        <v>0</v>
      </c>
      <c r="S37" s="95">
        <f>[1]Nominations!S$42</f>
        <v>0</v>
      </c>
      <c r="T37" s="95">
        <f>[1]Nominations!T$42</f>
        <v>0</v>
      </c>
      <c r="U37" s="95">
        <f>[1]Nominations!U$42</f>
        <v>0</v>
      </c>
      <c r="V37" s="95">
        <f>[1]Nominations!V$42</f>
        <v>0</v>
      </c>
      <c r="W37" s="95">
        <f>[1]Nominations!W$42</f>
        <v>0</v>
      </c>
      <c r="X37" s="95">
        <f>[1]Nominations!X$42</f>
        <v>0</v>
      </c>
      <c r="Y37" s="95">
        <f>[1]Nominations!Y$42</f>
        <v>0</v>
      </c>
      <c r="Z37" s="95">
        <f>[1]Nominations!Z$42</f>
        <v>0</v>
      </c>
      <c r="AA37" s="95">
        <f>[1]Nominations!AA$42</f>
        <v>0</v>
      </c>
      <c r="AB37" s="95">
        <f>[1]Nominations!AB$42</f>
        <v>0</v>
      </c>
      <c r="AC37" s="95">
        <f>[1]Nominations!AC$42</f>
        <v>0</v>
      </c>
      <c r="AD37" s="95">
        <f>[1]Nominations!AD$42</f>
        <v>0</v>
      </c>
      <c r="AE37" s="95">
        <f>[1]Nominations!AE$42</f>
        <v>0</v>
      </c>
      <c r="AF37" s="95">
        <f>[1]Nominations!AF$42</f>
        <v>0</v>
      </c>
      <c r="AG37" s="95">
        <f>[1]Nominations!AG$42</f>
        <v>0</v>
      </c>
      <c r="AH37" s="95">
        <f>[1]Nominations!AH$42</f>
        <v>1498</v>
      </c>
      <c r="AI37" s="95">
        <f>[1]Nominations!AI$42</f>
        <v>0</v>
      </c>
      <c r="AJ37" s="32">
        <f t="shared" si="6"/>
        <v>1498</v>
      </c>
    </row>
    <row r="38" spans="1:36" x14ac:dyDescent="0.2">
      <c r="A38" t="s">
        <v>29</v>
      </c>
      <c r="B38" t="s">
        <v>60</v>
      </c>
      <c r="C38" s="88" t="s">
        <v>80</v>
      </c>
      <c r="D38" s="96">
        <v>51711000</v>
      </c>
      <c r="E38" s="95">
        <f>[1]Nominations!E$43</f>
        <v>0</v>
      </c>
      <c r="F38" s="95">
        <f>[1]Nominations!F$43</f>
        <v>0</v>
      </c>
      <c r="G38" s="95">
        <f>[1]Nominations!G$43</f>
        <v>0</v>
      </c>
      <c r="H38" s="95">
        <f>[1]Nominations!H$43</f>
        <v>0</v>
      </c>
      <c r="I38" s="95">
        <f>[1]Nominations!I$43</f>
        <v>0</v>
      </c>
      <c r="J38" s="95">
        <f>[1]Nominations!J$43</f>
        <v>0</v>
      </c>
      <c r="K38" s="95">
        <f>[1]Nominations!K$43</f>
        <v>0</v>
      </c>
      <c r="L38" s="95">
        <f>[1]Nominations!L$43</f>
        <v>0</v>
      </c>
      <c r="M38" s="95">
        <f>[1]Nominations!M$43</f>
        <v>0</v>
      </c>
      <c r="N38" s="95">
        <f>[1]Nominations!N$43</f>
        <v>0</v>
      </c>
      <c r="O38" s="95">
        <f>[1]Nominations!O$43</f>
        <v>2500</v>
      </c>
      <c r="P38" s="95">
        <f>[1]Nominations!P$43</f>
        <v>5000</v>
      </c>
      <c r="Q38" s="95">
        <f>[1]Nominations!Q$43</f>
        <v>5000</v>
      </c>
      <c r="R38" s="95">
        <f>[1]Nominations!R$43</f>
        <v>5000</v>
      </c>
      <c r="S38" s="95">
        <f>[1]Nominations!S$43</f>
        <v>5000</v>
      </c>
      <c r="T38" s="95">
        <f>[1]Nominations!T$43</f>
        <v>1497</v>
      </c>
      <c r="U38" s="95">
        <f>[1]Nominations!U$43</f>
        <v>3500</v>
      </c>
      <c r="V38" s="95">
        <f>[1]Nominations!V$43</f>
        <v>5003</v>
      </c>
      <c r="W38" s="95">
        <f>[1]Nominations!W$43</f>
        <v>998</v>
      </c>
      <c r="X38" s="95">
        <f>[1]Nominations!X$43</f>
        <v>5000</v>
      </c>
      <c r="Y38" s="95">
        <f>[1]Nominations!Y$43</f>
        <v>5000</v>
      </c>
      <c r="Z38" s="95">
        <f>[1]Nominations!Z$43</f>
        <v>5000</v>
      </c>
      <c r="AA38" s="95">
        <f>[1]Nominations!AA$43</f>
        <v>0</v>
      </c>
      <c r="AB38" s="95">
        <f>[1]Nominations!AB$43</f>
        <v>4595</v>
      </c>
      <c r="AC38" s="95">
        <f>[1]Nominations!AC$43</f>
        <v>2673</v>
      </c>
      <c r="AD38" s="95">
        <f>[1]Nominations!AD$43</f>
        <v>5000</v>
      </c>
      <c r="AE38" s="95">
        <f>[1]Nominations!AE$43</f>
        <v>5000</v>
      </c>
      <c r="AF38" s="95">
        <f>[1]Nominations!AF$43</f>
        <v>5000</v>
      </c>
      <c r="AG38" s="95">
        <f>[1]Nominations!AG$43</f>
        <v>5000</v>
      </c>
      <c r="AH38" s="95">
        <f>[1]Nominations!AH$43</f>
        <v>5000</v>
      </c>
      <c r="AI38" s="95">
        <f>[1]Nominations!AI$43</f>
        <v>0</v>
      </c>
      <c r="AJ38" s="32">
        <f t="shared" si="6"/>
        <v>80766</v>
      </c>
    </row>
    <row r="39" spans="1:36" x14ac:dyDescent="0.2">
      <c r="A39" t="s">
        <v>86</v>
      </c>
      <c r="B39" t="s">
        <v>87</v>
      </c>
      <c r="C39" s="88" t="s">
        <v>61</v>
      </c>
      <c r="D39" s="96" t="s">
        <v>88</v>
      </c>
      <c r="E39" s="95">
        <f>[1]Nominations!E$46</f>
        <v>0</v>
      </c>
      <c r="F39" s="95">
        <f>[1]Nominations!F$46</f>
        <v>0</v>
      </c>
      <c r="G39" s="95">
        <f>[1]Nominations!G$46</f>
        <v>2000</v>
      </c>
      <c r="H39" s="95">
        <f>[1]Nominations!H$46</f>
        <v>0</v>
      </c>
      <c r="I39" s="95">
        <f>[1]Nominations!I$46</f>
        <v>0</v>
      </c>
      <c r="J39" s="95">
        <f>[1]Nominations!J$46</f>
        <v>0</v>
      </c>
      <c r="K39" s="95">
        <f>[1]Nominations!K$46</f>
        <v>0</v>
      </c>
      <c r="L39" s="95">
        <f>[1]Nominations!L$46</f>
        <v>0</v>
      </c>
      <c r="M39" s="95">
        <f>[1]Nominations!M$46</f>
        <v>2000</v>
      </c>
      <c r="N39" s="95">
        <f>[1]Nominations!N$46</f>
        <v>2000</v>
      </c>
      <c r="O39" s="95">
        <f>[1]Nominations!O$46</f>
        <v>2000</v>
      </c>
      <c r="P39" s="95">
        <f>[1]Nominations!P$46</f>
        <v>2000</v>
      </c>
      <c r="Q39" s="95">
        <f>[1]Nominations!Q$46</f>
        <v>2000</v>
      </c>
      <c r="R39" s="95">
        <f>[1]Nominations!R$46</f>
        <v>2000</v>
      </c>
      <c r="S39" s="95">
        <f>[1]Nominations!S$46</f>
        <v>2000</v>
      </c>
      <c r="T39" s="95">
        <f>[1]Nominations!T$46</f>
        <v>2000</v>
      </c>
      <c r="U39" s="95">
        <f>[1]Nominations!U$46</f>
        <v>2000</v>
      </c>
      <c r="V39" s="95">
        <f>[1]Nominations!V$46</f>
        <v>2000</v>
      </c>
      <c r="W39" s="95">
        <f>[1]Nominations!W$46</f>
        <v>2000</v>
      </c>
      <c r="X39" s="95">
        <f>[1]Nominations!X$46</f>
        <v>2000</v>
      </c>
      <c r="Y39" s="95">
        <f>[1]Nominations!Y$46</f>
        <v>2000</v>
      </c>
      <c r="Z39" s="95">
        <f>[1]Nominations!Z$46</f>
        <v>2000</v>
      </c>
      <c r="AA39" s="95">
        <f>[1]Nominations!AA$46</f>
        <v>2000</v>
      </c>
      <c r="AB39" s="95">
        <f>[1]Nominations!AB$46</f>
        <v>2000</v>
      </c>
      <c r="AC39" s="95">
        <f>[1]Nominations!AC$46</f>
        <v>2000</v>
      </c>
      <c r="AD39" s="95">
        <f>[1]Nominations!AD$46</f>
        <v>2000</v>
      </c>
      <c r="AE39" s="95">
        <f>[1]Nominations!AE$46</f>
        <v>0</v>
      </c>
      <c r="AF39" s="95">
        <f>[1]Nominations!AF$46</f>
        <v>0</v>
      </c>
      <c r="AG39" s="95">
        <f>[1]Nominations!AG$46</f>
        <v>0</v>
      </c>
      <c r="AH39" s="95">
        <f>[1]Nominations!AH$46</f>
        <v>0</v>
      </c>
      <c r="AI39" s="95">
        <f>[1]Nominations!AI$46</f>
        <v>0</v>
      </c>
      <c r="AJ39" s="32">
        <f t="shared" si="6"/>
        <v>38000</v>
      </c>
    </row>
    <row r="40" spans="1:36" x14ac:dyDescent="0.2">
      <c r="D40" s="96" t="s">
        <v>62</v>
      </c>
      <c r="E40" s="97">
        <f t="shared" ref="E40:AI40" si="7">SUM(E29:E39)</f>
        <v>18500</v>
      </c>
      <c r="F40" s="97">
        <f t="shared" si="7"/>
        <v>17500</v>
      </c>
      <c r="G40" s="97">
        <f t="shared" si="7"/>
        <v>15988</v>
      </c>
      <c r="H40" s="97">
        <f t="shared" si="7"/>
        <v>16500</v>
      </c>
      <c r="I40" s="97">
        <f t="shared" si="7"/>
        <v>16194</v>
      </c>
      <c r="J40" s="97">
        <f t="shared" si="7"/>
        <v>16000</v>
      </c>
      <c r="K40" s="97">
        <f t="shared" si="7"/>
        <v>16000</v>
      </c>
      <c r="L40" s="97">
        <f t="shared" si="7"/>
        <v>16000</v>
      </c>
      <c r="M40" s="97">
        <f t="shared" si="7"/>
        <v>20000</v>
      </c>
      <c r="N40" s="97">
        <f t="shared" si="7"/>
        <v>17344</v>
      </c>
      <c r="O40" s="97">
        <f t="shared" si="7"/>
        <v>19000</v>
      </c>
      <c r="P40" s="97">
        <f t="shared" si="7"/>
        <v>18500</v>
      </c>
      <c r="Q40" s="97">
        <f t="shared" si="7"/>
        <v>17750</v>
      </c>
      <c r="R40" s="97">
        <f t="shared" si="7"/>
        <v>17750</v>
      </c>
      <c r="S40" s="97">
        <f t="shared" si="7"/>
        <v>17750</v>
      </c>
      <c r="T40" s="97">
        <f t="shared" si="7"/>
        <v>18497</v>
      </c>
      <c r="U40" s="97">
        <f t="shared" si="7"/>
        <v>19000</v>
      </c>
      <c r="V40" s="97">
        <f t="shared" si="7"/>
        <v>19275</v>
      </c>
      <c r="W40" s="97">
        <f t="shared" si="7"/>
        <v>17477</v>
      </c>
      <c r="X40" s="97">
        <f t="shared" si="7"/>
        <v>20000</v>
      </c>
      <c r="Y40" s="97">
        <f t="shared" si="7"/>
        <v>20000</v>
      </c>
      <c r="Z40" s="97">
        <f t="shared" si="7"/>
        <v>20000</v>
      </c>
      <c r="AA40" s="97">
        <f t="shared" si="7"/>
        <v>18308</v>
      </c>
      <c r="AB40" s="97">
        <f t="shared" si="7"/>
        <v>19729</v>
      </c>
      <c r="AC40" s="97">
        <f t="shared" si="7"/>
        <v>17729</v>
      </c>
      <c r="AD40" s="97">
        <f t="shared" si="7"/>
        <v>19075</v>
      </c>
      <c r="AE40" s="97">
        <f t="shared" si="7"/>
        <v>16137</v>
      </c>
      <c r="AF40" s="97">
        <f t="shared" si="7"/>
        <v>16137</v>
      </c>
      <c r="AG40" s="97">
        <f t="shared" si="7"/>
        <v>16137</v>
      </c>
      <c r="AH40" s="97">
        <f t="shared" si="7"/>
        <v>17728</v>
      </c>
      <c r="AI40" s="97">
        <f t="shared" si="7"/>
        <v>0</v>
      </c>
      <c r="AJ40" s="97">
        <f>SUM(AJ29:AJ39)</f>
        <v>536005</v>
      </c>
    </row>
    <row r="41" spans="1:36" x14ac:dyDescent="0.2">
      <c r="D41" s="88" t="s">
        <v>89</v>
      </c>
      <c r="E41" s="75">
        <f t="shared" ref="E41:AI41" si="8">E40*1.001</f>
        <v>18518.499999999996</v>
      </c>
      <c r="F41" s="75">
        <f t="shared" si="8"/>
        <v>17517.499999999996</v>
      </c>
      <c r="G41" s="75">
        <f t="shared" si="8"/>
        <v>16003.987999999998</v>
      </c>
      <c r="H41" s="75">
        <f t="shared" si="8"/>
        <v>16516.5</v>
      </c>
      <c r="I41" s="75">
        <f t="shared" si="8"/>
        <v>16210.193999999998</v>
      </c>
      <c r="J41" s="75">
        <f t="shared" si="8"/>
        <v>16015.999999999998</v>
      </c>
      <c r="K41" s="75">
        <f t="shared" si="8"/>
        <v>16015.999999999998</v>
      </c>
      <c r="L41" s="75">
        <f t="shared" si="8"/>
        <v>16015.999999999998</v>
      </c>
      <c r="M41" s="75">
        <f t="shared" si="8"/>
        <v>20019.999999999996</v>
      </c>
      <c r="N41" s="75">
        <f t="shared" si="8"/>
        <v>17361.343999999997</v>
      </c>
      <c r="O41" s="75">
        <f t="shared" si="8"/>
        <v>19018.999999999996</v>
      </c>
      <c r="P41" s="75">
        <f t="shared" si="8"/>
        <v>18518.499999999996</v>
      </c>
      <c r="Q41" s="75">
        <f t="shared" si="8"/>
        <v>17767.749999999996</v>
      </c>
      <c r="R41" s="75">
        <f t="shared" si="8"/>
        <v>17767.749999999996</v>
      </c>
      <c r="S41" s="75">
        <f t="shared" si="8"/>
        <v>17767.749999999996</v>
      </c>
      <c r="T41" s="75">
        <f t="shared" si="8"/>
        <v>18515.496999999999</v>
      </c>
      <c r="U41" s="75">
        <f t="shared" si="8"/>
        <v>19018.999999999996</v>
      </c>
      <c r="V41" s="75">
        <f t="shared" si="8"/>
        <v>19294.274999999998</v>
      </c>
      <c r="W41" s="75">
        <f t="shared" si="8"/>
        <v>17494.476999999999</v>
      </c>
      <c r="X41" s="75">
        <f t="shared" si="8"/>
        <v>20019.999999999996</v>
      </c>
      <c r="Y41" s="75">
        <f t="shared" si="8"/>
        <v>20019.999999999996</v>
      </c>
      <c r="Z41" s="75">
        <f t="shared" si="8"/>
        <v>20019.999999999996</v>
      </c>
      <c r="AA41" s="75">
        <f t="shared" si="8"/>
        <v>18326.307999999997</v>
      </c>
      <c r="AB41" s="75">
        <f t="shared" si="8"/>
        <v>19748.728999999999</v>
      </c>
      <c r="AC41" s="75">
        <f t="shared" si="8"/>
        <v>17746.728999999999</v>
      </c>
      <c r="AD41" s="75">
        <f t="shared" si="8"/>
        <v>19094.074999999997</v>
      </c>
      <c r="AE41" s="75">
        <f t="shared" si="8"/>
        <v>16153.136999999999</v>
      </c>
      <c r="AF41" s="75">
        <f t="shared" si="8"/>
        <v>16153.136999999999</v>
      </c>
      <c r="AG41" s="75">
        <f t="shared" si="8"/>
        <v>16153.136999999999</v>
      </c>
      <c r="AH41" s="75">
        <f t="shared" si="8"/>
        <v>17745.727999999999</v>
      </c>
      <c r="AI41" s="75">
        <f t="shared" si="8"/>
        <v>0</v>
      </c>
      <c r="AJ41" s="32">
        <f>SUM(E41:AI41)</f>
        <v>536541.00499999989</v>
      </c>
    </row>
    <row r="42" spans="1:36" x14ac:dyDescent="0.2">
      <c r="E42" s="75"/>
    </row>
    <row r="43" spans="1:36" ht="13.5" thickBot="1" x14ac:dyDescent="0.25">
      <c r="A43" s="91" t="s">
        <v>68</v>
      </c>
      <c r="B43" s="91"/>
      <c r="C43" s="92"/>
      <c r="D43" s="92"/>
      <c r="E43" s="93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  <c r="AD43" s="94"/>
      <c r="AE43" s="94"/>
      <c r="AF43" s="94"/>
      <c r="AG43" s="94"/>
      <c r="AH43" s="94"/>
      <c r="AI43" s="94"/>
      <c r="AJ43" s="94"/>
    </row>
    <row r="44" spans="1:36" x14ac:dyDescent="0.2">
      <c r="A44" t="s">
        <v>29</v>
      </c>
      <c r="B44" t="s">
        <v>12</v>
      </c>
      <c r="C44" s="88" t="s">
        <v>61</v>
      </c>
      <c r="D44" s="88">
        <v>52700000</v>
      </c>
      <c r="E44" s="95">
        <f>[1]Nominations!E$53</f>
        <v>600</v>
      </c>
      <c r="F44" s="95">
        <f>[1]Nominations!F$53</f>
        <v>600</v>
      </c>
      <c r="G44" s="95">
        <f>[1]Nominations!G$53</f>
        <v>600</v>
      </c>
      <c r="H44" s="95">
        <f>[1]Nominations!H$53</f>
        <v>600</v>
      </c>
      <c r="I44" s="95">
        <f>[1]Nominations!I$53</f>
        <v>650</v>
      </c>
      <c r="J44" s="95">
        <f>[1]Nominations!J$53</f>
        <v>650</v>
      </c>
      <c r="K44" s="95">
        <f>[1]Nominations!K$53</f>
        <v>650</v>
      </c>
      <c r="L44" s="95">
        <f>[1]Nominations!L$53</f>
        <v>650</v>
      </c>
      <c r="M44" s="95">
        <f>[1]Nominations!M$53</f>
        <v>650</v>
      </c>
      <c r="N44" s="95">
        <f>[1]Nominations!N$53</f>
        <v>650</v>
      </c>
      <c r="O44" s="95">
        <f>[1]Nominations!O$53</f>
        <v>650</v>
      </c>
      <c r="P44" s="95">
        <f>[1]Nominations!P$53</f>
        <v>650</v>
      </c>
      <c r="Q44" s="95">
        <f>[1]Nominations!Q$53</f>
        <v>650</v>
      </c>
      <c r="R44" s="95">
        <f>[1]Nominations!R$53</f>
        <v>650</v>
      </c>
      <c r="S44" s="95">
        <f>[1]Nominations!S$53</f>
        <v>650</v>
      </c>
      <c r="T44" s="95">
        <f>[1]Nominations!T$53</f>
        <v>650</v>
      </c>
      <c r="U44" s="95">
        <f>[1]Nominations!U$53</f>
        <v>650</v>
      </c>
      <c r="V44" s="95">
        <f>[1]Nominations!V$53</f>
        <v>650</v>
      </c>
      <c r="W44" s="95">
        <f>[1]Nominations!W$53</f>
        <v>650</v>
      </c>
      <c r="X44" s="95">
        <f>[1]Nominations!X$53</f>
        <v>650</v>
      </c>
      <c r="Y44" s="95">
        <f>[1]Nominations!Y$53</f>
        <v>650</v>
      </c>
      <c r="Z44" s="95">
        <f>[1]Nominations!Z$53</f>
        <v>650</v>
      </c>
      <c r="AA44" s="95">
        <f>[1]Nominations!AA$53</f>
        <v>650</v>
      </c>
      <c r="AB44" s="95">
        <f>[1]Nominations!AB$53</f>
        <v>600</v>
      </c>
      <c r="AC44" s="95">
        <f>[1]Nominations!AC$53</f>
        <v>600</v>
      </c>
      <c r="AD44" s="95">
        <f>[1]Nominations!AD$53</f>
        <v>600</v>
      </c>
      <c r="AE44" s="95">
        <f>[1]Nominations!AE$53</f>
        <v>600</v>
      </c>
      <c r="AF44" s="95">
        <f>[1]Nominations!AF$53</f>
        <v>600</v>
      </c>
      <c r="AG44" s="95">
        <f>[1]Nominations!AG$53</f>
        <v>600</v>
      </c>
      <c r="AH44" s="95">
        <f>[1]Nominations!AH$53</f>
        <v>600</v>
      </c>
      <c r="AI44" s="95">
        <f>[1]Nominations!AI$53</f>
        <v>0</v>
      </c>
      <c r="AJ44" s="32">
        <f>SUM(E44:AI44)</f>
        <v>18950</v>
      </c>
    </row>
    <row r="45" spans="1:36" x14ac:dyDescent="0.2">
      <c r="A45" t="s">
        <v>92</v>
      </c>
      <c r="B45" t="s">
        <v>86</v>
      </c>
      <c r="C45" s="88" t="s">
        <v>61</v>
      </c>
      <c r="D45" s="88">
        <v>52700000</v>
      </c>
      <c r="E45" s="95">
        <f>[1]Nominations!E$54</f>
        <v>0</v>
      </c>
      <c r="F45" s="95">
        <f>[1]Nominations!F$54</f>
        <v>0</v>
      </c>
      <c r="G45" s="95">
        <f>[1]Nominations!G$54</f>
        <v>0</v>
      </c>
      <c r="H45" s="95">
        <f>[1]Nominations!H$54</f>
        <v>0</v>
      </c>
      <c r="I45" s="95">
        <f>[1]Nominations!I$54</f>
        <v>0</v>
      </c>
      <c r="J45" s="95">
        <f>[1]Nominations!J$54</f>
        <v>0</v>
      </c>
      <c r="K45" s="95">
        <f>[1]Nominations!K$54</f>
        <v>0</v>
      </c>
      <c r="L45" s="95">
        <f>[1]Nominations!L$54</f>
        <v>0</v>
      </c>
      <c r="M45" s="95">
        <f>[1]Nominations!M$54</f>
        <v>300</v>
      </c>
      <c r="N45" s="95">
        <f>[1]Nominations!N$54</f>
        <v>300</v>
      </c>
      <c r="O45" s="95">
        <f>[1]Nominations!O$54</f>
        <v>300</v>
      </c>
      <c r="P45" s="95">
        <f>[1]Nominations!P$54</f>
        <v>300</v>
      </c>
      <c r="Q45" s="95">
        <f>[1]Nominations!Q$54</f>
        <v>300</v>
      </c>
      <c r="R45" s="95">
        <f>[1]Nominations!R$54</f>
        <v>300</v>
      </c>
      <c r="S45" s="95">
        <f>[1]Nominations!S$54</f>
        <v>300</v>
      </c>
      <c r="T45" s="95">
        <f>[1]Nominations!T$54</f>
        <v>300</v>
      </c>
      <c r="U45" s="95">
        <f>[1]Nominations!U$54</f>
        <v>300</v>
      </c>
      <c r="V45" s="95">
        <f>[1]Nominations!V$54</f>
        <v>300</v>
      </c>
      <c r="W45" s="95">
        <f>[1]Nominations!W$54</f>
        <v>300</v>
      </c>
      <c r="X45" s="95">
        <f>[1]Nominations!X$54</f>
        <v>300</v>
      </c>
      <c r="Y45" s="95">
        <f>[1]Nominations!Y$54</f>
        <v>300</v>
      </c>
      <c r="Z45" s="95">
        <f>[1]Nominations!Z$54</f>
        <v>300</v>
      </c>
      <c r="AA45" s="95">
        <f>[1]Nominations!AA$54</f>
        <v>300</v>
      </c>
      <c r="AB45" s="95">
        <f>[1]Nominations!AB$54</f>
        <v>300</v>
      </c>
      <c r="AC45" s="95">
        <f>[1]Nominations!AC$54</f>
        <v>300</v>
      </c>
      <c r="AD45" s="95">
        <f>[1]Nominations!AD$54</f>
        <v>300</v>
      </c>
      <c r="AE45" s="95">
        <f>[1]Nominations!AE$54</f>
        <v>300</v>
      </c>
      <c r="AF45" s="95">
        <f>[1]Nominations!AF$54</f>
        <v>300</v>
      </c>
      <c r="AG45" s="95">
        <f>[1]Nominations!AG$54</f>
        <v>300</v>
      </c>
      <c r="AH45" s="95">
        <f>[1]Nominations!AH$54</f>
        <v>300</v>
      </c>
      <c r="AI45" s="95">
        <f>[1]Nominations!AI$54</f>
        <v>0</v>
      </c>
      <c r="AJ45" s="75">
        <f>SUM(E45:AI45)</f>
        <v>6600</v>
      </c>
    </row>
    <row r="46" spans="1:36" x14ac:dyDescent="0.2">
      <c r="D46" s="96" t="s">
        <v>62</v>
      </c>
      <c r="E46" s="97">
        <f>SUM(E44:E45)</f>
        <v>600</v>
      </c>
      <c r="F46" s="97">
        <f t="shared" ref="F46:AI46" si="9">SUM(F44:F45)</f>
        <v>600</v>
      </c>
      <c r="G46" s="97">
        <f t="shared" si="9"/>
        <v>600</v>
      </c>
      <c r="H46" s="97">
        <f t="shared" si="9"/>
        <v>600</v>
      </c>
      <c r="I46" s="97">
        <f t="shared" si="9"/>
        <v>650</v>
      </c>
      <c r="J46" s="97">
        <f t="shared" si="9"/>
        <v>650</v>
      </c>
      <c r="K46" s="97">
        <f t="shared" si="9"/>
        <v>650</v>
      </c>
      <c r="L46" s="97">
        <f t="shared" si="9"/>
        <v>650</v>
      </c>
      <c r="M46" s="97">
        <f t="shared" si="9"/>
        <v>950</v>
      </c>
      <c r="N46" s="97">
        <f t="shared" si="9"/>
        <v>950</v>
      </c>
      <c r="O46" s="97">
        <f t="shared" si="9"/>
        <v>950</v>
      </c>
      <c r="P46" s="97">
        <f t="shared" si="9"/>
        <v>950</v>
      </c>
      <c r="Q46" s="97">
        <f t="shared" si="9"/>
        <v>950</v>
      </c>
      <c r="R46" s="97">
        <f t="shared" si="9"/>
        <v>950</v>
      </c>
      <c r="S46" s="97">
        <f t="shared" si="9"/>
        <v>950</v>
      </c>
      <c r="T46" s="97">
        <f t="shared" si="9"/>
        <v>950</v>
      </c>
      <c r="U46" s="97">
        <f t="shared" si="9"/>
        <v>950</v>
      </c>
      <c r="V46" s="97">
        <f t="shared" si="9"/>
        <v>950</v>
      </c>
      <c r="W46" s="97">
        <f t="shared" si="9"/>
        <v>950</v>
      </c>
      <c r="X46" s="97">
        <f t="shared" si="9"/>
        <v>950</v>
      </c>
      <c r="Y46" s="97">
        <f t="shared" si="9"/>
        <v>950</v>
      </c>
      <c r="Z46" s="97">
        <f t="shared" si="9"/>
        <v>950</v>
      </c>
      <c r="AA46" s="97">
        <f t="shared" si="9"/>
        <v>950</v>
      </c>
      <c r="AB46" s="97">
        <f t="shared" si="9"/>
        <v>900</v>
      </c>
      <c r="AC46" s="97">
        <f t="shared" si="9"/>
        <v>900</v>
      </c>
      <c r="AD46" s="97">
        <f t="shared" si="9"/>
        <v>900</v>
      </c>
      <c r="AE46" s="97">
        <f t="shared" si="9"/>
        <v>900</v>
      </c>
      <c r="AF46" s="97">
        <f t="shared" si="9"/>
        <v>900</v>
      </c>
      <c r="AG46" s="97">
        <f t="shared" si="9"/>
        <v>900</v>
      </c>
      <c r="AH46" s="97">
        <f t="shared" si="9"/>
        <v>900</v>
      </c>
      <c r="AI46" s="97">
        <f t="shared" si="9"/>
        <v>0</v>
      </c>
      <c r="AJ46" s="98">
        <f>SUM(E46:AI46)</f>
        <v>25550</v>
      </c>
    </row>
    <row r="47" spans="1:36" x14ac:dyDescent="0.2">
      <c r="D47" s="88" t="s">
        <v>89</v>
      </c>
      <c r="E47" s="75">
        <f t="shared" ref="E47:AI47" si="10">E46*1.001</f>
        <v>600.59999999999991</v>
      </c>
      <c r="F47" s="75">
        <f t="shared" si="10"/>
        <v>600.59999999999991</v>
      </c>
      <c r="G47" s="75">
        <f t="shared" si="10"/>
        <v>600.59999999999991</v>
      </c>
      <c r="H47" s="75">
        <f t="shared" si="10"/>
        <v>600.59999999999991</v>
      </c>
      <c r="I47" s="75">
        <f t="shared" si="10"/>
        <v>650.65</v>
      </c>
      <c r="J47" s="75">
        <f t="shared" si="10"/>
        <v>650.65</v>
      </c>
      <c r="K47" s="75">
        <f t="shared" si="10"/>
        <v>650.65</v>
      </c>
      <c r="L47" s="75">
        <f t="shared" si="10"/>
        <v>650.65</v>
      </c>
      <c r="M47" s="75">
        <f t="shared" si="10"/>
        <v>950.94999999999993</v>
      </c>
      <c r="N47" s="75">
        <f t="shared" si="10"/>
        <v>950.94999999999993</v>
      </c>
      <c r="O47" s="75">
        <f t="shared" si="10"/>
        <v>950.94999999999993</v>
      </c>
      <c r="P47" s="75">
        <f t="shared" si="10"/>
        <v>950.94999999999993</v>
      </c>
      <c r="Q47" s="75">
        <f t="shared" si="10"/>
        <v>950.94999999999993</v>
      </c>
      <c r="R47" s="75">
        <f t="shared" si="10"/>
        <v>950.94999999999993</v>
      </c>
      <c r="S47" s="75">
        <f t="shared" si="10"/>
        <v>950.94999999999993</v>
      </c>
      <c r="T47" s="75">
        <f t="shared" si="10"/>
        <v>950.94999999999993</v>
      </c>
      <c r="U47" s="75">
        <f t="shared" si="10"/>
        <v>950.94999999999993</v>
      </c>
      <c r="V47" s="75">
        <f t="shared" si="10"/>
        <v>950.94999999999993</v>
      </c>
      <c r="W47" s="75">
        <f t="shared" si="10"/>
        <v>950.94999999999993</v>
      </c>
      <c r="X47" s="75">
        <f t="shared" si="10"/>
        <v>950.94999999999993</v>
      </c>
      <c r="Y47" s="75">
        <f t="shared" si="10"/>
        <v>950.94999999999993</v>
      </c>
      <c r="Z47" s="75">
        <f t="shared" si="10"/>
        <v>950.94999999999993</v>
      </c>
      <c r="AA47" s="75">
        <f t="shared" si="10"/>
        <v>950.94999999999993</v>
      </c>
      <c r="AB47" s="75">
        <f t="shared" si="10"/>
        <v>900.89999999999986</v>
      </c>
      <c r="AC47" s="75">
        <f t="shared" si="10"/>
        <v>900.89999999999986</v>
      </c>
      <c r="AD47" s="75">
        <f t="shared" si="10"/>
        <v>900.89999999999986</v>
      </c>
      <c r="AE47" s="75">
        <f t="shared" si="10"/>
        <v>900.89999999999986</v>
      </c>
      <c r="AF47" s="75">
        <f t="shared" si="10"/>
        <v>900.89999999999986</v>
      </c>
      <c r="AG47" s="75">
        <f t="shared" si="10"/>
        <v>900.89999999999986</v>
      </c>
      <c r="AH47" s="75">
        <f t="shared" si="10"/>
        <v>900.89999999999986</v>
      </c>
      <c r="AI47" s="75">
        <f t="shared" si="10"/>
        <v>0</v>
      </c>
      <c r="AJ47" s="32">
        <f>SUM(E47:AI47)</f>
        <v>25575.550000000017</v>
      </c>
    </row>
    <row r="48" spans="1:36" x14ac:dyDescent="0.2">
      <c r="E48" s="75"/>
    </row>
    <row r="49" spans="1:37" x14ac:dyDescent="0.2">
      <c r="E49" s="75"/>
    </row>
    <row r="50" spans="1:37" ht="13.5" thickBot="1" x14ac:dyDescent="0.25">
      <c r="A50" s="91" t="s">
        <v>69</v>
      </c>
      <c r="B50" s="94"/>
      <c r="C50" s="92"/>
      <c r="D50" s="92"/>
      <c r="E50" s="93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  <c r="AD50" s="94"/>
      <c r="AE50" s="94"/>
      <c r="AF50" s="94"/>
      <c r="AG50" s="94"/>
      <c r="AH50" s="94"/>
      <c r="AI50" s="94"/>
      <c r="AJ50" s="94"/>
      <c r="AK50" s="9"/>
    </row>
    <row r="51" spans="1:37" x14ac:dyDescent="0.2">
      <c r="A51" t="s">
        <v>29</v>
      </c>
      <c r="B51" t="s">
        <v>60</v>
      </c>
      <c r="C51" s="88" t="s">
        <v>61</v>
      </c>
      <c r="D51" s="96" t="s">
        <v>70</v>
      </c>
      <c r="E51" s="66">
        <v>0</v>
      </c>
      <c r="F51" s="66">
        <v>0</v>
      </c>
      <c r="G51" s="66">
        <v>0</v>
      </c>
      <c r="H51" s="66">
        <v>0</v>
      </c>
      <c r="I51" s="66">
        <v>0</v>
      </c>
      <c r="J51" s="66">
        <v>0</v>
      </c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>
        <v>0</v>
      </c>
      <c r="AH51" s="66">
        <v>0</v>
      </c>
      <c r="AI51" s="66">
        <v>0</v>
      </c>
      <c r="AJ51" s="32">
        <v>0</v>
      </c>
      <c r="AK51" s="9"/>
    </row>
    <row r="52" spans="1:37" x14ac:dyDescent="0.2">
      <c r="A52" t="s">
        <v>29</v>
      </c>
      <c r="B52" t="s">
        <v>60</v>
      </c>
      <c r="C52" s="88" t="s">
        <v>61</v>
      </c>
      <c r="D52" s="101">
        <v>52700000</v>
      </c>
      <c r="E52" s="66">
        <v>0</v>
      </c>
      <c r="F52" s="66">
        <v>0</v>
      </c>
      <c r="G52" s="66">
        <v>0</v>
      </c>
      <c r="H52" s="66">
        <v>0</v>
      </c>
      <c r="I52" s="66">
        <v>0</v>
      </c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126"/>
      <c r="AB52" s="66"/>
      <c r="AC52" s="66"/>
      <c r="AD52" s="66"/>
      <c r="AE52" s="66"/>
      <c r="AF52" s="66"/>
      <c r="AG52" s="66"/>
      <c r="AH52" s="66"/>
      <c r="AI52" s="66"/>
      <c r="AJ52" s="32">
        <v>0</v>
      </c>
      <c r="AK52" s="9"/>
    </row>
    <row r="53" spans="1:37" x14ac:dyDescent="0.2">
      <c r="A53" t="s">
        <v>29</v>
      </c>
      <c r="B53" t="s">
        <v>60</v>
      </c>
      <c r="C53" s="101" t="s">
        <v>65</v>
      </c>
      <c r="D53" s="122" t="s">
        <v>66</v>
      </c>
      <c r="E53" s="66">
        <v>0</v>
      </c>
      <c r="F53" s="66">
        <v>0</v>
      </c>
      <c r="G53" s="66">
        <v>0</v>
      </c>
      <c r="H53" s="66">
        <v>0</v>
      </c>
      <c r="I53" s="66">
        <v>0</v>
      </c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32">
        <v>0</v>
      </c>
      <c r="AK53" s="9"/>
    </row>
    <row r="54" spans="1:37" x14ac:dyDescent="0.2">
      <c r="A54" s="9" t="s">
        <v>29</v>
      </c>
      <c r="B54" s="9" t="s">
        <v>60</v>
      </c>
      <c r="C54" s="101" t="s">
        <v>61</v>
      </c>
      <c r="D54" s="101">
        <v>41023000</v>
      </c>
      <c r="E54" s="66">
        <v>0</v>
      </c>
      <c r="F54" s="66">
        <v>0</v>
      </c>
      <c r="G54" s="66">
        <v>0</v>
      </c>
      <c r="H54" s="66">
        <v>0</v>
      </c>
      <c r="I54" s="66">
        <v>0</v>
      </c>
      <c r="J54" s="66">
        <v>0</v>
      </c>
      <c r="K54" s="66">
        <v>0</v>
      </c>
      <c r="L54" s="66">
        <v>0</v>
      </c>
      <c r="M54" s="66">
        <v>0</v>
      </c>
      <c r="N54" s="66">
        <v>0</v>
      </c>
      <c r="O54" s="66">
        <v>0</v>
      </c>
      <c r="P54" s="66">
        <v>0</v>
      </c>
      <c r="Q54" s="66">
        <v>0</v>
      </c>
      <c r="R54" s="66">
        <v>0</v>
      </c>
      <c r="S54" s="66">
        <v>0</v>
      </c>
      <c r="T54" s="66">
        <v>0</v>
      </c>
      <c r="U54" s="66"/>
      <c r="V54" s="9"/>
      <c r="W54" s="9"/>
      <c r="X54" s="123">
        <v>0</v>
      </c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37" x14ac:dyDescent="0.2">
      <c r="A55" s="9"/>
      <c r="B55" s="9"/>
      <c r="C55" s="101"/>
      <c r="D55" s="96" t="s">
        <v>62</v>
      </c>
      <c r="E55" s="97">
        <v>0</v>
      </c>
      <c r="F55" s="97">
        <v>0</v>
      </c>
      <c r="G55" s="97">
        <v>0</v>
      </c>
      <c r="H55" s="97">
        <v>0</v>
      </c>
      <c r="I55" s="97">
        <v>0</v>
      </c>
      <c r="J55" s="97">
        <v>0</v>
      </c>
      <c r="K55" s="97">
        <v>0</v>
      </c>
      <c r="L55" s="97">
        <v>0</v>
      </c>
      <c r="M55" s="97">
        <v>0</v>
      </c>
      <c r="N55" s="97">
        <v>0</v>
      </c>
      <c r="O55" s="97">
        <v>0</v>
      </c>
      <c r="P55" s="97">
        <v>0</v>
      </c>
      <c r="Q55" s="97">
        <v>0</v>
      </c>
      <c r="R55" s="97">
        <v>0</v>
      </c>
      <c r="S55" s="97">
        <v>0</v>
      </c>
      <c r="T55" s="97">
        <v>0</v>
      </c>
      <c r="U55" s="97">
        <v>0</v>
      </c>
      <c r="V55" s="97">
        <v>0</v>
      </c>
      <c r="W55" s="97">
        <v>0</v>
      </c>
      <c r="X55" s="97">
        <v>0</v>
      </c>
      <c r="Y55" s="97">
        <v>0</v>
      </c>
      <c r="Z55" s="97">
        <v>0</v>
      </c>
      <c r="AA55" s="97">
        <v>0</v>
      </c>
      <c r="AB55" s="97">
        <v>0</v>
      </c>
      <c r="AC55" s="97">
        <v>0</v>
      </c>
      <c r="AD55" s="97">
        <v>0</v>
      </c>
      <c r="AE55" s="97">
        <v>0</v>
      </c>
      <c r="AF55" s="97">
        <v>0</v>
      </c>
      <c r="AG55" s="97">
        <v>0</v>
      </c>
      <c r="AH55" s="97">
        <v>0</v>
      </c>
      <c r="AI55" s="97">
        <v>0</v>
      </c>
      <c r="AJ55" s="98">
        <v>0</v>
      </c>
      <c r="AK55" s="9"/>
    </row>
    <row r="56" spans="1:37" x14ac:dyDescent="0.2">
      <c r="A56" s="9"/>
      <c r="B56" s="9"/>
      <c r="C56" s="101"/>
      <c r="D56" s="96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99"/>
      <c r="AK56" s="9"/>
    </row>
    <row r="57" spans="1:37" x14ac:dyDescent="0.2">
      <c r="E57" s="10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37" x14ac:dyDescent="0.2">
      <c r="E58" s="75"/>
    </row>
    <row r="59" spans="1:37" x14ac:dyDescent="0.2">
      <c r="C59"/>
      <c r="D59"/>
    </row>
    <row r="60" spans="1:37" x14ac:dyDescent="0.2">
      <c r="C60"/>
      <c r="D60"/>
    </row>
    <row r="61" spans="1:37" x14ac:dyDescent="0.2">
      <c r="C61"/>
      <c r="D61"/>
    </row>
    <row r="62" spans="1:37" x14ac:dyDescent="0.2">
      <c r="C62"/>
      <c r="D62"/>
    </row>
    <row r="63" spans="1:37" x14ac:dyDescent="0.2">
      <c r="C63"/>
      <c r="D63"/>
    </row>
    <row r="64" spans="1:37" x14ac:dyDescent="0.2">
      <c r="C64"/>
      <c r="D64"/>
    </row>
    <row r="65" spans="1:36" x14ac:dyDescent="0.2">
      <c r="E65" s="75"/>
      <c r="M65" s="32"/>
      <c r="AJ65" s="32">
        <v>-34</v>
      </c>
    </row>
    <row r="66" spans="1:36" x14ac:dyDescent="0.2">
      <c r="A66" s="2"/>
      <c r="B66" s="2"/>
      <c r="E66" s="75"/>
    </row>
    <row r="67" spans="1:36" s="136" customFormat="1" x14ac:dyDescent="0.2">
      <c r="C67" s="124"/>
      <c r="D67" s="124"/>
      <c r="E67" s="121"/>
      <c r="F67" s="121"/>
      <c r="G67" s="121"/>
      <c r="H67" s="121"/>
      <c r="I67" s="128"/>
    </row>
    <row r="68" spans="1:36" x14ac:dyDescent="0.2">
      <c r="A68" s="2"/>
      <c r="B68" s="2"/>
      <c r="C68" s="125"/>
      <c r="D68" s="12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</row>
    <row r="69" spans="1:36" x14ac:dyDescent="0.2">
      <c r="E69" s="75"/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32"/>
    </row>
    <row r="70" spans="1:36" x14ac:dyDescent="0.2">
      <c r="D70" s="96"/>
      <c r="E70" s="75"/>
      <c r="AI70" s="32"/>
    </row>
    <row r="71" spans="1:36" x14ac:dyDescent="0.2">
      <c r="E71" s="75"/>
      <c r="L71" s="137"/>
    </row>
    <row r="72" spans="1:36" x14ac:dyDescent="0.2">
      <c r="A72" s="2"/>
      <c r="B72" s="2"/>
      <c r="E72" s="75"/>
    </row>
    <row r="73" spans="1:36" x14ac:dyDescent="0.2">
      <c r="E73" s="100"/>
    </row>
    <row r="74" spans="1:36" x14ac:dyDescent="0.2">
      <c r="D74" s="96"/>
      <c r="E74" s="95"/>
    </row>
    <row r="75" spans="1:36" x14ac:dyDescent="0.2">
      <c r="E75" s="95"/>
    </row>
    <row r="76" spans="1:36" x14ac:dyDescent="0.2">
      <c r="E76" s="95"/>
    </row>
    <row r="77" spans="1:36" x14ac:dyDescent="0.2">
      <c r="E77" s="95"/>
    </row>
    <row r="78" spans="1:36" x14ac:dyDescent="0.2">
      <c r="E78" s="95"/>
    </row>
    <row r="79" spans="1:36" x14ac:dyDescent="0.2">
      <c r="E79" s="95"/>
    </row>
    <row r="80" spans="1:36" x14ac:dyDescent="0.2">
      <c r="E80" s="95"/>
    </row>
    <row r="81" spans="1:5" x14ac:dyDescent="0.2">
      <c r="E81" s="75"/>
    </row>
    <row r="82" spans="1:5" x14ac:dyDescent="0.2">
      <c r="E82" s="75"/>
    </row>
    <row r="83" spans="1:5" x14ac:dyDescent="0.2">
      <c r="E83" s="75"/>
    </row>
    <row r="84" spans="1:5" x14ac:dyDescent="0.2">
      <c r="A84" s="2"/>
      <c r="B84" s="2"/>
      <c r="E84" s="75"/>
    </row>
    <row r="85" spans="1:5" x14ac:dyDescent="0.2">
      <c r="E85" s="95"/>
    </row>
    <row r="86" spans="1:5" x14ac:dyDescent="0.2">
      <c r="E86" s="95"/>
    </row>
    <row r="87" spans="1:5" x14ac:dyDescent="0.2">
      <c r="E87" s="75"/>
    </row>
    <row r="88" spans="1:5" x14ac:dyDescent="0.2">
      <c r="E88" s="75"/>
    </row>
    <row r="89" spans="1:5" x14ac:dyDescent="0.2">
      <c r="E89" s="75"/>
    </row>
    <row r="90" spans="1:5" x14ac:dyDescent="0.2">
      <c r="E90" s="75"/>
    </row>
    <row r="91" spans="1:5" x14ac:dyDescent="0.2">
      <c r="E91" s="75"/>
    </row>
    <row r="92" spans="1:5" x14ac:dyDescent="0.2">
      <c r="E92" s="75"/>
    </row>
    <row r="93" spans="1:5" x14ac:dyDescent="0.2">
      <c r="E93" s="75"/>
    </row>
    <row r="94" spans="1:5" x14ac:dyDescent="0.2">
      <c r="E94" s="75"/>
    </row>
    <row r="95" spans="1:5" x14ac:dyDescent="0.2">
      <c r="E95" s="75"/>
    </row>
    <row r="96" spans="1:5" x14ac:dyDescent="0.2">
      <c r="E96" s="75"/>
    </row>
    <row r="97" spans="5:5" x14ac:dyDescent="0.2">
      <c r="E97" s="75"/>
    </row>
    <row r="98" spans="5:5" x14ac:dyDescent="0.2">
      <c r="E98" s="75"/>
    </row>
    <row r="99" spans="5:5" x14ac:dyDescent="0.2">
      <c r="E99" s="75"/>
    </row>
    <row r="100" spans="5:5" x14ac:dyDescent="0.2">
      <c r="E100" s="75"/>
    </row>
    <row r="101" spans="5:5" x14ac:dyDescent="0.2">
      <c r="E101" s="75"/>
    </row>
    <row r="102" spans="5:5" x14ac:dyDescent="0.2">
      <c r="E102" s="75"/>
    </row>
    <row r="103" spans="5:5" x14ac:dyDescent="0.2">
      <c r="E103" s="75"/>
    </row>
    <row r="104" spans="5:5" x14ac:dyDescent="0.2">
      <c r="E104" s="75"/>
    </row>
    <row r="105" spans="5:5" x14ac:dyDescent="0.2">
      <c r="E105" s="75"/>
    </row>
    <row r="106" spans="5:5" x14ac:dyDescent="0.2">
      <c r="E106" s="75"/>
    </row>
    <row r="107" spans="5:5" x14ac:dyDescent="0.2">
      <c r="E107" s="75"/>
    </row>
    <row r="108" spans="5:5" x14ac:dyDescent="0.2">
      <c r="E108" s="75"/>
    </row>
    <row r="109" spans="5:5" x14ac:dyDescent="0.2">
      <c r="E109" s="75"/>
    </row>
    <row r="110" spans="5:5" x14ac:dyDescent="0.2">
      <c r="E110" s="75"/>
    </row>
    <row r="111" spans="5:5" x14ac:dyDescent="0.2">
      <c r="E111" s="75"/>
    </row>
    <row r="112" spans="5:5" x14ac:dyDescent="0.2">
      <c r="E112" s="75"/>
    </row>
    <row r="113" spans="5:5" x14ac:dyDescent="0.2">
      <c r="E113" s="75"/>
    </row>
    <row r="114" spans="5:5" x14ac:dyDescent="0.2">
      <c r="E114" s="75"/>
    </row>
    <row r="115" spans="5:5" x14ac:dyDescent="0.2">
      <c r="E115" s="75"/>
    </row>
    <row r="116" spans="5:5" x14ac:dyDescent="0.2">
      <c r="E116" s="75"/>
    </row>
    <row r="117" spans="5:5" x14ac:dyDescent="0.2">
      <c r="E117" s="75"/>
    </row>
    <row r="118" spans="5:5" x14ac:dyDescent="0.2">
      <c r="E118" s="75"/>
    </row>
    <row r="119" spans="5:5" x14ac:dyDescent="0.2">
      <c r="E119" s="75"/>
    </row>
    <row r="120" spans="5:5" x14ac:dyDescent="0.2">
      <c r="E120" s="75"/>
    </row>
    <row r="121" spans="5:5" x14ac:dyDescent="0.2">
      <c r="E121" s="75"/>
    </row>
    <row r="122" spans="5:5" x14ac:dyDescent="0.2">
      <c r="E122" s="75"/>
    </row>
    <row r="123" spans="5:5" x14ac:dyDescent="0.2">
      <c r="E123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opLeftCell="A4" workbookViewId="0">
      <selection activeCell="L42" sqref="L42"/>
    </sheetView>
  </sheetViews>
  <sheetFormatPr defaultRowHeight="12.75" x14ac:dyDescent="0.2"/>
  <cols>
    <col min="1" max="10" width="11.7109375" customWidth="1"/>
    <col min="11" max="11" width="11.85546875" customWidth="1"/>
    <col min="12" max="13" width="11.5703125" customWidth="1"/>
    <col min="14" max="15" width="11.7109375" customWidth="1"/>
    <col min="16" max="16" width="21.7109375" customWidth="1"/>
    <col min="17" max="17" width="10.140625" customWidth="1"/>
  </cols>
  <sheetData>
    <row r="1" spans="1:19" ht="36" customHeight="1" x14ac:dyDescent="0.25">
      <c r="A1" s="1"/>
    </row>
    <row r="2" spans="1:19" ht="36" customHeight="1" x14ac:dyDescent="0.25">
      <c r="A2" s="1"/>
    </row>
    <row r="3" spans="1:19" ht="17.25" customHeight="1" x14ac:dyDescent="0.25">
      <c r="A3" s="1"/>
    </row>
    <row r="4" spans="1:19" ht="17.25" customHeight="1" x14ac:dyDescent="0.25">
      <c r="A4" s="1"/>
    </row>
    <row r="5" spans="1:19" ht="18" x14ac:dyDescent="0.25">
      <c r="L5" s="1" t="s">
        <v>0</v>
      </c>
      <c r="M5" s="1"/>
      <c r="R5" s="1"/>
    </row>
    <row r="6" spans="1:19" x14ac:dyDescent="0.2">
      <c r="L6" s="2"/>
      <c r="M6" s="2"/>
      <c r="P6" s="3" t="s">
        <v>1</v>
      </c>
    </row>
    <row r="7" spans="1:19" x14ac:dyDescent="0.2">
      <c r="A7" s="4"/>
      <c r="O7" s="2"/>
      <c r="P7" s="3" t="s">
        <v>2</v>
      </c>
      <c r="R7" s="4"/>
    </row>
    <row r="8" spans="1:19" x14ac:dyDescent="0.2">
      <c r="K8" s="5"/>
      <c r="P8" s="6" t="s">
        <v>3</v>
      </c>
    </row>
    <row r="9" spans="1:19" x14ac:dyDescent="0.2">
      <c r="A9" s="7"/>
      <c r="O9" s="2"/>
    </row>
    <row r="10" spans="1:19" x14ac:dyDescent="0.2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5" thickBot="1" x14ac:dyDescent="0.25"/>
    <row r="12" spans="1:19" x14ac:dyDescent="0.2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8" x14ac:dyDescent="0.25">
      <c r="A14" s="18">
        <v>37165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5">
        <v>-4164</v>
      </c>
      <c r="S14" s="1"/>
    </row>
    <row r="15" spans="1:19" x14ac:dyDescent="0.2">
      <c r="A15" s="20">
        <v>37165</v>
      </c>
      <c r="B15" s="21">
        <v>38734.723674217719</v>
      </c>
      <c r="C15" s="21">
        <v>1859.9272000000001</v>
      </c>
      <c r="D15" s="21">
        <v>10373.6580004687</v>
      </c>
      <c r="E15" s="21">
        <v>0</v>
      </c>
      <c r="F15" s="21">
        <v>0</v>
      </c>
      <c r="G15" s="21">
        <v>12371.337495</v>
      </c>
      <c r="H15" s="21">
        <v>39.332234103888347</v>
      </c>
      <c r="I15" s="21">
        <v>599.55984000000001</v>
      </c>
      <c r="J15" s="21">
        <v>0</v>
      </c>
      <c r="K15" s="22">
        <v>63978.538443790305</v>
      </c>
      <c r="L15" s="23">
        <v>67844</v>
      </c>
      <c r="M15" s="24">
        <v>-2225.0494916138332</v>
      </c>
      <c r="N15" s="25">
        <v>-6090.5110478235283</v>
      </c>
      <c r="O15" s="26">
        <v>-10254.511047823529</v>
      </c>
    </row>
    <row r="16" spans="1:19" x14ac:dyDescent="0.2">
      <c r="A16" s="20">
        <v>37166</v>
      </c>
      <c r="B16" s="21">
        <v>39683.273452807261</v>
      </c>
      <c r="C16" s="21">
        <v>1996.3190400000003</v>
      </c>
      <c r="D16" s="21">
        <v>10600.738082481575</v>
      </c>
      <c r="E16" s="21">
        <v>0</v>
      </c>
      <c r="F16" s="21">
        <v>0</v>
      </c>
      <c r="G16" s="21">
        <v>12394.020882307917</v>
      </c>
      <c r="H16" s="21">
        <v>818.0262628473796</v>
      </c>
      <c r="I16" s="21">
        <v>599.55984000000001</v>
      </c>
      <c r="J16" s="21">
        <v>0</v>
      </c>
      <c r="K16" s="22">
        <v>66091.93756044413</v>
      </c>
      <c r="L16" s="23">
        <v>67944</v>
      </c>
      <c r="M16" s="24">
        <v>-553.90955599881875</v>
      </c>
      <c r="N16" s="25">
        <v>-2405.9719955546884</v>
      </c>
      <c r="O16" s="26">
        <v>-12660.483043378217</v>
      </c>
      <c r="S16" s="4"/>
    </row>
    <row r="17" spans="1:15" x14ac:dyDescent="0.2">
      <c r="A17" s="20">
        <v>37167</v>
      </c>
      <c r="B17" s="21">
        <v>27142.220471952001</v>
      </c>
      <c r="C17" s="21">
        <v>1992.0410400000001</v>
      </c>
      <c r="D17" s="21">
        <v>10602.50384530265</v>
      </c>
      <c r="E17" s="21">
        <v>0</v>
      </c>
      <c r="F17" s="21">
        <v>0</v>
      </c>
      <c r="G17" s="21">
        <v>12652.380979612504</v>
      </c>
      <c r="H17" s="21">
        <v>817.33594727943171</v>
      </c>
      <c r="I17" s="21">
        <v>599.55984000000001</v>
      </c>
      <c r="J17" s="21">
        <v>0</v>
      </c>
      <c r="K17" s="22">
        <v>53806.042124146596</v>
      </c>
      <c r="L17" s="23">
        <v>66144</v>
      </c>
      <c r="M17" s="24">
        <v>-424.58776450770654</v>
      </c>
      <c r="N17" s="25">
        <v>-12762.545640361112</v>
      </c>
      <c r="O17" s="26">
        <v>-25423.028683739329</v>
      </c>
    </row>
    <row r="18" spans="1:15" x14ac:dyDescent="0.2">
      <c r="A18" s="20">
        <v>37168</v>
      </c>
      <c r="B18" s="21">
        <v>36712.705559488168</v>
      </c>
      <c r="C18" s="21">
        <v>1980.0920799999999</v>
      </c>
      <c r="D18" s="21">
        <v>10578.396927034886</v>
      </c>
      <c r="E18" s="21">
        <v>0</v>
      </c>
      <c r="F18" s="21">
        <v>0</v>
      </c>
      <c r="G18" s="21">
        <v>12699.012843400425</v>
      </c>
      <c r="H18" s="21">
        <v>484.92116347152205</v>
      </c>
      <c r="I18" s="21">
        <v>599.55984000000001</v>
      </c>
      <c r="J18" s="21">
        <v>0</v>
      </c>
      <c r="K18" s="22">
        <v>63054.688413395015</v>
      </c>
      <c r="L18" s="23">
        <v>66944</v>
      </c>
      <c r="M18" s="24">
        <v>-416.93401822576294</v>
      </c>
      <c r="N18" s="25">
        <v>-4306.2456048307477</v>
      </c>
      <c r="O18" s="26">
        <v>-29729.274288570075</v>
      </c>
    </row>
    <row r="19" spans="1:15" x14ac:dyDescent="0.2">
      <c r="A19" s="20">
        <v>37169</v>
      </c>
      <c r="B19" s="21">
        <v>39032.067542275021</v>
      </c>
      <c r="C19" s="21">
        <v>1915.0848800000001</v>
      </c>
      <c r="D19" s="21">
        <v>10572.431926968909</v>
      </c>
      <c r="E19" s="21">
        <v>89.904893389694251</v>
      </c>
      <c r="F19" s="21">
        <v>0</v>
      </c>
      <c r="G19" s="21">
        <v>12540.301938200664</v>
      </c>
      <c r="H19" s="21">
        <v>136.94688635446809</v>
      </c>
      <c r="I19" s="21">
        <v>649.84550400000001</v>
      </c>
      <c r="J19" s="21">
        <v>0</v>
      </c>
      <c r="K19" s="22">
        <v>64936.583571188756</v>
      </c>
      <c r="L19" s="23">
        <v>64444</v>
      </c>
      <c r="M19" s="24">
        <v>-417.26050957381796</v>
      </c>
      <c r="N19" s="25">
        <v>75.323061614937785</v>
      </c>
      <c r="O19" s="26">
        <v>-29653.951226955138</v>
      </c>
    </row>
    <row r="20" spans="1:15" x14ac:dyDescent="0.2">
      <c r="A20" s="20">
        <v>37170</v>
      </c>
      <c r="B20" s="21">
        <v>39199.891430398864</v>
      </c>
      <c r="C20" s="21">
        <v>1902.2619200000004</v>
      </c>
      <c r="D20" s="21">
        <v>10589.909531407007</v>
      </c>
      <c r="E20" s="21">
        <v>0</v>
      </c>
      <c r="F20" s="21">
        <v>0</v>
      </c>
      <c r="G20" s="21">
        <v>13257.822610659585</v>
      </c>
      <c r="H20" s="21">
        <v>615.08903471935503</v>
      </c>
      <c r="I20" s="21">
        <v>649.84550400000001</v>
      </c>
      <c r="J20" s="21">
        <v>0</v>
      </c>
      <c r="K20" s="22">
        <v>66214.820031184805</v>
      </c>
      <c r="L20" s="23">
        <v>65043</v>
      </c>
      <c r="M20" s="24">
        <v>-431.37625094356343</v>
      </c>
      <c r="N20" s="25">
        <v>740.44378024124148</v>
      </c>
      <c r="O20" s="26">
        <v>-28913.507446713895</v>
      </c>
    </row>
    <row r="21" spans="1:15" x14ac:dyDescent="0.2">
      <c r="A21" s="20">
        <v>37171</v>
      </c>
      <c r="B21" s="21">
        <v>39282.260154207252</v>
      </c>
      <c r="C21" s="21">
        <v>1899.6914400000001</v>
      </c>
      <c r="D21" s="21">
        <v>10605.818166836769</v>
      </c>
      <c r="E21" s="21">
        <v>0</v>
      </c>
      <c r="F21" s="21">
        <v>0</v>
      </c>
      <c r="G21" s="21">
        <v>13462.287956182994</v>
      </c>
      <c r="H21" s="21">
        <v>822.07115959686803</v>
      </c>
      <c r="I21" s="21">
        <v>649.84550400000001</v>
      </c>
      <c r="J21" s="21">
        <v>0</v>
      </c>
      <c r="K21" s="22">
        <v>66721.974380823885</v>
      </c>
      <c r="L21" s="23">
        <v>65043</v>
      </c>
      <c r="M21" s="24">
        <v>-436.03750877740731</v>
      </c>
      <c r="N21" s="25">
        <v>1242.9368720464781</v>
      </c>
      <c r="O21" s="26">
        <v>-27670.570574667418</v>
      </c>
    </row>
    <row r="22" spans="1:15" x14ac:dyDescent="0.2">
      <c r="A22" s="20">
        <v>37172</v>
      </c>
      <c r="B22" s="21">
        <v>39192.526276505079</v>
      </c>
      <c r="C22" s="21">
        <v>1937.3893600000001</v>
      </c>
      <c r="D22" s="21">
        <v>10593.85300413665</v>
      </c>
      <c r="E22" s="21">
        <v>0</v>
      </c>
      <c r="F22" s="21">
        <v>0</v>
      </c>
      <c r="G22" s="21">
        <v>12289.538540507945</v>
      </c>
      <c r="H22" s="21">
        <v>262.43743401817738</v>
      </c>
      <c r="I22" s="21">
        <v>649.84550400000001</v>
      </c>
      <c r="J22" s="21">
        <v>0</v>
      </c>
      <c r="K22" s="22">
        <v>64925.590119167849</v>
      </c>
      <c r="L22" s="23">
        <v>65043</v>
      </c>
      <c r="M22" s="24">
        <v>-408.68435784807428</v>
      </c>
      <c r="N22" s="25">
        <v>-526.09423868022486</v>
      </c>
      <c r="O22" s="26">
        <v>-28196.664813347641</v>
      </c>
    </row>
    <row r="23" spans="1:15" x14ac:dyDescent="0.2">
      <c r="A23" s="20">
        <v>37173</v>
      </c>
      <c r="B23" s="21">
        <v>37264.57758308146</v>
      </c>
      <c r="C23" s="21">
        <v>1927.13688</v>
      </c>
      <c r="D23" s="21">
        <v>10589.392994444614</v>
      </c>
      <c r="E23" s="21">
        <v>0</v>
      </c>
      <c r="F23" s="21">
        <v>0</v>
      </c>
      <c r="G23" s="21">
        <v>13039.729350389072</v>
      </c>
      <c r="H23" s="21">
        <v>729.19008306148987</v>
      </c>
      <c r="I23" s="21">
        <v>649.84550400000001</v>
      </c>
      <c r="J23" s="21">
        <v>0</v>
      </c>
      <c r="K23" s="22">
        <v>64199.872394976628</v>
      </c>
      <c r="L23" s="23">
        <v>64678</v>
      </c>
      <c r="M23" s="24">
        <v>-562.88275803436989</v>
      </c>
      <c r="N23" s="25">
        <v>-1041.0103630577419</v>
      </c>
      <c r="O23" s="26">
        <v>-29237.675176405384</v>
      </c>
    </row>
    <row r="24" spans="1:15" x14ac:dyDescent="0.2">
      <c r="A24" s="20">
        <v>37174</v>
      </c>
      <c r="B24" s="21">
        <v>38894.850219978602</v>
      </c>
      <c r="C24" s="21">
        <v>1923.7071199999998</v>
      </c>
      <c r="D24" s="21">
        <v>10569.780917836433</v>
      </c>
      <c r="E24" s="21">
        <v>0</v>
      </c>
      <c r="F24" s="21">
        <v>0</v>
      </c>
      <c r="G24" s="21">
        <v>13482.873946518772</v>
      </c>
      <c r="H24" s="21">
        <v>210.64546287835009</v>
      </c>
      <c r="I24" s="21">
        <v>649.84550400000001</v>
      </c>
      <c r="J24" s="21">
        <v>0</v>
      </c>
      <c r="K24" s="22">
        <v>65731.703171212153</v>
      </c>
      <c r="L24" s="23">
        <v>63650</v>
      </c>
      <c r="M24" s="24">
        <v>-447.90781968093529</v>
      </c>
      <c r="N24" s="25">
        <v>1633.7953515312181</v>
      </c>
      <c r="O24" s="26">
        <v>-27603.879824874166</v>
      </c>
    </row>
    <row r="25" spans="1:15" x14ac:dyDescent="0.2">
      <c r="A25" s="20">
        <v>37175</v>
      </c>
      <c r="B25" s="21">
        <v>38818.389426250425</v>
      </c>
      <c r="C25" s="21">
        <v>1665.8237599999998</v>
      </c>
      <c r="D25" s="21">
        <v>10578.933397529887</v>
      </c>
      <c r="E25" s="21">
        <v>0</v>
      </c>
      <c r="F25" s="21">
        <v>0</v>
      </c>
      <c r="G25" s="21">
        <v>12663.387912749682</v>
      </c>
      <c r="H25" s="21">
        <v>586.75090219847073</v>
      </c>
      <c r="I25" s="21">
        <v>649.84550400000001</v>
      </c>
      <c r="J25" s="21">
        <v>0</v>
      </c>
      <c r="K25" s="22">
        <v>64963.130902728466</v>
      </c>
      <c r="L25" s="23">
        <v>64583</v>
      </c>
      <c r="M25" s="24">
        <v>-402.2175731595612</v>
      </c>
      <c r="N25" s="25">
        <v>-22.086670431095172</v>
      </c>
      <c r="O25" s="26">
        <v>-27625.96649530526</v>
      </c>
    </row>
    <row r="26" spans="1:15" x14ac:dyDescent="0.2">
      <c r="A26" s="20">
        <v>37176</v>
      </c>
      <c r="B26" s="21">
        <v>39771.746853456214</v>
      </c>
      <c r="C26" s="21">
        <v>1763.87184</v>
      </c>
      <c r="D26" s="21">
        <v>10616.62992103203</v>
      </c>
      <c r="E26" s="21">
        <v>0</v>
      </c>
      <c r="F26" s="21">
        <v>194.32454344423266</v>
      </c>
      <c r="G26" s="21">
        <v>12684.040084893057</v>
      </c>
      <c r="H26" s="21">
        <v>748.13952049590659</v>
      </c>
      <c r="I26" s="21">
        <v>649.84550400000001</v>
      </c>
      <c r="J26" s="21">
        <v>0</v>
      </c>
      <c r="K26" s="22">
        <v>66428.598267321446</v>
      </c>
      <c r="L26" s="23">
        <v>61204</v>
      </c>
      <c r="M26" s="24">
        <v>-573.30251449166087</v>
      </c>
      <c r="N26" s="25">
        <v>4651.2957528297848</v>
      </c>
      <c r="O26" s="26">
        <v>-22974.670742475475</v>
      </c>
    </row>
    <row r="27" spans="1:15" x14ac:dyDescent="0.2">
      <c r="A27" s="20">
        <v>37177</v>
      </c>
      <c r="B27" s="21">
        <v>33707.72197659222</v>
      </c>
      <c r="C27" s="21">
        <v>1191.6207999999999</v>
      </c>
      <c r="D27" s="21">
        <v>10629.190843604751</v>
      </c>
      <c r="E27" s="21">
        <v>0</v>
      </c>
      <c r="F27" s="21">
        <v>0.9262315331686124</v>
      </c>
      <c r="G27" s="21">
        <v>12849.882888726155</v>
      </c>
      <c r="H27" s="21">
        <v>714.47124315787403</v>
      </c>
      <c r="I27" s="21">
        <v>649.84550400000001</v>
      </c>
      <c r="J27" s="21">
        <v>0</v>
      </c>
      <c r="K27" s="22">
        <v>59743.659487614161</v>
      </c>
      <c r="L27" s="23">
        <v>62243</v>
      </c>
      <c r="M27" s="24">
        <v>-239.64932516004089</v>
      </c>
      <c r="N27" s="25">
        <v>-2738.9898375458802</v>
      </c>
      <c r="O27" s="26">
        <v>-25713.660580021355</v>
      </c>
    </row>
    <row r="28" spans="1:15" x14ac:dyDescent="0.2">
      <c r="A28" s="20">
        <v>37178</v>
      </c>
      <c r="B28" s="21">
        <v>38232.310913179026</v>
      </c>
      <c r="C28" s="21">
        <v>1982.0571999999997</v>
      </c>
      <c r="D28" s="21">
        <v>10616.229079690855</v>
      </c>
      <c r="E28" s="21">
        <v>0</v>
      </c>
      <c r="F28" s="21">
        <v>0.92544640592928351</v>
      </c>
      <c r="G28" s="21">
        <v>12952.002016013788</v>
      </c>
      <c r="H28" s="21">
        <v>707.73595578672814</v>
      </c>
      <c r="I28" s="21">
        <v>649.84550400000001</v>
      </c>
      <c r="J28" s="21">
        <v>0</v>
      </c>
      <c r="K28" s="22">
        <v>65141.106115076327</v>
      </c>
      <c r="L28" s="23">
        <v>62243</v>
      </c>
      <c r="M28" s="24">
        <v>-318.29636571572792</v>
      </c>
      <c r="N28" s="25">
        <v>2579.8097493605992</v>
      </c>
      <c r="O28" s="26">
        <v>-23133.850830660755</v>
      </c>
    </row>
    <row r="29" spans="1:15" x14ac:dyDescent="0.2">
      <c r="A29" s="20">
        <v>37179</v>
      </c>
      <c r="B29" s="21">
        <v>39503.107898235357</v>
      </c>
      <c r="C29" s="21">
        <v>1933.2953599999998</v>
      </c>
      <c r="D29" s="21">
        <v>10636.231526026721</v>
      </c>
      <c r="E29" s="21">
        <v>141.88033225206587</v>
      </c>
      <c r="F29" s="21">
        <v>597.8588180177336</v>
      </c>
      <c r="G29" s="21">
        <v>12719.509740961232</v>
      </c>
      <c r="H29" s="21">
        <v>547.99396607544918</v>
      </c>
      <c r="I29" s="21">
        <v>649.84550400000001</v>
      </c>
      <c r="J29" s="21">
        <v>0</v>
      </c>
      <c r="K29" s="22">
        <v>66729.723145568554</v>
      </c>
      <c r="L29" s="23">
        <v>62243</v>
      </c>
      <c r="M29" s="24">
        <v>-339.66338944325958</v>
      </c>
      <c r="N29" s="25">
        <v>4147.0597561252944</v>
      </c>
      <c r="O29" s="26">
        <v>-18986.79107453546</v>
      </c>
    </row>
    <row r="30" spans="1:15" x14ac:dyDescent="0.2">
      <c r="A30" s="20">
        <v>37180</v>
      </c>
      <c r="B30" s="21">
        <v>39189.88001964768</v>
      </c>
      <c r="C30" s="21">
        <v>1823.7417599999999</v>
      </c>
      <c r="D30" s="21">
        <v>10628.674637014847</v>
      </c>
      <c r="E30" s="21">
        <v>0.90386249362395577</v>
      </c>
      <c r="F30" s="21">
        <v>713.21786888355052</v>
      </c>
      <c r="G30" s="21">
        <v>13094.381484662134</v>
      </c>
      <c r="H30" s="21">
        <v>688.04537616058133</v>
      </c>
      <c r="I30" s="21">
        <v>649.84550400000001</v>
      </c>
      <c r="J30" s="21">
        <v>0</v>
      </c>
      <c r="K30" s="22">
        <v>66788.690512862406</v>
      </c>
      <c r="L30" s="23">
        <v>57515</v>
      </c>
      <c r="M30" s="24">
        <v>-563.0654574150193</v>
      </c>
      <c r="N30" s="25">
        <v>8710.6250554473863</v>
      </c>
      <c r="O30" s="26">
        <v>-10276.166019088074</v>
      </c>
    </row>
    <row r="31" spans="1:15" x14ac:dyDescent="0.2">
      <c r="A31" s="20">
        <v>37181</v>
      </c>
      <c r="B31" s="21">
        <v>38869.400679605191</v>
      </c>
      <c r="C31" s="21">
        <v>1830.6049600000001</v>
      </c>
      <c r="D31" s="21">
        <v>10606.318057107881</v>
      </c>
      <c r="E31" s="21">
        <v>0</v>
      </c>
      <c r="F31" s="21">
        <v>692.36775704575177</v>
      </c>
      <c r="G31" s="21">
        <v>11722.88490017042</v>
      </c>
      <c r="H31" s="21">
        <v>134.32120442912736</v>
      </c>
      <c r="I31" s="21">
        <v>649.84550400000001</v>
      </c>
      <c r="J31" s="21">
        <v>0</v>
      </c>
      <c r="K31" s="22">
        <v>64505.743062358364</v>
      </c>
      <c r="L31" s="23">
        <v>62018</v>
      </c>
      <c r="M31" s="24">
        <v>-450.51186889499934</v>
      </c>
      <c r="N31" s="25">
        <v>2037.2311934633649</v>
      </c>
      <c r="O31" s="26">
        <v>-8238.9348256247085</v>
      </c>
    </row>
    <row r="32" spans="1:15" x14ac:dyDescent="0.2">
      <c r="A32" s="20">
        <v>37182</v>
      </c>
      <c r="B32" s="21">
        <v>38662.422021788909</v>
      </c>
      <c r="C32" s="21">
        <v>1816.0303199999998</v>
      </c>
      <c r="D32" s="21">
        <v>10655.782202186416</v>
      </c>
      <c r="E32" s="21">
        <v>0</v>
      </c>
      <c r="F32" s="21">
        <v>468.66400922947247</v>
      </c>
      <c r="G32" s="21">
        <v>11834.449213507214</v>
      </c>
      <c r="H32" s="21">
        <v>672.18713185171305</v>
      </c>
      <c r="I32" s="21">
        <v>649.84550400000001</v>
      </c>
      <c r="J32" s="21">
        <v>0</v>
      </c>
      <c r="K32" s="22">
        <v>64759.380402563722</v>
      </c>
      <c r="L32" s="23">
        <v>62402</v>
      </c>
      <c r="M32" s="24">
        <v>-490.06538511322015</v>
      </c>
      <c r="N32" s="25">
        <v>1867.3150174505017</v>
      </c>
      <c r="O32" s="26">
        <v>-6371.6198081742068</v>
      </c>
    </row>
    <row r="33" spans="1:15" x14ac:dyDescent="0.2">
      <c r="A33" s="20">
        <v>37183</v>
      </c>
      <c r="B33" s="21">
        <v>40894.450928466053</v>
      </c>
      <c r="C33" s="21">
        <v>1878.5332800000001</v>
      </c>
      <c r="D33" s="21">
        <v>10610.529573665313</v>
      </c>
      <c r="E33" s="21">
        <v>0</v>
      </c>
      <c r="F33" s="21">
        <v>631.04418609095535</v>
      </c>
      <c r="G33" s="21">
        <v>12646.134792803992</v>
      </c>
      <c r="H33" s="21">
        <v>720.5105020782479</v>
      </c>
      <c r="I33" s="21">
        <v>649.84550400000001</v>
      </c>
      <c r="J33" s="21">
        <v>0</v>
      </c>
      <c r="K33" s="22">
        <v>68031.04876710457</v>
      </c>
      <c r="L33" s="23">
        <v>63369</v>
      </c>
      <c r="M33" s="24">
        <v>-456.93516757554642</v>
      </c>
      <c r="N33" s="25">
        <v>4205.1135995290242</v>
      </c>
      <c r="O33" s="26">
        <v>-2166.5062086451826</v>
      </c>
    </row>
    <row r="34" spans="1:15" x14ac:dyDescent="0.2">
      <c r="A34" s="20">
        <v>37184</v>
      </c>
      <c r="B34" s="21">
        <v>37952.837344780339</v>
      </c>
      <c r="C34" s="21">
        <v>1801.80528</v>
      </c>
      <c r="D34" s="21">
        <v>10559.337614932809</v>
      </c>
      <c r="E34" s="21">
        <v>0</v>
      </c>
      <c r="F34" s="21">
        <v>93.3883834623403</v>
      </c>
      <c r="G34" s="21">
        <v>10535.918470000001</v>
      </c>
      <c r="H34" s="21">
        <v>88.594767539234184</v>
      </c>
      <c r="I34" s="21">
        <v>649.84550400000001</v>
      </c>
      <c r="J34" s="21">
        <v>0</v>
      </c>
      <c r="K34" s="22">
        <v>61681.727364714716</v>
      </c>
      <c r="L34" s="23">
        <v>63827</v>
      </c>
      <c r="M34" s="24">
        <v>-351.19472660424486</v>
      </c>
      <c r="N34" s="25">
        <v>-2496.467361889529</v>
      </c>
      <c r="O34" s="26">
        <v>-4662.9735705347121</v>
      </c>
    </row>
    <row r="35" spans="1:15" x14ac:dyDescent="0.2">
      <c r="A35" s="20">
        <v>37185</v>
      </c>
      <c r="B35" s="21">
        <v>37099.866968001144</v>
      </c>
      <c r="C35" s="21">
        <v>1787.2564</v>
      </c>
      <c r="D35" s="21">
        <v>10627.847123374724</v>
      </c>
      <c r="E35" s="21">
        <v>0</v>
      </c>
      <c r="F35" s="21">
        <v>0</v>
      </c>
      <c r="G35" s="21">
        <v>13466.782140342331</v>
      </c>
      <c r="H35" s="21">
        <v>0</v>
      </c>
      <c r="I35" s="21">
        <v>649.84550400000001</v>
      </c>
      <c r="J35" s="21">
        <v>0</v>
      </c>
      <c r="K35" s="22">
        <v>63631.598135718195</v>
      </c>
      <c r="L35" s="23">
        <v>63827</v>
      </c>
      <c r="M35" s="24">
        <v>-418.54727473263495</v>
      </c>
      <c r="N35" s="25">
        <v>-613.94913901443954</v>
      </c>
      <c r="O35" s="26">
        <v>-5276.9227095491515</v>
      </c>
    </row>
    <row r="36" spans="1:15" x14ac:dyDescent="0.2">
      <c r="A36" s="20">
        <v>37186</v>
      </c>
      <c r="B36" s="21">
        <v>38561.250347107001</v>
      </c>
      <c r="C36" s="21">
        <v>1930.0753600000003</v>
      </c>
      <c r="D36" s="21">
        <v>10613.997855740583</v>
      </c>
      <c r="E36" s="21">
        <v>0</v>
      </c>
      <c r="F36" s="21">
        <v>633.10602811594288</v>
      </c>
      <c r="G36" s="21">
        <v>12455.773907669192</v>
      </c>
      <c r="H36" s="21">
        <v>17.1820503260092</v>
      </c>
      <c r="I36" s="21">
        <v>649.84550400000001</v>
      </c>
      <c r="J36" s="21">
        <v>0</v>
      </c>
      <c r="K36" s="22">
        <v>64861.231052958734</v>
      </c>
      <c r="L36" s="23">
        <v>63827</v>
      </c>
      <c r="M36" s="24">
        <v>-652.79353934320238</v>
      </c>
      <c r="N36" s="25">
        <v>381.43751361553154</v>
      </c>
      <c r="O36" s="26">
        <v>-4895.4851959336202</v>
      </c>
    </row>
    <row r="37" spans="1:15" x14ac:dyDescent="0.2">
      <c r="A37" s="20">
        <v>37187</v>
      </c>
      <c r="B37" s="21">
        <v>38194.457950955024</v>
      </c>
      <c r="C37" s="21">
        <v>1783.7567199999999</v>
      </c>
      <c r="D37" s="21">
        <v>10608.438779898061</v>
      </c>
      <c r="E37" s="21">
        <v>0</v>
      </c>
      <c r="F37" s="21">
        <v>591.12449012657771</v>
      </c>
      <c r="G37" s="21">
        <v>12495.909341969947</v>
      </c>
      <c r="H37" s="21">
        <v>617.34406277629864</v>
      </c>
      <c r="I37" s="21">
        <v>649.84550400000001</v>
      </c>
      <c r="J37" s="21">
        <v>0</v>
      </c>
      <c r="K37" s="22">
        <v>64940.876849725901</v>
      </c>
      <c r="L37" s="23">
        <v>63195</v>
      </c>
      <c r="M37" s="24">
        <v>-494.89671745095842</v>
      </c>
      <c r="N37" s="25">
        <v>1250.9801322749422</v>
      </c>
      <c r="O37" s="26">
        <v>-3644.505063658678</v>
      </c>
    </row>
    <row r="38" spans="1:15" x14ac:dyDescent="0.2">
      <c r="A38" s="20">
        <v>37188</v>
      </c>
      <c r="B38" s="21">
        <v>29793.565310785318</v>
      </c>
      <c r="C38" s="21">
        <v>1781.212</v>
      </c>
      <c r="D38" s="21">
        <v>10604.478071124331</v>
      </c>
      <c r="E38" s="21">
        <v>0</v>
      </c>
      <c r="F38" s="21">
        <v>610.39851207939955</v>
      </c>
      <c r="G38" s="21">
        <v>12381.285928743513</v>
      </c>
      <c r="H38" s="21">
        <v>638.9967899410974</v>
      </c>
      <c r="I38" s="21">
        <v>599.55984000000001</v>
      </c>
      <c r="J38" s="21">
        <v>0</v>
      </c>
      <c r="K38" s="22">
        <v>56409.496452673666</v>
      </c>
      <c r="L38" s="23">
        <v>64316</v>
      </c>
      <c r="M38" s="24">
        <v>-332.50523598254068</v>
      </c>
      <c r="N38" s="25">
        <v>-8239.0087833088746</v>
      </c>
      <c r="O38" s="26">
        <v>-11883.513846967553</v>
      </c>
    </row>
    <row r="39" spans="1:15" x14ac:dyDescent="0.2">
      <c r="A39" s="20">
        <v>37189</v>
      </c>
      <c r="B39" s="21">
        <v>34479.790602443194</v>
      </c>
      <c r="C39" s="21">
        <v>1718.7532000000001</v>
      </c>
      <c r="D39" s="21">
        <v>10616.681272419395</v>
      </c>
      <c r="E39" s="21">
        <v>0</v>
      </c>
      <c r="F39" s="21">
        <v>561.30741228712236</v>
      </c>
      <c r="G39" s="21">
        <v>12203.421847766122</v>
      </c>
      <c r="H39" s="21">
        <v>398.34981275478077</v>
      </c>
      <c r="I39" s="21">
        <v>599.55984000000001</v>
      </c>
      <c r="J39" s="21">
        <v>0</v>
      </c>
      <c r="K39" s="22">
        <v>60577.863987670615</v>
      </c>
      <c r="L39" s="23">
        <v>63177</v>
      </c>
      <c r="M39" s="24">
        <v>-498.29696027528706</v>
      </c>
      <c r="N39" s="25">
        <v>-3097.4329726046722</v>
      </c>
      <c r="O39" s="26">
        <v>-14980.946819572226</v>
      </c>
    </row>
    <row r="40" spans="1:15" x14ac:dyDescent="0.2">
      <c r="A40" s="20">
        <v>37190</v>
      </c>
      <c r="B40" s="21">
        <v>39825.69643733983</v>
      </c>
      <c r="C40" s="21">
        <v>1739.2839200000001</v>
      </c>
      <c r="D40" s="21">
        <v>10624.407854927347</v>
      </c>
      <c r="E40" s="21">
        <v>0</v>
      </c>
      <c r="F40" s="21">
        <v>519.6310658871206</v>
      </c>
      <c r="G40" s="21">
        <v>12272.298644787053</v>
      </c>
      <c r="H40" s="21">
        <v>748.67912057026956</v>
      </c>
      <c r="I40" s="21">
        <v>599.55984000000001</v>
      </c>
      <c r="J40" s="21">
        <v>0</v>
      </c>
      <c r="K40" s="22">
        <v>66329.556883511628</v>
      </c>
      <c r="L40" s="23">
        <v>62733</v>
      </c>
      <c r="M40" s="24">
        <v>-410.37985120877079</v>
      </c>
      <c r="N40" s="25">
        <v>3186.1770323028577</v>
      </c>
      <c r="O40" s="26">
        <v>-11794.769787269368</v>
      </c>
    </row>
    <row r="41" spans="1:15" x14ac:dyDescent="0.2">
      <c r="A41" s="20">
        <v>37191</v>
      </c>
      <c r="B41" s="21">
        <v>39017.386871616953</v>
      </c>
      <c r="C41" s="21">
        <v>1743.5177600000002</v>
      </c>
      <c r="D41" s="21">
        <v>10624.037885681206</v>
      </c>
      <c r="E41" s="21">
        <v>0</v>
      </c>
      <c r="F41" s="21">
        <v>517.76785444690097</v>
      </c>
      <c r="G41" s="21">
        <v>12730.571418046769</v>
      </c>
      <c r="H41" s="21">
        <v>837.52864567544623</v>
      </c>
      <c r="I41" s="21">
        <v>599.55984000000001</v>
      </c>
      <c r="J41" s="21">
        <v>0</v>
      </c>
      <c r="K41" s="22">
        <v>66070.37027546727</v>
      </c>
      <c r="L41" s="23">
        <v>63887</v>
      </c>
      <c r="M41" s="24">
        <v>-483.30771988274006</v>
      </c>
      <c r="N41" s="25">
        <v>1700.0625555845304</v>
      </c>
      <c r="O41" s="26">
        <v>-10094.707231684837</v>
      </c>
    </row>
    <row r="42" spans="1:15" x14ac:dyDescent="0.2">
      <c r="A42" s="20">
        <v>37192</v>
      </c>
      <c r="B42" s="21">
        <v>40091.856704583457</v>
      </c>
      <c r="C42" s="21">
        <v>1643.8541600000001</v>
      </c>
      <c r="D42" s="21">
        <v>10306.206303107572</v>
      </c>
      <c r="E42" s="21">
        <v>0</v>
      </c>
      <c r="F42" s="21">
        <v>454.90797680998622</v>
      </c>
      <c r="G42" s="21">
        <v>12656.068370000001</v>
      </c>
      <c r="H42" s="21">
        <v>639.45593156248526</v>
      </c>
      <c r="I42" s="21">
        <v>599.55984000000001</v>
      </c>
      <c r="J42" s="21">
        <v>0</v>
      </c>
      <c r="K42" s="22">
        <v>66391.909286063499</v>
      </c>
      <c r="L42" s="23">
        <v>63887</v>
      </c>
      <c r="M42" s="24">
        <v>-2776.7552310291862</v>
      </c>
      <c r="N42" s="25">
        <v>-271.84594496568707</v>
      </c>
      <c r="O42" s="26">
        <v>-10366.553176650525</v>
      </c>
    </row>
    <row r="43" spans="1:15" x14ac:dyDescent="0.2">
      <c r="A43" s="20">
        <v>37193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599.55984000000001</v>
      </c>
      <c r="J43" s="21">
        <v>0</v>
      </c>
      <c r="K43" s="22">
        <v>11935.55984</v>
      </c>
      <c r="L43" s="23">
        <v>63887</v>
      </c>
      <c r="M43" s="24">
        <v>0</v>
      </c>
      <c r="N43" s="25">
        <v>-51951.440159999998</v>
      </c>
      <c r="O43" s="26">
        <v>-62317.993336650521</v>
      </c>
    </row>
    <row r="44" spans="1:15" x14ac:dyDescent="0.2">
      <c r="A44" s="20">
        <v>37194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599.55984000000001</v>
      </c>
      <c r="J44" s="21">
        <v>0</v>
      </c>
      <c r="K44" s="22">
        <v>11935.55984</v>
      </c>
      <c r="L44" s="23">
        <v>64489</v>
      </c>
      <c r="M44" s="24">
        <v>0</v>
      </c>
      <c r="N44" s="25">
        <v>-52553.440159999998</v>
      </c>
      <c r="O44" s="26">
        <v>-114871.43349665051</v>
      </c>
    </row>
    <row r="45" spans="1:15" x14ac:dyDescent="0.2">
      <c r="A45" s="20">
        <v>37195</v>
      </c>
      <c r="B45" s="21">
        <v>0</v>
      </c>
      <c r="C45" s="21">
        <v>0</v>
      </c>
      <c r="D45" s="21">
        <v>11336</v>
      </c>
      <c r="E45" s="21">
        <v>0</v>
      </c>
      <c r="F45" s="21">
        <v>0</v>
      </c>
      <c r="G45" s="21">
        <v>0</v>
      </c>
      <c r="H45" s="21">
        <v>0</v>
      </c>
      <c r="I45" s="21">
        <v>599.55984000000001</v>
      </c>
      <c r="J45" s="21">
        <v>0</v>
      </c>
      <c r="K45" s="22">
        <v>11935.55984</v>
      </c>
      <c r="L45" s="23">
        <v>0</v>
      </c>
      <c r="M45" s="24">
        <v>0</v>
      </c>
      <c r="N45" s="25">
        <v>11935.55984</v>
      </c>
      <c r="O45" s="26">
        <v>-102935.87365665051</v>
      </c>
    </row>
    <row r="46" spans="1:15" x14ac:dyDescent="0.2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5" thickBot="1" x14ac:dyDescent="0.25">
      <c r="A47" s="9" t="s">
        <v>24</v>
      </c>
      <c r="B47" s="32">
        <v>1057805.2356197445</v>
      </c>
      <c r="C47" s="32">
        <v>51148.745040000009</v>
      </c>
      <c r="D47" s="32">
        <v>330448.43539598281</v>
      </c>
      <c r="E47" s="32">
        <v>232.68908813538408</v>
      </c>
      <c r="F47" s="32">
        <v>7280.9605838661855</v>
      </c>
      <c r="G47" s="32">
        <v>352554.00964659237</v>
      </c>
      <c r="H47" s="32">
        <v>14442.28265171065</v>
      </c>
      <c r="I47" s="32"/>
      <c r="J47" s="32">
        <v>0</v>
      </c>
      <c r="K47" s="33">
        <v>1833454.1406820319</v>
      </c>
      <c r="L47" s="33">
        <v>1915649</v>
      </c>
      <c r="M47" s="25"/>
      <c r="N47" s="32">
        <v>-98771.87365665051</v>
      </c>
    </row>
    <row r="49" spans="1:11" x14ac:dyDescent="0.2">
      <c r="K49" s="32">
        <v>1813912.3580260319</v>
      </c>
    </row>
    <row r="50" spans="1:11" x14ac:dyDescent="0.2">
      <c r="A50" s="2" t="s">
        <v>25</v>
      </c>
    </row>
    <row r="51" spans="1:11" x14ac:dyDescent="0.2">
      <c r="A51" s="2" t="s">
        <v>26</v>
      </c>
      <c r="K51" s="32"/>
    </row>
    <row r="52" spans="1:11" x14ac:dyDescent="0.2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457200</xdr:colOff>
                <xdr:row>1</xdr:row>
                <xdr:rowOff>361950</xdr:rowOff>
              </to>
            </anchor>
          </objectPr>
        </oleObject>
      </mc:Choice>
      <mc:Fallback>
        <oleObject progId="PBrush" shapeId="1026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6.57031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85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4">
        <v>-522</v>
      </c>
    </row>
    <row r="14" spans="1:10" x14ac:dyDescent="0.2">
      <c r="A14" s="64">
        <v>37165</v>
      </c>
      <c r="B14" s="65">
        <v>1975</v>
      </c>
      <c r="C14" s="67">
        <v>-1975</v>
      </c>
      <c r="D14" s="68">
        <v>0</v>
      </c>
      <c r="E14" s="69">
        <v>-1975</v>
      </c>
      <c r="F14" s="70">
        <v>1874.673</v>
      </c>
      <c r="G14" s="72">
        <v>-37.493459999999999</v>
      </c>
      <c r="H14" s="73">
        <v>1837.1795400000001</v>
      </c>
      <c r="I14" s="74">
        <v>-137.82045999999991</v>
      </c>
      <c r="J14" s="75">
        <v>-659.82045999999991</v>
      </c>
    </row>
    <row r="15" spans="1:10" x14ac:dyDescent="0.2">
      <c r="A15" s="64">
        <v>37166</v>
      </c>
      <c r="B15" s="65">
        <v>1935</v>
      </c>
      <c r="C15" s="67">
        <v>-1896</v>
      </c>
      <c r="D15" s="68">
        <v>0</v>
      </c>
      <c r="E15" s="69">
        <v>-1896</v>
      </c>
      <c r="F15" s="70">
        <v>1949.4</v>
      </c>
      <c r="G15" s="72">
        <v>-38.988</v>
      </c>
      <c r="H15" s="73">
        <v>1910.4119999999998</v>
      </c>
      <c r="I15" s="74">
        <v>14.411999999999807</v>
      </c>
      <c r="J15" s="75">
        <v>-645.4084600000001</v>
      </c>
    </row>
    <row r="16" spans="1:10" x14ac:dyDescent="0.2">
      <c r="A16" s="64">
        <v>37167</v>
      </c>
      <c r="B16" s="65">
        <v>1935</v>
      </c>
      <c r="C16" s="67">
        <v>-1935</v>
      </c>
      <c r="D16" s="68">
        <v>0</v>
      </c>
      <c r="E16" s="69">
        <v>-1935</v>
      </c>
      <c r="F16" s="70">
        <v>1940.7359999999999</v>
      </c>
      <c r="G16" s="72">
        <v>-38.814720000000001</v>
      </c>
      <c r="H16" s="73">
        <v>1901.9212799999998</v>
      </c>
      <c r="I16" s="74">
        <v>-33.078720000000203</v>
      </c>
      <c r="J16" s="75">
        <v>-678.48718000000031</v>
      </c>
    </row>
    <row r="17" spans="1:10" x14ac:dyDescent="0.2">
      <c r="A17" s="64">
        <v>37168</v>
      </c>
      <c r="B17" s="65">
        <v>1935</v>
      </c>
      <c r="C17" s="67">
        <v>-1935</v>
      </c>
      <c r="D17" s="68">
        <v>0</v>
      </c>
      <c r="E17" s="69">
        <v>-1935</v>
      </c>
      <c r="F17" s="70">
        <v>1287.6869999999999</v>
      </c>
      <c r="G17" s="72">
        <v>-25.753739999999997</v>
      </c>
      <c r="H17" s="73">
        <v>1261.9332599999998</v>
      </c>
      <c r="I17" s="74">
        <v>-673.06674000000021</v>
      </c>
      <c r="J17" s="75">
        <v>-1351.5539200000005</v>
      </c>
    </row>
    <row r="18" spans="1:10" x14ac:dyDescent="0.2">
      <c r="A18" s="64">
        <v>37169</v>
      </c>
      <c r="B18" s="65">
        <v>1935</v>
      </c>
      <c r="C18" s="67">
        <v>-1935</v>
      </c>
      <c r="D18" s="68">
        <v>0</v>
      </c>
      <c r="E18" s="69">
        <v>-1935</v>
      </c>
      <c r="F18" s="70">
        <v>1971.06</v>
      </c>
      <c r="G18" s="72">
        <v>-39.421199999999999</v>
      </c>
      <c r="H18" s="73">
        <v>1931.6387999999999</v>
      </c>
      <c r="I18" s="74">
        <v>-3.3612000000000535</v>
      </c>
      <c r="J18" s="75">
        <v>-1354.9151200000006</v>
      </c>
    </row>
    <row r="19" spans="1:10" x14ac:dyDescent="0.2">
      <c r="A19" s="64">
        <v>37170</v>
      </c>
      <c r="B19" s="65">
        <v>1935</v>
      </c>
      <c r="C19" s="67">
        <v>-1935</v>
      </c>
      <c r="D19" s="68">
        <v>0</v>
      </c>
      <c r="E19" s="69">
        <v>-1935</v>
      </c>
      <c r="F19" s="70">
        <v>1937.4869999999999</v>
      </c>
      <c r="G19" s="72">
        <v>-38.749739999999996</v>
      </c>
      <c r="H19" s="73">
        <v>1898.7372599999999</v>
      </c>
      <c r="I19" s="74">
        <v>-36.262740000000122</v>
      </c>
      <c r="J19" s="75">
        <v>-1391.1778600000007</v>
      </c>
    </row>
    <row r="20" spans="1:10" x14ac:dyDescent="0.2">
      <c r="A20" s="64">
        <v>37171</v>
      </c>
      <c r="B20" s="65">
        <v>1935</v>
      </c>
      <c r="C20" s="67">
        <v>-1935</v>
      </c>
      <c r="D20" s="68">
        <v>0</v>
      </c>
      <c r="E20" s="69">
        <v>-1935</v>
      </c>
      <c r="F20" s="70">
        <v>1920.1589999999999</v>
      </c>
      <c r="G20" s="72">
        <v>-38.403179999999999</v>
      </c>
      <c r="H20" s="73">
        <v>1881.7558199999999</v>
      </c>
      <c r="I20" s="74">
        <v>-53.244180000000142</v>
      </c>
      <c r="J20" s="75">
        <v>-1444.4220400000008</v>
      </c>
    </row>
    <row r="21" spans="1:10" x14ac:dyDescent="0.2">
      <c r="A21" s="64">
        <v>37172</v>
      </c>
      <c r="B21" s="65">
        <v>1935</v>
      </c>
      <c r="C21" s="67">
        <v>-1935</v>
      </c>
      <c r="D21" s="68">
        <v>0</v>
      </c>
      <c r="E21" s="69">
        <v>-1935</v>
      </c>
      <c r="F21" s="70">
        <v>1911.4949999999999</v>
      </c>
      <c r="G21" s="72">
        <v>-38.229900000000001</v>
      </c>
      <c r="H21" s="73">
        <v>1873.2650999999998</v>
      </c>
      <c r="I21" s="74">
        <v>-61.734900000000152</v>
      </c>
      <c r="J21" s="75">
        <v>-1506.156940000001</v>
      </c>
    </row>
    <row r="22" spans="1:10" x14ac:dyDescent="0.2">
      <c r="A22" s="64">
        <v>37173</v>
      </c>
      <c r="B22" s="65">
        <v>1935</v>
      </c>
      <c r="C22" s="67">
        <v>-1935</v>
      </c>
      <c r="D22" s="68">
        <v>0</v>
      </c>
      <c r="E22" s="69">
        <v>-1935</v>
      </c>
      <c r="F22" s="70">
        <v>1894.1669999999999</v>
      </c>
      <c r="G22" s="72">
        <v>-37.883339999999997</v>
      </c>
      <c r="H22" s="73">
        <v>1856.2836599999998</v>
      </c>
      <c r="I22" s="74">
        <v>-78.716340000000173</v>
      </c>
      <c r="J22" s="75">
        <v>-1584.8732800000012</v>
      </c>
    </row>
    <row r="23" spans="1:10" x14ac:dyDescent="0.2">
      <c r="A23" s="64">
        <v>37174</v>
      </c>
      <c r="B23" s="65">
        <v>1935</v>
      </c>
      <c r="C23" s="67">
        <v>-1935</v>
      </c>
      <c r="D23" s="68">
        <v>0</v>
      </c>
      <c r="E23" s="69">
        <v>-1935</v>
      </c>
      <c r="F23" s="70">
        <v>1920.1589999999999</v>
      </c>
      <c r="G23" s="72">
        <v>-38.403179999999999</v>
      </c>
      <c r="H23" s="73">
        <v>1881.7558199999999</v>
      </c>
      <c r="I23" s="74">
        <v>-53.244180000000142</v>
      </c>
      <c r="J23" s="75">
        <v>-1638.1174600000013</v>
      </c>
    </row>
    <row r="24" spans="1:10" x14ac:dyDescent="0.2">
      <c r="A24" s="64">
        <v>37175</v>
      </c>
      <c r="B24" s="65">
        <v>1935</v>
      </c>
      <c r="C24" s="67">
        <v>-1935</v>
      </c>
      <c r="D24" s="68">
        <v>0</v>
      </c>
      <c r="E24" s="69">
        <v>-1935</v>
      </c>
      <c r="F24" s="70">
        <v>1920.1589999999999</v>
      </c>
      <c r="G24" s="72">
        <v>-38.403179999999999</v>
      </c>
      <c r="H24" s="73">
        <v>1881.7558199999999</v>
      </c>
      <c r="I24" s="74">
        <v>-53.244180000000142</v>
      </c>
      <c r="J24" s="75">
        <v>-1691.3616400000014</v>
      </c>
    </row>
    <row r="25" spans="1:10" x14ac:dyDescent="0.2">
      <c r="A25" s="64">
        <v>37176</v>
      </c>
      <c r="B25" s="65">
        <v>1935</v>
      </c>
      <c r="C25" s="67">
        <v>-1935</v>
      </c>
      <c r="D25" s="68">
        <v>0</v>
      </c>
      <c r="E25" s="69">
        <v>-1935</v>
      </c>
      <c r="F25" s="70">
        <v>1914.7439999999999</v>
      </c>
      <c r="G25" s="72">
        <v>-38.294879999999999</v>
      </c>
      <c r="H25" s="73">
        <v>1876.44912</v>
      </c>
      <c r="I25" s="74">
        <v>-58.550880000000006</v>
      </c>
      <c r="J25" s="75">
        <v>-1749.9125200000015</v>
      </c>
    </row>
    <row r="26" spans="1:10" x14ac:dyDescent="0.2">
      <c r="A26" s="64">
        <v>37177</v>
      </c>
      <c r="B26" s="65">
        <v>1935</v>
      </c>
      <c r="C26" s="67">
        <v>-1935</v>
      </c>
      <c r="D26" s="68">
        <v>0</v>
      </c>
      <c r="E26" s="69">
        <v>-1935</v>
      </c>
      <c r="F26" s="70">
        <v>1914.7439999999999</v>
      </c>
      <c r="G26" s="72">
        <v>-38.294879999999999</v>
      </c>
      <c r="H26" s="73">
        <v>1876.44912</v>
      </c>
      <c r="I26" s="74">
        <v>-58.550880000000006</v>
      </c>
      <c r="J26" s="75">
        <v>-1808.4634000000015</v>
      </c>
    </row>
    <row r="27" spans="1:10" x14ac:dyDescent="0.2">
      <c r="A27" s="64">
        <v>37178</v>
      </c>
      <c r="B27" s="65">
        <v>1935</v>
      </c>
      <c r="C27" s="67">
        <v>-1935</v>
      </c>
      <c r="D27" s="68">
        <v>0</v>
      </c>
      <c r="E27" s="69">
        <v>-1935</v>
      </c>
      <c r="F27" s="70">
        <v>1899.5819999999999</v>
      </c>
      <c r="G27" s="72">
        <v>-37.991639999999997</v>
      </c>
      <c r="H27" s="73">
        <v>1861.5903599999999</v>
      </c>
      <c r="I27" s="74">
        <v>-73.409640000000081</v>
      </c>
      <c r="J27" s="75">
        <v>-1881.8730400000015</v>
      </c>
    </row>
    <row r="28" spans="1:10" x14ac:dyDescent="0.2">
      <c r="A28" s="64">
        <v>37179</v>
      </c>
      <c r="B28" s="65">
        <v>1935</v>
      </c>
      <c r="C28" s="67">
        <v>-1935</v>
      </c>
      <c r="D28" s="68">
        <v>0</v>
      </c>
      <c r="E28" s="69">
        <v>-1935</v>
      </c>
      <c r="F28" s="70">
        <v>1900.665</v>
      </c>
      <c r="G28" s="72">
        <v>-38.013300000000001</v>
      </c>
      <c r="H28" s="73">
        <v>1862.6516999999999</v>
      </c>
      <c r="I28" s="74">
        <v>-72.348300000000108</v>
      </c>
      <c r="J28" s="75">
        <v>-1954.2213400000016</v>
      </c>
    </row>
    <row r="29" spans="1:10" x14ac:dyDescent="0.2">
      <c r="A29" s="64">
        <v>37180</v>
      </c>
      <c r="B29" s="65">
        <v>1935</v>
      </c>
      <c r="C29" s="67">
        <v>-1935</v>
      </c>
      <c r="D29" s="68">
        <v>0</v>
      </c>
      <c r="E29" s="69">
        <v>-1935</v>
      </c>
      <c r="F29" s="70">
        <v>1899.5819999999999</v>
      </c>
      <c r="G29" s="72">
        <v>-37.991639999999997</v>
      </c>
      <c r="H29" s="73">
        <v>1861.5903599999999</v>
      </c>
      <c r="I29" s="74">
        <v>-73.409640000000081</v>
      </c>
      <c r="J29" s="75">
        <v>-2027.6309800000017</v>
      </c>
    </row>
    <row r="30" spans="1:10" x14ac:dyDescent="0.2">
      <c r="A30" s="64">
        <v>37181</v>
      </c>
      <c r="B30" s="65">
        <v>1935</v>
      </c>
      <c r="C30" s="67">
        <v>-1935</v>
      </c>
      <c r="D30" s="68">
        <v>0</v>
      </c>
      <c r="E30" s="69">
        <v>-1935</v>
      </c>
      <c r="F30" s="70">
        <v>1901.748</v>
      </c>
      <c r="G30" s="72">
        <v>-38.034960000000005</v>
      </c>
      <c r="H30" s="73">
        <v>1863.7130400000001</v>
      </c>
      <c r="I30" s="74">
        <v>-71.286959999999908</v>
      </c>
      <c r="J30" s="75">
        <v>-2098.9179400000016</v>
      </c>
    </row>
    <row r="31" spans="1:10" x14ac:dyDescent="0.2">
      <c r="A31" s="64">
        <v>37182</v>
      </c>
      <c r="B31" s="65">
        <v>1935</v>
      </c>
      <c r="C31" s="67">
        <v>-1935</v>
      </c>
      <c r="D31" s="68">
        <v>0</v>
      </c>
      <c r="E31" s="69">
        <v>-1935</v>
      </c>
      <c r="F31" s="70">
        <v>1885.5029999999999</v>
      </c>
      <c r="G31" s="72">
        <v>-37.710059999999999</v>
      </c>
      <c r="H31" s="73">
        <v>1847.7929399999998</v>
      </c>
      <c r="I31" s="74">
        <v>-87.207060000000183</v>
      </c>
      <c r="J31" s="75">
        <v>-2186.125</v>
      </c>
    </row>
    <row r="32" spans="1:10" x14ac:dyDescent="0.2">
      <c r="A32" s="64">
        <v>37183</v>
      </c>
      <c r="B32" s="65">
        <v>1935</v>
      </c>
      <c r="C32" s="67">
        <v>-1935</v>
      </c>
      <c r="D32" s="68">
        <v>0</v>
      </c>
      <c r="E32" s="69">
        <v>-1935</v>
      </c>
      <c r="F32" s="70">
        <v>1751.211</v>
      </c>
      <c r="G32" s="72">
        <v>-35.02422</v>
      </c>
      <c r="H32" s="73">
        <v>1716.18678</v>
      </c>
      <c r="I32" s="74">
        <v>-218.81322</v>
      </c>
      <c r="J32" s="75">
        <v>-2404.9382200000018</v>
      </c>
    </row>
    <row r="33" spans="1:10" x14ac:dyDescent="0.2">
      <c r="A33" s="64">
        <v>37184</v>
      </c>
      <c r="B33" s="65">
        <v>1935</v>
      </c>
      <c r="C33" s="67">
        <v>-1935</v>
      </c>
      <c r="D33" s="68">
        <v>0</v>
      </c>
      <c r="E33" s="69">
        <v>-1935</v>
      </c>
      <c r="F33" s="70">
        <v>1907.163</v>
      </c>
      <c r="G33" s="72">
        <v>-38.143259999999998</v>
      </c>
      <c r="H33" s="73">
        <v>1869.01974</v>
      </c>
      <c r="I33" s="74">
        <v>-65.980260000000044</v>
      </c>
      <c r="J33" s="75">
        <v>-2470.9184800000021</v>
      </c>
    </row>
    <row r="34" spans="1:10" x14ac:dyDescent="0.2">
      <c r="A34" s="64">
        <v>37185</v>
      </c>
      <c r="B34" s="65">
        <v>1935</v>
      </c>
      <c r="C34" s="67">
        <v>-1935</v>
      </c>
      <c r="D34" s="68">
        <v>0</v>
      </c>
      <c r="E34" s="69">
        <v>-1935</v>
      </c>
      <c r="F34" s="70">
        <v>1897.4159999999999</v>
      </c>
      <c r="G34" s="72">
        <v>-37.948320000000002</v>
      </c>
      <c r="H34" s="73">
        <v>1859.46768</v>
      </c>
      <c r="I34" s="74">
        <v>-75.532320000000027</v>
      </c>
      <c r="J34" s="75">
        <v>-2546.4508000000023</v>
      </c>
    </row>
    <row r="35" spans="1:10" x14ac:dyDescent="0.2">
      <c r="A35" s="64">
        <v>37186</v>
      </c>
      <c r="B35" s="65">
        <v>1935</v>
      </c>
      <c r="C35" s="67">
        <v>-1935</v>
      </c>
      <c r="D35" s="68">
        <v>0</v>
      </c>
      <c r="E35" s="69">
        <v>-1935</v>
      </c>
      <c r="F35" s="70">
        <v>1895.25</v>
      </c>
      <c r="G35" s="72">
        <v>-37.905000000000001</v>
      </c>
      <c r="H35" s="73">
        <v>1857.345</v>
      </c>
      <c r="I35" s="74">
        <v>-77.655000000000001</v>
      </c>
      <c r="J35" s="75">
        <v>-2624.1058000000021</v>
      </c>
    </row>
    <row r="36" spans="1:10" x14ac:dyDescent="0.2">
      <c r="A36" s="64">
        <v>37187</v>
      </c>
      <c r="B36" s="65">
        <v>1935</v>
      </c>
      <c r="C36" s="67">
        <v>-1935</v>
      </c>
      <c r="D36" s="68">
        <v>0</v>
      </c>
      <c r="E36" s="69">
        <v>-1935</v>
      </c>
      <c r="F36" s="70">
        <v>1884.42</v>
      </c>
      <c r="G36" s="72">
        <v>-37.688399999999994</v>
      </c>
      <c r="H36" s="73">
        <v>1846.7315999999998</v>
      </c>
      <c r="I36" s="74">
        <v>-88.268400000000156</v>
      </c>
      <c r="J36" s="75">
        <v>-2712.374200000002</v>
      </c>
    </row>
    <row r="37" spans="1:10" x14ac:dyDescent="0.2">
      <c r="A37" s="64">
        <v>37188</v>
      </c>
      <c r="B37" s="65">
        <v>1935</v>
      </c>
      <c r="C37" s="67">
        <v>-1935</v>
      </c>
      <c r="D37" s="68">
        <v>0</v>
      </c>
      <c r="E37" s="69">
        <v>-1935</v>
      </c>
      <c r="F37" s="70">
        <v>1872.5069999999998</v>
      </c>
      <c r="G37" s="72">
        <v>-37.450139999999998</v>
      </c>
      <c r="H37" s="73">
        <v>1835.0568599999999</v>
      </c>
      <c r="I37" s="74">
        <v>-99.943140000000085</v>
      </c>
      <c r="J37" s="75">
        <v>-2812.3173400000023</v>
      </c>
    </row>
    <row r="38" spans="1:10" x14ac:dyDescent="0.2">
      <c r="A38" s="64">
        <v>37189</v>
      </c>
      <c r="B38" s="65">
        <v>1935</v>
      </c>
      <c r="C38" s="67">
        <v>-1935</v>
      </c>
      <c r="D38" s="68">
        <v>0</v>
      </c>
      <c r="E38" s="69">
        <v>-1935</v>
      </c>
      <c r="F38" s="70">
        <v>1869.258</v>
      </c>
      <c r="G38" s="72">
        <v>-37.385159999999999</v>
      </c>
      <c r="H38" s="73">
        <v>1831.87284</v>
      </c>
      <c r="I38" s="74">
        <v>-103.12716</v>
      </c>
      <c r="J38" s="75">
        <v>-2915.4445000000023</v>
      </c>
    </row>
    <row r="39" spans="1:10" x14ac:dyDescent="0.2">
      <c r="A39" s="64">
        <v>37190</v>
      </c>
      <c r="B39" s="65">
        <v>1935</v>
      </c>
      <c r="C39" s="67">
        <v>-1935</v>
      </c>
      <c r="D39" s="68">
        <v>0</v>
      </c>
      <c r="E39" s="69">
        <v>-1935</v>
      </c>
      <c r="F39" s="70">
        <v>1877.922</v>
      </c>
      <c r="G39" s="72">
        <v>-37.558440000000004</v>
      </c>
      <c r="H39" s="73">
        <v>1840.36356</v>
      </c>
      <c r="I39" s="74">
        <v>-94.636439999999993</v>
      </c>
      <c r="J39" s="75">
        <v>-3010.0809400000026</v>
      </c>
    </row>
    <row r="40" spans="1:10" x14ac:dyDescent="0.2">
      <c r="A40" s="64">
        <v>37191</v>
      </c>
      <c r="B40" s="65">
        <v>1935</v>
      </c>
      <c r="C40" s="67">
        <v>-1935</v>
      </c>
      <c r="D40" s="68">
        <v>0</v>
      </c>
      <c r="E40" s="69">
        <v>-1935</v>
      </c>
      <c r="F40" s="70">
        <v>1877.922</v>
      </c>
      <c r="G40" s="72">
        <v>-37.558440000000004</v>
      </c>
      <c r="H40" s="73">
        <v>1840.36356</v>
      </c>
      <c r="I40" s="74">
        <v>-94.636439999999993</v>
      </c>
      <c r="J40" s="75">
        <v>-3104.7173800000028</v>
      </c>
    </row>
    <row r="41" spans="1:10" x14ac:dyDescent="0.2">
      <c r="A41" s="64">
        <v>37192</v>
      </c>
      <c r="B41" s="65">
        <v>1935</v>
      </c>
      <c r="C41" s="67">
        <v>-1935</v>
      </c>
      <c r="D41" s="68">
        <v>0</v>
      </c>
      <c r="E41" s="69">
        <v>-1935</v>
      </c>
      <c r="F41" s="70">
        <v>1862.76</v>
      </c>
      <c r="G41" s="72">
        <v>-37.255200000000002</v>
      </c>
      <c r="H41" s="73">
        <v>1825.5047999999999</v>
      </c>
      <c r="I41" s="74">
        <v>-109.49520000000007</v>
      </c>
      <c r="J41" s="75">
        <v>-3214.2125800000031</v>
      </c>
    </row>
    <row r="42" spans="1:10" x14ac:dyDescent="0.2">
      <c r="A42" s="64">
        <v>37193</v>
      </c>
      <c r="B42" s="65">
        <v>1935</v>
      </c>
      <c r="C42" s="67">
        <v>-1935</v>
      </c>
      <c r="D42" s="68">
        <v>0</v>
      </c>
      <c r="E42" s="69">
        <v>-1935</v>
      </c>
      <c r="F42" s="70">
        <v>1727.385</v>
      </c>
      <c r="G42" s="72">
        <v>-34.547699999999999</v>
      </c>
      <c r="H42" s="73">
        <v>1692.8372999999999</v>
      </c>
      <c r="I42" s="74">
        <v>-242.16270000000009</v>
      </c>
      <c r="J42" s="75">
        <v>-3456.3752800000029</v>
      </c>
    </row>
    <row r="43" spans="1:10" x14ac:dyDescent="0.2">
      <c r="A43" s="64">
        <v>37194</v>
      </c>
      <c r="B43" s="65">
        <v>1935</v>
      </c>
      <c r="C43" s="67">
        <v>0</v>
      </c>
      <c r="D43" s="68">
        <v>-1935</v>
      </c>
      <c r="E43" s="69">
        <v>-1935</v>
      </c>
      <c r="F43" s="70">
        <v>1727.385</v>
      </c>
      <c r="G43" s="72">
        <v>-34.547699999999999</v>
      </c>
      <c r="H43" s="73">
        <v>1692.8372999999999</v>
      </c>
      <c r="I43" s="74">
        <v>-242.16270000000009</v>
      </c>
      <c r="J43" s="75">
        <v>-3698.5379800000028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-3698.5379800000028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58090</v>
      </c>
      <c r="C46" s="80">
        <v>-56116</v>
      </c>
      <c r="D46" s="81">
        <v>-1935</v>
      </c>
      <c r="E46" s="82">
        <v>-58051</v>
      </c>
      <c r="F46" s="83">
        <v>55994.348999999995</v>
      </c>
      <c r="G46" s="84">
        <v>-1119.88698</v>
      </c>
      <c r="H46" s="85">
        <v>54874.462019999984</v>
      </c>
      <c r="I46" s="74"/>
      <c r="J46" s="21">
        <v>-3698.5379800000028</v>
      </c>
    </row>
    <row r="47" spans="1:10" x14ac:dyDescent="0.2">
      <c r="A47" s="86"/>
    </row>
    <row r="50" spans="6:6" ht="13.5" thickBot="1" x14ac:dyDescent="0.25"/>
    <row r="51" spans="6:6" x14ac:dyDescent="0.2">
      <c r="F51" s="39"/>
    </row>
    <row r="52" spans="6:6" x14ac:dyDescent="0.2">
      <c r="F52" s="57"/>
    </row>
    <row r="53" spans="6:6" ht="13.5" thickBot="1" x14ac:dyDescent="0.25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2.75" x14ac:dyDescent="0.2"/>
  <cols>
    <col min="1" max="1" width="25.7109375" customWidth="1"/>
    <col min="2" max="2" width="11.7109375" bestFit="1" customWidth="1"/>
    <col min="3" max="3" width="13.42578125" bestFit="1" customWidth="1"/>
    <col min="4" max="4" width="13.42578125" customWidth="1"/>
    <col min="5" max="5" width="12.5703125" customWidth="1"/>
    <col min="6" max="6" width="14.5703125" customWidth="1"/>
    <col min="7" max="7" width="13.42578125" style="34" bestFit="1" customWidth="1"/>
    <col min="8" max="8" width="10.85546875" style="34" bestFit="1" customWidth="1"/>
    <col min="9" max="9" width="13.5703125" style="34" bestFit="1" customWidth="1"/>
    <col min="10" max="10" width="16.7109375" style="34" bestFit="1" customWidth="1"/>
    <col min="11" max="11" width="13.28515625" style="34" bestFit="1" customWidth="1"/>
    <col min="12" max="12" width="12.7109375" style="34" bestFit="1" customWidth="1"/>
    <col min="13" max="13" width="14.42578125" style="34" bestFit="1" customWidth="1"/>
    <col min="14" max="14" width="10.28515625" style="34" bestFit="1" customWidth="1"/>
    <col min="15" max="15" width="10.28515625" style="34" customWidth="1"/>
    <col min="16" max="16" width="9.28515625" style="34" bestFit="1" customWidth="1"/>
    <col min="17" max="17" width="11.5703125" style="34" bestFit="1" customWidth="1"/>
    <col min="18" max="18" width="9.140625" style="34"/>
  </cols>
  <sheetData>
    <row r="1" spans="1:18" ht="18" x14ac:dyDescent="0.25">
      <c r="P1" s="104" t="s">
        <v>27</v>
      </c>
    </row>
    <row r="2" spans="1:18" x14ac:dyDescent="0.2">
      <c r="P2" s="3" t="s">
        <v>28</v>
      </c>
    </row>
    <row r="3" spans="1:18" ht="18" x14ac:dyDescent="0.25">
      <c r="P3" s="35" t="s">
        <v>71</v>
      </c>
    </row>
    <row r="4" spans="1:18" x14ac:dyDescent="0.2">
      <c r="P4" s="105" t="s">
        <v>72</v>
      </c>
    </row>
    <row r="5" spans="1:18" x14ac:dyDescent="0.2">
      <c r="D5" s="9"/>
    </row>
    <row r="6" spans="1:18" x14ac:dyDescent="0.2">
      <c r="D6" s="9"/>
    </row>
    <row r="11" spans="1:18" ht="13.5" thickBot="1" x14ac:dyDescent="0.25">
      <c r="B11" s="94" t="s">
        <v>73</v>
      </c>
    </row>
    <row r="12" spans="1:18" x14ac:dyDescent="0.2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5" thickBot="1" x14ac:dyDescent="0.25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">
      <c r="A48" s="86"/>
    </row>
    <row r="51" spans="10:12" x14ac:dyDescent="0.2">
      <c r="J51" s="60"/>
      <c r="K51" s="60"/>
      <c r="L51" s="60"/>
    </row>
    <row r="52" spans="10:12" x14ac:dyDescent="0.2">
      <c r="J52" s="60"/>
      <c r="K52" s="60"/>
      <c r="L52" s="60"/>
    </row>
    <row r="53" spans="10:12" x14ac:dyDescent="0.2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9" sqref="A9"/>
    </sheetView>
  </sheetViews>
  <sheetFormatPr defaultRowHeight="12.75" x14ac:dyDescent="0.2"/>
  <cols>
    <col min="1" max="1" width="25.7109375" customWidth="1"/>
    <col min="2" max="2" width="18.140625" bestFit="1" customWidth="1"/>
    <col min="3" max="3" width="13.28515625" bestFit="1" customWidth="1"/>
    <col min="4" max="4" width="13.42578125" customWidth="1"/>
    <col min="5" max="5" width="14.5703125" customWidth="1"/>
    <col min="6" max="7" width="10.85546875" style="34" bestFit="1" customWidth="1"/>
    <col min="8" max="8" width="13.5703125" style="34" bestFit="1" customWidth="1"/>
    <col min="9" max="9" width="16.5703125" style="34" bestFit="1" customWidth="1"/>
    <col min="10" max="10" width="13.28515625" style="34" bestFit="1" customWidth="1"/>
    <col min="11" max="11" width="12.5703125" style="34" bestFit="1" customWidth="1"/>
    <col min="12" max="12" width="14.28515625" style="34" bestFit="1" customWidth="1"/>
    <col min="13" max="16" width="10.85546875" style="34" customWidth="1"/>
  </cols>
  <sheetData>
    <row r="1" spans="1:16" ht="18" x14ac:dyDescent="0.25">
      <c r="O1" s="35" t="s">
        <v>27</v>
      </c>
    </row>
    <row r="2" spans="1:16" x14ac:dyDescent="0.2">
      <c r="O2" s="3" t="s">
        <v>28</v>
      </c>
    </row>
    <row r="3" spans="1:16" ht="18" x14ac:dyDescent="0.25">
      <c r="O3" s="35" t="s">
        <v>29</v>
      </c>
    </row>
    <row r="4" spans="1:16" x14ac:dyDescent="0.2">
      <c r="O4" s="36" t="s">
        <v>81</v>
      </c>
    </row>
    <row r="10" spans="1:16" ht="13.5" thickBot="1" x14ac:dyDescent="0.25"/>
    <row r="11" spans="1:16" x14ac:dyDescent="0.2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4">
        <v>-970</v>
      </c>
    </row>
    <row r="14" spans="1:16" x14ac:dyDescent="0.2">
      <c r="A14" s="64">
        <v>37165</v>
      </c>
      <c r="B14" s="65">
        <v>0</v>
      </c>
      <c r="C14" s="66">
        <v>13582</v>
      </c>
      <c r="D14" s="66">
        <v>0</v>
      </c>
      <c r="E14" s="66">
        <v>0</v>
      </c>
      <c r="F14" s="67">
        <v>-14942</v>
      </c>
      <c r="G14" s="68">
        <v>-399</v>
      </c>
      <c r="H14" s="69">
        <v>-15341</v>
      </c>
      <c r="I14" s="70">
        <v>0</v>
      </c>
      <c r="J14" s="71">
        <v>13582</v>
      </c>
      <c r="K14" s="71">
        <v>0</v>
      </c>
      <c r="L14" s="71">
        <v>0</v>
      </c>
      <c r="M14" s="72">
        <v>-135.82</v>
      </c>
      <c r="N14" s="73">
        <v>13446.18</v>
      </c>
      <c r="O14" s="74">
        <v>-1894.82</v>
      </c>
      <c r="P14" s="75">
        <v>-2864.82</v>
      </c>
    </row>
    <row r="15" spans="1:16" x14ac:dyDescent="0.2">
      <c r="A15" s="64">
        <v>37166</v>
      </c>
      <c r="B15" s="65">
        <v>0</v>
      </c>
      <c r="C15" s="66">
        <v>13582</v>
      </c>
      <c r="D15" s="66">
        <v>0</v>
      </c>
      <c r="E15" s="66">
        <v>0</v>
      </c>
      <c r="F15" s="67">
        <v>-10591</v>
      </c>
      <c r="G15" s="68">
        <v>-912</v>
      </c>
      <c r="H15" s="69">
        <v>-11503</v>
      </c>
      <c r="I15" s="70">
        <v>0</v>
      </c>
      <c r="J15" s="71">
        <v>13582</v>
      </c>
      <c r="K15" s="71">
        <v>0</v>
      </c>
      <c r="L15" s="71">
        <v>0</v>
      </c>
      <c r="M15" s="72">
        <v>-135.82</v>
      </c>
      <c r="N15" s="73">
        <v>13446.18</v>
      </c>
      <c r="O15" s="74">
        <v>1943.18</v>
      </c>
      <c r="P15" s="75">
        <v>-921.63999999999942</v>
      </c>
    </row>
    <row r="16" spans="1:16" x14ac:dyDescent="0.2">
      <c r="A16" s="64">
        <v>37167</v>
      </c>
      <c r="B16" s="65">
        <v>1856</v>
      </c>
      <c r="C16" s="66">
        <v>13210</v>
      </c>
      <c r="D16" s="66">
        <v>0</v>
      </c>
      <c r="E16" s="66">
        <v>0</v>
      </c>
      <c r="F16" s="67">
        <v>-19668</v>
      </c>
      <c r="G16" s="68">
        <v>-85</v>
      </c>
      <c r="H16" s="69">
        <v>-19753</v>
      </c>
      <c r="I16" s="70">
        <v>1856</v>
      </c>
      <c r="J16" s="71">
        <v>13210</v>
      </c>
      <c r="K16" s="71">
        <v>0</v>
      </c>
      <c r="L16" s="71">
        <v>0</v>
      </c>
      <c r="M16" s="72">
        <v>-150.66</v>
      </c>
      <c r="N16" s="73">
        <v>14915.34</v>
      </c>
      <c r="O16" s="74">
        <v>-4837.66</v>
      </c>
      <c r="P16" s="75">
        <v>-5759.3</v>
      </c>
    </row>
    <row r="17" spans="1:16" x14ac:dyDescent="0.2">
      <c r="A17" s="64">
        <v>37168</v>
      </c>
      <c r="B17" s="65">
        <v>4084</v>
      </c>
      <c r="C17" s="66">
        <v>13210</v>
      </c>
      <c r="D17" s="66">
        <v>0</v>
      </c>
      <c r="E17" s="66">
        <v>0</v>
      </c>
      <c r="F17" s="67">
        <v>-17506</v>
      </c>
      <c r="G17" s="68">
        <v>-39</v>
      </c>
      <c r="H17" s="69">
        <v>-17545</v>
      </c>
      <c r="I17" s="70">
        <v>4084</v>
      </c>
      <c r="J17" s="71">
        <v>13210</v>
      </c>
      <c r="K17" s="71">
        <v>0</v>
      </c>
      <c r="L17" s="71">
        <v>0</v>
      </c>
      <c r="M17" s="72">
        <v>-172.94</v>
      </c>
      <c r="N17" s="73">
        <v>17121.060000000001</v>
      </c>
      <c r="O17" s="74">
        <v>-423.93999999999869</v>
      </c>
      <c r="P17" s="75">
        <v>-6183.24</v>
      </c>
    </row>
    <row r="18" spans="1:16" x14ac:dyDescent="0.2">
      <c r="A18" s="64">
        <v>37169</v>
      </c>
      <c r="B18" s="65">
        <v>5321</v>
      </c>
      <c r="C18" s="66">
        <v>13210</v>
      </c>
      <c r="D18" s="66">
        <v>0</v>
      </c>
      <c r="E18" s="66">
        <v>0</v>
      </c>
      <c r="F18" s="67">
        <v>-17031</v>
      </c>
      <c r="G18" s="68">
        <v>-88</v>
      </c>
      <c r="H18" s="69">
        <v>-17119</v>
      </c>
      <c r="I18" s="70">
        <v>5321</v>
      </c>
      <c r="J18" s="71">
        <v>13210</v>
      </c>
      <c r="K18" s="71">
        <v>0</v>
      </c>
      <c r="L18" s="71">
        <v>0</v>
      </c>
      <c r="M18" s="72">
        <v>-185.31</v>
      </c>
      <c r="N18" s="73">
        <v>18345.689999999999</v>
      </c>
      <c r="O18" s="74">
        <v>1226.69</v>
      </c>
      <c r="P18" s="75">
        <v>-4956.55</v>
      </c>
    </row>
    <row r="19" spans="1:16" x14ac:dyDescent="0.2">
      <c r="A19" s="64">
        <v>37170</v>
      </c>
      <c r="B19" s="65">
        <v>7425</v>
      </c>
      <c r="C19" s="66">
        <v>13210</v>
      </c>
      <c r="D19" s="66">
        <v>0</v>
      </c>
      <c r="E19" s="66">
        <v>0</v>
      </c>
      <c r="F19" s="67">
        <v>-4975</v>
      </c>
      <c r="G19" s="68">
        <v>-9922</v>
      </c>
      <c r="H19" s="69">
        <v>-14897</v>
      </c>
      <c r="I19" s="70">
        <v>7425</v>
      </c>
      <c r="J19" s="71">
        <v>13210</v>
      </c>
      <c r="K19" s="71">
        <v>0</v>
      </c>
      <c r="L19" s="71">
        <v>0</v>
      </c>
      <c r="M19" s="72">
        <v>-206.35</v>
      </c>
      <c r="N19" s="73">
        <v>20428.650000000001</v>
      </c>
      <c r="O19" s="74">
        <v>5531.65</v>
      </c>
      <c r="P19" s="75">
        <v>575.10000000000218</v>
      </c>
    </row>
    <row r="20" spans="1:16" x14ac:dyDescent="0.2">
      <c r="A20" s="64">
        <v>37171</v>
      </c>
      <c r="B20" s="65">
        <v>10147</v>
      </c>
      <c r="C20" s="66">
        <v>13210</v>
      </c>
      <c r="D20" s="66">
        <v>0</v>
      </c>
      <c r="E20" s="66">
        <v>0</v>
      </c>
      <c r="F20" s="67">
        <v>-4975</v>
      </c>
      <c r="G20" s="68">
        <v>-9971</v>
      </c>
      <c r="H20" s="69">
        <v>-14946</v>
      </c>
      <c r="I20" s="70">
        <v>10147</v>
      </c>
      <c r="J20" s="71">
        <v>13210</v>
      </c>
      <c r="K20" s="71">
        <v>0</v>
      </c>
      <c r="L20" s="71">
        <v>0</v>
      </c>
      <c r="M20" s="72">
        <v>-233.57</v>
      </c>
      <c r="N20" s="73">
        <v>23123.43</v>
      </c>
      <c r="O20" s="74">
        <v>8177.43</v>
      </c>
      <c r="P20" s="75">
        <v>8752.5300000000007</v>
      </c>
    </row>
    <row r="21" spans="1:16" x14ac:dyDescent="0.2">
      <c r="A21" s="64">
        <v>37172</v>
      </c>
      <c r="B21" s="65">
        <v>10147</v>
      </c>
      <c r="C21" s="66">
        <v>13210</v>
      </c>
      <c r="D21" s="66">
        <v>0</v>
      </c>
      <c r="E21" s="66">
        <v>0</v>
      </c>
      <c r="F21" s="67">
        <v>-4975</v>
      </c>
      <c r="G21" s="68">
        <v>-9971</v>
      </c>
      <c r="H21" s="69">
        <v>-14946</v>
      </c>
      <c r="I21" s="70">
        <v>10147</v>
      </c>
      <c r="J21" s="71">
        <v>13210</v>
      </c>
      <c r="K21" s="71">
        <v>0</v>
      </c>
      <c r="L21" s="71">
        <v>0</v>
      </c>
      <c r="M21" s="72">
        <v>-233.57</v>
      </c>
      <c r="N21" s="73">
        <v>23123.43</v>
      </c>
      <c r="O21" s="74">
        <v>8177.43</v>
      </c>
      <c r="P21" s="75">
        <v>16929.96</v>
      </c>
    </row>
    <row r="22" spans="1:16" x14ac:dyDescent="0.2">
      <c r="A22" s="64">
        <v>37173</v>
      </c>
      <c r="B22" s="65">
        <v>9033</v>
      </c>
      <c r="C22" s="66">
        <v>13210</v>
      </c>
      <c r="D22" s="66">
        <v>0</v>
      </c>
      <c r="E22" s="66">
        <v>0</v>
      </c>
      <c r="F22" s="67">
        <v>-12816</v>
      </c>
      <c r="G22" s="68">
        <v>-7887</v>
      </c>
      <c r="H22" s="69">
        <v>-20703</v>
      </c>
      <c r="I22" s="70">
        <v>9033</v>
      </c>
      <c r="J22" s="71">
        <v>13210</v>
      </c>
      <c r="K22" s="71">
        <v>0</v>
      </c>
      <c r="L22" s="71">
        <v>0</v>
      </c>
      <c r="M22" s="72">
        <v>-222.43</v>
      </c>
      <c r="N22" s="73">
        <v>22020.57</v>
      </c>
      <c r="O22" s="74">
        <v>1317.57</v>
      </c>
      <c r="P22" s="75">
        <v>18247.53</v>
      </c>
    </row>
    <row r="23" spans="1:16" x14ac:dyDescent="0.2">
      <c r="A23" s="64">
        <v>37174</v>
      </c>
      <c r="B23" s="65">
        <v>9033</v>
      </c>
      <c r="C23" s="66">
        <v>13210</v>
      </c>
      <c r="D23" s="66">
        <v>0</v>
      </c>
      <c r="E23" s="66">
        <v>0</v>
      </c>
      <c r="F23" s="67">
        <v>-23588</v>
      </c>
      <c r="G23" s="68">
        <v>0</v>
      </c>
      <c r="H23" s="69">
        <v>-23588</v>
      </c>
      <c r="I23" s="70">
        <v>9033</v>
      </c>
      <c r="J23" s="71">
        <v>13210</v>
      </c>
      <c r="K23" s="71">
        <v>0</v>
      </c>
      <c r="L23" s="71">
        <v>0</v>
      </c>
      <c r="M23" s="72">
        <v>-222.43</v>
      </c>
      <c r="N23" s="73">
        <v>22020.57</v>
      </c>
      <c r="O23" s="74">
        <v>-1567.43</v>
      </c>
      <c r="P23" s="75">
        <v>16680.099999999999</v>
      </c>
    </row>
    <row r="24" spans="1:16" x14ac:dyDescent="0.2">
      <c r="A24" s="64">
        <v>37175</v>
      </c>
      <c r="B24" s="65">
        <v>10023</v>
      </c>
      <c r="C24" s="66">
        <v>13210</v>
      </c>
      <c r="D24" s="66">
        <v>0</v>
      </c>
      <c r="E24" s="66">
        <v>0</v>
      </c>
      <c r="F24" s="67">
        <v>-17175</v>
      </c>
      <c r="G24" s="68">
        <v>-5097</v>
      </c>
      <c r="H24" s="69">
        <v>-22272</v>
      </c>
      <c r="I24" s="70">
        <v>10023</v>
      </c>
      <c r="J24" s="71">
        <v>13210</v>
      </c>
      <c r="K24" s="71">
        <v>0</v>
      </c>
      <c r="L24" s="71">
        <v>0</v>
      </c>
      <c r="M24" s="72">
        <v>-232.33</v>
      </c>
      <c r="N24" s="73">
        <v>23000.67</v>
      </c>
      <c r="O24" s="74">
        <v>728.66999999999825</v>
      </c>
      <c r="P24" s="75">
        <v>17408.77</v>
      </c>
    </row>
    <row r="25" spans="1:16" x14ac:dyDescent="0.2">
      <c r="A25" s="64">
        <v>37176</v>
      </c>
      <c r="B25" s="65">
        <v>10023</v>
      </c>
      <c r="C25" s="66">
        <v>12714</v>
      </c>
      <c r="D25" s="66">
        <v>0</v>
      </c>
      <c r="E25" s="66">
        <v>0</v>
      </c>
      <c r="F25" s="67">
        <v>-22160</v>
      </c>
      <c r="G25" s="68">
        <v>-201</v>
      </c>
      <c r="H25" s="69">
        <v>-22361</v>
      </c>
      <c r="I25" s="70">
        <v>10023</v>
      </c>
      <c r="J25" s="71">
        <v>12714</v>
      </c>
      <c r="K25" s="71">
        <v>0</v>
      </c>
      <c r="L25" s="71">
        <v>0</v>
      </c>
      <c r="M25" s="72">
        <v>-227.37</v>
      </c>
      <c r="N25" s="73">
        <v>22509.63</v>
      </c>
      <c r="O25" s="74">
        <v>148.63000000000102</v>
      </c>
      <c r="P25" s="75">
        <v>17557.400000000001</v>
      </c>
    </row>
    <row r="26" spans="1:16" x14ac:dyDescent="0.2">
      <c r="A26" s="64">
        <v>37177</v>
      </c>
      <c r="B26" s="65">
        <v>10023</v>
      </c>
      <c r="C26" s="66">
        <v>12714</v>
      </c>
      <c r="D26" s="66">
        <v>0</v>
      </c>
      <c r="E26" s="66">
        <v>0</v>
      </c>
      <c r="F26" s="67">
        <v>-21098</v>
      </c>
      <c r="G26" s="68">
        <v>-453</v>
      </c>
      <c r="H26" s="69">
        <v>-21551</v>
      </c>
      <c r="I26" s="70">
        <v>10023</v>
      </c>
      <c r="J26" s="71">
        <v>12714</v>
      </c>
      <c r="K26" s="71">
        <v>0</v>
      </c>
      <c r="L26" s="71">
        <v>0</v>
      </c>
      <c r="M26" s="72">
        <v>-227.37</v>
      </c>
      <c r="N26" s="73">
        <v>22509.63</v>
      </c>
      <c r="O26" s="74">
        <v>958.63000000000102</v>
      </c>
      <c r="P26" s="75">
        <v>18516.03</v>
      </c>
    </row>
    <row r="27" spans="1:16" x14ac:dyDescent="0.2">
      <c r="A27" s="64">
        <v>37178</v>
      </c>
      <c r="B27" s="65">
        <v>10023</v>
      </c>
      <c r="C27" s="66">
        <v>12714</v>
      </c>
      <c r="D27" s="66">
        <v>0</v>
      </c>
      <c r="E27" s="66">
        <v>0</v>
      </c>
      <c r="F27" s="67">
        <v>-21098</v>
      </c>
      <c r="G27" s="68">
        <v>-453</v>
      </c>
      <c r="H27" s="69">
        <v>-21551</v>
      </c>
      <c r="I27" s="70">
        <v>10023</v>
      </c>
      <c r="J27" s="71">
        <v>12714</v>
      </c>
      <c r="K27" s="71">
        <v>0</v>
      </c>
      <c r="L27" s="71">
        <v>0</v>
      </c>
      <c r="M27" s="72">
        <v>-227.37</v>
      </c>
      <c r="N27" s="73">
        <v>22509.63</v>
      </c>
      <c r="O27" s="74">
        <v>958.63000000000102</v>
      </c>
      <c r="P27" s="75">
        <v>19474.66</v>
      </c>
    </row>
    <row r="28" spans="1:16" x14ac:dyDescent="0.2">
      <c r="A28" s="64">
        <v>37179</v>
      </c>
      <c r="B28" s="65">
        <v>10023</v>
      </c>
      <c r="C28" s="66">
        <v>12714</v>
      </c>
      <c r="D28" s="66">
        <v>0</v>
      </c>
      <c r="E28" s="66">
        <v>0</v>
      </c>
      <c r="F28" s="67">
        <v>-21098</v>
      </c>
      <c r="G28" s="68">
        <v>-453</v>
      </c>
      <c r="H28" s="69">
        <v>-21551</v>
      </c>
      <c r="I28" s="70">
        <v>10023</v>
      </c>
      <c r="J28" s="71">
        <v>12714</v>
      </c>
      <c r="K28" s="71">
        <v>0</v>
      </c>
      <c r="L28" s="71">
        <v>0</v>
      </c>
      <c r="M28" s="72">
        <v>-227.37</v>
      </c>
      <c r="N28" s="73">
        <v>22509.63</v>
      </c>
      <c r="O28" s="74">
        <v>958.63000000000102</v>
      </c>
      <c r="P28" s="75">
        <v>20433.29</v>
      </c>
    </row>
    <row r="29" spans="1:16" x14ac:dyDescent="0.2">
      <c r="A29" s="64">
        <v>37180</v>
      </c>
      <c r="B29" s="65">
        <v>10023</v>
      </c>
      <c r="C29" s="66">
        <v>12714</v>
      </c>
      <c r="D29" s="66">
        <v>0</v>
      </c>
      <c r="E29" s="66">
        <v>0</v>
      </c>
      <c r="F29" s="67">
        <v>-20251</v>
      </c>
      <c r="G29" s="68">
        <v>-561</v>
      </c>
      <c r="H29" s="69">
        <v>-20812</v>
      </c>
      <c r="I29" s="70">
        <v>10023</v>
      </c>
      <c r="J29" s="71">
        <v>12714</v>
      </c>
      <c r="K29" s="71">
        <v>0</v>
      </c>
      <c r="L29" s="71">
        <v>0</v>
      </c>
      <c r="M29" s="72">
        <v>-227.37</v>
      </c>
      <c r="N29" s="73">
        <v>22509.63</v>
      </c>
      <c r="O29" s="74">
        <v>1697.63</v>
      </c>
      <c r="P29" s="75">
        <v>22130.92</v>
      </c>
    </row>
    <row r="30" spans="1:16" x14ac:dyDescent="0.2">
      <c r="A30" s="64">
        <v>37181</v>
      </c>
      <c r="B30" s="65">
        <v>10023</v>
      </c>
      <c r="C30" s="66">
        <v>12714</v>
      </c>
      <c r="D30" s="66">
        <v>0</v>
      </c>
      <c r="E30" s="66">
        <v>0</v>
      </c>
      <c r="F30" s="67">
        <v>-9737</v>
      </c>
      <c r="G30" s="68">
        <v>-4566</v>
      </c>
      <c r="H30" s="69">
        <v>-14303</v>
      </c>
      <c r="I30" s="70">
        <v>10023</v>
      </c>
      <c r="J30" s="71">
        <v>12714</v>
      </c>
      <c r="K30" s="71">
        <v>0</v>
      </c>
      <c r="L30" s="71">
        <v>0</v>
      </c>
      <c r="M30" s="72">
        <v>-227.37</v>
      </c>
      <c r="N30" s="73">
        <v>22509.63</v>
      </c>
      <c r="O30" s="74">
        <v>8206.6299999999992</v>
      </c>
      <c r="P30" s="75">
        <v>30337.55</v>
      </c>
    </row>
    <row r="31" spans="1:16" x14ac:dyDescent="0.2">
      <c r="A31" s="64">
        <v>37182</v>
      </c>
      <c r="B31" s="65">
        <v>10023</v>
      </c>
      <c r="C31" s="66">
        <v>12714</v>
      </c>
      <c r="D31" s="66">
        <v>0</v>
      </c>
      <c r="E31" s="66">
        <v>0</v>
      </c>
      <c r="F31" s="67">
        <v>-18610</v>
      </c>
      <c r="G31" s="68">
        <v>-833</v>
      </c>
      <c r="H31" s="69">
        <v>-19443</v>
      </c>
      <c r="I31" s="70">
        <v>10023</v>
      </c>
      <c r="J31" s="71">
        <v>12714</v>
      </c>
      <c r="K31" s="71">
        <v>0</v>
      </c>
      <c r="L31" s="71">
        <v>0</v>
      </c>
      <c r="M31" s="72">
        <v>-227.37</v>
      </c>
      <c r="N31" s="73">
        <v>22509.63</v>
      </c>
      <c r="O31" s="74">
        <v>3066.63</v>
      </c>
      <c r="P31" s="75">
        <v>33404.18</v>
      </c>
    </row>
    <row r="32" spans="1:16" x14ac:dyDescent="0.2">
      <c r="A32" s="64">
        <v>37183</v>
      </c>
      <c r="B32" s="65">
        <v>10518</v>
      </c>
      <c r="C32" s="66">
        <v>12714</v>
      </c>
      <c r="D32" s="66">
        <v>0</v>
      </c>
      <c r="E32" s="66">
        <v>0</v>
      </c>
      <c r="F32" s="67">
        <v>-5504</v>
      </c>
      <c r="G32" s="68">
        <v>-12014</v>
      </c>
      <c r="H32" s="69">
        <v>-17518</v>
      </c>
      <c r="I32" s="70">
        <v>10518</v>
      </c>
      <c r="J32" s="71">
        <v>12714</v>
      </c>
      <c r="K32" s="71">
        <v>0</v>
      </c>
      <c r="L32" s="71">
        <v>0</v>
      </c>
      <c r="M32" s="72">
        <v>-232.32</v>
      </c>
      <c r="N32" s="73">
        <v>22999.68</v>
      </c>
      <c r="O32" s="74">
        <v>5481.68</v>
      </c>
      <c r="P32" s="75">
        <v>38885.86</v>
      </c>
    </row>
    <row r="33" spans="1:16" x14ac:dyDescent="0.2">
      <c r="A33" s="64">
        <v>37184</v>
      </c>
      <c r="B33" s="65">
        <v>10518</v>
      </c>
      <c r="C33" s="66">
        <v>12714</v>
      </c>
      <c r="D33" s="66">
        <v>0</v>
      </c>
      <c r="E33" s="66">
        <v>0</v>
      </c>
      <c r="F33" s="67">
        <v>-14226</v>
      </c>
      <c r="G33" s="68">
        <v>0</v>
      </c>
      <c r="H33" s="69">
        <v>-14226</v>
      </c>
      <c r="I33" s="70">
        <v>10518</v>
      </c>
      <c r="J33" s="71">
        <v>12714</v>
      </c>
      <c r="K33" s="71">
        <v>0</v>
      </c>
      <c r="L33" s="71">
        <v>0</v>
      </c>
      <c r="M33" s="72">
        <v>-232.32</v>
      </c>
      <c r="N33" s="73">
        <v>22999.68</v>
      </c>
      <c r="O33" s="74">
        <v>8773.68</v>
      </c>
      <c r="P33" s="75">
        <v>47659.54</v>
      </c>
    </row>
    <row r="34" spans="1:16" x14ac:dyDescent="0.2">
      <c r="A34" s="64">
        <v>37185</v>
      </c>
      <c r="B34" s="65">
        <v>10518</v>
      </c>
      <c r="C34" s="66">
        <v>12714</v>
      </c>
      <c r="D34" s="66">
        <v>0</v>
      </c>
      <c r="E34" s="66">
        <v>0</v>
      </c>
      <c r="F34" s="67">
        <v>-14226</v>
      </c>
      <c r="G34" s="68">
        <v>0</v>
      </c>
      <c r="H34" s="69">
        <v>-14226</v>
      </c>
      <c r="I34" s="70">
        <v>10518</v>
      </c>
      <c r="J34" s="71">
        <v>12714</v>
      </c>
      <c r="K34" s="71">
        <v>0</v>
      </c>
      <c r="L34" s="71">
        <v>0</v>
      </c>
      <c r="M34" s="72">
        <v>-232.32</v>
      </c>
      <c r="N34" s="73">
        <v>22999.68</v>
      </c>
      <c r="O34" s="74">
        <v>8773.68</v>
      </c>
      <c r="P34" s="75">
        <v>56433.22</v>
      </c>
    </row>
    <row r="35" spans="1:16" x14ac:dyDescent="0.2">
      <c r="A35" s="64">
        <v>37186</v>
      </c>
      <c r="B35" s="65">
        <v>10518</v>
      </c>
      <c r="C35" s="66">
        <v>12714</v>
      </c>
      <c r="D35" s="66">
        <v>0</v>
      </c>
      <c r="E35" s="66">
        <v>0</v>
      </c>
      <c r="F35" s="67">
        <v>-14226</v>
      </c>
      <c r="G35" s="68">
        <v>0</v>
      </c>
      <c r="H35" s="69">
        <v>-14226</v>
      </c>
      <c r="I35" s="70">
        <v>10518</v>
      </c>
      <c r="J35" s="71">
        <v>12714</v>
      </c>
      <c r="K35" s="71">
        <v>0</v>
      </c>
      <c r="L35" s="71">
        <v>0</v>
      </c>
      <c r="M35" s="72">
        <v>-232.32</v>
      </c>
      <c r="N35" s="73">
        <v>22999.68</v>
      </c>
      <c r="O35" s="74">
        <v>8773.68</v>
      </c>
      <c r="P35" s="75">
        <v>65206.9</v>
      </c>
    </row>
    <row r="36" spans="1:16" x14ac:dyDescent="0.2">
      <c r="A36" s="64">
        <v>37187</v>
      </c>
      <c r="B36" s="65">
        <v>10518</v>
      </c>
      <c r="C36" s="66">
        <v>12714</v>
      </c>
      <c r="D36" s="66">
        <v>0</v>
      </c>
      <c r="E36" s="66">
        <v>0</v>
      </c>
      <c r="F36" s="67">
        <v>-17218</v>
      </c>
      <c r="G36" s="68">
        <v>-155</v>
      </c>
      <c r="H36" s="69">
        <v>-17373</v>
      </c>
      <c r="I36" s="70">
        <v>10518</v>
      </c>
      <c r="J36" s="71">
        <v>12714</v>
      </c>
      <c r="K36" s="71">
        <v>0</v>
      </c>
      <c r="L36" s="71">
        <v>0</v>
      </c>
      <c r="M36" s="72">
        <v>-232.32</v>
      </c>
      <c r="N36" s="73">
        <v>22999.68</v>
      </c>
      <c r="O36" s="74">
        <v>5626.68</v>
      </c>
      <c r="P36" s="75">
        <v>70833.58</v>
      </c>
    </row>
    <row r="37" spans="1:16" x14ac:dyDescent="0.2">
      <c r="A37" s="64">
        <v>37188</v>
      </c>
      <c r="B37" s="65">
        <v>9528</v>
      </c>
      <c r="C37" s="66">
        <v>13086</v>
      </c>
      <c r="D37" s="66">
        <v>0</v>
      </c>
      <c r="E37" s="66">
        <v>0</v>
      </c>
      <c r="F37" s="67">
        <v>-20499</v>
      </c>
      <c r="G37" s="68">
        <v>0</v>
      </c>
      <c r="H37" s="69">
        <v>-20499</v>
      </c>
      <c r="I37" s="70">
        <v>9528</v>
      </c>
      <c r="J37" s="71">
        <v>13086</v>
      </c>
      <c r="K37" s="71">
        <v>0</v>
      </c>
      <c r="L37" s="71">
        <v>0</v>
      </c>
      <c r="M37" s="72">
        <v>-226.14</v>
      </c>
      <c r="N37" s="73">
        <v>22387.86</v>
      </c>
      <c r="O37" s="74">
        <v>1888.86</v>
      </c>
      <c r="P37" s="75">
        <v>72722.44</v>
      </c>
    </row>
    <row r="38" spans="1:16" x14ac:dyDescent="0.2">
      <c r="A38" s="64">
        <v>37189</v>
      </c>
      <c r="B38" s="65">
        <v>9528</v>
      </c>
      <c r="C38" s="66">
        <v>13086</v>
      </c>
      <c r="D38" s="66">
        <v>0</v>
      </c>
      <c r="E38" s="66">
        <v>0</v>
      </c>
      <c r="F38" s="67">
        <v>-10678</v>
      </c>
      <c r="G38" s="68">
        <v>-11516</v>
      </c>
      <c r="H38" s="69">
        <v>-22194</v>
      </c>
      <c r="I38" s="70">
        <v>9528</v>
      </c>
      <c r="J38" s="71">
        <v>13086</v>
      </c>
      <c r="K38" s="71">
        <v>0</v>
      </c>
      <c r="L38" s="71">
        <v>0</v>
      </c>
      <c r="M38" s="72">
        <v>-226.14</v>
      </c>
      <c r="N38" s="73">
        <v>22387.86</v>
      </c>
      <c r="O38" s="74">
        <v>193.86000000000058</v>
      </c>
      <c r="P38" s="75">
        <v>72916.3</v>
      </c>
    </row>
    <row r="39" spans="1:16" x14ac:dyDescent="0.2">
      <c r="A39" s="64">
        <v>37190</v>
      </c>
      <c r="B39" s="65">
        <v>6863</v>
      </c>
      <c r="C39" s="66">
        <v>13086</v>
      </c>
      <c r="D39" s="66">
        <v>0</v>
      </c>
      <c r="E39" s="66">
        <v>0</v>
      </c>
      <c r="F39" s="67">
        <v>0</v>
      </c>
      <c r="G39" s="68">
        <v>-15814</v>
      </c>
      <c r="H39" s="69">
        <v>-15814</v>
      </c>
      <c r="I39" s="70">
        <v>6863</v>
      </c>
      <c r="J39" s="71">
        <v>13086</v>
      </c>
      <c r="K39" s="71">
        <v>0</v>
      </c>
      <c r="L39" s="71">
        <v>0</v>
      </c>
      <c r="M39" s="72">
        <v>-199.49</v>
      </c>
      <c r="N39" s="73">
        <v>19749.509999999998</v>
      </c>
      <c r="O39" s="74">
        <v>3935.51</v>
      </c>
      <c r="P39" s="75">
        <v>76851.81</v>
      </c>
    </row>
    <row r="40" spans="1:16" x14ac:dyDescent="0.2">
      <c r="A40" s="64">
        <v>37191</v>
      </c>
      <c r="B40" s="65">
        <v>9899</v>
      </c>
      <c r="C40" s="66">
        <v>13086</v>
      </c>
      <c r="D40" s="66">
        <v>0</v>
      </c>
      <c r="E40" s="66">
        <v>0</v>
      </c>
      <c r="F40" s="67">
        <v>0</v>
      </c>
      <c r="G40" s="68">
        <v>-21829</v>
      </c>
      <c r="H40" s="69">
        <v>-21829</v>
      </c>
      <c r="I40" s="70">
        <v>9899</v>
      </c>
      <c r="J40" s="71">
        <v>13086</v>
      </c>
      <c r="K40" s="71">
        <v>0</v>
      </c>
      <c r="L40" s="71">
        <v>0</v>
      </c>
      <c r="M40" s="72">
        <v>-229.85</v>
      </c>
      <c r="N40" s="73">
        <v>22755.15</v>
      </c>
      <c r="O40" s="74">
        <v>926.15000000000146</v>
      </c>
      <c r="P40" s="75">
        <v>77777.960000000006</v>
      </c>
    </row>
    <row r="41" spans="1:16" x14ac:dyDescent="0.2">
      <c r="A41" s="64">
        <v>37192</v>
      </c>
      <c r="B41" s="65">
        <v>9899</v>
      </c>
      <c r="C41" s="66">
        <v>13086</v>
      </c>
      <c r="D41" s="66">
        <v>0</v>
      </c>
      <c r="E41" s="66">
        <v>0</v>
      </c>
      <c r="F41" s="67">
        <v>0</v>
      </c>
      <c r="G41" s="68">
        <v>-21829</v>
      </c>
      <c r="H41" s="69">
        <v>-21829</v>
      </c>
      <c r="I41" s="70">
        <v>9899</v>
      </c>
      <c r="J41" s="71">
        <v>13086</v>
      </c>
      <c r="K41" s="71">
        <v>0</v>
      </c>
      <c r="L41" s="71">
        <v>0</v>
      </c>
      <c r="M41" s="72">
        <v>-229.85</v>
      </c>
      <c r="N41" s="73">
        <v>22755.15</v>
      </c>
      <c r="O41" s="74">
        <v>926.15000000000146</v>
      </c>
      <c r="P41" s="75">
        <v>78704.11</v>
      </c>
    </row>
    <row r="42" spans="1:16" x14ac:dyDescent="0.2">
      <c r="A42" s="64">
        <v>37193</v>
      </c>
      <c r="B42" s="65">
        <v>9899</v>
      </c>
      <c r="C42" s="66">
        <v>13086</v>
      </c>
      <c r="D42" s="66">
        <v>0</v>
      </c>
      <c r="E42" s="66">
        <v>0</v>
      </c>
      <c r="F42" s="67">
        <v>0</v>
      </c>
      <c r="G42" s="68">
        <v>-21829</v>
      </c>
      <c r="H42" s="69">
        <v>-21829</v>
      </c>
      <c r="I42" s="70">
        <v>9899</v>
      </c>
      <c r="J42" s="71">
        <v>13086</v>
      </c>
      <c r="K42" s="71">
        <v>0</v>
      </c>
      <c r="L42" s="71">
        <v>0</v>
      </c>
      <c r="M42" s="72">
        <v>-229.85</v>
      </c>
      <c r="N42" s="73">
        <v>22755.15</v>
      </c>
      <c r="O42" s="74">
        <v>926.15000000000146</v>
      </c>
      <c r="P42" s="75">
        <v>79630.259999999995</v>
      </c>
    </row>
    <row r="43" spans="1:16" x14ac:dyDescent="0.2">
      <c r="A43" s="64">
        <v>37194</v>
      </c>
      <c r="B43" s="65">
        <v>9899</v>
      </c>
      <c r="C43" s="66">
        <v>13086</v>
      </c>
      <c r="D43" s="66">
        <v>0</v>
      </c>
      <c r="E43" s="66">
        <v>0</v>
      </c>
      <c r="F43" s="67">
        <v>0</v>
      </c>
      <c r="G43" s="68">
        <v>-22755</v>
      </c>
      <c r="H43" s="69">
        <v>-22755</v>
      </c>
      <c r="I43" s="70">
        <v>9899</v>
      </c>
      <c r="J43" s="71">
        <v>13086</v>
      </c>
      <c r="K43" s="71">
        <v>0</v>
      </c>
      <c r="L43" s="71">
        <v>0</v>
      </c>
      <c r="M43" s="72">
        <v>-229.85</v>
      </c>
      <c r="N43" s="73">
        <v>22755.15</v>
      </c>
      <c r="O43" s="74">
        <v>0.15000000000145519</v>
      </c>
      <c r="P43" s="75">
        <v>79630.41</v>
      </c>
    </row>
    <row r="44" spans="1:16" x14ac:dyDescent="0.2">
      <c r="A44" s="64">
        <v>37195</v>
      </c>
      <c r="B44" s="65">
        <v>0</v>
      </c>
      <c r="C44" s="66">
        <v>0</v>
      </c>
      <c r="D44" s="66">
        <v>0</v>
      </c>
      <c r="E44" s="66">
        <v>0</v>
      </c>
      <c r="F44" s="67">
        <v>0</v>
      </c>
      <c r="G44" s="68">
        <v>0</v>
      </c>
      <c r="H44" s="69">
        <v>0</v>
      </c>
      <c r="I44" s="70">
        <v>0</v>
      </c>
      <c r="J44" s="71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5">
        <v>79630.41</v>
      </c>
    </row>
    <row r="45" spans="1:16" x14ac:dyDescent="0.2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5" thickBot="1" x14ac:dyDescent="0.25">
      <c r="A46" s="138" t="s">
        <v>45</v>
      </c>
      <c r="B46" s="79">
        <v>255335</v>
      </c>
      <c r="C46" s="129">
        <v>390224</v>
      </c>
      <c r="D46" s="129">
        <v>0</v>
      </c>
      <c r="E46" s="129">
        <v>0</v>
      </c>
      <c r="F46" s="80">
        <v>-378871</v>
      </c>
      <c r="G46" s="81">
        <v>-179632</v>
      </c>
      <c r="H46" s="82">
        <v>-558503</v>
      </c>
      <c r="I46" s="83">
        <v>255335</v>
      </c>
      <c r="J46" s="130">
        <v>390224</v>
      </c>
      <c r="K46" s="130">
        <v>0</v>
      </c>
      <c r="L46" s="130">
        <v>0</v>
      </c>
      <c r="M46" s="84">
        <v>-6455.59</v>
      </c>
      <c r="N46" s="85">
        <v>639103.41</v>
      </c>
      <c r="O46" s="74"/>
      <c r="P46" s="21">
        <v>79630.41</v>
      </c>
    </row>
    <row r="47" spans="1:16" x14ac:dyDescent="0.2">
      <c r="A47" s="86"/>
    </row>
    <row r="50" spans="9:11" ht="13.5" thickBot="1" x14ac:dyDescent="0.25"/>
    <row r="51" spans="9:11" x14ac:dyDescent="0.2">
      <c r="I51" s="39"/>
      <c r="J51" s="43"/>
      <c r="K51" s="40"/>
    </row>
    <row r="52" spans="9:11" x14ac:dyDescent="0.2">
      <c r="I52" s="57"/>
      <c r="J52" s="60"/>
      <c r="K52" s="58"/>
    </row>
    <row r="53" spans="9:11" ht="13.5" thickBot="1" x14ac:dyDescent="0.25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0" sqref="A10"/>
    </sheetView>
  </sheetViews>
  <sheetFormatPr defaultRowHeight="12.75" x14ac:dyDescent="0.2"/>
  <cols>
    <col min="1" max="1" width="25.7109375" customWidth="1"/>
    <col min="2" max="2" width="18.140625" bestFit="1" customWidth="1"/>
    <col min="3" max="4" width="10.85546875" style="34" bestFit="1" customWidth="1"/>
    <col min="5" max="5" width="13.5703125" style="34" bestFit="1" customWidth="1"/>
    <col min="6" max="6" width="18.140625" style="34" bestFit="1" customWidth="1"/>
    <col min="7" max="10" width="10.85546875" style="34" customWidth="1"/>
  </cols>
  <sheetData>
    <row r="1" spans="1:10" ht="18" x14ac:dyDescent="0.25">
      <c r="I1" s="35" t="s">
        <v>27</v>
      </c>
    </row>
    <row r="2" spans="1:10" x14ac:dyDescent="0.2">
      <c r="I2" s="3" t="s">
        <v>28</v>
      </c>
    </row>
    <row r="3" spans="1:10" ht="18" x14ac:dyDescent="0.25">
      <c r="I3" s="35" t="s">
        <v>29</v>
      </c>
    </row>
    <row r="4" spans="1:10" x14ac:dyDescent="0.2">
      <c r="I4" s="36" t="s">
        <v>78</v>
      </c>
    </row>
    <row r="10" spans="1:10" ht="13.5" thickBot="1" x14ac:dyDescent="0.25"/>
    <row r="11" spans="1:10" x14ac:dyDescent="0.2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4">
        <v>18831</v>
      </c>
    </row>
    <row r="14" spans="1:10" x14ac:dyDescent="0.2">
      <c r="A14" s="64">
        <v>37165</v>
      </c>
      <c r="B14" s="65">
        <v>21850</v>
      </c>
      <c r="C14" s="67">
        <v>-21850</v>
      </c>
      <c r="D14" s="68">
        <v>0</v>
      </c>
      <c r="E14" s="69">
        <v>-21850</v>
      </c>
      <c r="F14" s="70">
        <v>22971.26</v>
      </c>
      <c r="G14" s="72">
        <v>0</v>
      </c>
      <c r="H14" s="73">
        <v>22971.26</v>
      </c>
      <c r="I14" s="74">
        <v>1121.26</v>
      </c>
      <c r="J14" s="75">
        <v>19952.259999999998</v>
      </c>
    </row>
    <row r="15" spans="1:10" x14ac:dyDescent="0.2">
      <c r="A15" s="64">
        <v>37166</v>
      </c>
      <c r="B15" s="65">
        <v>21850</v>
      </c>
      <c r="C15" s="67">
        <v>-21850</v>
      </c>
      <c r="D15" s="68">
        <v>0</v>
      </c>
      <c r="E15" s="69">
        <v>-21850</v>
      </c>
      <c r="F15" s="70">
        <v>24119.24</v>
      </c>
      <c r="G15" s="72">
        <v>0</v>
      </c>
      <c r="H15" s="73">
        <v>24119.24</v>
      </c>
      <c r="I15" s="74">
        <v>2269.2399999999998</v>
      </c>
      <c r="J15" s="75">
        <v>22221.5</v>
      </c>
    </row>
    <row r="16" spans="1:10" x14ac:dyDescent="0.2">
      <c r="A16" s="64">
        <v>37167</v>
      </c>
      <c r="B16" s="65">
        <v>21850</v>
      </c>
      <c r="C16" s="67">
        <v>-21850</v>
      </c>
      <c r="D16" s="68">
        <v>0</v>
      </c>
      <c r="E16" s="69">
        <v>-21850</v>
      </c>
      <c r="F16" s="70">
        <v>24159.52</v>
      </c>
      <c r="G16" s="72">
        <v>0</v>
      </c>
      <c r="H16" s="73">
        <v>24159.52</v>
      </c>
      <c r="I16" s="74">
        <v>2309.52</v>
      </c>
      <c r="J16" s="75">
        <v>24531.02</v>
      </c>
    </row>
    <row r="17" spans="1:10" x14ac:dyDescent="0.2">
      <c r="A17" s="64">
        <v>37168</v>
      </c>
      <c r="B17" s="65">
        <v>21850</v>
      </c>
      <c r="C17" s="67">
        <v>-21850</v>
      </c>
      <c r="D17" s="68">
        <v>0</v>
      </c>
      <c r="E17" s="69">
        <v>-21850</v>
      </c>
      <c r="F17" s="70">
        <v>21304.94</v>
      </c>
      <c r="G17" s="72">
        <v>0</v>
      </c>
      <c r="H17" s="73">
        <v>21304.94</v>
      </c>
      <c r="I17" s="74">
        <v>-545.05999999999767</v>
      </c>
      <c r="J17" s="75">
        <v>23985.96</v>
      </c>
    </row>
    <row r="18" spans="1:10" x14ac:dyDescent="0.2">
      <c r="A18" s="64">
        <v>37169</v>
      </c>
      <c r="B18" s="65">
        <v>21850</v>
      </c>
      <c r="C18" s="67">
        <v>-21850</v>
      </c>
      <c r="D18" s="68">
        <v>0</v>
      </c>
      <c r="E18" s="69">
        <v>-21850</v>
      </c>
      <c r="F18" s="70">
        <v>25784.5</v>
      </c>
      <c r="G18" s="72">
        <v>0</v>
      </c>
      <c r="H18" s="73">
        <v>25784.5</v>
      </c>
      <c r="I18" s="74">
        <v>3934.5</v>
      </c>
      <c r="J18" s="75">
        <v>27920.46</v>
      </c>
    </row>
    <row r="19" spans="1:10" x14ac:dyDescent="0.2">
      <c r="A19" s="64">
        <v>37170</v>
      </c>
      <c r="B19" s="65">
        <v>21850</v>
      </c>
      <c r="C19" s="67">
        <v>-21850</v>
      </c>
      <c r="D19" s="68">
        <v>0</v>
      </c>
      <c r="E19" s="69">
        <v>-21850</v>
      </c>
      <c r="F19" s="70">
        <v>26314.5</v>
      </c>
      <c r="G19" s="72">
        <v>0</v>
      </c>
      <c r="H19" s="73">
        <v>26314.5</v>
      </c>
      <c r="I19" s="74">
        <v>4464.5</v>
      </c>
      <c r="J19" s="75">
        <v>32384.959999999999</v>
      </c>
    </row>
    <row r="20" spans="1:10" x14ac:dyDescent="0.2">
      <c r="A20" s="64">
        <v>37171</v>
      </c>
      <c r="B20" s="65">
        <v>21850</v>
      </c>
      <c r="C20" s="67">
        <v>-21850</v>
      </c>
      <c r="D20" s="68">
        <v>0</v>
      </c>
      <c r="E20" s="69">
        <v>-21850</v>
      </c>
      <c r="F20" s="70">
        <v>26201.08</v>
      </c>
      <c r="G20" s="72">
        <v>0</v>
      </c>
      <c r="H20" s="73">
        <v>26201.08</v>
      </c>
      <c r="I20" s="74">
        <v>4351.08</v>
      </c>
      <c r="J20" s="75">
        <v>36736.04</v>
      </c>
    </row>
    <row r="21" spans="1:10" x14ac:dyDescent="0.2">
      <c r="A21" s="64">
        <v>37172</v>
      </c>
      <c r="B21" s="65">
        <v>21850</v>
      </c>
      <c r="C21" s="67">
        <v>-21850</v>
      </c>
      <c r="D21" s="68">
        <v>0</v>
      </c>
      <c r="E21" s="69">
        <v>-21850</v>
      </c>
      <c r="F21" s="70">
        <v>23101.64</v>
      </c>
      <c r="G21" s="72">
        <v>0</v>
      </c>
      <c r="H21" s="73">
        <v>23101.64</v>
      </c>
      <c r="I21" s="74">
        <v>1251.6400000000001</v>
      </c>
      <c r="J21" s="75">
        <v>37987.68</v>
      </c>
    </row>
    <row r="22" spans="1:10" x14ac:dyDescent="0.2">
      <c r="A22" s="64">
        <v>37173</v>
      </c>
      <c r="B22" s="65">
        <v>18850</v>
      </c>
      <c r="C22" s="67">
        <v>-18850</v>
      </c>
      <c r="D22" s="68">
        <v>0</v>
      </c>
      <c r="E22" s="69">
        <v>-18850</v>
      </c>
      <c r="F22" s="70">
        <v>18290.3</v>
      </c>
      <c r="G22" s="72">
        <v>0</v>
      </c>
      <c r="H22" s="73">
        <v>18290.3</v>
      </c>
      <c r="I22" s="74">
        <v>-559.70000000000073</v>
      </c>
      <c r="J22" s="75">
        <v>37427.980000000003</v>
      </c>
    </row>
    <row r="23" spans="1:10" x14ac:dyDescent="0.2">
      <c r="A23" s="64">
        <v>37174</v>
      </c>
      <c r="B23" s="65">
        <v>17850</v>
      </c>
      <c r="C23" s="67">
        <v>-17850</v>
      </c>
      <c r="D23" s="68">
        <v>0</v>
      </c>
      <c r="E23" s="69">
        <v>-17850</v>
      </c>
      <c r="F23" s="70">
        <v>20413.48</v>
      </c>
      <c r="G23" s="72">
        <v>0</v>
      </c>
      <c r="H23" s="73">
        <v>20413.48</v>
      </c>
      <c r="I23" s="74">
        <v>2563.48</v>
      </c>
      <c r="J23" s="75">
        <v>39991.46</v>
      </c>
    </row>
    <row r="24" spans="1:10" x14ac:dyDescent="0.2">
      <c r="A24" s="64">
        <v>37175</v>
      </c>
      <c r="B24" s="65">
        <v>17850</v>
      </c>
      <c r="C24" s="67">
        <v>-17850</v>
      </c>
      <c r="D24" s="68">
        <v>0</v>
      </c>
      <c r="E24" s="69">
        <v>-17850</v>
      </c>
      <c r="F24" s="70">
        <v>20306.419999999998</v>
      </c>
      <c r="G24" s="72">
        <v>0</v>
      </c>
      <c r="H24" s="73">
        <v>20306.419999999998</v>
      </c>
      <c r="I24" s="74">
        <v>2456.42</v>
      </c>
      <c r="J24" s="75">
        <v>42447.88</v>
      </c>
    </row>
    <row r="25" spans="1:10" x14ac:dyDescent="0.2">
      <c r="A25" s="64">
        <v>37176</v>
      </c>
      <c r="B25" s="65">
        <v>21850</v>
      </c>
      <c r="C25" s="67">
        <v>-21850</v>
      </c>
      <c r="D25" s="68">
        <v>0</v>
      </c>
      <c r="E25" s="69">
        <v>-21850</v>
      </c>
      <c r="F25" s="70">
        <v>20843.84</v>
      </c>
      <c r="G25" s="72">
        <v>0</v>
      </c>
      <c r="H25" s="73">
        <v>20843.84</v>
      </c>
      <c r="I25" s="74">
        <v>-1006.16</v>
      </c>
      <c r="J25" s="75">
        <v>41441.72</v>
      </c>
    </row>
    <row r="26" spans="1:10" x14ac:dyDescent="0.2">
      <c r="A26" s="64">
        <v>37177</v>
      </c>
      <c r="B26" s="65">
        <v>21850</v>
      </c>
      <c r="C26" s="67">
        <v>-21850</v>
      </c>
      <c r="D26" s="68">
        <v>0</v>
      </c>
      <c r="E26" s="69">
        <v>-21850</v>
      </c>
      <c r="F26" s="70">
        <v>23123.9</v>
      </c>
      <c r="G26" s="72">
        <v>0</v>
      </c>
      <c r="H26" s="73">
        <v>23123.9</v>
      </c>
      <c r="I26" s="74">
        <v>1273.9000000000001</v>
      </c>
      <c r="J26" s="75">
        <v>42715.62</v>
      </c>
    </row>
    <row r="27" spans="1:10" x14ac:dyDescent="0.2">
      <c r="A27" s="64">
        <v>37178</v>
      </c>
      <c r="B27" s="65">
        <v>21850</v>
      </c>
      <c r="C27" s="67">
        <v>-21850</v>
      </c>
      <c r="D27" s="68">
        <v>0</v>
      </c>
      <c r="E27" s="69">
        <v>-21850</v>
      </c>
      <c r="F27" s="70">
        <v>23896.639999999999</v>
      </c>
      <c r="G27" s="72">
        <v>0</v>
      </c>
      <c r="H27" s="73">
        <v>23896.639999999999</v>
      </c>
      <c r="I27" s="74">
        <v>2046.64</v>
      </c>
      <c r="J27" s="75">
        <v>44762.26</v>
      </c>
    </row>
    <row r="28" spans="1:10" x14ac:dyDescent="0.2">
      <c r="A28" s="64">
        <v>37179</v>
      </c>
      <c r="B28" s="65">
        <v>21850</v>
      </c>
      <c r="C28" s="67">
        <v>-21850</v>
      </c>
      <c r="D28" s="68">
        <v>0</v>
      </c>
      <c r="E28" s="69">
        <v>-21850</v>
      </c>
      <c r="F28" s="70">
        <v>22488.959999999999</v>
      </c>
      <c r="G28" s="72">
        <v>0</v>
      </c>
      <c r="H28" s="73">
        <v>22488.959999999999</v>
      </c>
      <c r="I28" s="74">
        <v>638.96000000000276</v>
      </c>
      <c r="J28" s="75">
        <v>45401.22</v>
      </c>
    </row>
    <row r="29" spans="1:10" x14ac:dyDescent="0.2">
      <c r="A29" s="64">
        <v>37180</v>
      </c>
      <c r="B29" s="65">
        <v>21850</v>
      </c>
      <c r="C29" s="67">
        <v>-25850</v>
      </c>
      <c r="D29" s="68">
        <v>0</v>
      </c>
      <c r="E29" s="69">
        <v>-25850</v>
      </c>
      <c r="F29" s="70">
        <v>20164.38</v>
      </c>
      <c r="G29" s="72">
        <v>0</v>
      </c>
      <c r="H29" s="73">
        <v>20164.38</v>
      </c>
      <c r="I29" s="74">
        <v>-5685.62</v>
      </c>
      <c r="J29" s="75">
        <v>39715.599999999999</v>
      </c>
    </row>
    <row r="30" spans="1:10" x14ac:dyDescent="0.2">
      <c r="A30" s="64">
        <v>37181</v>
      </c>
      <c r="B30" s="65">
        <v>21850</v>
      </c>
      <c r="C30" s="67">
        <v>-25850</v>
      </c>
      <c r="D30" s="68">
        <v>0</v>
      </c>
      <c r="E30" s="69">
        <v>-25850</v>
      </c>
      <c r="F30" s="70">
        <v>24136.2</v>
      </c>
      <c r="G30" s="72">
        <v>0</v>
      </c>
      <c r="H30" s="73">
        <v>24136.2</v>
      </c>
      <c r="I30" s="74">
        <v>-1713.8</v>
      </c>
      <c r="J30" s="75">
        <v>38001.800000000003</v>
      </c>
    </row>
    <row r="31" spans="1:10" x14ac:dyDescent="0.2">
      <c r="A31" s="64">
        <v>37182</v>
      </c>
      <c r="B31" s="65">
        <v>21850</v>
      </c>
      <c r="C31" s="67">
        <v>-25850</v>
      </c>
      <c r="D31" s="68">
        <v>0</v>
      </c>
      <c r="E31" s="69">
        <v>-25850</v>
      </c>
      <c r="F31" s="70">
        <v>25355.200000000001</v>
      </c>
      <c r="G31" s="72">
        <v>0</v>
      </c>
      <c r="H31" s="73">
        <v>25355.200000000001</v>
      </c>
      <c r="I31" s="74">
        <v>-494.79999999999927</v>
      </c>
      <c r="J31" s="75">
        <v>37507</v>
      </c>
    </row>
    <row r="32" spans="1:10" x14ac:dyDescent="0.2">
      <c r="A32" s="64">
        <v>37183</v>
      </c>
      <c r="B32" s="65">
        <v>19850</v>
      </c>
      <c r="C32" s="67">
        <v>-25850</v>
      </c>
      <c r="D32" s="68">
        <v>0</v>
      </c>
      <c r="E32" s="69">
        <v>-25850</v>
      </c>
      <c r="F32" s="70">
        <v>21545.56</v>
      </c>
      <c r="G32" s="72">
        <v>0</v>
      </c>
      <c r="H32" s="73">
        <v>21545.56</v>
      </c>
      <c r="I32" s="74">
        <v>-4304.4399999999996</v>
      </c>
      <c r="J32" s="75">
        <v>33202.559999999998</v>
      </c>
    </row>
    <row r="33" spans="1:10" x14ac:dyDescent="0.2">
      <c r="A33" s="64">
        <v>37184</v>
      </c>
      <c r="B33" s="65">
        <v>19850</v>
      </c>
      <c r="C33" s="67">
        <v>-25850</v>
      </c>
      <c r="D33" s="68">
        <v>0</v>
      </c>
      <c r="E33" s="69">
        <v>-25850</v>
      </c>
      <c r="F33" s="70">
        <v>21362.18</v>
      </c>
      <c r="G33" s="72">
        <v>0</v>
      </c>
      <c r="H33" s="73">
        <v>21362.18</v>
      </c>
      <c r="I33" s="74">
        <v>-4487.82</v>
      </c>
      <c r="J33" s="75">
        <v>28714.74</v>
      </c>
    </row>
    <row r="34" spans="1:10" x14ac:dyDescent="0.2">
      <c r="A34" s="64">
        <v>37185</v>
      </c>
      <c r="B34" s="65">
        <v>19850</v>
      </c>
      <c r="C34" s="67">
        <v>-25850</v>
      </c>
      <c r="D34" s="68">
        <v>0</v>
      </c>
      <c r="E34" s="69">
        <v>-25850</v>
      </c>
      <c r="F34" s="70">
        <v>21315.54</v>
      </c>
      <c r="G34" s="72">
        <v>0</v>
      </c>
      <c r="H34" s="73">
        <v>21315.54</v>
      </c>
      <c r="I34" s="74">
        <v>-4534.46</v>
      </c>
      <c r="J34" s="75">
        <v>24180.28</v>
      </c>
    </row>
    <row r="35" spans="1:10" x14ac:dyDescent="0.2">
      <c r="A35" s="64">
        <v>37186</v>
      </c>
      <c r="B35" s="65">
        <v>19850</v>
      </c>
      <c r="C35" s="67">
        <v>-25850</v>
      </c>
      <c r="D35" s="68">
        <v>0</v>
      </c>
      <c r="E35" s="69">
        <v>-25850</v>
      </c>
      <c r="F35" s="70">
        <v>20117.740000000002</v>
      </c>
      <c r="G35" s="72">
        <v>0</v>
      </c>
      <c r="H35" s="73">
        <v>20117.740000000002</v>
      </c>
      <c r="I35" s="74">
        <v>-5732.26</v>
      </c>
      <c r="J35" s="75">
        <v>18448.02</v>
      </c>
    </row>
    <row r="36" spans="1:10" x14ac:dyDescent="0.2">
      <c r="A36" s="64">
        <v>37187</v>
      </c>
      <c r="B36" s="65">
        <v>19850</v>
      </c>
      <c r="C36" s="67">
        <v>-25850</v>
      </c>
      <c r="D36" s="68">
        <v>0</v>
      </c>
      <c r="E36" s="69">
        <v>-25850</v>
      </c>
      <c r="F36" s="70">
        <v>20167.560000000001</v>
      </c>
      <c r="G36" s="72">
        <v>0</v>
      </c>
      <c r="H36" s="73">
        <v>20167.560000000001</v>
      </c>
      <c r="I36" s="74">
        <v>-5682.44</v>
      </c>
      <c r="J36" s="75">
        <v>12765.58</v>
      </c>
    </row>
    <row r="37" spans="1:10" x14ac:dyDescent="0.2">
      <c r="A37" s="64">
        <v>37188</v>
      </c>
      <c r="B37" s="65">
        <v>19850</v>
      </c>
      <c r="C37" s="67">
        <v>-21850</v>
      </c>
      <c r="D37" s="68">
        <v>0</v>
      </c>
      <c r="E37" s="69">
        <v>-21850</v>
      </c>
      <c r="F37" s="70">
        <v>21810.560000000001</v>
      </c>
      <c r="G37" s="72">
        <v>0</v>
      </c>
      <c r="H37" s="73">
        <v>21810.560000000001</v>
      </c>
      <c r="I37" s="74">
        <v>-39.43999999999869</v>
      </c>
      <c r="J37" s="75">
        <v>12726.14</v>
      </c>
    </row>
    <row r="38" spans="1:10" x14ac:dyDescent="0.2">
      <c r="A38" s="64">
        <v>37189</v>
      </c>
      <c r="B38" s="65">
        <v>19850</v>
      </c>
      <c r="C38" s="67">
        <v>-21850</v>
      </c>
      <c r="D38" s="68">
        <v>0</v>
      </c>
      <c r="E38" s="69">
        <v>-21850</v>
      </c>
      <c r="F38" s="70">
        <v>20835.36</v>
      </c>
      <c r="G38" s="72">
        <v>0</v>
      </c>
      <c r="H38" s="73">
        <v>20835.36</v>
      </c>
      <c r="I38" s="74">
        <v>-1014.64</v>
      </c>
      <c r="J38" s="75">
        <v>11711.5</v>
      </c>
    </row>
    <row r="39" spans="1:10" x14ac:dyDescent="0.2">
      <c r="A39" s="64">
        <v>37190</v>
      </c>
      <c r="B39" s="65">
        <v>19850</v>
      </c>
      <c r="C39" s="67">
        <v>-17912</v>
      </c>
      <c r="D39" s="68">
        <v>-5000</v>
      </c>
      <c r="E39" s="69">
        <v>-22912</v>
      </c>
      <c r="F39" s="70">
        <v>20719.82</v>
      </c>
      <c r="G39" s="72">
        <v>0</v>
      </c>
      <c r="H39" s="73">
        <v>20719.82</v>
      </c>
      <c r="I39" s="74">
        <v>-2192.1799999999998</v>
      </c>
      <c r="J39" s="75">
        <v>9519.32</v>
      </c>
    </row>
    <row r="40" spans="1:10" x14ac:dyDescent="0.2">
      <c r="A40" s="64">
        <v>37191</v>
      </c>
      <c r="B40" s="65">
        <v>21850</v>
      </c>
      <c r="C40" s="67">
        <v>-16382</v>
      </c>
      <c r="D40" s="68">
        <v>-5000</v>
      </c>
      <c r="E40" s="69">
        <v>-21382</v>
      </c>
      <c r="F40" s="70">
        <v>22170.959999999999</v>
      </c>
      <c r="G40" s="72">
        <v>0</v>
      </c>
      <c r="H40" s="73">
        <v>22170.959999999999</v>
      </c>
      <c r="I40" s="74">
        <v>788.96000000000276</v>
      </c>
      <c r="J40" s="75">
        <v>10308.280000000001</v>
      </c>
    </row>
    <row r="41" spans="1:10" x14ac:dyDescent="0.2">
      <c r="A41" s="64">
        <v>37192</v>
      </c>
      <c r="B41" s="65">
        <v>21850</v>
      </c>
      <c r="C41" s="67">
        <v>-17585</v>
      </c>
      <c r="D41" s="68">
        <v>-5000</v>
      </c>
      <c r="E41" s="69">
        <v>-22585</v>
      </c>
      <c r="F41" s="70">
        <v>23258.52</v>
      </c>
      <c r="G41" s="72">
        <v>0</v>
      </c>
      <c r="H41" s="73">
        <v>23258.52</v>
      </c>
      <c r="I41" s="74">
        <v>673.52</v>
      </c>
      <c r="J41" s="75">
        <v>10981.8</v>
      </c>
    </row>
    <row r="42" spans="1:10" x14ac:dyDescent="0.2">
      <c r="A42" s="64">
        <v>37193</v>
      </c>
      <c r="B42" s="65">
        <v>21850</v>
      </c>
      <c r="C42" s="67">
        <v>-17761</v>
      </c>
      <c r="D42" s="68">
        <v>-5000</v>
      </c>
      <c r="E42" s="69">
        <v>-22761</v>
      </c>
      <c r="F42" s="70">
        <v>20844.900000000001</v>
      </c>
      <c r="G42" s="72">
        <v>0</v>
      </c>
      <c r="H42" s="73">
        <v>20844.900000000001</v>
      </c>
      <c r="I42" s="74">
        <v>-1916.1</v>
      </c>
      <c r="J42" s="75">
        <v>9065.700000000008</v>
      </c>
    </row>
    <row r="43" spans="1:10" x14ac:dyDescent="0.2">
      <c r="A43" s="64">
        <v>37194</v>
      </c>
      <c r="B43" s="65">
        <v>21850</v>
      </c>
      <c r="C43" s="67">
        <v>-474</v>
      </c>
      <c r="D43" s="68">
        <v>-22735</v>
      </c>
      <c r="E43" s="69">
        <v>-23209</v>
      </c>
      <c r="F43" s="70">
        <v>20844.900000000001</v>
      </c>
      <c r="G43" s="72">
        <v>0</v>
      </c>
      <c r="H43" s="73">
        <v>20844.900000000001</v>
      </c>
      <c r="I43" s="74">
        <v>20844.900000000001</v>
      </c>
      <c r="J43" s="75">
        <v>29910.6</v>
      </c>
    </row>
    <row r="44" spans="1:10" x14ac:dyDescent="0.2">
      <c r="A44" s="64">
        <v>37195</v>
      </c>
      <c r="B44" s="65">
        <v>0</v>
      </c>
      <c r="C44" s="67">
        <v>0</v>
      </c>
      <c r="D44" s="68">
        <v>0</v>
      </c>
      <c r="E44" s="69">
        <v>0</v>
      </c>
      <c r="F44" s="70">
        <v>0</v>
      </c>
      <c r="G44" s="72">
        <v>0</v>
      </c>
      <c r="H44" s="73">
        <v>0</v>
      </c>
      <c r="I44" s="74">
        <v>0</v>
      </c>
      <c r="J44" s="75">
        <v>29910.6</v>
      </c>
    </row>
    <row r="45" spans="1:10" x14ac:dyDescent="0.2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5" thickBot="1" x14ac:dyDescent="0.25">
      <c r="A46" s="64" t="s">
        <v>45</v>
      </c>
      <c r="B46" s="79">
        <v>628500</v>
      </c>
      <c r="C46" s="80">
        <v>-637364</v>
      </c>
      <c r="D46" s="81">
        <v>-42735</v>
      </c>
      <c r="E46" s="82">
        <v>-680099</v>
      </c>
      <c r="F46" s="83">
        <v>667969.6</v>
      </c>
      <c r="G46" s="84">
        <v>0</v>
      </c>
      <c r="H46" s="85">
        <v>667969.6</v>
      </c>
      <c r="I46" s="74"/>
      <c r="J46" s="21">
        <v>29910.6</v>
      </c>
    </row>
    <row r="47" spans="1:10" x14ac:dyDescent="0.2">
      <c r="A47" s="86"/>
    </row>
    <row r="51" spans="6:6" x14ac:dyDescent="0.2">
      <c r="F51" s="60"/>
    </row>
    <row r="52" spans="6:6" x14ac:dyDescent="0.2">
      <c r="F52" s="60"/>
    </row>
    <row r="53" spans="6:6" x14ac:dyDescent="0.2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Jan Havlíček</cp:lastModifiedBy>
  <dcterms:created xsi:type="dcterms:W3CDTF">2001-07-06T15:04:47Z</dcterms:created>
  <dcterms:modified xsi:type="dcterms:W3CDTF">2023-09-17T11:23:26Z</dcterms:modified>
</cp:coreProperties>
</file>