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892D12-29A1-43FD-995F-9E33E2A91D0C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<sst xmlns="http://schemas.openxmlformats.org/spreadsheetml/2006/main" count="231" uniqueCount="89">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</sst>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3A5AA8D-8EAB-FB44-5317-96BDB915F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930D18D-F53C-B39F-3FFA-144A850AB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9B525D7-9CDE-0C57-1300-1F0DCD009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54178341-07E9-09E2-79AC-D95B8C790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614A2322-4D1A-4351-F3CF-7F28CC41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A1C1DC67-ED55-AE19-24AA-A9CE8BE5B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</row>
        <row r="20">
          <cell r="E20">
            <v>0</v>
          </cell>
          <cell r="K20">
            <v>2000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</row>
        <row r="31">
          <cell r="J31">
            <v>8000</v>
          </cell>
          <cell r="K31">
            <v>6000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F31" sqref="F31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0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274426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31500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0</v>
      </c>
      <c r="M14" s="97">
        <f t="shared" si="1"/>
        <v>0</v>
      </c>
      <c r="N14" s="97">
        <f t="shared" si="1"/>
        <v>0</v>
      </c>
      <c r="O14" s="97">
        <f>SUM(O10:O13)</f>
        <v>0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305926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0</v>
      </c>
      <c r="M15" s="75">
        <f t="shared" si="2"/>
        <v>0</v>
      </c>
      <c r="N15" s="75">
        <f t="shared" si="2"/>
        <v>0</v>
      </c>
      <c r="O15" s="75">
        <f t="shared" si="2"/>
        <v>0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306231.92599999998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2000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30351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0</v>
      </c>
      <c r="M21" s="95">
        <f>[1]Nominations!M$23</f>
        <v>0</v>
      </c>
      <c r="N21" s="95">
        <f>[1]Nominations!N$23</f>
        <v>0</v>
      </c>
      <c r="O21" s="95">
        <f>[1]Nominations!O$23</f>
        <v>0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14000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0</v>
      </c>
      <c r="M23" s="97">
        <f t="shared" si="4"/>
        <v>0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46851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75">
        <f t="shared" si="5"/>
        <v>0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46897.850999999995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0</v>
      </c>
      <c r="M27" s="95">
        <f>[1]Nominations!M$30</f>
        <v>0</v>
      </c>
      <c r="N27" s="95">
        <f>[1]Nominations!N$30</f>
        <v>0</v>
      </c>
      <c r="O27" s="95">
        <f>[1]Nominations!O$30</f>
        <v>0</v>
      </c>
      <c r="P27" s="95">
        <f>[1]Nominations!P$30</f>
        <v>0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108406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0</v>
      </c>
      <c r="M28" s="95">
        <f>[1]Nominations!M$31</f>
        <v>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14000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0</v>
      </c>
      <c r="M32" s="97">
        <f t="shared" si="6"/>
        <v>0</v>
      </c>
      <c r="N32" s="97">
        <f t="shared" si="6"/>
        <v>0</v>
      </c>
      <c r="O32" s="97">
        <f t="shared" si="6"/>
        <v>0</v>
      </c>
      <c r="P32" s="97">
        <f t="shared" si="6"/>
        <v>0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124906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0</v>
      </c>
      <c r="M33" s="75">
        <f t="shared" si="7"/>
        <v>0</v>
      </c>
      <c r="N33" s="75">
        <f t="shared" si="7"/>
        <v>0</v>
      </c>
      <c r="O33" s="75">
        <f t="shared" si="7"/>
        <v>0</v>
      </c>
      <c r="P33" s="75">
        <f t="shared" si="7"/>
        <v>0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125030.90599999999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0</v>
      </c>
      <c r="M36" s="95">
        <f>[1]Nominations!M$44</f>
        <v>0</v>
      </c>
      <c r="N36" s="95">
        <f>[1]Nominations!N$44</f>
        <v>0</v>
      </c>
      <c r="O36" s="95">
        <f>[1]Nominations!O$44</f>
        <v>0</v>
      </c>
      <c r="P36" s="95">
        <f>[1]Nominations!P$44</f>
        <v>0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3729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0</v>
      </c>
      <c r="M38" s="97">
        <f t="shared" si="8"/>
        <v>0</v>
      </c>
      <c r="N38" s="97">
        <f t="shared" si="8"/>
        <v>0</v>
      </c>
      <c r="O38" s="97">
        <f t="shared" si="8"/>
        <v>0</v>
      </c>
      <c r="P38" s="97">
        <f t="shared" si="8"/>
        <v>0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3729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0</v>
      </c>
      <c r="M39" s="75">
        <f t="shared" si="9"/>
        <v>0</v>
      </c>
      <c r="N39" s="75">
        <f t="shared" si="9"/>
        <v>0</v>
      </c>
      <c r="O39" s="75">
        <f t="shared" si="9"/>
        <v>0</v>
      </c>
      <c r="P39" s="75">
        <f t="shared" si="9"/>
        <v>0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3732.7289999999994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">
      <c r="A15" s="20">
        <v>37196</v>
      </c>
      <c r="B15" s="21">
        <v>39700.988371382671</v>
      </c>
      <c r="C15" s="21">
        <v>1659.1371999999999</v>
      </c>
      <c r="D15" s="21">
        <v>10694.053295004311</v>
      </c>
      <c r="E15" s="21">
        <v>592.87624500751474</v>
      </c>
      <c r="F15" s="21">
        <v>496.76283443073362</v>
      </c>
      <c r="G15" s="21">
        <v>13011.471716937605</v>
      </c>
      <c r="H15" s="21">
        <v>788.82713960949161</v>
      </c>
      <c r="I15" s="21">
        <v>502.85664000000003</v>
      </c>
      <c r="J15" s="21">
        <v>0</v>
      </c>
      <c r="K15" s="22">
        <v>67446.973442372328</v>
      </c>
      <c r="L15" s="23">
        <v>62586</v>
      </c>
      <c r="M15" s="24">
        <v>-420.53315732742652</v>
      </c>
      <c r="N15" s="25">
        <v>4440.4402850449014</v>
      </c>
      <c r="O15" s="26">
        <v>2931.4402850449014</v>
      </c>
    </row>
    <row r="16" spans="1:19" x14ac:dyDescent="0.2">
      <c r="A16" s="20">
        <v>37197</v>
      </c>
      <c r="B16" s="21">
        <v>41595.107181633997</v>
      </c>
      <c r="C16" s="21">
        <v>1706.1694400000001</v>
      </c>
      <c r="D16" s="21">
        <v>10685.5506298937</v>
      </c>
      <c r="E16" s="21">
        <v>697.5096028792882</v>
      </c>
      <c r="F16" s="21">
        <v>461.4237426223745</v>
      </c>
      <c r="G16" s="21">
        <v>12719.02274649368</v>
      </c>
      <c r="H16" s="21">
        <v>563.42493069079012</v>
      </c>
      <c r="I16" s="21">
        <v>518.32915199999991</v>
      </c>
      <c r="J16" s="21">
        <v>0</v>
      </c>
      <c r="K16" s="22">
        <v>68946.537426213836</v>
      </c>
      <c r="L16" s="23">
        <v>64985</v>
      </c>
      <c r="M16" s="24">
        <v>-441.67936414192877</v>
      </c>
      <c r="N16" s="25">
        <v>3519.8580620719067</v>
      </c>
      <c r="O16" s="26">
        <v>6451.2983471168081</v>
      </c>
      <c r="S16" s="4"/>
    </row>
    <row r="17" spans="1:15" x14ac:dyDescent="0.2">
      <c r="A17" s="20">
        <v>37198</v>
      </c>
      <c r="B17" s="21">
        <v>43048.531801588426</v>
      </c>
      <c r="C17" s="21">
        <v>1650.57752</v>
      </c>
      <c r="D17" s="21">
        <v>10685.565471857624</v>
      </c>
      <c r="E17" s="21">
        <v>695.88890952180566</v>
      </c>
      <c r="F17" s="21">
        <v>453.86357915356518</v>
      </c>
      <c r="G17" s="21">
        <v>12411.483010843576</v>
      </c>
      <c r="H17" s="21">
        <v>774.88879568908703</v>
      </c>
      <c r="I17" s="21">
        <v>518.32915199999991</v>
      </c>
      <c r="J17" s="21">
        <v>0</v>
      </c>
      <c r="K17" s="22">
        <v>70239.128240654085</v>
      </c>
      <c r="L17" s="23">
        <v>71544</v>
      </c>
      <c r="M17" s="24">
        <v>-406.63302282731985</v>
      </c>
      <c r="N17" s="25">
        <v>-1711.5047821732348</v>
      </c>
      <c r="O17" s="26">
        <v>4739.7935649435731</v>
      </c>
    </row>
    <row r="18" spans="1:15" x14ac:dyDescent="0.2">
      <c r="A18" s="20">
        <v>37199</v>
      </c>
      <c r="B18" s="21">
        <v>42546.642164391204</v>
      </c>
      <c r="C18" s="21">
        <v>1653.1148800000001</v>
      </c>
      <c r="D18" s="21">
        <v>10689.590227054019</v>
      </c>
      <c r="E18" s="21">
        <v>784.99478457536463</v>
      </c>
      <c r="F18" s="21">
        <v>16.659868588527988</v>
      </c>
      <c r="G18" s="21">
        <v>12955.002946711689</v>
      </c>
      <c r="H18" s="21">
        <v>137.94779182524152</v>
      </c>
      <c r="I18" s="21">
        <v>518.32915199999991</v>
      </c>
      <c r="J18" s="21">
        <v>0</v>
      </c>
      <c r="K18" s="22">
        <v>69302.281815146038</v>
      </c>
      <c r="L18" s="23">
        <v>71544</v>
      </c>
      <c r="M18" s="24">
        <v>-417.55754439834999</v>
      </c>
      <c r="N18" s="25">
        <v>-2659.275729252312</v>
      </c>
      <c r="O18" s="26">
        <v>2080.5178356912611</v>
      </c>
    </row>
    <row r="19" spans="1:15" x14ac:dyDescent="0.2">
      <c r="A19" s="20">
        <v>37200</v>
      </c>
      <c r="B19" s="21">
        <v>42870.641297521957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69921.113619182419</v>
      </c>
      <c r="L19" s="23">
        <v>71544</v>
      </c>
      <c r="M19" s="24">
        <v>-374.46781262387316</v>
      </c>
      <c r="N19" s="25">
        <v>-1997.3541934414543</v>
      </c>
      <c r="O19" s="26">
        <v>83.163642249806799</v>
      </c>
    </row>
    <row r="20" spans="1:15" x14ac:dyDescent="0.2">
      <c r="A20" s="20">
        <v>37201</v>
      </c>
      <c r="B20" s="21">
        <v>0</v>
      </c>
      <c r="C20" s="21">
        <v>0</v>
      </c>
      <c r="D20" s="21">
        <v>11336</v>
      </c>
      <c r="E20" s="21">
        <v>0</v>
      </c>
      <c r="F20" s="21">
        <v>0</v>
      </c>
      <c r="G20" s="21">
        <v>0</v>
      </c>
      <c r="H20" s="21">
        <v>0</v>
      </c>
      <c r="I20" s="21">
        <v>518.32915199999991</v>
      </c>
      <c r="J20" s="21">
        <v>0</v>
      </c>
      <c r="K20" s="22">
        <v>11854.329152</v>
      </c>
      <c r="L20" s="23">
        <v>70609</v>
      </c>
      <c r="M20" s="24">
        <v>0</v>
      </c>
      <c r="N20" s="25">
        <v>-58754.670848000002</v>
      </c>
      <c r="O20" s="26">
        <v>-58671.507205750197</v>
      </c>
    </row>
    <row r="21" spans="1:15" x14ac:dyDescent="0.2">
      <c r="A21" s="20">
        <v>37202</v>
      </c>
      <c r="B21" s="21">
        <v>0</v>
      </c>
      <c r="C21" s="21">
        <v>0</v>
      </c>
      <c r="D21" s="21">
        <v>11336</v>
      </c>
      <c r="E21" s="21">
        <v>0</v>
      </c>
      <c r="F21" s="21">
        <v>0</v>
      </c>
      <c r="G21" s="21">
        <v>0</v>
      </c>
      <c r="H21" s="21">
        <v>0</v>
      </c>
      <c r="I21" s="21">
        <v>518.32915199999991</v>
      </c>
      <c r="J21" s="21">
        <v>0</v>
      </c>
      <c r="K21" s="22">
        <v>11854.329152</v>
      </c>
      <c r="L21" s="23">
        <v>68600</v>
      </c>
      <c r="M21" s="24">
        <v>0</v>
      </c>
      <c r="N21" s="25">
        <v>-56745.670848000002</v>
      </c>
      <c r="O21" s="26">
        <v>-115417.17805375019</v>
      </c>
    </row>
    <row r="22" spans="1:15" x14ac:dyDescent="0.2">
      <c r="A22" s="20">
        <v>37203</v>
      </c>
      <c r="B22" s="21">
        <v>0</v>
      </c>
      <c r="C22" s="21">
        <v>0</v>
      </c>
      <c r="D22" s="21">
        <v>11336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>
        <v>11336</v>
      </c>
      <c r="L22" s="23">
        <v>0</v>
      </c>
      <c r="M22" s="24">
        <v>0</v>
      </c>
      <c r="N22" s="25">
        <v>11336</v>
      </c>
      <c r="O22" s="26">
        <v>-104081.17805375019</v>
      </c>
    </row>
    <row r="23" spans="1:15" x14ac:dyDescent="0.2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>
        <v>11336</v>
      </c>
      <c r="L23" s="23">
        <v>0</v>
      </c>
      <c r="M23" s="24">
        <v>0</v>
      </c>
      <c r="N23" s="25">
        <v>11336</v>
      </c>
      <c r="O23" s="26">
        <v>-92745.178053750191</v>
      </c>
    </row>
    <row r="24" spans="1:15" x14ac:dyDescent="0.2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11336</v>
      </c>
      <c r="L24" s="23">
        <v>0</v>
      </c>
      <c r="M24" s="24">
        <v>0</v>
      </c>
      <c r="N24" s="25">
        <v>11336</v>
      </c>
      <c r="O24" s="26">
        <v>-81409.178053750191</v>
      </c>
    </row>
    <row r="25" spans="1:15" x14ac:dyDescent="0.2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11336</v>
      </c>
      <c r="L25" s="23">
        <v>0</v>
      </c>
      <c r="M25" s="24">
        <v>0</v>
      </c>
      <c r="N25" s="25">
        <v>11336</v>
      </c>
      <c r="O25" s="26">
        <v>-70073.178053750191</v>
      </c>
    </row>
    <row r="26" spans="1:15" x14ac:dyDescent="0.2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11336</v>
      </c>
      <c r="L26" s="23">
        <v>0</v>
      </c>
      <c r="M26" s="24">
        <v>0</v>
      </c>
      <c r="N26" s="25">
        <v>11336</v>
      </c>
      <c r="O26" s="26">
        <v>-58737.178053750191</v>
      </c>
    </row>
    <row r="27" spans="1:15" x14ac:dyDescent="0.2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-47401.178053750191</v>
      </c>
    </row>
    <row r="28" spans="1:15" x14ac:dyDescent="0.2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-36065.178053750191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-24729.178053750191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-13393.178053750191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-2057.1780537501909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9278.8219462498091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20614.821946249809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31950.821946249809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43286.821946249809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54622.821946249809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65958.821946249809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77294.821946249809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88630.821946249809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99966.821946249809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111302.82194624981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122638.82194624981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133974.82194624981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145310.82194624981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145310.82194624981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209761.91081651824</v>
      </c>
      <c r="C47" s="32">
        <v>8313.6057600000004</v>
      </c>
      <c r="D47" s="32">
        <v>336846.93978833914</v>
      </c>
      <c r="E47" s="32">
        <v>3557.0281228722565</v>
      </c>
      <c r="F47" s="32">
        <v>1429.6362802777805</v>
      </c>
      <c r="G47" s="32">
        <v>63794.773906707167</v>
      </c>
      <c r="H47" s="32">
        <v>2975.9666208540907</v>
      </c>
      <c r="I47" s="32"/>
      <c r="J47" s="32">
        <v>0</v>
      </c>
      <c r="K47" s="33">
        <v>630292.69284756877</v>
      </c>
      <c r="L47" s="33">
        <v>481412</v>
      </c>
      <c r="M47" s="25"/>
      <c r="N47" s="32">
        <v>146819.82194624981</v>
      </c>
    </row>
    <row r="49" spans="1:11" x14ac:dyDescent="0.2">
      <c r="K49" s="32">
        <v>626679.86129556864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1851.93</v>
      </c>
      <c r="G18" s="72">
        <v>-37.038599999999995</v>
      </c>
      <c r="H18" s="73">
        <v>1814.8913999999997</v>
      </c>
      <c r="I18" s="74">
        <v>173.89139999999975</v>
      </c>
      <c r="J18" s="75">
        <v>137.94771999999966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0</v>
      </c>
      <c r="G19" s="72">
        <v>0</v>
      </c>
      <c r="H19" s="73">
        <v>0</v>
      </c>
      <c r="I19" s="74">
        <v>-1750</v>
      </c>
      <c r="J19" s="75">
        <v>-1612.0522800000003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0</v>
      </c>
      <c r="G20" s="72">
        <v>0</v>
      </c>
      <c r="H20" s="73">
        <v>0</v>
      </c>
      <c r="I20" s="74">
        <v>-1750</v>
      </c>
      <c r="J20" s="75">
        <v>-3362.0522800000003</v>
      </c>
    </row>
    <row r="21" spans="1:10" x14ac:dyDescent="0.2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-3362.0522800000003</v>
      </c>
    </row>
    <row r="22" spans="1:10" x14ac:dyDescent="0.2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-3362.0522800000003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-3362.0522800000003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-3362.0522800000003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-3362.0522800000003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-3362.0522800000003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-3362.0522800000003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-3362.0522800000003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-3362.0522800000003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-3362.0522800000003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-3362.0522800000003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-3362.0522800000003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-3362.0522800000003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-3362.0522800000003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-3362.0522800000003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-3362.0522800000003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-3362.0522800000003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-3362.0522800000003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-3362.0522800000003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-3362.0522800000003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-3362.0522800000003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-3362.0522800000003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-3362.0522800000003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13440</v>
      </c>
      <c r="C46" s="80">
        <v>-11923</v>
      </c>
      <c r="D46" s="81">
        <v>0</v>
      </c>
      <c r="E46" s="82">
        <v>-11923</v>
      </c>
      <c r="F46" s="83">
        <v>9268.3140000000003</v>
      </c>
      <c r="G46" s="84">
        <v>-185.36628000000002</v>
      </c>
      <c r="H46" s="85">
        <v>9082.9477200000001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-1454</v>
      </c>
      <c r="H20" s="69">
        <v>-24145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-1607.65</v>
      </c>
      <c r="P20" s="75">
        <v>-8926.6100000000079</v>
      </c>
    </row>
    <row r="21" spans="1:16" x14ac:dyDescent="0.2">
      <c r="A21" s="64">
        <v>37203</v>
      </c>
      <c r="B21" s="65">
        <v>0</v>
      </c>
      <c r="C21" s="66">
        <v>0</v>
      </c>
      <c r="D21" s="66">
        <v>0</v>
      </c>
      <c r="E21" s="66">
        <v>0</v>
      </c>
      <c r="F21" s="67">
        <v>0</v>
      </c>
      <c r="G21" s="68">
        <v>0</v>
      </c>
      <c r="H21" s="69">
        <v>0</v>
      </c>
      <c r="I21" s="70">
        <v>0</v>
      </c>
      <c r="J21" s="71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5">
        <v>-8926.6100000000079</v>
      </c>
    </row>
    <row r="22" spans="1:16" x14ac:dyDescent="0.2">
      <c r="A22" s="64">
        <v>37204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-8926.6100000000079</v>
      </c>
    </row>
    <row r="23" spans="1:16" x14ac:dyDescent="0.2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-8926.6100000000079</v>
      </c>
    </row>
    <row r="24" spans="1:16" x14ac:dyDescent="0.2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-8926.6100000000079</v>
      </c>
    </row>
    <row r="25" spans="1:16" x14ac:dyDescent="0.2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-8926.6100000000079</v>
      </c>
    </row>
    <row r="26" spans="1:16" x14ac:dyDescent="0.2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-8926.6100000000079</v>
      </c>
    </row>
    <row r="27" spans="1:16" x14ac:dyDescent="0.2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-8926.6100000000079</v>
      </c>
    </row>
    <row r="28" spans="1:16" x14ac:dyDescent="0.2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-8926.6100000000079</v>
      </c>
    </row>
    <row r="29" spans="1:16" x14ac:dyDescent="0.2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-8926.6100000000079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-8926.6100000000079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-8926.6100000000079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-8926.6100000000079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-8926.6100000000079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-8926.6100000000079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-8926.6100000000079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-8926.6100000000079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-8926.6100000000079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-8926.6100000000079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-8926.6100000000079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-8926.6100000000079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-8926.6100000000079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-8926.6100000000079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-8926.6100000000079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73132</v>
      </c>
      <c r="C46" s="129">
        <v>85729</v>
      </c>
      <c r="D46" s="129">
        <v>0</v>
      </c>
      <c r="E46" s="129">
        <v>0</v>
      </c>
      <c r="F46" s="80">
        <v>-39215</v>
      </c>
      <c r="G46" s="81">
        <v>-126014</v>
      </c>
      <c r="H46" s="82">
        <v>-165229</v>
      </c>
      <c r="I46" s="83">
        <v>73132</v>
      </c>
      <c r="J46" s="130">
        <v>85729</v>
      </c>
      <c r="K46" s="130">
        <v>0</v>
      </c>
      <c r="L46" s="130">
        <v>0</v>
      </c>
      <c r="M46" s="84">
        <v>-1588.61</v>
      </c>
      <c r="N46" s="85">
        <v>157272.39000000001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21523.3</v>
      </c>
      <c r="G18" s="72">
        <v>0</v>
      </c>
      <c r="H18" s="73">
        <v>21523.3</v>
      </c>
      <c r="I18" s="74">
        <v>-1933.7</v>
      </c>
      <c r="J18" s="75">
        <v>19882.12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-20000</v>
      </c>
      <c r="E19" s="69">
        <v>-20000</v>
      </c>
      <c r="F19" s="70">
        <v>0</v>
      </c>
      <c r="G19" s="72">
        <v>0</v>
      </c>
      <c r="H19" s="73">
        <v>0</v>
      </c>
      <c r="I19" s="74">
        <v>-20000</v>
      </c>
      <c r="J19" s="75">
        <v>-117.87999999999738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0</v>
      </c>
      <c r="G20" s="72">
        <v>0</v>
      </c>
      <c r="H20" s="73">
        <v>0</v>
      </c>
      <c r="I20" s="74">
        <v>-20000</v>
      </c>
      <c r="J20" s="75">
        <v>-20117.88</v>
      </c>
    </row>
    <row r="21" spans="1:10" x14ac:dyDescent="0.2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-20117.88</v>
      </c>
    </row>
    <row r="22" spans="1:10" x14ac:dyDescent="0.2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-20117.88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-20117.88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-20117.88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-20117.88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-20117.88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-20117.88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-20117.88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-20117.88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-20117.88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-20117.88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-20117.88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-20117.88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-20117.88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-20117.88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-20117.88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-20117.88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-20117.88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-20117.88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-20117.88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-20117.88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-20117.88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-20117.88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140000</v>
      </c>
      <c r="C46" s="80">
        <v>-40000</v>
      </c>
      <c r="D46" s="81">
        <v>-106011</v>
      </c>
      <c r="E46" s="82">
        <v>-146011</v>
      </c>
      <c r="F46" s="83">
        <v>107062.12</v>
      </c>
      <c r="G46" s="84">
        <v>0</v>
      </c>
      <c r="H46" s="85">
        <v>107062.12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2023-09-17T11:33:16Z</dcterms:modified>
</cp:coreProperties>
</file>