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BE3225B-C92A-4045-A738-188259876F8B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Sheet1!$H$1:$S$95</definedName>
  </definedNames>
  <calcPr calcId="0"/>
</workbook>
</file>

<file path=xl/calcChain.xml><?xml version="1.0" encoding="utf-8"?>
<calcChain xmlns="http://schemas.openxmlformats.org/spreadsheetml/2006/main">
  <c r="I3" i="1" l="1"/>
  <c r="J3" i="1"/>
  <c r="K3" i="1"/>
  <c r="L3" i="1"/>
  <c r="M3" i="1"/>
  <c r="N3" i="1"/>
  <c r="I4" i="1"/>
  <c r="J4" i="1"/>
  <c r="K4" i="1"/>
  <c r="L4" i="1"/>
  <c r="M4" i="1"/>
  <c r="N4" i="1"/>
  <c r="P4" i="1"/>
  <c r="Q4" i="1"/>
  <c r="R4" i="1"/>
  <c r="S4" i="1"/>
  <c r="I5" i="1"/>
  <c r="J5" i="1"/>
  <c r="K5" i="1"/>
  <c r="L5" i="1"/>
  <c r="M5" i="1"/>
  <c r="N5" i="1"/>
  <c r="P5" i="1"/>
  <c r="Q5" i="1"/>
  <c r="R5" i="1"/>
  <c r="S5" i="1"/>
  <c r="I6" i="1"/>
  <c r="J6" i="1"/>
  <c r="K6" i="1"/>
  <c r="L6" i="1"/>
  <c r="M6" i="1"/>
  <c r="N6" i="1"/>
  <c r="P6" i="1"/>
  <c r="Q6" i="1"/>
  <c r="R6" i="1"/>
  <c r="S6" i="1"/>
  <c r="I7" i="1"/>
  <c r="J7" i="1"/>
  <c r="K7" i="1"/>
  <c r="L7" i="1"/>
  <c r="M7" i="1"/>
  <c r="N7" i="1"/>
  <c r="P7" i="1"/>
  <c r="Q7" i="1"/>
  <c r="R7" i="1"/>
  <c r="S7" i="1"/>
  <c r="I8" i="1"/>
  <c r="J8" i="1"/>
  <c r="K8" i="1"/>
  <c r="L8" i="1"/>
  <c r="M8" i="1"/>
  <c r="N8" i="1"/>
  <c r="P8" i="1"/>
  <c r="Q8" i="1"/>
  <c r="R8" i="1"/>
  <c r="S8" i="1"/>
  <c r="I9" i="1"/>
  <c r="J9" i="1"/>
  <c r="K9" i="1"/>
  <c r="L9" i="1"/>
  <c r="M9" i="1"/>
  <c r="N9" i="1"/>
  <c r="P9" i="1"/>
  <c r="Q9" i="1"/>
  <c r="R9" i="1"/>
  <c r="S9" i="1"/>
  <c r="I10" i="1"/>
  <c r="J10" i="1"/>
  <c r="K10" i="1"/>
  <c r="L10" i="1"/>
  <c r="M10" i="1"/>
  <c r="N10" i="1"/>
  <c r="P10" i="1"/>
  <c r="Q10" i="1"/>
  <c r="R10" i="1"/>
  <c r="S10" i="1"/>
  <c r="I11" i="1"/>
  <c r="J11" i="1"/>
  <c r="K11" i="1"/>
  <c r="L11" i="1"/>
  <c r="M11" i="1"/>
  <c r="N11" i="1"/>
  <c r="P11" i="1"/>
  <c r="Q11" i="1"/>
  <c r="R11" i="1"/>
  <c r="S11" i="1"/>
  <c r="I12" i="1"/>
  <c r="J12" i="1"/>
  <c r="K12" i="1"/>
  <c r="L12" i="1"/>
  <c r="M12" i="1"/>
  <c r="N12" i="1"/>
  <c r="P12" i="1"/>
  <c r="Q12" i="1"/>
  <c r="R12" i="1"/>
  <c r="S12" i="1"/>
  <c r="I13" i="1"/>
  <c r="J13" i="1"/>
  <c r="K13" i="1"/>
  <c r="L13" i="1"/>
  <c r="M13" i="1"/>
  <c r="N13" i="1"/>
  <c r="P13" i="1"/>
  <c r="Q13" i="1"/>
  <c r="R13" i="1"/>
  <c r="S13" i="1"/>
  <c r="I14" i="1"/>
  <c r="J14" i="1"/>
  <c r="K14" i="1"/>
  <c r="L14" i="1"/>
  <c r="M14" i="1"/>
  <c r="N14" i="1"/>
  <c r="P14" i="1"/>
  <c r="Q14" i="1"/>
  <c r="R14" i="1"/>
  <c r="S14" i="1"/>
  <c r="I15" i="1"/>
  <c r="J15" i="1"/>
  <c r="K15" i="1"/>
  <c r="L15" i="1"/>
  <c r="M15" i="1"/>
  <c r="N15" i="1"/>
  <c r="P15" i="1"/>
  <c r="Q15" i="1"/>
  <c r="R15" i="1"/>
  <c r="S15" i="1"/>
  <c r="I16" i="1"/>
  <c r="J16" i="1"/>
  <c r="K16" i="1"/>
  <c r="L16" i="1"/>
  <c r="M16" i="1"/>
  <c r="N16" i="1"/>
  <c r="P16" i="1"/>
  <c r="Q16" i="1"/>
  <c r="R16" i="1"/>
  <c r="S16" i="1"/>
  <c r="I17" i="1"/>
  <c r="J17" i="1"/>
  <c r="K17" i="1"/>
  <c r="L17" i="1"/>
  <c r="M17" i="1"/>
  <c r="N17" i="1"/>
  <c r="P17" i="1"/>
  <c r="Q17" i="1"/>
  <c r="R17" i="1"/>
  <c r="S17" i="1"/>
  <c r="I18" i="1"/>
  <c r="J18" i="1"/>
  <c r="K18" i="1"/>
  <c r="L18" i="1"/>
  <c r="M18" i="1"/>
  <c r="N18" i="1"/>
  <c r="P18" i="1"/>
  <c r="Q18" i="1"/>
  <c r="R18" i="1"/>
  <c r="S18" i="1"/>
  <c r="I19" i="1"/>
  <c r="J19" i="1"/>
  <c r="K19" i="1"/>
  <c r="L19" i="1"/>
  <c r="M19" i="1"/>
  <c r="N19" i="1"/>
  <c r="P19" i="1"/>
  <c r="Q19" i="1"/>
  <c r="R19" i="1"/>
  <c r="S19" i="1"/>
  <c r="I20" i="1"/>
  <c r="J20" i="1"/>
  <c r="K20" i="1"/>
  <c r="L20" i="1"/>
  <c r="M20" i="1"/>
  <c r="N20" i="1"/>
  <c r="P20" i="1"/>
  <c r="Q20" i="1"/>
  <c r="R20" i="1"/>
  <c r="S20" i="1"/>
  <c r="I21" i="1"/>
  <c r="J21" i="1"/>
  <c r="K21" i="1"/>
  <c r="L21" i="1"/>
  <c r="M21" i="1"/>
  <c r="N21" i="1"/>
  <c r="P21" i="1"/>
  <c r="Q21" i="1"/>
  <c r="R21" i="1"/>
  <c r="S21" i="1"/>
  <c r="I22" i="1"/>
  <c r="J22" i="1"/>
  <c r="K22" i="1"/>
  <c r="L22" i="1"/>
  <c r="M22" i="1"/>
  <c r="N22" i="1"/>
  <c r="P22" i="1"/>
  <c r="Q22" i="1"/>
  <c r="R22" i="1"/>
  <c r="S22" i="1"/>
  <c r="I23" i="1"/>
  <c r="J23" i="1"/>
  <c r="K23" i="1"/>
  <c r="L23" i="1"/>
  <c r="M23" i="1"/>
  <c r="N23" i="1"/>
  <c r="P23" i="1"/>
  <c r="Q23" i="1"/>
  <c r="R23" i="1"/>
  <c r="S23" i="1"/>
  <c r="I24" i="1"/>
  <c r="J24" i="1"/>
  <c r="K24" i="1"/>
  <c r="L24" i="1"/>
  <c r="M24" i="1"/>
  <c r="N24" i="1"/>
  <c r="P24" i="1"/>
  <c r="Q24" i="1"/>
  <c r="R24" i="1"/>
  <c r="S24" i="1"/>
  <c r="I25" i="1"/>
  <c r="J25" i="1"/>
  <c r="K25" i="1"/>
  <c r="L25" i="1"/>
  <c r="M25" i="1"/>
  <c r="N25" i="1"/>
  <c r="P25" i="1"/>
  <c r="Q25" i="1"/>
  <c r="R25" i="1"/>
  <c r="S25" i="1"/>
  <c r="I26" i="1"/>
  <c r="J26" i="1"/>
  <c r="K26" i="1"/>
  <c r="L26" i="1"/>
  <c r="M26" i="1"/>
  <c r="N26" i="1"/>
  <c r="P26" i="1"/>
  <c r="Q26" i="1"/>
  <c r="R26" i="1"/>
  <c r="S26" i="1"/>
  <c r="I27" i="1"/>
  <c r="J27" i="1"/>
  <c r="K27" i="1"/>
  <c r="L27" i="1"/>
  <c r="M27" i="1"/>
  <c r="N27" i="1"/>
  <c r="P27" i="1"/>
  <c r="Q27" i="1"/>
  <c r="R27" i="1"/>
  <c r="S27" i="1"/>
  <c r="I28" i="1"/>
  <c r="J28" i="1"/>
  <c r="K28" i="1"/>
  <c r="L28" i="1"/>
  <c r="M28" i="1"/>
  <c r="N28" i="1"/>
  <c r="P28" i="1"/>
  <c r="Q28" i="1"/>
  <c r="R28" i="1"/>
  <c r="S28" i="1"/>
  <c r="AB28" i="1"/>
  <c r="AC28" i="1"/>
  <c r="AD28" i="1"/>
  <c r="AE28" i="1"/>
  <c r="I29" i="1"/>
  <c r="J29" i="1"/>
  <c r="K29" i="1"/>
  <c r="L29" i="1"/>
  <c r="M29" i="1"/>
  <c r="N29" i="1"/>
  <c r="P29" i="1"/>
  <c r="Q29" i="1"/>
  <c r="R29" i="1"/>
  <c r="S29" i="1"/>
  <c r="AB29" i="1"/>
  <c r="AC29" i="1"/>
  <c r="AD29" i="1"/>
  <c r="AE29" i="1"/>
  <c r="I30" i="1"/>
  <c r="J30" i="1"/>
  <c r="K30" i="1"/>
  <c r="L30" i="1"/>
  <c r="M30" i="1"/>
  <c r="N30" i="1"/>
  <c r="P30" i="1"/>
  <c r="Q30" i="1"/>
  <c r="R30" i="1"/>
  <c r="S30" i="1"/>
  <c r="AB30" i="1"/>
  <c r="AC30" i="1"/>
  <c r="AD30" i="1"/>
  <c r="AE30" i="1"/>
  <c r="I31" i="1"/>
  <c r="J31" i="1"/>
  <c r="K31" i="1"/>
  <c r="L31" i="1"/>
  <c r="M31" i="1"/>
  <c r="N31" i="1"/>
  <c r="P31" i="1"/>
  <c r="Q31" i="1"/>
  <c r="R31" i="1"/>
  <c r="S31" i="1"/>
  <c r="AB31" i="1"/>
  <c r="AC31" i="1"/>
  <c r="AD31" i="1"/>
  <c r="AE31" i="1"/>
  <c r="I32" i="1"/>
  <c r="J32" i="1"/>
  <c r="K32" i="1"/>
  <c r="L32" i="1"/>
  <c r="M32" i="1"/>
  <c r="N32" i="1"/>
  <c r="P32" i="1"/>
  <c r="Q32" i="1"/>
  <c r="R32" i="1"/>
  <c r="S32" i="1"/>
  <c r="AB32" i="1"/>
  <c r="AC32" i="1"/>
  <c r="AD32" i="1"/>
  <c r="AE32" i="1"/>
  <c r="I33" i="1"/>
  <c r="J33" i="1"/>
  <c r="K33" i="1"/>
  <c r="L33" i="1"/>
  <c r="M33" i="1"/>
  <c r="N33" i="1"/>
  <c r="P33" i="1"/>
  <c r="Q33" i="1"/>
  <c r="R33" i="1"/>
  <c r="S33" i="1"/>
  <c r="AB33" i="1"/>
  <c r="AC33" i="1"/>
  <c r="AD33" i="1"/>
  <c r="AE33" i="1"/>
  <c r="I34" i="1"/>
  <c r="J34" i="1"/>
  <c r="K34" i="1"/>
  <c r="L34" i="1"/>
  <c r="M34" i="1"/>
  <c r="N34" i="1"/>
  <c r="P34" i="1"/>
  <c r="Q34" i="1"/>
  <c r="R34" i="1"/>
  <c r="S34" i="1"/>
  <c r="AB34" i="1"/>
  <c r="AC34" i="1"/>
  <c r="AD34" i="1"/>
  <c r="AE34" i="1"/>
  <c r="I35" i="1"/>
  <c r="J35" i="1"/>
  <c r="K35" i="1"/>
  <c r="L35" i="1"/>
  <c r="M35" i="1"/>
  <c r="N35" i="1"/>
  <c r="P35" i="1"/>
  <c r="Q35" i="1"/>
  <c r="R35" i="1"/>
  <c r="S35" i="1"/>
  <c r="AB35" i="1"/>
  <c r="AC35" i="1"/>
  <c r="AD35" i="1"/>
  <c r="AE35" i="1"/>
  <c r="I36" i="1"/>
  <c r="J36" i="1"/>
  <c r="K36" i="1"/>
  <c r="L36" i="1"/>
  <c r="M36" i="1"/>
  <c r="N36" i="1"/>
  <c r="P36" i="1"/>
  <c r="Q36" i="1"/>
  <c r="R36" i="1"/>
  <c r="S36" i="1"/>
  <c r="AB36" i="1"/>
  <c r="AC36" i="1"/>
  <c r="AD36" i="1"/>
  <c r="AE36" i="1"/>
  <c r="I37" i="1"/>
  <c r="J37" i="1"/>
  <c r="K37" i="1"/>
  <c r="L37" i="1"/>
  <c r="M37" i="1"/>
  <c r="N37" i="1"/>
  <c r="P37" i="1"/>
  <c r="Q37" i="1"/>
  <c r="R37" i="1"/>
  <c r="S37" i="1"/>
  <c r="AB37" i="1"/>
  <c r="AC37" i="1"/>
  <c r="AD37" i="1"/>
  <c r="AE37" i="1"/>
  <c r="I38" i="1"/>
  <c r="J38" i="1"/>
  <c r="K38" i="1"/>
  <c r="L38" i="1"/>
  <c r="M38" i="1"/>
  <c r="N38" i="1"/>
  <c r="P38" i="1"/>
  <c r="Q38" i="1"/>
  <c r="R38" i="1"/>
  <c r="S38" i="1"/>
  <c r="AB38" i="1"/>
  <c r="AC38" i="1"/>
  <c r="AD38" i="1"/>
  <c r="AE38" i="1"/>
  <c r="I39" i="1"/>
  <c r="J39" i="1"/>
  <c r="K39" i="1"/>
  <c r="L39" i="1"/>
  <c r="M39" i="1"/>
  <c r="N39" i="1"/>
  <c r="P39" i="1"/>
  <c r="Q39" i="1"/>
  <c r="R39" i="1"/>
  <c r="S39" i="1"/>
  <c r="AB39" i="1"/>
  <c r="AC39" i="1"/>
  <c r="AD39" i="1"/>
  <c r="AE39" i="1"/>
  <c r="I40" i="1"/>
  <c r="J40" i="1"/>
  <c r="K40" i="1"/>
  <c r="L40" i="1"/>
  <c r="M40" i="1"/>
  <c r="N40" i="1"/>
  <c r="P40" i="1"/>
  <c r="Q40" i="1"/>
  <c r="R40" i="1"/>
  <c r="S40" i="1"/>
  <c r="AB40" i="1"/>
  <c r="AC40" i="1"/>
  <c r="AD40" i="1"/>
  <c r="AE40" i="1"/>
  <c r="I41" i="1"/>
  <c r="J41" i="1"/>
  <c r="K41" i="1"/>
  <c r="L41" i="1"/>
  <c r="M41" i="1"/>
  <c r="N41" i="1"/>
  <c r="P41" i="1"/>
  <c r="Q41" i="1"/>
  <c r="R41" i="1"/>
  <c r="S41" i="1"/>
  <c r="AB41" i="1"/>
  <c r="AC41" i="1"/>
  <c r="AD41" i="1"/>
  <c r="AE41" i="1"/>
  <c r="I42" i="1"/>
  <c r="J42" i="1"/>
  <c r="K42" i="1"/>
  <c r="L42" i="1"/>
  <c r="M42" i="1"/>
  <c r="N42" i="1"/>
  <c r="P42" i="1"/>
  <c r="Q42" i="1"/>
  <c r="R42" i="1"/>
  <c r="S42" i="1"/>
  <c r="AB42" i="1"/>
  <c r="AC42" i="1"/>
  <c r="AD42" i="1"/>
  <c r="AE42" i="1"/>
  <c r="I43" i="1"/>
  <c r="J43" i="1"/>
  <c r="K43" i="1"/>
  <c r="L43" i="1"/>
  <c r="M43" i="1"/>
  <c r="N43" i="1"/>
  <c r="P43" i="1"/>
  <c r="Q43" i="1"/>
  <c r="R43" i="1"/>
  <c r="S43" i="1"/>
  <c r="AB43" i="1"/>
  <c r="AC43" i="1"/>
  <c r="AD43" i="1"/>
  <c r="AE43" i="1"/>
  <c r="I44" i="1"/>
  <c r="J44" i="1"/>
  <c r="K44" i="1"/>
  <c r="L44" i="1"/>
  <c r="M44" i="1"/>
  <c r="N44" i="1"/>
  <c r="P44" i="1"/>
  <c r="Q44" i="1"/>
  <c r="R44" i="1"/>
  <c r="S44" i="1"/>
  <c r="AB44" i="1"/>
  <c r="AC44" i="1"/>
  <c r="AD44" i="1"/>
  <c r="AE44" i="1"/>
  <c r="I45" i="1"/>
  <c r="J45" i="1"/>
  <c r="K45" i="1"/>
  <c r="L45" i="1"/>
  <c r="M45" i="1"/>
  <c r="N45" i="1"/>
  <c r="P45" i="1"/>
  <c r="Q45" i="1"/>
  <c r="R45" i="1"/>
  <c r="S45" i="1"/>
  <c r="AB45" i="1"/>
  <c r="AC45" i="1"/>
  <c r="AD45" i="1"/>
  <c r="AE45" i="1"/>
  <c r="I46" i="1"/>
  <c r="J46" i="1"/>
  <c r="K46" i="1"/>
  <c r="L46" i="1"/>
  <c r="M46" i="1"/>
  <c r="N46" i="1"/>
  <c r="P46" i="1"/>
  <c r="Q46" i="1"/>
  <c r="R46" i="1"/>
  <c r="S46" i="1"/>
  <c r="AB46" i="1"/>
  <c r="AC46" i="1"/>
  <c r="AD46" i="1"/>
  <c r="AE46" i="1"/>
  <c r="I47" i="1"/>
  <c r="J47" i="1"/>
  <c r="K47" i="1"/>
  <c r="L47" i="1"/>
  <c r="M47" i="1"/>
  <c r="N47" i="1"/>
  <c r="P47" i="1"/>
  <c r="Q47" i="1"/>
  <c r="R47" i="1"/>
  <c r="S47" i="1"/>
  <c r="AB47" i="1"/>
  <c r="AC47" i="1"/>
  <c r="AD47" i="1"/>
  <c r="AE47" i="1"/>
  <c r="I48" i="1"/>
  <c r="J48" i="1"/>
  <c r="K48" i="1"/>
  <c r="L48" i="1"/>
  <c r="M48" i="1"/>
  <c r="N48" i="1"/>
  <c r="P48" i="1"/>
  <c r="Q48" i="1"/>
  <c r="R48" i="1"/>
  <c r="S48" i="1"/>
  <c r="AB48" i="1"/>
  <c r="AC48" i="1"/>
  <c r="AD48" i="1"/>
  <c r="AE48" i="1"/>
  <c r="I49" i="1"/>
  <c r="J49" i="1"/>
  <c r="K49" i="1"/>
  <c r="L49" i="1"/>
  <c r="M49" i="1"/>
  <c r="N49" i="1"/>
  <c r="P49" i="1"/>
  <c r="Q49" i="1"/>
  <c r="R49" i="1"/>
  <c r="S49" i="1"/>
  <c r="AB49" i="1"/>
  <c r="AC49" i="1"/>
  <c r="AD49" i="1"/>
  <c r="AE49" i="1"/>
  <c r="I50" i="1"/>
  <c r="J50" i="1"/>
  <c r="K50" i="1"/>
  <c r="L50" i="1"/>
  <c r="M50" i="1"/>
  <c r="N50" i="1"/>
  <c r="P50" i="1"/>
  <c r="Q50" i="1"/>
  <c r="R50" i="1"/>
  <c r="S50" i="1"/>
  <c r="AB50" i="1"/>
  <c r="AC50" i="1"/>
  <c r="AD50" i="1"/>
  <c r="AE50" i="1"/>
  <c r="I51" i="1"/>
  <c r="J51" i="1"/>
  <c r="K51" i="1"/>
  <c r="L51" i="1"/>
  <c r="M51" i="1"/>
  <c r="N51" i="1"/>
  <c r="P51" i="1"/>
  <c r="Q51" i="1"/>
  <c r="R51" i="1"/>
  <c r="S51" i="1"/>
  <c r="AB51" i="1"/>
  <c r="AC51" i="1"/>
  <c r="AD51" i="1"/>
  <c r="AE51" i="1"/>
  <c r="I52" i="1"/>
  <c r="J52" i="1"/>
  <c r="K52" i="1"/>
  <c r="L52" i="1"/>
  <c r="M52" i="1"/>
  <c r="N52" i="1"/>
  <c r="P52" i="1"/>
  <c r="Q52" i="1"/>
  <c r="R52" i="1"/>
  <c r="S52" i="1"/>
  <c r="AB52" i="1"/>
  <c r="AC52" i="1"/>
  <c r="AD52" i="1"/>
  <c r="AE52" i="1"/>
  <c r="I53" i="1"/>
  <c r="J53" i="1"/>
  <c r="K53" i="1"/>
  <c r="L53" i="1"/>
  <c r="M53" i="1"/>
  <c r="N53" i="1"/>
  <c r="P53" i="1"/>
  <c r="Q53" i="1"/>
  <c r="R53" i="1"/>
  <c r="S53" i="1"/>
  <c r="AB53" i="1"/>
  <c r="AC53" i="1"/>
  <c r="AD53" i="1"/>
  <c r="AE53" i="1"/>
  <c r="I54" i="1"/>
  <c r="J54" i="1"/>
  <c r="K54" i="1"/>
  <c r="L54" i="1"/>
  <c r="M54" i="1"/>
  <c r="N54" i="1"/>
  <c r="P54" i="1"/>
  <c r="Q54" i="1"/>
  <c r="R54" i="1"/>
  <c r="S54" i="1"/>
  <c r="AB54" i="1"/>
  <c r="AC54" i="1"/>
  <c r="AD54" i="1"/>
  <c r="AE54" i="1"/>
  <c r="I55" i="1"/>
  <c r="J55" i="1"/>
  <c r="K55" i="1"/>
  <c r="L55" i="1"/>
  <c r="M55" i="1"/>
  <c r="N55" i="1"/>
  <c r="P55" i="1"/>
  <c r="Q55" i="1"/>
  <c r="R55" i="1"/>
  <c r="S55" i="1"/>
  <c r="AB55" i="1"/>
  <c r="AC55" i="1"/>
  <c r="AD55" i="1"/>
  <c r="AE55" i="1"/>
  <c r="I56" i="1"/>
  <c r="J56" i="1"/>
  <c r="K56" i="1"/>
  <c r="L56" i="1"/>
  <c r="M56" i="1"/>
  <c r="N56" i="1"/>
  <c r="P56" i="1"/>
  <c r="Q56" i="1"/>
  <c r="R56" i="1"/>
  <c r="S56" i="1"/>
  <c r="AB56" i="1"/>
  <c r="AC56" i="1"/>
  <c r="AD56" i="1"/>
  <c r="AE56" i="1"/>
  <c r="I57" i="1"/>
  <c r="J57" i="1"/>
  <c r="K57" i="1"/>
  <c r="L57" i="1"/>
  <c r="M57" i="1"/>
  <c r="N57" i="1"/>
  <c r="P57" i="1"/>
  <c r="Q57" i="1"/>
  <c r="R57" i="1"/>
  <c r="S57" i="1"/>
  <c r="AB57" i="1"/>
  <c r="AC57" i="1"/>
  <c r="AD57" i="1"/>
  <c r="AE57" i="1"/>
  <c r="I58" i="1"/>
  <c r="J58" i="1"/>
  <c r="K58" i="1"/>
  <c r="L58" i="1"/>
  <c r="M58" i="1"/>
  <c r="N58" i="1"/>
  <c r="P58" i="1"/>
  <c r="Q58" i="1"/>
  <c r="R58" i="1"/>
  <c r="S58" i="1"/>
  <c r="AB58" i="1"/>
  <c r="AC58" i="1"/>
  <c r="AD58" i="1"/>
  <c r="AE58" i="1"/>
  <c r="I59" i="1"/>
  <c r="J59" i="1"/>
  <c r="K59" i="1"/>
  <c r="L59" i="1"/>
  <c r="M59" i="1"/>
  <c r="N59" i="1"/>
  <c r="P59" i="1"/>
  <c r="Q59" i="1"/>
  <c r="R59" i="1"/>
  <c r="S59" i="1"/>
  <c r="AB59" i="1"/>
  <c r="AC59" i="1"/>
  <c r="AD59" i="1"/>
  <c r="AE59" i="1"/>
  <c r="I60" i="1"/>
  <c r="J60" i="1"/>
  <c r="K60" i="1"/>
  <c r="L60" i="1"/>
  <c r="M60" i="1"/>
  <c r="N60" i="1"/>
  <c r="P60" i="1"/>
  <c r="Q60" i="1"/>
  <c r="R60" i="1"/>
  <c r="S60" i="1"/>
  <c r="AB60" i="1"/>
  <c r="AC60" i="1"/>
  <c r="AD60" i="1"/>
  <c r="AE60" i="1"/>
  <c r="I61" i="1"/>
  <c r="J61" i="1"/>
  <c r="K61" i="1"/>
  <c r="L61" i="1"/>
  <c r="M61" i="1"/>
  <c r="N61" i="1"/>
  <c r="P61" i="1"/>
  <c r="Q61" i="1"/>
  <c r="R61" i="1"/>
  <c r="S61" i="1"/>
  <c r="AB61" i="1"/>
  <c r="AC61" i="1"/>
  <c r="AD61" i="1"/>
  <c r="AE61" i="1"/>
  <c r="I62" i="1"/>
  <c r="J62" i="1"/>
  <c r="K62" i="1"/>
  <c r="L62" i="1"/>
  <c r="M62" i="1"/>
  <c r="N62" i="1"/>
  <c r="P62" i="1"/>
  <c r="Q62" i="1"/>
  <c r="R62" i="1"/>
  <c r="S62" i="1"/>
  <c r="AB62" i="1"/>
  <c r="AC62" i="1"/>
  <c r="AD62" i="1"/>
  <c r="AE62" i="1"/>
  <c r="I63" i="1"/>
  <c r="J63" i="1"/>
  <c r="K63" i="1"/>
  <c r="L63" i="1"/>
  <c r="M63" i="1"/>
  <c r="N63" i="1"/>
  <c r="P63" i="1"/>
  <c r="Q63" i="1"/>
  <c r="R63" i="1"/>
  <c r="S63" i="1"/>
  <c r="AB63" i="1"/>
  <c r="AC63" i="1"/>
  <c r="AD63" i="1"/>
  <c r="AE63" i="1"/>
  <c r="I64" i="1"/>
  <c r="J64" i="1"/>
  <c r="K64" i="1"/>
  <c r="L64" i="1"/>
  <c r="M64" i="1"/>
  <c r="N64" i="1"/>
  <c r="P64" i="1"/>
  <c r="Q64" i="1"/>
  <c r="R64" i="1"/>
  <c r="S64" i="1"/>
  <c r="AB64" i="1"/>
  <c r="AC64" i="1"/>
  <c r="AD64" i="1"/>
  <c r="AE64" i="1"/>
  <c r="I65" i="1"/>
  <c r="J65" i="1"/>
  <c r="K65" i="1"/>
  <c r="L65" i="1"/>
  <c r="M65" i="1"/>
  <c r="N65" i="1"/>
  <c r="P65" i="1"/>
  <c r="Q65" i="1"/>
  <c r="R65" i="1"/>
  <c r="S65" i="1"/>
  <c r="AB65" i="1"/>
  <c r="AC65" i="1"/>
  <c r="AD65" i="1"/>
  <c r="AE65" i="1"/>
  <c r="I66" i="1"/>
  <c r="J66" i="1"/>
  <c r="K66" i="1"/>
  <c r="L66" i="1"/>
  <c r="M66" i="1"/>
  <c r="N66" i="1"/>
  <c r="P66" i="1"/>
  <c r="Q66" i="1"/>
  <c r="R66" i="1"/>
  <c r="S66" i="1"/>
  <c r="AB66" i="1"/>
  <c r="AC66" i="1"/>
  <c r="AD66" i="1"/>
  <c r="AE66" i="1"/>
  <c r="I67" i="1"/>
  <c r="J67" i="1"/>
  <c r="K67" i="1"/>
  <c r="L67" i="1"/>
  <c r="M67" i="1"/>
  <c r="N67" i="1"/>
  <c r="P67" i="1"/>
  <c r="Q67" i="1"/>
  <c r="R67" i="1"/>
  <c r="S67" i="1"/>
  <c r="AB67" i="1"/>
  <c r="AC67" i="1"/>
  <c r="AD67" i="1"/>
  <c r="AE67" i="1"/>
  <c r="I68" i="1"/>
  <c r="J68" i="1"/>
  <c r="K68" i="1"/>
  <c r="L68" i="1"/>
  <c r="M68" i="1"/>
  <c r="N68" i="1"/>
  <c r="P68" i="1"/>
  <c r="Q68" i="1"/>
  <c r="R68" i="1"/>
  <c r="S68" i="1"/>
  <c r="AB68" i="1"/>
  <c r="AC68" i="1"/>
  <c r="AD68" i="1"/>
  <c r="AE68" i="1"/>
  <c r="I69" i="1"/>
  <c r="J69" i="1"/>
  <c r="K69" i="1"/>
  <c r="L69" i="1"/>
  <c r="M69" i="1"/>
  <c r="N69" i="1"/>
  <c r="P69" i="1"/>
  <c r="Q69" i="1"/>
  <c r="R69" i="1"/>
  <c r="S69" i="1"/>
  <c r="AB69" i="1"/>
  <c r="AC69" i="1"/>
  <c r="AD69" i="1"/>
  <c r="AE69" i="1"/>
  <c r="I70" i="1"/>
  <c r="J70" i="1"/>
  <c r="K70" i="1"/>
  <c r="L70" i="1"/>
  <c r="M70" i="1"/>
  <c r="N70" i="1"/>
  <c r="P70" i="1"/>
  <c r="Q70" i="1"/>
  <c r="R70" i="1"/>
  <c r="S70" i="1"/>
  <c r="AB70" i="1"/>
  <c r="AC70" i="1"/>
  <c r="AD70" i="1"/>
  <c r="AE70" i="1"/>
  <c r="I71" i="1"/>
  <c r="J71" i="1"/>
  <c r="K71" i="1"/>
  <c r="L71" i="1"/>
  <c r="M71" i="1"/>
  <c r="N71" i="1"/>
  <c r="P71" i="1"/>
  <c r="Q71" i="1"/>
  <c r="R71" i="1"/>
  <c r="S71" i="1"/>
  <c r="AB71" i="1"/>
  <c r="AC71" i="1"/>
  <c r="AD71" i="1"/>
  <c r="AE71" i="1"/>
  <c r="I72" i="1"/>
  <c r="J72" i="1"/>
  <c r="K72" i="1"/>
  <c r="L72" i="1"/>
  <c r="M72" i="1"/>
  <c r="N72" i="1"/>
  <c r="P72" i="1"/>
  <c r="Q72" i="1"/>
  <c r="R72" i="1"/>
  <c r="S72" i="1"/>
  <c r="AB72" i="1"/>
  <c r="AC72" i="1"/>
  <c r="AD72" i="1"/>
  <c r="AE72" i="1"/>
  <c r="I73" i="1"/>
  <c r="J73" i="1"/>
  <c r="K73" i="1"/>
  <c r="L73" i="1"/>
  <c r="M73" i="1"/>
  <c r="N73" i="1"/>
  <c r="P73" i="1"/>
  <c r="Q73" i="1"/>
  <c r="R73" i="1"/>
  <c r="S73" i="1"/>
  <c r="AB73" i="1"/>
  <c r="AC73" i="1"/>
  <c r="AD73" i="1"/>
  <c r="AE73" i="1"/>
  <c r="I74" i="1"/>
  <c r="J74" i="1"/>
  <c r="K74" i="1"/>
  <c r="L74" i="1"/>
  <c r="M74" i="1"/>
  <c r="N74" i="1"/>
  <c r="P74" i="1"/>
  <c r="Q74" i="1"/>
  <c r="R74" i="1"/>
  <c r="S74" i="1"/>
  <c r="AB74" i="1"/>
  <c r="AC74" i="1"/>
  <c r="AD74" i="1"/>
  <c r="AE74" i="1"/>
  <c r="I75" i="1"/>
  <c r="J75" i="1"/>
  <c r="K75" i="1"/>
  <c r="L75" i="1"/>
  <c r="M75" i="1"/>
  <c r="N75" i="1"/>
  <c r="P75" i="1"/>
  <c r="Q75" i="1"/>
  <c r="R75" i="1"/>
  <c r="S75" i="1"/>
  <c r="AB75" i="1"/>
  <c r="AC75" i="1"/>
  <c r="AD75" i="1"/>
  <c r="AE75" i="1"/>
  <c r="I76" i="1"/>
  <c r="J76" i="1"/>
  <c r="K76" i="1"/>
  <c r="L76" i="1"/>
  <c r="M76" i="1"/>
  <c r="N76" i="1"/>
  <c r="P76" i="1"/>
  <c r="Q76" i="1"/>
  <c r="R76" i="1"/>
  <c r="S76" i="1"/>
  <c r="AB76" i="1"/>
  <c r="AC76" i="1"/>
  <c r="AD76" i="1"/>
  <c r="AE76" i="1"/>
  <c r="I77" i="1"/>
  <c r="J77" i="1"/>
  <c r="K77" i="1"/>
  <c r="L77" i="1"/>
  <c r="M77" i="1"/>
  <c r="N77" i="1"/>
  <c r="P77" i="1"/>
  <c r="Q77" i="1"/>
  <c r="R77" i="1"/>
  <c r="S77" i="1"/>
  <c r="AB77" i="1"/>
  <c r="AC77" i="1"/>
  <c r="AD77" i="1"/>
  <c r="AE77" i="1"/>
  <c r="I78" i="1"/>
  <c r="J78" i="1"/>
  <c r="K78" i="1"/>
  <c r="L78" i="1"/>
  <c r="M78" i="1"/>
  <c r="N78" i="1"/>
  <c r="P78" i="1"/>
  <c r="Q78" i="1"/>
  <c r="R78" i="1"/>
  <c r="S78" i="1"/>
  <c r="AB78" i="1"/>
  <c r="AC78" i="1"/>
  <c r="AD78" i="1"/>
  <c r="AE78" i="1"/>
  <c r="I79" i="1"/>
  <c r="J79" i="1"/>
  <c r="K79" i="1"/>
  <c r="L79" i="1"/>
  <c r="M79" i="1"/>
  <c r="N79" i="1"/>
  <c r="P79" i="1"/>
  <c r="Q79" i="1"/>
  <c r="R79" i="1"/>
  <c r="S79" i="1"/>
  <c r="AB79" i="1"/>
  <c r="AC79" i="1"/>
  <c r="AD79" i="1"/>
  <c r="AE79" i="1"/>
  <c r="I80" i="1"/>
  <c r="J80" i="1"/>
  <c r="K80" i="1"/>
  <c r="L80" i="1"/>
  <c r="M80" i="1"/>
  <c r="N80" i="1"/>
  <c r="P80" i="1"/>
  <c r="Q80" i="1"/>
  <c r="R80" i="1"/>
  <c r="S80" i="1"/>
  <c r="AB80" i="1"/>
  <c r="AC80" i="1"/>
  <c r="AD80" i="1"/>
  <c r="AE80" i="1"/>
  <c r="I81" i="1"/>
  <c r="J81" i="1"/>
  <c r="K81" i="1"/>
  <c r="L81" i="1"/>
  <c r="M81" i="1"/>
  <c r="N81" i="1"/>
  <c r="P81" i="1"/>
  <c r="Q81" i="1"/>
  <c r="R81" i="1"/>
  <c r="S81" i="1"/>
  <c r="AB81" i="1"/>
  <c r="AC81" i="1"/>
  <c r="AD81" i="1"/>
  <c r="AE81" i="1"/>
  <c r="I82" i="1"/>
  <c r="J82" i="1"/>
  <c r="K82" i="1"/>
  <c r="L82" i="1"/>
  <c r="M82" i="1"/>
  <c r="N82" i="1"/>
  <c r="P82" i="1"/>
  <c r="Q82" i="1"/>
  <c r="R82" i="1"/>
  <c r="S82" i="1"/>
  <c r="AB82" i="1"/>
  <c r="AC82" i="1"/>
  <c r="AD82" i="1"/>
  <c r="AE82" i="1"/>
  <c r="I83" i="1"/>
  <c r="J83" i="1"/>
  <c r="K83" i="1"/>
  <c r="L83" i="1"/>
  <c r="M83" i="1"/>
  <c r="N83" i="1"/>
  <c r="P83" i="1"/>
  <c r="Q83" i="1"/>
  <c r="R83" i="1"/>
  <c r="S83" i="1"/>
  <c r="AB83" i="1"/>
  <c r="AC83" i="1"/>
  <c r="AD83" i="1"/>
  <c r="AE83" i="1"/>
  <c r="I84" i="1"/>
  <c r="J84" i="1"/>
  <c r="K84" i="1"/>
  <c r="L84" i="1"/>
  <c r="M84" i="1"/>
  <c r="N84" i="1"/>
  <c r="P84" i="1"/>
  <c r="Q84" i="1"/>
  <c r="R84" i="1"/>
  <c r="S84" i="1"/>
  <c r="AB84" i="1"/>
  <c r="AC84" i="1"/>
  <c r="AD84" i="1"/>
  <c r="AE84" i="1"/>
  <c r="I85" i="1"/>
  <c r="J85" i="1"/>
  <c r="K85" i="1"/>
  <c r="L85" i="1"/>
  <c r="M85" i="1"/>
  <c r="N85" i="1"/>
  <c r="P85" i="1"/>
  <c r="Q85" i="1"/>
  <c r="R85" i="1"/>
  <c r="S85" i="1"/>
  <c r="AB85" i="1"/>
  <c r="AC85" i="1"/>
  <c r="AD85" i="1"/>
  <c r="AE85" i="1"/>
  <c r="I86" i="1"/>
  <c r="J86" i="1"/>
  <c r="K86" i="1"/>
  <c r="L86" i="1"/>
  <c r="M86" i="1"/>
  <c r="N86" i="1"/>
  <c r="P86" i="1"/>
  <c r="Q86" i="1"/>
  <c r="R86" i="1"/>
  <c r="S86" i="1"/>
  <c r="AB86" i="1"/>
  <c r="AC86" i="1"/>
  <c r="AD86" i="1"/>
  <c r="AE86" i="1"/>
  <c r="I87" i="1"/>
  <c r="J87" i="1"/>
  <c r="K87" i="1"/>
  <c r="L87" i="1"/>
  <c r="M87" i="1"/>
  <c r="N87" i="1"/>
  <c r="P87" i="1"/>
  <c r="Q87" i="1"/>
  <c r="R87" i="1"/>
  <c r="S87" i="1"/>
  <c r="AB87" i="1"/>
  <c r="AC87" i="1"/>
  <c r="AD87" i="1"/>
  <c r="AE87" i="1"/>
  <c r="I88" i="1"/>
  <c r="J88" i="1"/>
  <c r="K88" i="1"/>
  <c r="L88" i="1"/>
  <c r="M88" i="1"/>
  <c r="N88" i="1"/>
  <c r="P88" i="1"/>
  <c r="Q88" i="1"/>
  <c r="R88" i="1"/>
  <c r="S88" i="1"/>
  <c r="AB88" i="1"/>
  <c r="AC88" i="1"/>
  <c r="AD88" i="1"/>
  <c r="AE88" i="1"/>
  <c r="I89" i="1"/>
  <c r="J89" i="1"/>
  <c r="K89" i="1"/>
  <c r="L89" i="1"/>
  <c r="M89" i="1"/>
  <c r="N89" i="1"/>
  <c r="P89" i="1"/>
  <c r="Q89" i="1"/>
  <c r="R89" i="1"/>
  <c r="S89" i="1"/>
  <c r="AB89" i="1"/>
  <c r="AC89" i="1"/>
  <c r="AD89" i="1"/>
  <c r="AE89" i="1"/>
  <c r="I90" i="1"/>
  <c r="J90" i="1"/>
  <c r="K90" i="1"/>
  <c r="L90" i="1"/>
  <c r="M90" i="1"/>
  <c r="N90" i="1"/>
  <c r="P90" i="1"/>
  <c r="Q90" i="1"/>
  <c r="R90" i="1"/>
  <c r="S90" i="1"/>
  <c r="AB90" i="1"/>
  <c r="AC90" i="1"/>
  <c r="AD90" i="1"/>
  <c r="AE90" i="1"/>
  <c r="I91" i="1"/>
  <c r="J91" i="1"/>
  <c r="K91" i="1"/>
  <c r="L91" i="1"/>
  <c r="M91" i="1"/>
  <c r="N91" i="1"/>
  <c r="P91" i="1"/>
  <c r="Q91" i="1"/>
  <c r="R91" i="1"/>
  <c r="S91" i="1"/>
  <c r="AB91" i="1"/>
  <c r="AC91" i="1"/>
  <c r="AD91" i="1"/>
  <c r="AE91" i="1"/>
  <c r="I92" i="1"/>
  <c r="J92" i="1"/>
  <c r="K92" i="1"/>
  <c r="L92" i="1"/>
  <c r="M92" i="1"/>
  <c r="N92" i="1"/>
  <c r="P92" i="1"/>
  <c r="Q92" i="1"/>
  <c r="R92" i="1"/>
  <c r="S92" i="1"/>
  <c r="AB92" i="1"/>
  <c r="AC92" i="1"/>
  <c r="AD92" i="1"/>
  <c r="AE92" i="1"/>
  <c r="I93" i="1"/>
  <c r="J93" i="1"/>
  <c r="K93" i="1"/>
  <c r="L93" i="1"/>
  <c r="M93" i="1"/>
  <c r="N93" i="1"/>
  <c r="P93" i="1"/>
  <c r="Q93" i="1"/>
  <c r="R93" i="1"/>
  <c r="S93" i="1"/>
  <c r="AB93" i="1"/>
  <c r="AC93" i="1"/>
  <c r="AD93" i="1"/>
  <c r="AE93" i="1"/>
  <c r="I94" i="1"/>
  <c r="J94" i="1"/>
  <c r="K94" i="1"/>
  <c r="L94" i="1"/>
  <c r="M94" i="1"/>
  <c r="N94" i="1"/>
  <c r="P94" i="1"/>
  <c r="Q94" i="1"/>
  <c r="R94" i="1"/>
  <c r="S94" i="1"/>
  <c r="I95" i="1"/>
  <c r="J95" i="1"/>
  <c r="K95" i="1"/>
  <c r="L95" i="1"/>
  <c r="M95" i="1"/>
  <c r="P95" i="1"/>
  <c r="Q95" i="1"/>
  <c r="R95" i="1"/>
  <c r="S95" i="1"/>
  <c r="AB100" i="1"/>
  <c r="AB101" i="1"/>
  <c r="AC101" i="1"/>
  <c r="AB102" i="1"/>
  <c r="AC102" i="1"/>
  <c r="AD102" i="1"/>
</calcChain>
</file>

<file path=xl/sharedStrings.xml><?xml version="1.0" encoding="utf-8"?>
<sst xmlns="http://schemas.openxmlformats.org/spreadsheetml/2006/main" count="49" uniqueCount="10">
  <si>
    <t>Nymex</t>
  </si>
  <si>
    <t>Socal</t>
  </si>
  <si>
    <t>SJ</t>
  </si>
  <si>
    <t>Malin</t>
  </si>
  <si>
    <t>Fixed Price</t>
  </si>
  <si>
    <t>November Contract</t>
  </si>
  <si>
    <t>NYMEX</t>
  </si>
  <si>
    <t>Change</t>
  </si>
  <si>
    <t>Calculated Correlations</t>
  </si>
  <si>
    <t>System Correlations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</si>
</sst>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4" x14ac:knownFonts="1">
    <font>
      <sz val="10"/>
      <name val="Arial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6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Fill="1" applyAlignment="1">
      <alignment horizontal="center"/>
    </xf>
    <xf numFmtId="164" fontId="2" fillId="0" borderId="0" xfId="0" applyNumberFormat="1" applyFont="1" applyFill="1" applyAlignment="1">
      <alignment horizontal="center"/>
    </xf>
    <xf numFmtId="164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/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3" fillId="2" borderId="8" xfId="0" applyFont="1" applyFill="1" applyBorder="1"/>
    <xf numFmtId="0" fontId="3" fillId="2" borderId="9" xfId="0" applyFont="1" applyFill="1" applyBorder="1" applyAlignment="1">
      <alignment horizontal="center"/>
    </xf>
    <xf numFmtId="0" fontId="0" fillId="2" borderId="8" xfId="0" applyFill="1" applyBorder="1"/>
    <xf numFmtId="0" fontId="0" fillId="2" borderId="10" xfId="0" applyFill="1" applyBorder="1"/>
    <xf numFmtId="0" fontId="0" fillId="2" borderId="11" xfId="0" applyFill="1" applyBorder="1"/>
    <xf numFmtId="0" fontId="3" fillId="3" borderId="12" xfId="0" applyFont="1" applyFill="1" applyBorder="1"/>
    <xf numFmtId="0" fontId="3" fillId="3" borderId="4" xfId="0" applyFont="1" applyFill="1" applyBorder="1" applyAlignment="1">
      <alignment horizontal="center"/>
    </xf>
    <xf numFmtId="0" fontId="0" fillId="3" borderId="6" xfId="0" applyFill="1" applyBorder="1"/>
    <xf numFmtId="0" fontId="0" fillId="3" borderId="13" xfId="0" applyFill="1" applyBorder="1"/>
    <xf numFmtId="16" fontId="3" fillId="0" borderId="0" xfId="0" applyNumberFormat="1" applyFont="1" applyAlignment="1">
      <alignment horizontal="center"/>
    </xf>
    <xf numFmtId="16" fontId="3" fillId="4" borderId="14" xfId="0" applyNumberFormat="1" applyFont="1" applyFill="1" applyBorder="1" applyAlignment="1">
      <alignment horizontal="center" vertical="center"/>
    </xf>
    <xf numFmtId="16" fontId="3" fillId="4" borderId="1" xfId="0" applyNumberFormat="1" applyFont="1" applyFill="1" applyBorder="1" applyAlignment="1">
      <alignment horizontal="center" vertical="center"/>
    </xf>
    <xf numFmtId="2" fontId="2" fillId="0" borderId="8" xfId="0" applyNumberFormat="1" applyFont="1" applyBorder="1" applyAlignment="1">
      <alignment horizontal="center"/>
    </xf>
    <xf numFmtId="2" fontId="2" fillId="0" borderId="10" xfId="0" applyNumberFormat="1" applyFont="1" applyBorder="1" applyAlignment="1">
      <alignment horizontal="center"/>
    </xf>
    <xf numFmtId="2" fontId="2" fillId="0" borderId="11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2" fontId="0" fillId="0" borderId="5" xfId="0" applyNumberFormat="1" applyBorder="1"/>
    <xf numFmtId="2" fontId="0" fillId="0" borderId="0" xfId="0" applyNumberFormat="1" applyBorder="1"/>
    <xf numFmtId="2" fontId="0" fillId="0" borderId="6" xfId="0" applyNumberFormat="1" applyBorder="1"/>
    <xf numFmtId="2" fontId="0" fillId="0" borderId="7" xfId="0" applyNumberFormat="1" applyBorder="1"/>
    <xf numFmtId="2" fontId="0" fillId="0" borderId="15" xfId="0" applyNumberFormat="1" applyBorder="1"/>
    <xf numFmtId="2" fontId="0" fillId="0" borderId="13" xfId="0" applyNumberFormat="1" applyBorder="1"/>
    <xf numFmtId="0" fontId="3" fillId="0" borderId="0" xfId="0" applyFont="1"/>
    <xf numFmtId="0" fontId="0" fillId="0" borderId="2" xfId="0" applyBorder="1" applyAlignment="1">
      <alignment horizontal="center"/>
    </xf>
    <xf numFmtId="0" fontId="0" fillId="5" borderId="14" xfId="0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9" fontId="0" fillId="0" borderId="16" xfId="1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5" borderId="17" xfId="0" applyFill="1" applyBorder="1" applyAlignment="1">
      <alignment horizontal="center"/>
    </xf>
    <xf numFmtId="9" fontId="0" fillId="0" borderId="0" xfId="1" applyFont="1" applyBorder="1" applyAlignment="1">
      <alignment horizontal="center"/>
    </xf>
    <xf numFmtId="9" fontId="0" fillId="0" borderId="3" xfId="1" applyFont="1" applyBorder="1" applyAlignment="1">
      <alignment horizontal="center"/>
    </xf>
    <xf numFmtId="9" fontId="0" fillId="0" borderId="1" xfId="1" applyFont="1" applyBorder="1" applyAlignment="1">
      <alignment horizontal="center"/>
    </xf>
    <xf numFmtId="0" fontId="0" fillId="0" borderId="4" xfId="0" applyBorder="1" applyAlignment="1">
      <alignment horizontal="center"/>
    </xf>
    <xf numFmtId="16" fontId="3" fillId="4" borderId="2" xfId="0" applyNumberFormat="1" applyFont="1" applyFill="1" applyBorder="1" applyAlignment="1">
      <alignment horizontal="center" vertical="center"/>
    </xf>
    <xf numFmtId="16" fontId="3" fillId="4" borderId="12" xfId="0" applyNumberFormat="1" applyFont="1" applyFill="1" applyBorder="1" applyAlignment="1">
      <alignment horizontal="center" vertical="center"/>
    </xf>
    <xf numFmtId="16" fontId="3" fillId="4" borderId="3" xfId="0" applyNumberFormat="1" applyFont="1" applyFill="1" applyBorder="1" applyAlignment="1">
      <alignment horizontal="center" vertical="center"/>
    </xf>
    <xf numFmtId="16" fontId="3" fillId="4" borderId="4" xfId="0" applyNumberFormat="1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109"/>
  <sheetViews>
    <sheetView tabSelected="1" topLeftCell="S93" workbookViewId="0">
      <selection activeCell="AA97" sqref="AA97:AF110"/>
    </sheetView>
  </sheetViews>
  <sheetFormatPr defaultRowHeight="12.75" x14ac:dyDescent="0.2"/>
  <cols>
    <col min="3" max="7" width="9.140625" style="2"/>
    <col min="8" max="10" width="10.28515625" style="25" customWidth="1"/>
    <col min="11" max="13" width="11.42578125" bestFit="1" customWidth="1"/>
    <col min="23" max="23" width="9.140625" style="2"/>
    <col min="24" max="26" width="11.42578125" customWidth="1"/>
  </cols>
  <sheetData>
    <row r="1" spans="1:31" x14ac:dyDescent="0.2">
      <c r="H1" s="52" t="s">
        <v>5</v>
      </c>
      <c r="I1" s="53"/>
      <c r="J1" s="26"/>
      <c r="K1" s="9" t="s">
        <v>4</v>
      </c>
      <c r="L1" s="16" t="s">
        <v>4</v>
      </c>
      <c r="M1" s="21" t="s">
        <v>4</v>
      </c>
      <c r="P1" s="31" t="s">
        <v>6</v>
      </c>
      <c r="Q1" s="32" t="s">
        <v>1</v>
      </c>
      <c r="R1" s="32" t="s">
        <v>2</v>
      </c>
      <c r="S1" s="33" t="s">
        <v>3</v>
      </c>
      <c r="X1" s="9" t="s">
        <v>4</v>
      </c>
      <c r="Y1" s="16" t="s">
        <v>4</v>
      </c>
      <c r="Z1" s="21" t="s">
        <v>4</v>
      </c>
      <c r="AB1" s="7" t="s">
        <v>0</v>
      </c>
      <c r="AC1" s="7" t="s">
        <v>1</v>
      </c>
      <c r="AD1" s="7" t="s">
        <v>2</v>
      </c>
      <c r="AE1" s="7" t="s">
        <v>3</v>
      </c>
    </row>
    <row r="2" spans="1:31" ht="13.5" thickBot="1" x14ac:dyDescent="0.25">
      <c r="C2" s="7" t="s">
        <v>0</v>
      </c>
      <c r="D2" s="7" t="s">
        <v>1</v>
      </c>
      <c r="E2" s="7" t="s">
        <v>2</v>
      </c>
      <c r="F2" s="7" t="s">
        <v>3</v>
      </c>
      <c r="G2" s="7"/>
      <c r="H2" s="54"/>
      <c r="I2" s="55"/>
      <c r="J2" s="27" t="s">
        <v>6</v>
      </c>
      <c r="K2" s="10" t="s">
        <v>1</v>
      </c>
      <c r="L2" s="17" t="s">
        <v>2</v>
      </c>
      <c r="M2" s="22" t="s">
        <v>3</v>
      </c>
      <c r="P2" s="10" t="s">
        <v>7</v>
      </c>
      <c r="Q2" s="8" t="s">
        <v>7</v>
      </c>
      <c r="R2" s="8" t="s">
        <v>7</v>
      </c>
      <c r="S2" s="11" t="s">
        <v>7</v>
      </c>
      <c r="W2" s="7" t="s">
        <v>0</v>
      </c>
      <c r="X2" s="10" t="s">
        <v>1</v>
      </c>
      <c r="Y2" s="17" t="s">
        <v>2</v>
      </c>
      <c r="Z2" s="22" t="s">
        <v>3</v>
      </c>
    </row>
    <row r="3" spans="1:31" x14ac:dyDescent="0.2">
      <c r="A3" s="1">
        <v>36678</v>
      </c>
      <c r="C3" s="3">
        <v>4.1500000000000004</v>
      </c>
      <c r="D3" s="3">
        <v>8.3000000000000004E-2</v>
      </c>
      <c r="E3" s="3">
        <v>-0.23799999999999999</v>
      </c>
      <c r="F3" s="3">
        <v>0.1</v>
      </c>
      <c r="G3" s="3"/>
      <c r="H3" s="25">
        <v>36678</v>
      </c>
      <c r="I3" s="25" t="str">
        <f>TEXT(H3,"ddd")</f>
        <v>Thu</v>
      </c>
      <c r="J3" s="28">
        <f>+C3</f>
        <v>4.1500000000000004</v>
      </c>
      <c r="K3" s="12">
        <f>+C3+D3</f>
        <v>4.2330000000000005</v>
      </c>
      <c r="L3" s="18">
        <f>+C3+E3</f>
        <v>3.9120000000000004</v>
      </c>
      <c r="M3" s="23">
        <f>+C3+F3</f>
        <v>4.25</v>
      </c>
      <c r="N3">
        <f t="shared" ref="N3:N66" si="0">+N4-1</f>
        <v>-92</v>
      </c>
      <c r="P3" s="12"/>
      <c r="Q3" s="13"/>
      <c r="R3" s="13"/>
      <c r="S3" s="14"/>
      <c r="U3" s="1">
        <v>36678</v>
      </c>
      <c r="W3" s="3">
        <v>4.1500000000000004</v>
      </c>
      <c r="X3" s="12">
        <v>4.2330000000000005</v>
      </c>
      <c r="Y3" s="18">
        <v>3.9120000000000004</v>
      </c>
      <c r="Z3" s="23">
        <v>4.25</v>
      </c>
    </row>
    <row r="4" spans="1:31" x14ac:dyDescent="0.2">
      <c r="A4" s="1">
        <v>36679</v>
      </c>
      <c r="C4" s="3">
        <v>4.0919999999999996</v>
      </c>
      <c r="D4" s="3">
        <v>6.8000000000000005E-2</v>
      </c>
      <c r="E4" s="3">
        <v>-0.253</v>
      </c>
      <c r="F4" s="3">
        <v>0.09</v>
      </c>
      <c r="G4" s="3"/>
      <c r="H4" s="25">
        <v>36679</v>
      </c>
      <c r="I4" s="25" t="str">
        <f t="shared" ref="I4:I49" si="1">TEXT(H4,"ddd")</f>
        <v>Fri</v>
      </c>
      <c r="J4" s="29">
        <f t="shared" ref="J4:J49" si="2">+C4</f>
        <v>4.0919999999999996</v>
      </c>
      <c r="K4" s="12">
        <f t="shared" ref="K4:K49" si="3">+C4+D4</f>
        <v>4.1599999999999993</v>
      </c>
      <c r="L4" s="19">
        <f t="shared" ref="L4:L49" si="4">+C4+E4</f>
        <v>3.8389999999999995</v>
      </c>
      <c r="M4" s="23">
        <f t="shared" ref="M4:M49" si="5">+C4+F4</f>
        <v>4.1819999999999995</v>
      </c>
      <c r="N4">
        <f t="shared" si="0"/>
        <v>-91</v>
      </c>
      <c r="P4" s="34">
        <f>+J4-J3</f>
        <v>-5.8000000000000718E-2</v>
      </c>
      <c r="Q4" s="35">
        <f>+K4-K3</f>
        <v>-7.3000000000001286E-2</v>
      </c>
      <c r="R4" s="35">
        <f>+L4-L3</f>
        <v>-7.3000000000000842E-2</v>
      </c>
      <c r="S4" s="36">
        <f>+M4-M3</f>
        <v>-6.8000000000000504E-2</v>
      </c>
      <c r="U4" s="1">
        <v>36679</v>
      </c>
      <c r="W4" s="3">
        <v>4.0919999999999996</v>
      </c>
      <c r="X4" s="12">
        <v>4.16</v>
      </c>
      <c r="Y4" s="19">
        <v>3.8389999999999995</v>
      </c>
      <c r="Z4" s="23">
        <v>4.1819999999999995</v>
      </c>
    </row>
    <row r="5" spans="1:31" x14ac:dyDescent="0.2">
      <c r="A5" s="1">
        <v>36682</v>
      </c>
      <c r="C5" s="3">
        <v>4.383</v>
      </c>
      <c r="D5" s="3">
        <v>8.7999999999999995E-2</v>
      </c>
      <c r="E5" s="3">
        <v>-0.26500000000000001</v>
      </c>
      <c r="F5" s="3">
        <v>7.8E-2</v>
      </c>
      <c r="G5" s="3"/>
      <c r="H5" s="25">
        <v>36682</v>
      </c>
      <c r="I5" s="25" t="str">
        <f t="shared" si="1"/>
        <v>Mon</v>
      </c>
      <c r="J5" s="29">
        <f t="shared" si="2"/>
        <v>4.383</v>
      </c>
      <c r="K5" s="12">
        <f t="shared" si="3"/>
        <v>4.4710000000000001</v>
      </c>
      <c r="L5" s="19">
        <f t="shared" si="4"/>
        <v>4.1180000000000003</v>
      </c>
      <c r="M5" s="23">
        <f t="shared" si="5"/>
        <v>4.4610000000000003</v>
      </c>
      <c r="N5">
        <f t="shared" si="0"/>
        <v>-90</v>
      </c>
      <c r="P5" s="34">
        <f t="shared" ref="P5:P68" si="6">+J5-J4</f>
        <v>0.29100000000000037</v>
      </c>
      <c r="Q5" s="35">
        <f t="shared" ref="Q5:Q68" si="7">+K5-K4</f>
        <v>0.31100000000000083</v>
      </c>
      <c r="R5" s="35">
        <f t="shared" ref="R5:R68" si="8">+L5-L4</f>
        <v>0.2790000000000008</v>
      </c>
      <c r="S5" s="36">
        <f t="shared" ref="S5:S68" si="9">+M5-M4</f>
        <v>0.2790000000000008</v>
      </c>
      <c r="U5" s="1">
        <v>36682</v>
      </c>
      <c r="W5" s="3">
        <v>4.383</v>
      </c>
      <c r="X5" s="12">
        <v>4.4710000000000001</v>
      </c>
      <c r="Y5" s="19">
        <v>4.1180000000000003</v>
      </c>
      <c r="Z5" s="23">
        <v>4.4610000000000003</v>
      </c>
    </row>
    <row r="6" spans="1:31" x14ac:dyDescent="0.2">
      <c r="A6" s="1">
        <v>36683</v>
      </c>
      <c r="C6" s="3">
        <v>4.2859999999999996</v>
      </c>
      <c r="D6" s="3">
        <v>8.7999999999999995E-2</v>
      </c>
      <c r="E6" s="3">
        <v>-0.248</v>
      </c>
      <c r="F6" s="3">
        <v>7.0000000000000007E-2</v>
      </c>
      <c r="G6" s="3"/>
      <c r="H6" s="25">
        <v>36683</v>
      </c>
      <c r="I6" s="25" t="str">
        <f t="shared" si="1"/>
        <v>Tue</v>
      </c>
      <c r="J6" s="29">
        <f t="shared" si="2"/>
        <v>4.2859999999999996</v>
      </c>
      <c r="K6" s="12">
        <f t="shared" si="3"/>
        <v>4.3739999999999997</v>
      </c>
      <c r="L6" s="19">
        <f t="shared" si="4"/>
        <v>4.0379999999999994</v>
      </c>
      <c r="M6" s="23">
        <f t="shared" si="5"/>
        <v>4.3559999999999999</v>
      </c>
      <c r="N6">
        <f t="shared" si="0"/>
        <v>-89</v>
      </c>
      <c r="P6" s="34">
        <f t="shared" si="6"/>
        <v>-9.7000000000000419E-2</v>
      </c>
      <c r="Q6" s="35">
        <f t="shared" si="7"/>
        <v>-9.7000000000000419E-2</v>
      </c>
      <c r="R6" s="35">
        <f t="shared" si="8"/>
        <v>-8.0000000000000959E-2</v>
      </c>
      <c r="S6" s="36">
        <f t="shared" si="9"/>
        <v>-0.10500000000000043</v>
      </c>
      <c r="U6" s="1">
        <v>36683</v>
      </c>
      <c r="W6" s="3">
        <v>4.2859999999999996</v>
      </c>
      <c r="X6" s="12">
        <v>4.3739999999999997</v>
      </c>
      <c r="Y6" s="19">
        <v>4.0379999999999994</v>
      </c>
      <c r="Z6" s="23">
        <v>4.3559999999999999</v>
      </c>
    </row>
    <row r="7" spans="1:31" x14ac:dyDescent="0.2">
      <c r="A7" s="1">
        <v>36684</v>
      </c>
      <c r="C7" s="3">
        <v>3.9830000000000001</v>
      </c>
      <c r="D7" s="3">
        <v>0.123</v>
      </c>
      <c r="E7" s="3">
        <v>-0.23799999999999999</v>
      </c>
      <c r="F7" s="3">
        <v>0.1</v>
      </c>
      <c r="G7" s="3"/>
      <c r="H7" s="25">
        <v>36684</v>
      </c>
      <c r="I7" s="25" t="str">
        <f t="shared" si="1"/>
        <v>Wed</v>
      </c>
      <c r="J7" s="29">
        <f t="shared" si="2"/>
        <v>3.9830000000000001</v>
      </c>
      <c r="K7" s="12">
        <f t="shared" si="3"/>
        <v>4.1059999999999999</v>
      </c>
      <c r="L7" s="19">
        <f t="shared" si="4"/>
        <v>3.7450000000000001</v>
      </c>
      <c r="M7" s="23">
        <f t="shared" si="5"/>
        <v>4.0830000000000002</v>
      </c>
      <c r="N7">
        <f t="shared" si="0"/>
        <v>-88</v>
      </c>
      <c r="P7" s="34">
        <f t="shared" si="6"/>
        <v>-0.30299999999999949</v>
      </c>
      <c r="Q7" s="35">
        <f t="shared" si="7"/>
        <v>-0.26799999999999979</v>
      </c>
      <c r="R7" s="35">
        <f t="shared" si="8"/>
        <v>-0.29299999999999926</v>
      </c>
      <c r="S7" s="36">
        <f t="shared" si="9"/>
        <v>-0.27299999999999969</v>
      </c>
      <c r="U7" s="1">
        <v>36684</v>
      </c>
      <c r="W7" s="3">
        <v>3.9830000000000001</v>
      </c>
      <c r="X7" s="12">
        <v>4.1059999999999999</v>
      </c>
      <c r="Y7" s="19">
        <v>3.7450000000000001</v>
      </c>
      <c r="Z7" s="23">
        <v>4.0830000000000002</v>
      </c>
    </row>
    <row r="8" spans="1:31" x14ac:dyDescent="0.2">
      <c r="A8" s="1">
        <v>36685</v>
      </c>
      <c r="C8" s="3">
        <v>4.1399999999999997</v>
      </c>
      <c r="D8" s="3">
        <v>0.113</v>
      </c>
      <c r="E8" s="3">
        <v>-0.23799999999999999</v>
      </c>
      <c r="F8" s="3">
        <v>0.105</v>
      </c>
      <c r="G8" s="3"/>
      <c r="H8" s="25">
        <v>36685</v>
      </c>
      <c r="I8" s="25" t="str">
        <f t="shared" si="1"/>
        <v>Thu</v>
      </c>
      <c r="J8" s="29">
        <f t="shared" si="2"/>
        <v>4.1399999999999997</v>
      </c>
      <c r="K8" s="12">
        <f t="shared" si="3"/>
        <v>4.2530000000000001</v>
      </c>
      <c r="L8" s="19">
        <f t="shared" si="4"/>
        <v>3.9019999999999997</v>
      </c>
      <c r="M8" s="23">
        <f t="shared" si="5"/>
        <v>4.2450000000000001</v>
      </c>
      <c r="N8">
        <f t="shared" si="0"/>
        <v>-87</v>
      </c>
      <c r="P8" s="34">
        <f t="shared" si="6"/>
        <v>0.15699999999999958</v>
      </c>
      <c r="Q8" s="35">
        <f t="shared" si="7"/>
        <v>0.14700000000000024</v>
      </c>
      <c r="R8" s="35">
        <f t="shared" si="8"/>
        <v>0.15699999999999958</v>
      </c>
      <c r="S8" s="36">
        <f t="shared" si="9"/>
        <v>0.16199999999999992</v>
      </c>
      <c r="U8" s="1">
        <v>36685</v>
      </c>
      <c r="W8" s="3">
        <v>4.1399999999999997</v>
      </c>
      <c r="X8" s="12">
        <v>4.2530000000000001</v>
      </c>
      <c r="Y8" s="19">
        <v>3.9019999999999997</v>
      </c>
      <c r="Z8" s="23">
        <v>4.2450000000000001</v>
      </c>
    </row>
    <row r="9" spans="1:31" x14ac:dyDescent="0.2">
      <c r="A9" s="1">
        <v>36686</v>
      </c>
      <c r="C9" s="3">
        <v>4.1550000000000002</v>
      </c>
      <c r="D9" s="3">
        <v>0.13500000000000001</v>
      </c>
      <c r="E9" s="3">
        <v>-0.23499999999999999</v>
      </c>
      <c r="F9" s="3">
        <v>0.105</v>
      </c>
      <c r="G9" s="3"/>
      <c r="H9" s="25">
        <v>36686</v>
      </c>
      <c r="I9" s="25" t="str">
        <f t="shared" si="1"/>
        <v>Fri</v>
      </c>
      <c r="J9" s="29">
        <f t="shared" si="2"/>
        <v>4.1550000000000002</v>
      </c>
      <c r="K9" s="12">
        <f t="shared" si="3"/>
        <v>4.29</v>
      </c>
      <c r="L9" s="19">
        <f t="shared" si="4"/>
        <v>3.9200000000000004</v>
      </c>
      <c r="M9" s="23">
        <f t="shared" si="5"/>
        <v>4.2600000000000007</v>
      </c>
      <c r="N9">
        <f t="shared" si="0"/>
        <v>-86</v>
      </c>
      <c r="P9" s="34">
        <f t="shared" si="6"/>
        <v>1.5000000000000568E-2</v>
      </c>
      <c r="Q9" s="35">
        <f t="shared" si="7"/>
        <v>3.6999999999999922E-2</v>
      </c>
      <c r="R9" s="35">
        <f t="shared" si="8"/>
        <v>1.8000000000000682E-2</v>
      </c>
      <c r="S9" s="36">
        <f t="shared" si="9"/>
        <v>1.5000000000000568E-2</v>
      </c>
      <c r="U9" s="1">
        <v>36686</v>
      </c>
      <c r="W9" s="3">
        <v>4.1550000000000002</v>
      </c>
      <c r="X9" s="12">
        <v>4.29</v>
      </c>
      <c r="Y9" s="19">
        <v>3.92</v>
      </c>
      <c r="Z9" s="23">
        <v>4.26</v>
      </c>
    </row>
    <row r="10" spans="1:31" x14ac:dyDescent="0.2">
      <c r="A10" s="1">
        <v>36689</v>
      </c>
      <c r="C10" s="3">
        <v>4.2149999999999999</v>
      </c>
      <c r="D10" s="3">
        <v>0.13500000000000001</v>
      </c>
      <c r="E10" s="3">
        <v>-0.23499999999999999</v>
      </c>
      <c r="F10" s="3">
        <v>0.105</v>
      </c>
      <c r="G10" s="3"/>
      <c r="H10" s="25">
        <v>36689</v>
      </c>
      <c r="I10" s="25" t="str">
        <f t="shared" si="1"/>
        <v>Mon</v>
      </c>
      <c r="J10" s="29">
        <f t="shared" si="2"/>
        <v>4.2149999999999999</v>
      </c>
      <c r="K10" s="12">
        <f t="shared" si="3"/>
        <v>4.3499999999999996</v>
      </c>
      <c r="L10" s="19">
        <f t="shared" si="4"/>
        <v>3.98</v>
      </c>
      <c r="M10" s="23">
        <f t="shared" si="5"/>
        <v>4.32</v>
      </c>
      <c r="N10">
        <f t="shared" si="0"/>
        <v>-85</v>
      </c>
      <c r="P10" s="34">
        <f t="shared" si="6"/>
        <v>5.9999999999999609E-2</v>
      </c>
      <c r="Q10" s="35">
        <f t="shared" si="7"/>
        <v>5.9999999999999609E-2</v>
      </c>
      <c r="R10" s="35">
        <f t="shared" si="8"/>
        <v>5.9999999999999609E-2</v>
      </c>
      <c r="S10" s="36">
        <f t="shared" si="9"/>
        <v>5.9999999999999609E-2</v>
      </c>
      <c r="U10" s="1">
        <v>36689</v>
      </c>
      <c r="W10" s="3">
        <v>4.2149999999999999</v>
      </c>
      <c r="X10" s="12">
        <v>4.3499999999999996</v>
      </c>
      <c r="Y10" s="19">
        <v>3.98</v>
      </c>
      <c r="Z10" s="23">
        <v>4.32</v>
      </c>
    </row>
    <row r="11" spans="1:31" x14ac:dyDescent="0.2">
      <c r="A11" s="1">
        <v>36690</v>
      </c>
      <c r="C11" s="3">
        <v>4.1680000000000001</v>
      </c>
      <c r="D11" s="3">
        <v>0.13800000000000001</v>
      </c>
      <c r="E11" s="3">
        <v>-0.25</v>
      </c>
      <c r="F11" s="3">
        <v>0.105</v>
      </c>
      <c r="G11" s="3"/>
      <c r="H11" s="25">
        <v>36690</v>
      </c>
      <c r="I11" s="25" t="str">
        <f t="shared" si="1"/>
        <v>Tue</v>
      </c>
      <c r="J11" s="29">
        <f t="shared" si="2"/>
        <v>4.1680000000000001</v>
      </c>
      <c r="K11" s="12">
        <f t="shared" si="3"/>
        <v>4.306</v>
      </c>
      <c r="L11" s="19">
        <f t="shared" si="4"/>
        <v>3.9180000000000001</v>
      </c>
      <c r="M11" s="23">
        <f t="shared" si="5"/>
        <v>4.2730000000000006</v>
      </c>
      <c r="N11">
        <f t="shared" si="0"/>
        <v>-84</v>
      </c>
      <c r="P11" s="34">
        <f t="shared" si="6"/>
        <v>-4.6999999999999709E-2</v>
      </c>
      <c r="Q11" s="35">
        <f t="shared" si="7"/>
        <v>-4.3999999999999595E-2</v>
      </c>
      <c r="R11" s="35">
        <f t="shared" si="8"/>
        <v>-6.1999999999999833E-2</v>
      </c>
      <c r="S11" s="36">
        <f t="shared" si="9"/>
        <v>-4.6999999999999709E-2</v>
      </c>
      <c r="U11" s="1">
        <v>36690</v>
      </c>
      <c r="W11" s="3">
        <v>4.1680000000000001</v>
      </c>
      <c r="X11" s="12">
        <v>4.306</v>
      </c>
      <c r="Y11" s="19">
        <v>3.9180000000000001</v>
      </c>
      <c r="Z11" s="23">
        <v>4.2730000000000006</v>
      </c>
    </row>
    <row r="12" spans="1:31" x14ac:dyDescent="0.2">
      <c r="A12" s="1">
        <v>36691</v>
      </c>
      <c r="C12" s="3">
        <v>4.25</v>
      </c>
      <c r="D12" s="3">
        <v>0.125</v>
      </c>
      <c r="E12" s="3">
        <v>-0.255</v>
      </c>
      <c r="F12" s="3">
        <v>0.105</v>
      </c>
      <c r="G12" s="3"/>
      <c r="H12" s="25">
        <v>36691</v>
      </c>
      <c r="I12" s="25" t="str">
        <f t="shared" si="1"/>
        <v>Wed</v>
      </c>
      <c r="J12" s="29">
        <f t="shared" si="2"/>
        <v>4.25</v>
      </c>
      <c r="K12" s="12">
        <f t="shared" si="3"/>
        <v>4.375</v>
      </c>
      <c r="L12" s="19">
        <f t="shared" si="4"/>
        <v>3.9950000000000001</v>
      </c>
      <c r="M12" s="23">
        <f t="shared" si="5"/>
        <v>4.3550000000000004</v>
      </c>
      <c r="N12">
        <f t="shared" si="0"/>
        <v>-83</v>
      </c>
      <c r="P12" s="34">
        <f t="shared" si="6"/>
        <v>8.1999999999999851E-2</v>
      </c>
      <c r="Q12" s="35">
        <f t="shared" si="7"/>
        <v>6.899999999999995E-2</v>
      </c>
      <c r="R12" s="35">
        <f t="shared" si="8"/>
        <v>7.6999999999999957E-2</v>
      </c>
      <c r="S12" s="36">
        <f t="shared" si="9"/>
        <v>8.1999999999999851E-2</v>
      </c>
      <c r="U12" s="1">
        <v>36691</v>
      </c>
      <c r="W12" s="3">
        <v>4.25</v>
      </c>
      <c r="X12" s="12">
        <v>4.375</v>
      </c>
      <c r="Y12" s="19">
        <v>3.9950000000000001</v>
      </c>
      <c r="Z12" s="23">
        <v>4.3550000000000004</v>
      </c>
    </row>
    <row r="13" spans="1:31" x14ac:dyDescent="0.2">
      <c r="A13" s="1">
        <v>36692</v>
      </c>
      <c r="C13" s="3">
        <v>4.4039999999999999</v>
      </c>
      <c r="D13" s="3">
        <v>0.12</v>
      </c>
      <c r="E13" s="3">
        <v>-0.253</v>
      </c>
      <c r="F13" s="3">
        <v>0.1</v>
      </c>
      <c r="G13" s="3"/>
      <c r="H13" s="25">
        <v>36692</v>
      </c>
      <c r="I13" s="25" t="str">
        <f t="shared" si="1"/>
        <v>Thu</v>
      </c>
      <c r="J13" s="29">
        <f t="shared" si="2"/>
        <v>4.4039999999999999</v>
      </c>
      <c r="K13" s="12">
        <f t="shared" si="3"/>
        <v>4.524</v>
      </c>
      <c r="L13" s="19">
        <f t="shared" si="4"/>
        <v>4.1509999999999998</v>
      </c>
      <c r="M13" s="23">
        <f t="shared" si="5"/>
        <v>4.5039999999999996</v>
      </c>
      <c r="N13">
        <f t="shared" si="0"/>
        <v>-82</v>
      </c>
      <c r="P13" s="34">
        <f t="shared" si="6"/>
        <v>0.15399999999999991</v>
      </c>
      <c r="Q13" s="35">
        <f t="shared" si="7"/>
        <v>0.14900000000000002</v>
      </c>
      <c r="R13" s="35">
        <f t="shared" si="8"/>
        <v>0.15599999999999969</v>
      </c>
      <c r="S13" s="36">
        <f t="shared" si="9"/>
        <v>0.14899999999999913</v>
      </c>
      <c r="U13" s="1">
        <v>36692</v>
      </c>
      <c r="W13" s="3">
        <v>4.4039999999999999</v>
      </c>
      <c r="X13" s="12">
        <v>4.524</v>
      </c>
      <c r="Y13" s="19">
        <v>4.1509999999999998</v>
      </c>
      <c r="Z13" s="23">
        <v>4.5039999999999996</v>
      </c>
    </row>
    <row r="14" spans="1:31" x14ac:dyDescent="0.2">
      <c r="A14" s="1">
        <v>36693</v>
      </c>
      <c r="C14" s="3">
        <v>4.4550000000000001</v>
      </c>
      <c r="D14" s="3">
        <v>0.13</v>
      </c>
      <c r="E14" s="3">
        <v>-0.253</v>
      </c>
      <c r="F14" s="3">
        <v>0.11</v>
      </c>
      <c r="G14" s="3"/>
      <c r="H14" s="25">
        <v>36693</v>
      </c>
      <c r="I14" s="25" t="str">
        <f t="shared" si="1"/>
        <v>Fri</v>
      </c>
      <c r="J14" s="29">
        <f t="shared" si="2"/>
        <v>4.4550000000000001</v>
      </c>
      <c r="K14" s="12">
        <f t="shared" si="3"/>
        <v>4.585</v>
      </c>
      <c r="L14" s="19">
        <f t="shared" si="4"/>
        <v>4.202</v>
      </c>
      <c r="M14" s="23">
        <f t="shared" si="5"/>
        <v>4.5650000000000004</v>
      </c>
      <c r="N14">
        <f t="shared" si="0"/>
        <v>-81</v>
      </c>
      <c r="P14" s="34">
        <f t="shared" si="6"/>
        <v>5.1000000000000156E-2</v>
      </c>
      <c r="Q14" s="35">
        <f t="shared" si="7"/>
        <v>6.0999999999999943E-2</v>
      </c>
      <c r="R14" s="35">
        <f t="shared" si="8"/>
        <v>5.1000000000000156E-2</v>
      </c>
      <c r="S14" s="36">
        <f t="shared" si="9"/>
        <v>6.1000000000000831E-2</v>
      </c>
      <c r="U14" s="1">
        <v>36693</v>
      </c>
      <c r="W14" s="3">
        <v>4.4550000000000001</v>
      </c>
      <c r="X14" s="12">
        <v>4.585</v>
      </c>
      <c r="Y14" s="19">
        <v>4.202</v>
      </c>
      <c r="Z14" s="23">
        <v>4.5650000000000004</v>
      </c>
    </row>
    <row r="15" spans="1:31" x14ac:dyDescent="0.2">
      <c r="A15" s="1">
        <v>36696</v>
      </c>
      <c r="C15" s="3">
        <v>4.1550000000000002</v>
      </c>
      <c r="D15" s="3">
        <v>0.123</v>
      </c>
      <c r="E15" s="3">
        <v>-0.24</v>
      </c>
      <c r="F15" s="3">
        <v>0.11</v>
      </c>
      <c r="G15" s="3"/>
      <c r="H15" s="25">
        <v>36696</v>
      </c>
      <c r="I15" s="25" t="str">
        <f t="shared" si="1"/>
        <v>Mon</v>
      </c>
      <c r="J15" s="29">
        <f t="shared" si="2"/>
        <v>4.1550000000000002</v>
      </c>
      <c r="K15" s="12">
        <f t="shared" si="3"/>
        <v>4.2780000000000005</v>
      </c>
      <c r="L15" s="19">
        <f t="shared" si="4"/>
        <v>3.915</v>
      </c>
      <c r="M15" s="23">
        <f t="shared" si="5"/>
        <v>4.2650000000000006</v>
      </c>
      <c r="N15">
        <f t="shared" si="0"/>
        <v>-80</v>
      </c>
      <c r="P15" s="34">
        <f t="shared" si="6"/>
        <v>-0.29999999999999982</v>
      </c>
      <c r="Q15" s="35">
        <f t="shared" si="7"/>
        <v>-0.3069999999999995</v>
      </c>
      <c r="R15" s="35">
        <f t="shared" si="8"/>
        <v>-0.28699999999999992</v>
      </c>
      <c r="S15" s="36">
        <f t="shared" si="9"/>
        <v>-0.29999999999999982</v>
      </c>
      <c r="U15" s="1">
        <v>36696</v>
      </c>
      <c r="W15" s="3">
        <v>4.1550000000000002</v>
      </c>
      <c r="X15" s="12">
        <v>4.2780000000000005</v>
      </c>
      <c r="Y15" s="19">
        <v>3.915</v>
      </c>
      <c r="Z15" s="23">
        <v>4.2649999999999997</v>
      </c>
    </row>
    <row r="16" spans="1:31" x14ac:dyDescent="0.2">
      <c r="A16" s="1">
        <v>36697</v>
      </c>
      <c r="C16" s="3">
        <v>4.1859999999999999</v>
      </c>
      <c r="D16" s="3">
        <v>0.13</v>
      </c>
      <c r="E16" s="3">
        <v>-0.245</v>
      </c>
      <c r="F16" s="3">
        <v>0.113</v>
      </c>
      <c r="G16" s="3"/>
      <c r="H16" s="25">
        <v>36697</v>
      </c>
      <c r="I16" s="25" t="str">
        <f t="shared" si="1"/>
        <v>Tue</v>
      </c>
      <c r="J16" s="29">
        <f t="shared" si="2"/>
        <v>4.1859999999999999</v>
      </c>
      <c r="K16" s="12">
        <f t="shared" si="3"/>
        <v>4.3159999999999998</v>
      </c>
      <c r="L16" s="19">
        <f t="shared" si="4"/>
        <v>3.9409999999999998</v>
      </c>
      <c r="M16" s="23">
        <f t="shared" si="5"/>
        <v>4.2990000000000004</v>
      </c>
      <c r="N16">
        <f t="shared" si="0"/>
        <v>-79</v>
      </c>
      <c r="P16" s="34">
        <f t="shared" si="6"/>
        <v>3.0999999999999694E-2</v>
      </c>
      <c r="Q16" s="35">
        <f t="shared" si="7"/>
        <v>3.7999999999999368E-2</v>
      </c>
      <c r="R16" s="35">
        <f t="shared" si="8"/>
        <v>2.5999999999999801E-2</v>
      </c>
      <c r="S16" s="36">
        <f t="shared" si="9"/>
        <v>3.3999999999999808E-2</v>
      </c>
      <c r="U16" s="1">
        <v>36697</v>
      </c>
      <c r="W16" s="3">
        <v>4.1859999999999999</v>
      </c>
      <c r="X16" s="12">
        <v>4.3159999999999998</v>
      </c>
      <c r="Y16" s="19">
        <v>3.9409999999999998</v>
      </c>
      <c r="Z16" s="23">
        <v>4.2990000000000004</v>
      </c>
    </row>
    <row r="17" spans="1:31" x14ac:dyDescent="0.2">
      <c r="A17" s="1">
        <v>36698</v>
      </c>
      <c r="C17" s="3">
        <v>4.4130000000000003</v>
      </c>
      <c r="D17" s="3">
        <v>0.13</v>
      </c>
      <c r="E17" s="3">
        <v>-0.25800000000000001</v>
      </c>
      <c r="F17" s="3">
        <v>0.113</v>
      </c>
      <c r="G17" s="3"/>
      <c r="H17" s="25">
        <v>36698</v>
      </c>
      <c r="I17" s="25" t="str">
        <f t="shared" si="1"/>
        <v>Wed</v>
      </c>
      <c r="J17" s="29">
        <f t="shared" si="2"/>
        <v>4.4130000000000003</v>
      </c>
      <c r="K17" s="12">
        <f t="shared" si="3"/>
        <v>4.5430000000000001</v>
      </c>
      <c r="L17" s="19">
        <f t="shared" si="4"/>
        <v>4.1550000000000002</v>
      </c>
      <c r="M17" s="23">
        <f t="shared" si="5"/>
        <v>4.5260000000000007</v>
      </c>
      <c r="N17">
        <f t="shared" si="0"/>
        <v>-78</v>
      </c>
      <c r="P17" s="34">
        <f t="shared" si="6"/>
        <v>0.22700000000000031</v>
      </c>
      <c r="Q17" s="35">
        <f t="shared" si="7"/>
        <v>0.22700000000000031</v>
      </c>
      <c r="R17" s="35">
        <f t="shared" si="8"/>
        <v>0.21400000000000041</v>
      </c>
      <c r="S17" s="36">
        <f t="shared" si="9"/>
        <v>0.22700000000000031</v>
      </c>
      <c r="U17" s="1">
        <v>36698</v>
      </c>
      <c r="W17" s="3">
        <v>4.4130000000000003</v>
      </c>
      <c r="X17" s="12">
        <v>4.5430000000000001</v>
      </c>
      <c r="Y17" s="19">
        <v>4.1550000000000002</v>
      </c>
      <c r="Z17" s="23">
        <v>4.5260000000000007</v>
      </c>
    </row>
    <row r="18" spans="1:31" x14ac:dyDescent="0.2">
      <c r="A18" s="1">
        <v>36699</v>
      </c>
      <c r="C18" s="3">
        <v>4.5430000000000001</v>
      </c>
      <c r="D18" s="3">
        <v>0.13800000000000001</v>
      </c>
      <c r="E18" s="3">
        <v>-0.253</v>
      </c>
      <c r="F18" s="3">
        <v>0.123</v>
      </c>
      <c r="G18" s="3"/>
      <c r="H18" s="25">
        <v>36699</v>
      </c>
      <c r="I18" s="25" t="str">
        <f t="shared" si="1"/>
        <v>Thu</v>
      </c>
      <c r="J18" s="29">
        <f t="shared" si="2"/>
        <v>4.5430000000000001</v>
      </c>
      <c r="K18" s="12">
        <f t="shared" si="3"/>
        <v>4.681</v>
      </c>
      <c r="L18" s="19">
        <f t="shared" si="4"/>
        <v>4.29</v>
      </c>
      <c r="M18" s="23">
        <f t="shared" si="5"/>
        <v>4.6660000000000004</v>
      </c>
      <c r="N18">
        <f t="shared" si="0"/>
        <v>-77</v>
      </c>
      <c r="P18" s="34">
        <f t="shared" si="6"/>
        <v>0.12999999999999989</v>
      </c>
      <c r="Q18" s="35">
        <f t="shared" si="7"/>
        <v>0.1379999999999999</v>
      </c>
      <c r="R18" s="35">
        <f t="shared" si="8"/>
        <v>0.13499999999999979</v>
      </c>
      <c r="S18" s="36">
        <f t="shared" si="9"/>
        <v>0.13999999999999968</v>
      </c>
      <c r="U18" s="1">
        <v>36699</v>
      </c>
      <c r="W18" s="3">
        <v>4.5430000000000001</v>
      </c>
      <c r="X18" s="12">
        <v>4.681</v>
      </c>
      <c r="Y18" s="19">
        <v>4.29</v>
      </c>
      <c r="Z18" s="23">
        <v>4.6660000000000004</v>
      </c>
    </row>
    <row r="19" spans="1:31" x14ac:dyDescent="0.2">
      <c r="A19" s="1">
        <v>36700</v>
      </c>
      <c r="C19" s="3">
        <v>4.4459999999999997</v>
      </c>
      <c r="D19" s="3">
        <v>0.11799999999999999</v>
      </c>
      <c r="E19" s="3">
        <v>-0.25800000000000001</v>
      </c>
      <c r="F19" s="3">
        <v>0.12</v>
      </c>
      <c r="G19" s="3"/>
      <c r="H19" s="25">
        <v>36700</v>
      </c>
      <c r="I19" s="25" t="str">
        <f t="shared" si="1"/>
        <v>Fri</v>
      </c>
      <c r="J19" s="29">
        <f t="shared" si="2"/>
        <v>4.4459999999999997</v>
      </c>
      <c r="K19" s="12">
        <f t="shared" si="3"/>
        <v>4.5640000000000001</v>
      </c>
      <c r="L19" s="19">
        <f t="shared" si="4"/>
        <v>4.1879999999999997</v>
      </c>
      <c r="M19" s="23">
        <f t="shared" si="5"/>
        <v>4.5659999999999998</v>
      </c>
      <c r="N19">
        <f t="shared" si="0"/>
        <v>-76</v>
      </c>
      <c r="P19" s="34">
        <f t="shared" si="6"/>
        <v>-9.7000000000000419E-2</v>
      </c>
      <c r="Q19" s="35">
        <f t="shared" si="7"/>
        <v>-0.11699999999999999</v>
      </c>
      <c r="R19" s="35">
        <f t="shared" si="8"/>
        <v>-0.10200000000000031</v>
      </c>
      <c r="S19" s="36">
        <f t="shared" si="9"/>
        <v>-0.10000000000000053</v>
      </c>
      <c r="U19" s="1">
        <v>36700</v>
      </c>
      <c r="W19" s="3">
        <v>4.4459999999999997</v>
      </c>
      <c r="X19" s="12">
        <v>4.5640000000000001</v>
      </c>
      <c r="Y19" s="19">
        <v>4.1879999999999997</v>
      </c>
      <c r="Z19" s="23">
        <v>4.5659999999999998</v>
      </c>
    </row>
    <row r="20" spans="1:31" x14ac:dyDescent="0.2">
      <c r="A20" s="1">
        <v>36703</v>
      </c>
      <c r="C20" s="3">
        <v>4.5250000000000004</v>
      </c>
      <c r="D20" s="3">
        <v>0.113</v>
      </c>
      <c r="E20" s="3">
        <v>-0.25800000000000001</v>
      </c>
      <c r="F20" s="3">
        <v>0.123</v>
      </c>
      <c r="G20" s="3"/>
      <c r="H20" s="25">
        <v>36703</v>
      </c>
      <c r="I20" s="25" t="str">
        <f t="shared" si="1"/>
        <v>Mon</v>
      </c>
      <c r="J20" s="29">
        <f t="shared" si="2"/>
        <v>4.5250000000000004</v>
      </c>
      <c r="K20" s="12">
        <f t="shared" si="3"/>
        <v>4.6380000000000008</v>
      </c>
      <c r="L20" s="19">
        <f t="shared" si="4"/>
        <v>4.2670000000000003</v>
      </c>
      <c r="M20" s="23">
        <f t="shared" si="5"/>
        <v>4.6480000000000006</v>
      </c>
      <c r="N20">
        <f t="shared" si="0"/>
        <v>-75</v>
      </c>
      <c r="P20" s="34">
        <f t="shared" si="6"/>
        <v>7.9000000000000625E-2</v>
      </c>
      <c r="Q20" s="35">
        <f t="shared" si="7"/>
        <v>7.4000000000000732E-2</v>
      </c>
      <c r="R20" s="35">
        <f t="shared" si="8"/>
        <v>7.9000000000000625E-2</v>
      </c>
      <c r="S20" s="36">
        <f t="shared" si="9"/>
        <v>8.2000000000000739E-2</v>
      </c>
      <c r="U20" s="1">
        <v>36703</v>
      </c>
      <c r="W20" s="3">
        <v>4.5250000000000004</v>
      </c>
      <c r="X20" s="12">
        <v>4.6380000000000008</v>
      </c>
      <c r="Y20" s="19">
        <v>4.2670000000000003</v>
      </c>
      <c r="Z20" s="23">
        <v>4.6480000000000006</v>
      </c>
    </row>
    <row r="21" spans="1:31" x14ac:dyDescent="0.2">
      <c r="A21" s="1">
        <v>36704</v>
      </c>
      <c r="C21" s="3">
        <v>4.5999999999999996</v>
      </c>
      <c r="D21" s="3">
        <v>0.115</v>
      </c>
      <c r="E21" s="3">
        <v>-0.248</v>
      </c>
      <c r="F21" s="3">
        <v>0.123</v>
      </c>
      <c r="G21" s="3"/>
      <c r="H21" s="25">
        <v>36704</v>
      </c>
      <c r="I21" s="25" t="str">
        <f t="shared" si="1"/>
        <v>Tue</v>
      </c>
      <c r="J21" s="29">
        <f t="shared" si="2"/>
        <v>4.5999999999999996</v>
      </c>
      <c r="K21" s="12">
        <f t="shared" si="3"/>
        <v>4.7149999999999999</v>
      </c>
      <c r="L21" s="19">
        <f t="shared" si="4"/>
        <v>4.3519999999999994</v>
      </c>
      <c r="M21" s="23">
        <f t="shared" si="5"/>
        <v>4.7229999999999999</v>
      </c>
      <c r="N21">
        <f t="shared" si="0"/>
        <v>-74</v>
      </c>
      <c r="P21" s="34">
        <f t="shared" si="6"/>
        <v>7.4999999999999289E-2</v>
      </c>
      <c r="Q21" s="35">
        <f t="shared" si="7"/>
        <v>7.6999999999999069E-2</v>
      </c>
      <c r="R21" s="35">
        <f t="shared" si="8"/>
        <v>8.4999999999999076E-2</v>
      </c>
      <c r="S21" s="36">
        <f t="shared" si="9"/>
        <v>7.4999999999999289E-2</v>
      </c>
      <c r="U21" s="1">
        <v>36704</v>
      </c>
      <c r="W21" s="3">
        <v>4.5999999999999996</v>
      </c>
      <c r="X21" s="12">
        <v>4.7149999999999999</v>
      </c>
      <c r="Y21" s="19">
        <v>4.3519999999999994</v>
      </c>
      <c r="Z21" s="23">
        <v>4.7229999999999999</v>
      </c>
    </row>
    <row r="22" spans="1:31" x14ac:dyDescent="0.2">
      <c r="A22" s="1">
        <v>36705</v>
      </c>
      <c r="C22" s="3">
        <v>4.415</v>
      </c>
      <c r="D22" s="3">
        <v>0.115</v>
      </c>
      <c r="E22" s="3">
        <v>-0.24299999999999999</v>
      </c>
      <c r="F22" s="3">
        <v>0.12</v>
      </c>
      <c r="G22" s="3"/>
      <c r="H22" s="25">
        <v>36705</v>
      </c>
      <c r="I22" s="25" t="str">
        <f t="shared" si="1"/>
        <v>Wed</v>
      </c>
      <c r="J22" s="29">
        <f t="shared" si="2"/>
        <v>4.415</v>
      </c>
      <c r="K22" s="12">
        <f t="shared" si="3"/>
        <v>4.53</v>
      </c>
      <c r="L22" s="19">
        <f t="shared" si="4"/>
        <v>4.1719999999999997</v>
      </c>
      <c r="M22" s="23">
        <f t="shared" si="5"/>
        <v>4.5350000000000001</v>
      </c>
      <c r="N22">
        <f t="shared" si="0"/>
        <v>-73</v>
      </c>
      <c r="P22" s="34">
        <f t="shared" si="6"/>
        <v>-0.18499999999999961</v>
      </c>
      <c r="Q22" s="35">
        <f t="shared" si="7"/>
        <v>-0.18499999999999961</v>
      </c>
      <c r="R22" s="35">
        <f t="shared" si="8"/>
        <v>-0.17999999999999972</v>
      </c>
      <c r="S22" s="36">
        <f t="shared" si="9"/>
        <v>-0.18799999999999972</v>
      </c>
      <c r="U22" s="1">
        <v>36705</v>
      </c>
      <c r="W22" s="3">
        <v>4.415</v>
      </c>
      <c r="X22" s="12">
        <v>4.53</v>
      </c>
      <c r="Y22" s="19">
        <v>4.1719999999999997</v>
      </c>
      <c r="Z22" s="23">
        <v>4.5350000000000001</v>
      </c>
    </row>
    <row r="23" spans="1:31" x14ac:dyDescent="0.2">
      <c r="A23" s="1">
        <v>36706</v>
      </c>
      <c r="C23" s="3">
        <v>4.423</v>
      </c>
      <c r="D23" s="3">
        <v>0.115</v>
      </c>
      <c r="E23" s="3">
        <v>-0.25800000000000001</v>
      </c>
      <c r="F23" s="3">
        <v>0.123</v>
      </c>
      <c r="G23" s="3"/>
      <c r="H23" s="25">
        <v>36706</v>
      </c>
      <c r="I23" s="25" t="str">
        <f t="shared" si="1"/>
        <v>Thu</v>
      </c>
      <c r="J23" s="29">
        <f t="shared" si="2"/>
        <v>4.423</v>
      </c>
      <c r="K23" s="12">
        <f t="shared" si="3"/>
        <v>4.5380000000000003</v>
      </c>
      <c r="L23" s="19">
        <f t="shared" si="4"/>
        <v>4.165</v>
      </c>
      <c r="M23" s="23">
        <f t="shared" si="5"/>
        <v>4.5460000000000003</v>
      </c>
      <c r="N23">
        <f t="shared" si="0"/>
        <v>-72</v>
      </c>
      <c r="P23" s="34">
        <f t="shared" si="6"/>
        <v>8.0000000000000071E-3</v>
      </c>
      <c r="Q23" s="35">
        <f t="shared" si="7"/>
        <v>8.0000000000000071E-3</v>
      </c>
      <c r="R23" s="35">
        <f t="shared" si="8"/>
        <v>-6.9999999999996732E-3</v>
      </c>
      <c r="S23" s="36">
        <f t="shared" si="9"/>
        <v>1.1000000000000121E-2</v>
      </c>
      <c r="U23" s="1">
        <v>36706</v>
      </c>
      <c r="W23" s="3">
        <v>4.423</v>
      </c>
      <c r="X23" s="12">
        <v>4.5380000000000003</v>
      </c>
      <c r="Y23" s="19">
        <v>4.165</v>
      </c>
      <c r="Z23" s="23">
        <v>4.5460000000000003</v>
      </c>
    </row>
    <row r="24" spans="1:31" x14ac:dyDescent="0.2">
      <c r="A24" s="1">
        <v>36707</v>
      </c>
      <c r="C24" s="3">
        <v>4.4660000000000002</v>
      </c>
      <c r="D24" s="3">
        <v>0.14000000000000001</v>
      </c>
      <c r="E24" s="3">
        <v>-0.253</v>
      </c>
      <c r="F24" s="3">
        <v>0.14000000000000001</v>
      </c>
      <c r="G24" s="3"/>
      <c r="H24" s="25">
        <v>36707</v>
      </c>
      <c r="I24" s="25" t="str">
        <f t="shared" si="1"/>
        <v>Fri</v>
      </c>
      <c r="J24" s="29">
        <f t="shared" si="2"/>
        <v>4.4660000000000002</v>
      </c>
      <c r="K24" s="12">
        <f t="shared" si="3"/>
        <v>4.6059999999999999</v>
      </c>
      <c r="L24" s="19">
        <f t="shared" si="4"/>
        <v>4.2130000000000001</v>
      </c>
      <c r="M24" s="23">
        <f t="shared" si="5"/>
        <v>4.6059999999999999</v>
      </c>
      <c r="N24">
        <f t="shared" si="0"/>
        <v>-71</v>
      </c>
      <c r="P24" s="34">
        <f t="shared" si="6"/>
        <v>4.3000000000000149E-2</v>
      </c>
      <c r="Q24" s="35">
        <f t="shared" si="7"/>
        <v>6.7999999999999616E-2</v>
      </c>
      <c r="R24" s="35">
        <f t="shared" si="8"/>
        <v>4.8000000000000043E-2</v>
      </c>
      <c r="S24" s="36">
        <f t="shared" si="9"/>
        <v>5.9999999999999609E-2</v>
      </c>
      <c r="U24" s="1">
        <v>36707</v>
      </c>
      <c r="W24" s="3">
        <v>4.4660000000000002</v>
      </c>
      <c r="X24" s="12">
        <v>4.6059999999999999</v>
      </c>
      <c r="Y24" s="19">
        <v>4.2130000000000001</v>
      </c>
      <c r="Z24" s="23">
        <v>4.6059999999999999</v>
      </c>
    </row>
    <row r="25" spans="1:31" x14ac:dyDescent="0.2">
      <c r="A25" s="1">
        <v>36710</v>
      </c>
      <c r="C25" s="3">
        <v>4.4660000000000002</v>
      </c>
      <c r="D25" s="3">
        <v>0.14000000000000001</v>
      </c>
      <c r="E25" s="3">
        <v>-0.253</v>
      </c>
      <c r="F25" s="3">
        <v>0.14000000000000001</v>
      </c>
      <c r="G25" s="3"/>
      <c r="H25" s="25">
        <v>36710</v>
      </c>
      <c r="I25" s="25" t="str">
        <f t="shared" si="1"/>
        <v>Mon</v>
      </c>
      <c r="J25" s="29">
        <f t="shared" si="2"/>
        <v>4.4660000000000002</v>
      </c>
      <c r="K25" s="12">
        <f t="shared" si="3"/>
        <v>4.6059999999999999</v>
      </c>
      <c r="L25" s="19">
        <f t="shared" si="4"/>
        <v>4.2130000000000001</v>
      </c>
      <c r="M25" s="23">
        <f t="shared" si="5"/>
        <v>4.6059999999999999</v>
      </c>
      <c r="N25">
        <f t="shared" si="0"/>
        <v>-70</v>
      </c>
      <c r="P25" s="34">
        <f t="shared" si="6"/>
        <v>0</v>
      </c>
      <c r="Q25" s="35">
        <f t="shared" si="7"/>
        <v>0</v>
      </c>
      <c r="R25" s="35">
        <f t="shared" si="8"/>
        <v>0</v>
      </c>
      <c r="S25" s="36">
        <f t="shared" si="9"/>
        <v>0</v>
      </c>
      <c r="U25" s="1">
        <v>36710</v>
      </c>
      <c r="W25" s="3">
        <v>4.4660000000000002</v>
      </c>
      <c r="X25" s="12">
        <v>4.6059999999999999</v>
      </c>
      <c r="Y25" s="19">
        <v>4.2130000000000001</v>
      </c>
      <c r="Z25" s="23">
        <v>4.6059999999999999</v>
      </c>
    </row>
    <row r="26" spans="1:31" x14ac:dyDescent="0.2">
      <c r="A26" s="1">
        <v>36711</v>
      </c>
      <c r="C26" s="3">
        <v>4.4660000000000002</v>
      </c>
      <c r="D26" s="3">
        <v>0.14000000000000001</v>
      </c>
      <c r="E26" s="3">
        <v>-0.253</v>
      </c>
      <c r="F26" s="3">
        <v>0.14000000000000001</v>
      </c>
      <c r="G26" s="3"/>
      <c r="H26" s="25">
        <v>36711</v>
      </c>
      <c r="I26" s="25" t="str">
        <f t="shared" si="1"/>
        <v>Tue</v>
      </c>
      <c r="J26" s="29">
        <f t="shared" si="2"/>
        <v>4.4660000000000002</v>
      </c>
      <c r="K26" s="12">
        <f t="shared" si="3"/>
        <v>4.6059999999999999</v>
      </c>
      <c r="L26" s="19">
        <f t="shared" si="4"/>
        <v>4.2130000000000001</v>
      </c>
      <c r="M26" s="23">
        <f t="shared" si="5"/>
        <v>4.6059999999999999</v>
      </c>
      <c r="N26">
        <f t="shared" si="0"/>
        <v>-69</v>
      </c>
      <c r="P26" s="34">
        <f t="shared" si="6"/>
        <v>0</v>
      </c>
      <c r="Q26" s="35">
        <f t="shared" si="7"/>
        <v>0</v>
      </c>
      <c r="R26" s="35">
        <f t="shared" si="8"/>
        <v>0</v>
      </c>
      <c r="S26" s="36">
        <f t="shared" si="9"/>
        <v>0</v>
      </c>
      <c r="U26" s="1">
        <v>36711</v>
      </c>
      <c r="W26" s="3">
        <v>4.4660000000000002</v>
      </c>
      <c r="X26" s="12">
        <v>4.6059999999999999</v>
      </c>
      <c r="Y26" s="19">
        <v>4.2130000000000001</v>
      </c>
      <c r="Z26" s="23">
        <v>4.6059999999999999</v>
      </c>
    </row>
    <row r="27" spans="1:31" x14ac:dyDescent="0.2">
      <c r="A27" s="1">
        <v>36712</v>
      </c>
      <c r="C27" s="3">
        <v>4.1660000000000004</v>
      </c>
      <c r="D27" s="3">
        <v>0.16</v>
      </c>
      <c r="E27" s="3">
        <v>-0.245</v>
      </c>
      <c r="F27" s="3">
        <v>0.14799999999999999</v>
      </c>
      <c r="G27" s="3"/>
      <c r="H27" s="25">
        <v>36712</v>
      </c>
      <c r="I27" s="25" t="str">
        <f t="shared" si="1"/>
        <v>Wed</v>
      </c>
      <c r="J27" s="29">
        <f t="shared" si="2"/>
        <v>4.1660000000000004</v>
      </c>
      <c r="K27" s="12">
        <f t="shared" si="3"/>
        <v>4.3260000000000005</v>
      </c>
      <c r="L27" s="19">
        <f t="shared" si="4"/>
        <v>3.9210000000000003</v>
      </c>
      <c r="M27" s="23">
        <f t="shared" si="5"/>
        <v>4.3140000000000001</v>
      </c>
      <c r="N27">
        <f t="shared" si="0"/>
        <v>-68</v>
      </c>
      <c r="P27" s="34">
        <f t="shared" si="6"/>
        <v>-0.29999999999999982</v>
      </c>
      <c r="Q27" s="35">
        <f t="shared" si="7"/>
        <v>-0.27999999999999936</v>
      </c>
      <c r="R27" s="35">
        <f t="shared" si="8"/>
        <v>-0.29199999999999982</v>
      </c>
      <c r="S27" s="36">
        <f t="shared" si="9"/>
        <v>-0.29199999999999982</v>
      </c>
      <c r="U27" s="1">
        <v>36712</v>
      </c>
      <c r="W27" s="3">
        <v>4.1660000000000004</v>
      </c>
      <c r="X27" s="12">
        <v>4.3260000000000005</v>
      </c>
      <c r="Y27" s="19">
        <v>3.9210000000000003</v>
      </c>
      <c r="Z27" s="23">
        <v>4.3140000000000001</v>
      </c>
    </row>
    <row r="28" spans="1:31" x14ac:dyDescent="0.2">
      <c r="A28" s="1">
        <v>36713</v>
      </c>
      <c r="C28" s="3">
        <v>4.0999999999999996</v>
      </c>
      <c r="D28" s="3">
        <v>0.15</v>
      </c>
      <c r="E28" s="3">
        <v>-0.245</v>
      </c>
      <c r="F28" s="3">
        <v>0.13500000000000001</v>
      </c>
      <c r="G28" s="3"/>
      <c r="H28" s="25">
        <v>36713</v>
      </c>
      <c r="I28" s="25" t="str">
        <f t="shared" si="1"/>
        <v>Thu</v>
      </c>
      <c r="J28" s="29">
        <f t="shared" si="2"/>
        <v>4.0999999999999996</v>
      </c>
      <c r="K28" s="12">
        <f t="shared" si="3"/>
        <v>4.25</v>
      </c>
      <c r="L28" s="19">
        <f t="shared" si="4"/>
        <v>3.8549999999999995</v>
      </c>
      <c r="M28" s="23">
        <f t="shared" si="5"/>
        <v>4.2349999999999994</v>
      </c>
      <c r="N28">
        <f t="shared" si="0"/>
        <v>-67</v>
      </c>
      <c r="P28" s="34">
        <f t="shared" si="6"/>
        <v>-6.6000000000000725E-2</v>
      </c>
      <c r="Q28" s="35">
        <f t="shared" si="7"/>
        <v>-7.6000000000000512E-2</v>
      </c>
      <c r="R28" s="35">
        <f t="shared" si="8"/>
        <v>-6.6000000000000725E-2</v>
      </c>
      <c r="S28" s="36">
        <f t="shared" si="9"/>
        <v>-7.9000000000000625E-2</v>
      </c>
      <c r="U28" s="1">
        <v>36713</v>
      </c>
      <c r="W28" s="3">
        <v>4.0999999999999996</v>
      </c>
      <c r="X28" s="12">
        <v>4.25</v>
      </c>
      <c r="Y28" s="19">
        <v>3.855</v>
      </c>
      <c r="Z28" s="23">
        <v>4.2350000000000003</v>
      </c>
      <c r="AB28">
        <f>LN(W28/W27)</f>
        <v>-1.5969369128518318E-2</v>
      </c>
      <c r="AC28">
        <f>LN(X28/X27)</f>
        <v>-1.7724344594541707E-2</v>
      </c>
      <c r="AD28">
        <f>LN(Y28/Y27)</f>
        <v>-1.6975716294901817E-2</v>
      </c>
      <c r="AE28">
        <f>LN(Z28/Z27)</f>
        <v>-1.8482219862946878E-2</v>
      </c>
    </row>
    <row r="29" spans="1:31" x14ac:dyDescent="0.2">
      <c r="A29" s="1">
        <v>36714</v>
      </c>
      <c r="C29" s="3">
        <v>4.3019999999999996</v>
      </c>
      <c r="D29" s="3">
        <v>0.13</v>
      </c>
      <c r="E29" s="3">
        <v>-0.255</v>
      </c>
      <c r="F29" s="3">
        <v>0.112</v>
      </c>
      <c r="G29" s="3"/>
      <c r="H29" s="25">
        <v>36714</v>
      </c>
      <c r="I29" s="25" t="str">
        <f t="shared" si="1"/>
        <v>Fri</v>
      </c>
      <c r="J29" s="29">
        <f t="shared" si="2"/>
        <v>4.3019999999999996</v>
      </c>
      <c r="K29" s="12">
        <f t="shared" si="3"/>
        <v>4.4319999999999995</v>
      </c>
      <c r="L29" s="19">
        <f t="shared" si="4"/>
        <v>4.0469999999999997</v>
      </c>
      <c r="M29" s="23">
        <f t="shared" si="5"/>
        <v>4.4139999999999997</v>
      </c>
      <c r="N29">
        <f t="shared" si="0"/>
        <v>-66</v>
      </c>
      <c r="P29" s="34">
        <f t="shared" si="6"/>
        <v>0.20199999999999996</v>
      </c>
      <c r="Q29" s="35">
        <f t="shared" si="7"/>
        <v>0.1819999999999995</v>
      </c>
      <c r="R29" s="35">
        <f t="shared" si="8"/>
        <v>0.19200000000000017</v>
      </c>
      <c r="S29" s="36">
        <f t="shared" si="9"/>
        <v>0.17900000000000027</v>
      </c>
      <c r="U29" s="1">
        <v>36714</v>
      </c>
      <c r="W29" s="3">
        <v>4.3019999999999996</v>
      </c>
      <c r="X29" s="12">
        <v>4.4319999999999995</v>
      </c>
      <c r="Y29" s="19">
        <v>4.0469999999999997</v>
      </c>
      <c r="Z29" s="23">
        <v>4.4139999999999997</v>
      </c>
      <c r="AB29">
        <f t="shared" ref="AB29:AB92" si="10">LN(W29/W28)</f>
        <v>4.8093057135276229E-2</v>
      </c>
      <c r="AC29">
        <f t="shared" ref="AC29:AC92" si="11">LN(X29/X28)</f>
        <v>4.1931966508657013E-2</v>
      </c>
      <c r="AD29">
        <f t="shared" ref="AD29:AD92" si="12">LN(Y29/Y28)</f>
        <v>4.860485887843554E-2</v>
      </c>
      <c r="AE29">
        <f t="shared" ref="AE29:AE92" si="13">LN(Z29/Z28)</f>
        <v>4.1397979730526752E-2</v>
      </c>
    </row>
    <row r="30" spans="1:31" x14ac:dyDescent="0.2">
      <c r="A30" s="1">
        <v>36717</v>
      </c>
      <c r="C30" s="3">
        <v>4.29</v>
      </c>
      <c r="D30" s="3">
        <v>0.13500000000000001</v>
      </c>
      <c r="E30" s="3">
        <v>-0.255</v>
      </c>
      <c r="F30" s="3">
        <v>0.125</v>
      </c>
      <c r="G30" s="3"/>
      <c r="H30" s="25">
        <v>36717</v>
      </c>
      <c r="I30" s="25" t="str">
        <f t="shared" si="1"/>
        <v>Mon</v>
      </c>
      <c r="J30" s="29">
        <f t="shared" si="2"/>
        <v>4.29</v>
      </c>
      <c r="K30" s="12">
        <f t="shared" si="3"/>
        <v>4.4249999999999998</v>
      </c>
      <c r="L30" s="19">
        <f t="shared" si="4"/>
        <v>4.0350000000000001</v>
      </c>
      <c r="M30" s="23">
        <f t="shared" si="5"/>
        <v>4.415</v>
      </c>
      <c r="N30">
        <f t="shared" si="0"/>
        <v>-65</v>
      </c>
      <c r="P30" s="34">
        <f t="shared" si="6"/>
        <v>-1.1999999999999567E-2</v>
      </c>
      <c r="Q30" s="35">
        <f t="shared" si="7"/>
        <v>-6.9999999999996732E-3</v>
      </c>
      <c r="R30" s="35">
        <f t="shared" si="8"/>
        <v>-1.1999999999999567E-2</v>
      </c>
      <c r="S30" s="36">
        <f t="shared" si="9"/>
        <v>1.000000000000334E-3</v>
      </c>
      <c r="U30" s="1">
        <v>36717</v>
      </c>
      <c r="W30" s="3">
        <v>4.29</v>
      </c>
      <c r="X30" s="12">
        <v>4.4249999999999998</v>
      </c>
      <c r="Y30" s="19">
        <v>4.0350000000000001</v>
      </c>
      <c r="Z30" s="23">
        <v>4.415</v>
      </c>
      <c r="AB30">
        <f t="shared" si="10"/>
        <v>-2.7932979056125998E-3</v>
      </c>
      <c r="AC30">
        <f t="shared" si="11"/>
        <v>-1.5806709850897575E-3</v>
      </c>
      <c r="AD30">
        <f t="shared" si="12"/>
        <v>-2.9695641718163203E-3</v>
      </c>
      <c r="AE30">
        <f t="shared" si="13"/>
        <v>2.2652622137885913E-4</v>
      </c>
    </row>
    <row r="31" spans="1:31" x14ac:dyDescent="0.2">
      <c r="A31" s="1">
        <v>36718</v>
      </c>
      <c r="C31" s="3">
        <v>4.306</v>
      </c>
      <c r="D31" s="3">
        <v>0.128</v>
      </c>
      <c r="E31" s="3">
        <v>-0.255</v>
      </c>
      <c r="F31" s="3">
        <v>0.12</v>
      </c>
      <c r="G31" s="3"/>
      <c r="H31" s="25">
        <v>36718</v>
      </c>
      <c r="I31" s="25" t="str">
        <f t="shared" si="1"/>
        <v>Tue</v>
      </c>
      <c r="J31" s="29">
        <f t="shared" si="2"/>
        <v>4.306</v>
      </c>
      <c r="K31" s="12">
        <f t="shared" si="3"/>
        <v>4.4340000000000002</v>
      </c>
      <c r="L31" s="19">
        <f t="shared" si="4"/>
        <v>4.0510000000000002</v>
      </c>
      <c r="M31" s="23">
        <f t="shared" si="5"/>
        <v>4.4260000000000002</v>
      </c>
      <c r="N31">
        <f t="shared" si="0"/>
        <v>-64</v>
      </c>
      <c r="P31" s="34">
        <f t="shared" si="6"/>
        <v>1.6000000000000014E-2</v>
      </c>
      <c r="Q31" s="35">
        <f t="shared" si="7"/>
        <v>9.0000000000003411E-3</v>
      </c>
      <c r="R31" s="35">
        <f t="shared" si="8"/>
        <v>1.6000000000000014E-2</v>
      </c>
      <c r="S31" s="36">
        <f t="shared" si="9"/>
        <v>1.1000000000000121E-2</v>
      </c>
      <c r="U31" s="1">
        <v>36718</v>
      </c>
      <c r="W31" s="3">
        <v>4.306</v>
      </c>
      <c r="X31" s="12">
        <v>4.4340000000000002</v>
      </c>
      <c r="Y31" s="19">
        <v>4.0510000000000002</v>
      </c>
      <c r="Z31" s="23">
        <v>4.4260000000000002</v>
      </c>
      <c r="AB31">
        <f t="shared" si="10"/>
        <v>3.7226660022456914E-3</v>
      </c>
      <c r="AC31">
        <f t="shared" si="11"/>
        <v>2.031832734226852E-3</v>
      </c>
      <c r="AD31">
        <f t="shared" si="12"/>
        <v>3.9574624986412951E-3</v>
      </c>
      <c r="AE31">
        <f t="shared" si="13"/>
        <v>2.4884075729346019E-3</v>
      </c>
    </row>
    <row r="32" spans="1:31" x14ac:dyDescent="0.2">
      <c r="A32" s="1">
        <v>36719</v>
      </c>
      <c r="C32" s="4">
        <v>4.101</v>
      </c>
      <c r="D32" s="4">
        <v>0.14799999999999999</v>
      </c>
      <c r="E32" s="4">
        <v>-0.248</v>
      </c>
      <c r="F32" s="4">
        <v>0.128</v>
      </c>
      <c r="G32" s="4"/>
      <c r="H32" s="25">
        <v>36719</v>
      </c>
      <c r="I32" s="25" t="str">
        <f t="shared" si="1"/>
        <v>Wed</v>
      </c>
      <c r="J32" s="29">
        <f t="shared" si="2"/>
        <v>4.101</v>
      </c>
      <c r="K32" s="12">
        <f t="shared" si="3"/>
        <v>4.2489999999999997</v>
      </c>
      <c r="L32" s="19">
        <f t="shared" si="4"/>
        <v>3.8529999999999998</v>
      </c>
      <c r="M32" s="23">
        <f t="shared" si="5"/>
        <v>4.2290000000000001</v>
      </c>
      <c r="N32">
        <f t="shared" si="0"/>
        <v>-63</v>
      </c>
      <c r="P32" s="34">
        <f t="shared" si="6"/>
        <v>-0.20500000000000007</v>
      </c>
      <c r="Q32" s="35">
        <f t="shared" si="7"/>
        <v>-0.1850000000000005</v>
      </c>
      <c r="R32" s="35">
        <f t="shared" si="8"/>
        <v>-0.1980000000000004</v>
      </c>
      <c r="S32" s="36">
        <f t="shared" si="9"/>
        <v>-0.19700000000000006</v>
      </c>
      <c r="U32" s="1">
        <v>36719</v>
      </c>
      <c r="W32" s="4">
        <v>4.101</v>
      </c>
      <c r="X32" s="12">
        <v>4.2489999999999997</v>
      </c>
      <c r="Y32" s="19">
        <v>3.8529999999999998</v>
      </c>
      <c r="Z32" s="23">
        <v>4.2290000000000001</v>
      </c>
      <c r="AB32">
        <f t="shared" si="10"/>
        <v>-4.877855253224913E-2</v>
      </c>
      <c r="AC32">
        <f t="shared" si="11"/>
        <v>-4.2618450061445344E-2</v>
      </c>
      <c r="AD32">
        <f t="shared" si="12"/>
        <v>-5.011169857653304E-2</v>
      </c>
      <c r="AE32">
        <f t="shared" si="13"/>
        <v>-4.5530683138506375E-2</v>
      </c>
    </row>
    <row r="33" spans="1:31" x14ac:dyDescent="0.2">
      <c r="A33" s="1">
        <v>36720</v>
      </c>
      <c r="C33" s="4">
        <v>4.218</v>
      </c>
      <c r="D33" s="4">
        <v>0.14499999999999999</v>
      </c>
      <c r="E33" s="4">
        <v>-0.253</v>
      </c>
      <c r="F33" s="4">
        <v>0.12</v>
      </c>
      <c r="G33" s="4"/>
      <c r="H33" s="25">
        <v>36720</v>
      </c>
      <c r="I33" s="25" t="str">
        <f t="shared" si="1"/>
        <v>Thu</v>
      </c>
      <c r="J33" s="29">
        <f t="shared" si="2"/>
        <v>4.218</v>
      </c>
      <c r="K33" s="12">
        <f t="shared" si="3"/>
        <v>4.3629999999999995</v>
      </c>
      <c r="L33" s="19">
        <f t="shared" si="4"/>
        <v>3.9649999999999999</v>
      </c>
      <c r="M33" s="23">
        <f t="shared" si="5"/>
        <v>4.3380000000000001</v>
      </c>
      <c r="N33">
        <f t="shared" si="0"/>
        <v>-62</v>
      </c>
      <c r="P33" s="34">
        <f t="shared" si="6"/>
        <v>0.11699999999999999</v>
      </c>
      <c r="Q33" s="35">
        <f t="shared" si="7"/>
        <v>0.11399999999999988</v>
      </c>
      <c r="R33" s="35">
        <f t="shared" si="8"/>
        <v>0.1120000000000001</v>
      </c>
      <c r="S33" s="36">
        <f t="shared" si="9"/>
        <v>0.10899999999999999</v>
      </c>
      <c r="U33" s="1">
        <v>36720</v>
      </c>
      <c r="W33" s="4">
        <v>4.218</v>
      </c>
      <c r="X33" s="12">
        <v>4.3629999999999995</v>
      </c>
      <c r="Y33" s="19">
        <v>3.9649999999999999</v>
      </c>
      <c r="Z33" s="23">
        <v>4.3380000000000001</v>
      </c>
      <c r="AB33">
        <f t="shared" si="10"/>
        <v>2.813023564666059E-2</v>
      </c>
      <c r="AC33">
        <f t="shared" si="11"/>
        <v>2.6476233008798086E-2</v>
      </c>
      <c r="AD33">
        <f t="shared" si="12"/>
        <v>2.865378944279081E-2</v>
      </c>
      <c r="AE33">
        <f t="shared" si="13"/>
        <v>2.5447853914331027E-2</v>
      </c>
    </row>
    <row r="34" spans="1:31" x14ac:dyDescent="0.2">
      <c r="A34" s="1">
        <v>36721</v>
      </c>
      <c r="C34" s="4">
        <v>4.2050000000000001</v>
      </c>
      <c r="D34" s="4">
        <v>0.153</v>
      </c>
      <c r="E34" s="4">
        <v>-0.253</v>
      </c>
      <c r="F34" s="4">
        <v>0.12</v>
      </c>
      <c r="G34" s="4"/>
      <c r="H34" s="25">
        <v>36721</v>
      </c>
      <c r="I34" s="25" t="str">
        <f t="shared" si="1"/>
        <v>Fri</v>
      </c>
      <c r="J34" s="29">
        <f t="shared" si="2"/>
        <v>4.2050000000000001</v>
      </c>
      <c r="K34" s="12">
        <f t="shared" si="3"/>
        <v>4.3579999999999997</v>
      </c>
      <c r="L34" s="19">
        <f t="shared" si="4"/>
        <v>3.952</v>
      </c>
      <c r="M34" s="23">
        <f t="shared" si="5"/>
        <v>4.3250000000000002</v>
      </c>
      <c r="N34">
        <f t="shared" si="0"/>
        <v>-61</v>
      </c>
      <c r="P34" s="34">
        <f t="shared" si="6"/>
        <v>-1.2999999999999901E-2</v>
      </c>
      <c r="Q34" s="35">
        <f t="shared" si="7"/>
        <v>-4.9999999999998934E-3</v>
      </c>
      <c r="R34" s="35">
        <f t="shared" si="8"/>
        <v>-1.2999999999999901E-2</v>
      </c>
      <c r="S34" s="36">
        <f t="shared" si="9"/>
        <v>-1.2999999999999901E-2</v>
      </c>
      <c r="U34" s="1">
        <v>36721</v>
      </c>
      <c r="W34" s="4">
        <v>4.2050000000000001</v>
      </c>
      <c r="X34" s="12">
        <v>4.3579999999999997</v>
      </c>
      <c r="Y34" s="19">
        <v>3.952</v>
      </c>
      <c r="Z34" s="23">
        <v>4.3250000000000002</v>
      </c>
      <c r="AB34">
        <f t="shared" si="10"/>
        <v>-3.0867886316714799E-3</v>
      </c>
      <c r="AC34">
        <f t="shared" si="11"/>
        <v>-1.1466576190444239E-3</v>
      </c>
      <c r="AD34">
        <f t="shared" si="12"/>
        <v>-3.2840752011898846E-3</v>
      </c>
      <c r="AE34">
        <f t="shared" si="13"/>
        <v>-3.0012720208399809E-3</v>
      </c>
    </row>
    <row r="35" spans="1:31" x14ac:dyDescent="0.2">
      <c r="A35" s="1">
        <v>36724</v>
      </c>
      <c r="C35" s="4">
        <v>4.0640000000000001</v>
      </c>
      <c r="D35" s="4">
        <v>0.17299999999999999</v>
      </c>
      <c r="E35" s="4">
        <v>-0.24299999999999999</v>
      </c>
      <c r="F35" s="4">
        <v>0.13</v>
      </c>
      <c r="G35" s="4"/>
      <c r="H35" s="25">
        <v>36724</v>
      </c>
      <c r="I35" s="25" t="str">
        <f t="shared" si="1"/>
        <v>Mon</v>
      </c>
      <c r="J35" s="29">
        <f t="shared" si="2"/>
        <v>4.0640000000000001</v>
      </c>
      <c r="K35" s="12">
        <f t="shared" si="3"/>
        <v>4.2370000000000001</v>
      </c>
      <c r="L35" s="19">
        <f t="shared" si="4"/>
        <v>3.8210000000000002</v>
      </c>
      <c r="M35" s="23">
        <f t="shared" si="5"/>
        <v>4.194</v>
      </c>
      <c r="N35">
        <f t="shared" si="0"/>
        <v>-60</v>
      </c>
      <c r="P35" s="34">
        <f t="shared" si="6"/>
        <v>-0.14100000000000001</v>
      </c>
      <c r="Q35" s="35">
        <f t="shared" si="7"/>
        <v>-0.12099999999999955</v>
      </c>
      <c r="R35" s="35">
        <f t="shared" si="8"/>
        <v>-0.13099999999999978</v>
      </c>
      <c r="S35" s="36">
        <f t="shared" si="9"/>
        <v>-0.13100000000000023</v>
      </c>
      <c r="U35" s="1">
        <v>36724</v>
      </c>
      <c r="W35" s="4">
        <v>4.0640000000000001</v>
      </c>
      <c r="X35" s="12">
        <v>4.2370000000000001</v>
      </c>
      <c r="Y35" s="19">
        <v>3.8210000000000002</v>
      </c>
      <c r="Z35" s="23">
        <v>4.194</v>
      </c>
      <c r="AB35">
        <f t="shared" si="10"/>
        <v>-3.4106583148730649E-2</v>
      </c>
      <c r="AC35">
        <f t="shared" si="11"/>
        <v>-2.8157764878005868E-2</v>
      </c>
      <c r="AD35">
        <f t="shared" si="12"/>
        <v>-3.3709611420858397E-2</v>
      </c>
      <c r="AE35">
        <f t="shared" si="13"/>
        <v>-3.0757207904114479E-2</v>
      </c>
    </row>
    <row r="36" spans="1:31" x14ac:dyDescent="0.2">
      <c r="A36" s="1">
        <v>36725</v>
      </c>
      <c r="C36" s="4">
        <v>4.085</v>
      </c>
      <c r="D36" s="4">
        <v>0.183</v>
      </c>
      <c r="E36" s="4">
        <v>-0.248</v>
      </c>
      <c r="F36" s="4">
        <v>0.108</v>
      </c>
      <c r="G36" s="4"/>
      <c r="H36" s="25">
        <v>36725</v>
      </c>
      <c r="I36" s="25" t="str">
        <f t="shared" si="1"/>
        <v>Tue</v>
      </c>
      <c r="J36" s="29">
        <f t="shared" si="2"/>
        <v>4.085</v>
      </c>
      <c r="K36" s="12">
        <f t="shared" si="3"/>
        <v>4.2679999999999998</v>
      </c>
      <c r="L36" s="19">
        <f t="shared" si="4"/>
        <v>3.8369999999999997</v>
      </c>
      <c r="M36" s="23">
        <f t="shared" si="5"/>
        <v>4.1929999999999996</v>
      </c>
      <c r="N36">
        <f t="shared" si="0"/>
        <v>-59</v>
      </c>
      <c r="P36" s="34">
        <f t="shared" si="6"/>
        <v>2.0999999999999908E-2</v>
      </c>
      <c r="Q36" s="35">
        <f t="shared" si="7"/>
        <v>3.0999999999999694E-2</v>
      </c>
      <c r="R36" s="35">
        <f t="shared" si="8"/>
        <v>1.599999999999957E-2</v>
      </c>
      <c r="S36" s="36">
        <f t="shared" si="9"/>
        <v>-1.000000000000334E-3</v>
      </c>
      <c r="U36" s="1">
        <v>36725</v>
      </c>
      <c r="W36" s="4">
        <v>4.085</v>
      </c>
      <c r="X36" s="12">
        <v>4.2679999999999998</v>
      </c>
      <c r="Y36" s="19">
        <v>3.8369999999999997</v>
      </c>
      <c r="Z36" s="23">
        <v>4.1929999999999996</v>
      </c>
      <c r="AB36">
        <f t="shared" si="10"/>
        <v>5.1540180357853736E-3</v>
      </c>
      <c r="AC36">
        <f t="shared" si="11"/>
        <v>7.2898617950846716E-3</v>
      </c>
      <c r="AD36">
        <f t="shared" si="12"/>
        <v>4.1786428000523167E-3</v>
      </c>
      <c r="AE36">
        <f t="shared" si="13"/>
        <v>-2.3846429110270712E-4</v>
      </c>
    </row>
    <row r="37" spans="1:31" x14ac:dyDescent="0.2">
      <c r="A37" s="1">
        <v>36726</v>
      </c>
      <c r="C37" s="4">
        <v>3.9550000000000001</v>
      </c>
      <c r="D37" s="4">
        <v>0.21</v>
      </c>
      <c r="E37" s="4">
        <v>-0.23499999999999999</v>
      </c>
      <c r="F37" s="4">
        <v>0.155</v>
      </c>
      <c r="G37" s="4"/>
      <c r="H37" s="25">
        <v>36726</v>
      </c>
      <c r="I37" s="25" t="str">
        <f t="shared" si="1"/>
        <v>Wed</v>
      </c>
      <c r="J37" s="29">
        <f t="shared" si="2"/>
        <v>3.9550000000000001</v>
      </c>
      <c r="K37" s="12">
        <f t="shared" si="3"/>
        <v>4.165</v>
      </c>
      <c r="L37" s="19">
        <f t="shared" si="4"/>
        <v>3.72</v>
      </c>
      <c r="M37" s="23">
        <f t="shared" si="5"/>
        <v>4.1100000000000003</v>
      </c>
      <c r="N37">
        <f t="shared" si="0"/>
        <v>-58</v>
      </c>
      <c r="P37" s="34">
        <f t="shared" si="6"/>
        <v>-0.12999999999999989</v>
      </c>
      <c r="Q37" s="35">
        <f t="shared" si="7"/>
        <v>-0.10299999999999976</v>
      </c>
      <c r="R37" s="35">
        <f t="shared" si="8"/>
        <v>-0.11699999999999955</v>
      </c>
      <c r="S37" s="36">
        <f t="shared" si="9"/>
        <v>-8.2999999999999297E-2</v>
      </c>
      <c r="U37" s="1">
        <v>36726</v>
      </c>
      <c r="W37" s="4">
        <v>3.9550000000000001</v>
      </c>
      <c r="X37" s="12">
        <v>4.165</v>
      </c>
      <c r="Y37" s="19">
        <v>3.72</v>
      </c>
      <c r="Z37" s="23">
        <v>4.1100000000000003</v>
      </c>
      <c r="AB37">
        <f t="shared" si="10"/>
        <v>-3.2341127092349035E-2</v>
      </c>
      <c r="AC37">
        <f t="shared" si="11"/>
        <v>-2.442905782070082E-2</v>
      </c>
      <c r="AD37">
        <f t="shared" si="12"/>
        <v>-3.0967142979760019E-2</v>
      </c>
      <c r="AE37">
        <f t="shared" si="13"/>
        <v>-1.9993439680482152E-2</v>
      </c>
    </row>
    <row r="38" spans="1:31" x14ac:dyDescent="0.2">
      <c r="A38" s="1">
        <v>36727</v>
      </c>
      <c r="C38" s="4">
        <v>3.9319999999999999</v>
      </c>
      <c r="D38" s="4">
        <v>0.253</v>
      </c>
      <c r="E38" s="4">
        <v>-0.23799999999999999</v>
      </c>
      <c r="F38" s="4">
        <v>0.185</v>
      </c>
      <c r="G38" s="4"/>
      <c r="H38" s="25">
        <v>36727</v>
      </c>
      <c r="I38" s="25" t="str">
        <f t="shared" si="1"/>
        <v>Thu</v>
      </c>
      <c r="J38" s="29">
        <f t="shared" si="2"/>
        <v>3.9319999999999999</v>
      </c>
      <c r="K38" s="12">
        <f t="shared" si="3"/>
        <v>4.1849999999999996</v>
      </c>
      <c r="L38" s="19">
        <f t="shared" si="4"/>
        <v>3.694</v>
      </c>
      <c r="M38" s="23">
        <f t="shared" si="5"/>
        <v>4.117</v>
      </c>
      <c r="N38">
        <f t="shared" si="0"/>
        <v>-57</v>
      </c>
      <c r="P38" s="34">
        <f t="shared" si="6"/>
        <v>-2.3000000000000131E-2</v>
      </c>
      <c r="Q38" s="35">
        <f t="shared" si="7"/>
        <v>1.9999999999999574E-2</v>
      </c>
      <c r="R38" s="35">
        <f t="shared" si="8"/>
        <v>-2.6000000000000245E-2</v>
      </c>
      <c r="S38" s="36">
        <f t="shared" si="9"/>
        <v>6.9999999999996732E-3</v>
      </c>
      <c r="U38" s="1">
        <v>36727</v>
      </c>
      <c r="W38" s="4">
        <v>3.9319999999999999</v>
      </c>
      <c r="X38" s="12">
        <v>4.1849999999999996</v>
      </c>
      <c r="Y38" s="19">
        <v>3.694</v>
      </c>
      <c r="Z38" s="23">
        <v>4.117</v>
      </c>
      <c r="AB38">
        <f t="shared" si="10"/>
        <v>-5.8323989346970835E-3</v>
      </c>
      <c r="AC38">
        <f t="shared" si="11"/>
        <v>4.7904283226325181E-3</v>
      </c>
      <c r="AD38">
        <f t="shared" si="12"/>
        <v>-7.0137865080070524E-3</v>
      </c>
      <c r="AE38">
        <f t="shared" si="13"/>
        <v>1.7017142796244273E-3</v>
      </c>
    </row>
    <row r="39" spans="1:31" x14ac:dyDescent="0.2">
      <c r="A39" s="1">
        <v>36728</v>
      </c>
      <c r="C39" s="4">
        <v>3.907</v>
      </c>
      <c r="D39" s="4">
        <v>0.253</v>
      </c>
      <c r="E39" s="4">
        <v>-0.23499999999999999</v>
      </c>
      <c r="F39" s="4">
        <v>0.185</v>
      </c>
      <c r="G39" s="4"/>
      <c r="H39" s="25">
        <v>36728</v>
      </c>
      <c r="I39" s="25" t="str">
        <f t="shared" si="1"/>
        <v>Fri</v>
      </c>
      <c r="J39" s="29">
        <f t="shared" si="2"/>
        <v>3.907</v>
      </c>
      <c r="K39" s="12">
        <f t="shared" si="3"/>
        <v>4.16</v>
      </c>
      <c r="L39" s="19">
        <f t="shared" si="4"/>
        <v>3.6720000000000002</v>
      </c>
      <c r="M39" s="23">
        <f t="shared" si="5"/>
        <v>4.0919999999999996</v>
      </c>
      <c r="N39">
        <f t="shared" si="0"/>
        <v>-56</v>
      </c>
      <c r="P39" s="34">
        <f t="shared" si="6"/>
        <v>-2.4999999999999911E-2</v>
      </c>
      <c r="Q39" s="35">
        <f t="shared" si="7"/>
        <v>-2.4999999999999467E-2</v>
      </c>
      <c r="R39" s="35">
        <f t="shared" si="8"/>
        <v>-2.1999999999999797E-2</v>
      </c>
      <c r="S39" s="36">
        <f t="shared" si="9"/>
        <v>-2.5000000000000355E-2</v>
      </c>
      <c r="U39" s="1">
        <v>36728</v>
      </c>
      <c r="W39" s="4">
        <v>3.907</v>
      </c>
      <c r="X39" s="12">
        <v>4.16</v>
      </c>
      <c r="Y39" s="19">
        <v>3.6720000000000002</v>
      </c>
      <c r="Z39" s="23">
        <v>4.0919999999999996</v>
      </c>
      <c r="AB39">
        <f t="shared" si="10"/>
        <v>-6.3783862119865973E-3</v>
      </c>
      <c r="AC39">
        <f t="shared" si="11"/>
        <v>-5.9916296682666357E-3</v>
      </c>
      <c r="AD39">
        <f t="shared" si="12"/>
        <v>-5.9734090188041022E-3</v>
      </c>
      <c r="AE39">
        <f t="shared" si="13"/>
        <v>-6.0908946983877187E-3</v>
      </c>
    </row>
    <row r="40" spans="1:31" x14ac:dyDescent="0.2">
      <c r="A40" s="1">
        <v>36731</v>
      </c>
      <c r="C40" s="4">
        <v>3.81</v>
      </c>
      <c r="D40" s="4">
        <v>0.26300000000000001</v>
      </c>
      <c r="E40" s="4">
        <v>-0.23499999999999999</v>
      </c>
      <c r="F40" s="4">
        <v>0.20499999999999999</v>
      </c>
      <c r="G40" s="4"/>
      <c r="H40" s="25">
        <v>36731</v>
      </c>
      <c r="I40" s="25" t="str">
        <f t="shared" si="1"/>
        <v>Mon</v>
      </c>
      <c r="J40" s="29">
        <f t="shared" si="2"/>
        <v>3.81</v>
      </c>
      <c r="K40" s="12">
        <f t="shared" si="3"/>
        <v>4.0730000000000004</v>
      </c>
      <c r="L40" s="19">
        <f t="shared" si="4"/>
        <v>3.5750000000000002</v>
      </c>
      <c r="M40" s="23">
        <f t="shared" si="5"/>
        <v>4.0149999999999997</v>
      </c>
      <c r="N40">
        <f t="shared" si="0"/>
        <v>-55</v>
      </c>
      <c r="P40" s="34">
        <f t="shared" si="6"/>
        <v>-9.6999999999999975E-2</v>
      </c>
      <c r="Q40" s="35">
        <f t="shared" si="7"/>
        <v>-8.6999999999999744E-2</v>
      </c>
      <c r="R40" s="35">
        <f t="shared" si="8"/>
        <v>-9.6999999999999975E-2</v>
      </c>
      <c r="S40" s="36">
        <f t="shared" si="9"/>
        <v>-7.6999999999999957E-2</v>
      </c>
      <c r="U40" s="1">
        <v>36731</v>
      </c>
      <c r="W40" s="4">
        <v>3.81</v>
      </c>
      <c r="X40" s="12">
        <v>4.0730000000000004</v>
      </c>
      <c r="Y40" s="19">
        <v>3.5750000000000002</v>
      </c>
      <c r="Z40" s="23">
        <v>4.0149999999999997</v>
      </c>
      <c r="AB40">
        <f t="shared" si="10"/>
        <v>-2.5140626934323958E-2</v>
      </c>
      <c r="AC40">
        <f t="shared" si="11"/>
        <v>-2.1135245606896367E-2</v>
      </c>
      <c r="AD40">
        <f t="shared" si="12"/>
        <v>-2.6771296612273034E-2</v>
      </c>
      <c r="AE40">
        <f t="shared" si="13"/>
        <v>-1.8996500690655036E-2</v>
      </c>
    </row>
    <row r="41" spans="1:31" x14ac:dyDescent="0.2">
      <c r="A41" s="1">
        <v>36732</v>
      </c>
      <c r="C41" s="4">
        <v>3.76</v>
      </c>
      <c r="D41" s="4">
        <v>0.248</v>
      </c>
      <c r="E41" s="4">
        <v>-0.23499999999999999</v>
      </c>
      <c r="F41" s="4">
        <v>0.185</v>
      </c>
      <c r="G41" s="4"/>
      <c r="H41" s="25">
        <v>36732</v>
      </c>
      <c r="I41" s="25" t="str">
        <f t="shared" si="1"/>
        <v>Tue</v>
      </c>
      <c r="J41" s="29">
        <f t="shared" si="2"/>
        <v>3.76</v>
      </c>
      <c r="K41" s="12">
        <f t="shared" si="3"/>
        <v>4.008</v>
      </c>
      <c r="L41" s="19">
        <f t="shared" si="4"/>
        <v>3.5249999999999999</v>
      </c>
      <c r="M41" s="23">
        <f t="shared" si="5"/>
        <v>3.9449999999999998</v>
      </c>
      <c r="N41">
        <f t="shared" si="0"/>
        <v>-54</v>
      </c>
      <c r="P41" s="34">
        <f t="shared" si="6"/>
        <v>-5.0000000000000266E-2</v>
      </c>
      <c r="Q41" s="35">
        <f t="shared" si="7"/>
        <v>-6.5000000000000391E-2</v>
      </c>
      <c r="R41" s="35">
        <f t="shared" si="8"/>
        <v>-5.0000000000000266E-2</v>
      </c>
      <c r="S41" s="36">
        <f t="shared" si="9"/>
        <v>-6.999999999999984E-2</v>
      </c>
      <c r="U41" s="1">
        <v>36732</v>
      </c>
      <c r="W41" s="4">
        <v>3.76</v>
      </c>
      <c r="X41" s="12">
        <v>4.008</v>
      </c>
      <c r="Y41" s="19">
        <v>3.5249999999999999</v>
      </c>
      <c r="Z41" s="23">
        <v>3.9449999999999998</v>
      </c>
      <c r="AB41">
        <f t="shared" si="10"/>
        <v>-1.3210231736806575E-2</v>
      </c>
      <c r="AC41">
        <f t="shared" si="11"/>
        <v>-1.608746488371194E-2</v>
      </c>
      <c r="AD41">
        <f t="shared" si="12"/>
        <v>-1.4084739881739085E-2</v>
      </c>
      <c r="AE41">
        <f t="shared" si="13"/>
        <v>-1.7588393100887389E-2</v>
      </c>
    </row>
    <row r="42" spans="1:31" x14ac:dyDescent="0.2">
      <c r="A42" s="1">
        <v>36733</v>
      </c>
      <c r="C42" s="4">
        <v>3.89</v>
      </c>
      <c r="D42" s="4">
        <v>0.23499999999999999</v>
      </c>
      <c r="E42" s="4">
        <v>-0.24</v>
      </c>
      <c r="F42" s="4">
        <v>0.18</v>
      </c>
      <c r="G42" s="4"/>
      <c r="H42" s="25">
        <v>36733</v>
      </c>
      <c r="I42" s="25" t="str">
        <f t="shared" si="1"/>
        <v>Wed</v>
      </c>
      <c r="J42" s="29">
        <f t="shared" si="2"/>
        <v>3.89</v>
      </c>
      <c r="K42" s="12">
        <f t="shared" si="3"/>
        <v>4.125</v>
      </c>
      <c r="L42" s="19">
        <f t="shared" si="4"/>
        <v>3.6500000000000004</v>
      </c>
      <c r="M42" s="23">
        <f t="shared" si="5"/>
        <v>4.07</v>
      </c>
      <c r="N42">
        <f t="shared" si="0"/>
        <v>-53</v>
      </c>
      <c r="P42" s="34">
        <f t="shared" si="6"/>
        <v>0.13000000000000034</v>
      </c>
      <c r="Q42" s="35">
        <f t="shared" si="7"/>
        <v>0.11699999999999999</v>
      </c>
      <c r="R42" s="35">
        <f t="shared" si="8"/>
        <v>0.12500000000000044</v>
      </c>
      <c r="S42" s="36">
        <f t="shared" si="9"/>
        <v>0.12500000000000044</v>
      </c>
      <c r="U42" s="1">
        <v>36733</v>
      </c>
      <c r="W42" s="4">
        <v>3.89</v>
      </c>
      <c r="X42" s="12">
        <v>4.125</v>
      </c>
      <c r="Y42" s="19">
        <v>3.65</v>
      </c>
      <c r="Z42" s="23">
        <v>4.07</v>
      </c>
      <c r="AB42">
        <f t="shared" si="10"/>
        <v>3.3990200228551946E-2</v>
      </c>
      <c r="AC42">
        <f t="shared" si="11"/>
        <v>2.8773656004080547E-2</v>
      </c>
      <c r="AD42">
        <f t="shared" si="12"/>
        <v>3.48467313301681E-2</v>
      </c>
      <c r="AE42">
        <f t="shared" si="13"/>
        <v>3.1194045156666139E-2</v>
      </c>
    </row>
    <row r="43" spans="1:31" x14ac:dyDescent="0.2">
      <c r="A43" s="1">
        <v>36734</v>
      </c>
      <c r="C43" s="4">
        <v>3.9510000000000001</v>
      </c>
      <c r="D43" s="4">
        <v>0.23</v>
      </c>
      <c r="E43" s="4">
        <v>-0.24299999999999999</v>
      </c>
      <c r="F43" s="4">
        <v>0.16500000000000001</v>
      </c>
      <c r="G43" s="4"/>
      <c r="H43" s="25">
        <v>36734</v>
      </c>
      <c r="I43" s="25" t="str">
        <f t="shared" si="1"/>
        <v>Thu</v>
      </c>
      <c r="J43" s="29">
        <f t="shared" si="2"/>
        <v>3.9510000000000001</v>
      </c>
      <c r="K43" s="12">
        <f t="shared" si="3"/>
        <v>4.181</v>
      </c>
      <c r="L43" s="19">
        <f t="shared" si="4"/>
        <v>3.7080000000000002</v>
      </c>
      <c r="M43" s="23">
        <f t="shared" si="5"/>
        <v>4.1159999999999997</v>
      </c>
      <c r="N43">
        <f t="shared" si="0"/>
        <v>-52</v>
      </c>
      <c r="P43" s="34">
        <f t="shared" si="6"/>
        <v>6.0999999999999943E-2</v>
      </c>
      <c r="Q43" s="35">
        <f t="shared" si="7"/>
        <v>5.600000000000005E-2</v>
      </c>
      <c r="R43" s="35">
        <f t="shared" si="8"/>
        <v>5.7999999999999829E-2</v>
      </c>
      <c r="S43" s="36">
        <f t="shared" si="9"/>
        <v>4.5999999999999375E-2</v>
      </c>
      <c r="U43" s="1">
        <v>36734</v>
      </c>
      <c r="W43" s="4">
        <v>3.9510000000000001</v>
      </c>
      <c r="X43" s="12">
        <v>4.181</v>
      </c>
      <c r="Y43" s="19">
        <v>3.7080000000000002</v>
      </c>
      <c r="Z43" s="23">
        <v>4.1159999999999997</v>
      </c>
      <c r="AB43">
        <f t="shared" si="10"/>
        <v>1.555955379889881E-2</v>
      </c>
      <c r="AC43">
        <f t="shared" si="11"/>
        <v>1.3484432587783653E-2</v>
      </c>
      <c r="AD43">
        <f t="shared" si="12"/>
        <v>1.5765480109208672E-2</v>
      </c>
      <c r="AE43">
        <f t="shared" si="13"/>
        <v>1.123881851729946E-2</v>
      </c>
    </row>
    <row r="44" spans="1:31" x14ac:dyDescent="0.2">
      <c r="A44" s="1">
        <v>36735</v>
      </c>
      <c r="C44" s="4">
        <v>3.956</v>
      </c>
      <c r="D44" s="4">
        <v>0.26</v>
      </c>
      <c r="E44" s="4">
        <v>-0.25800000000000001</v>
      </c>
      <c r="F44" s="4">
        <v>0.155</v>
      </c>
      <c r="G44" s="4"/>
      <c r="H44" s="25">
        <v>36735</v>
      </c>
      <c r="I44" s="25" t="str">
        <f t="shared" si="1"/>
        <v>Fri</v>
      </c>
      <c r="J44" s="29">
        <f t="shared" si="2"/>
        <v>3.956</v>
      </c>
      <c r="K44" s="12">
        <f t="shared" si="3"/>
        <v>4.2160000000000002</v>
      </c>
      <c r="L44" s="19">
        <f t="shared" si="4"/>
        <v>3.698</v>
      </c>
      <c r="M44" s="23">
        <f t="shared" si="5"/>
        <v>4.1109999999999998</v>
      </c>
      <c r="N44">
        <f t="shared" si="0"/>
        <v>-51</v>
      </c>
      <c r="P44" s="34">
        <f t="shared" si="6"/>
        <v>4.9999999999998934E-3</v>
      </c>
      <c r="Q44" s="35">
        <f t="shared" si="7"/>
        <v>3.5000000000000142E-2</v>
      </c>
      <c r="R44" s="35">
        <f t="shared" si="8"/>
        <v>-1.0000000000000231E-2</v>
      </c>
      <c r="S44" s="36">
        <f t="shared" si="9"/>
        <v>-4.9999999999998934E-3</v>
      </c>
      <c r="U44" s="1">
        <v>36735</v>
      </c>
      <c r="W44" s="4">
        <v>3.956</v>
      </c>
      <c r="X44" s="12">
        <v>4.2160000000000002</v>
      </c>
      <c r="Y44" s="19">
        <v>3.698</v>
      </c>
      <c r="Z44" s="23">
        <v>4.1109999999999998</v>
      </c>
      <c r="AB44">
        <f t="shared" si="10"/>
        <v>1.2647023312119868E-3</v>
      </c>
      <c r="AC44">
        <f t="shared" si="11"/>
        <v>8.3363588646333496E-3</v>
      </c>
      <c r="AD44">
        <f t="shared" si="12"/>
        <v>-2.7005147386756768E-3</v>
      </c>
      <c r="AE44">
        <f t="shared" si="13"/>
        <v>-1.2155100560617446E-3</v>
      </c>
    </row>
    <row r="45" spans="1:31" x14ac:dyDescent="0.2">
      <c r="A45" s="1">
        <v>36738</v>
      </c>
      <c r="C45" s="4">
        <v>3.9060000000000001</v>
      </c>
      <c r="D45" s="4">
        <v>0.3</v>
      </c>
      <c r="E45" s="4">
        <v>-0.253</v>
      </c>
      <c r="F45" s="4">
        <v>0.17499999999999999</v>
      </c>
      <c r="G45" s="4"/>
      <c r="H45" s="25">
        <v>36738</v>
      </c>
      <c r="I45" s="25" t="str">
        <f t="shared" si="1"/>
        <v>Mon</v>
      </c>
      <c r="J45" s="29">
        <f t="shared" si="2"/>
        <v>3.9060000000000001</v>
      </c>
      <c r="K45" s="12">
        <f t="shared" si="3"/>
        <v>4.2060000000000004</v>
      </c>
      <c r="L45" s="19">
        <f t="shared" si="4"/>
        <v>3.653</v>
      </c>
      <c r="M45" s="23">
        <f t="shared" si="5"/>
        <v>4.0810000000000004</v>
      </c>
      <c r="N45">
        <f t="shared" si="0"/>
        <v>-50</v>
      </c>
      <c r="P45" s="34">
        <f t="shared" si="6"/>
        <v>-4.9999999999999822E-2</v>
      </c>
      <c r="Q45" s="35">
        <f t="shared" si="7"/>
        <v>-9.9999999999997868E-3</v>
      </c>
      <c r="R45" s="35">
        <f t="shared" si="8"/>
        <v>-4.4999999999999929E-2</v>
      </c>
      <c r="S45" s="36">
        <f t="shared" si="9"/>
        <v>-2.9999999999999361E-2</v>
      </c>
      <c r="U45" s="1">
        <v>36738</v>
      </c>
      <c r="W45" s="4">
        <v>3.9060000000000001</v>
      </c>
      <c r="X45" s="12">
        <v>4.2060000000000004</v>
      </c>
      <c r="Y45" s="19">
        <v>3.653</v>
      </c>
      <c r="Z45" s="23">
        <v>4.0810000000000004</v>
      </c>
      <c r="AB45">
        <f t="shared" si="10"/>
        <v>-1.2719581305978474E-2</v>
      </c>
      <c r="AC45">
        <f t="shared" si="11"/>
        <v>-2.3747339585531153E-3</v>
      </c>
      <c r="AD45">
        <f t="shared" si="12"/>
        <v>-1.2243385151787585E-2</v>
      </c>
      <c r="AE45">
        <f t="shared" si="13"/>
        <v>-7.3242514920726226E-3</v>
      </c>
    </row>
    <row r="46" spans="1:31" x14ac:dyDescent="0.2">
      <c r="A46" s="1">
        <v>36739</v>
      </c>
      <c r="C46" s="4">
        <v>4.08</v>
      </c>
      <c r="D46" s="4">
        <v>0.24299999999999999</v>
      </c>
      <c r="E46" s="4">
        <v>-0.28499999999999998</v>
      </c>
      <c r="F46" s="4">
        <v>0.13</v>
      </c>
      <c r="G46" s="4"/>
      <c r="H46" s="25">
        <v>36739</v>
      </c>
      <c r="I46" s="25" t="str">
        <f t="shared" si="1"/>
        <v>Tue</v>
      </c>
      <c r="J46" s="29">
        <f t="shared" si="2"/>
        <v>4.08</v>
      </c>
      <c r="K46" s="12">
        <f t="shared" si="3"/>
        <v>4.3230000000000004</v>
      </c>
      <c r="L46" s="19">
        <f t="shared" si="4"/>
        <v>3.7949999999999999</v>
      </c>
      <c r="M46" s="23">
        <f t="shared" si="5"/>
        <v>4.21</v>
      </c>
      <c r="N46">
        <f t="shared" si="0"/>
        <v>-49</v>
      </c>
      <c r="P46" s="34">
        <f t="shared" si="6"/>
        <v>0.17399999999999993</v>
      </c>
      <c r="Q46" s="35">
        <f t="shared" si="7"/>
        <v>0.11699999999999999</v>
      </c>
      <c r="R46" s="35">
        <f t="shared" si="8"/>
        <v>0.1419999999999999</v>
      </c>
      <c r="S46" s="36">
        <f t="shared" si="9"/>
        <v>0.12899999999999956</v>
      </c>
      <c r="U46" s="1">
        <v>36739</v>
      </c>
      <c r="W46" s="4">
        <v>4.08</v>
      </c>
      <c r="X46" s="12">
        <v>4.3230000000000004</v>
      </c>
      <c r="Y46" s="19">
        <v>3.7949999999999999</v>
      </c>
      <c r="Z46" s="23">
        <v>4.21</v>
      </c>
      <c r="AB46">
        <f t="shared" si="10"/>
        <v>4.3583155961583131E-2</v>
      </c>
      <c r="AC46">
        <f t="shared" si="11"/>
        <v>2.7437528404986637E-2</v>
      </c>
      <c r="AD46">
        <f t="shared" si="12"/>
        <v>3.8135663034447695E-2</v>
      </c>
      <c r="AE46">
        <f t="shared" si="13"/>
        <v>3.1120591270621414E-2</v>
      </c>
    </row>
    <row r="47" spans="1:31" x14ac:dyDescent="0.2">
      <c r="A47" s="1">
        <v>36740</v>
      </c>
      <c r="C47" s="4">
        <v>4.2969999999999997</v>
      </c>
      <c r="D47" s="4">
        <v>0.23</v>
      </c>
      <c r="E47" s="4">
        <v>-0.315</v>
      </c>
      <c r="F47" s="4">
        <v>0.13500000000000001</v>
      </c>
      <c r="G47" s="4"/>
      <c r="H47" s="25">
        <v>36740</v>
      </c>
      <c r="I47" s="25" t="str">
        <f t="shared" si="1"/>
        <v>Wed</v>
      </c>
      <c r="J47" s="29">
        <f t="shared" si="2"/>
        <v>4.2969999999999997</v>
      </c>
      <c r="K47" s="12">
        <f t="shared" si="3"/>
        <v>4.5270000000000001</v>
      </c>
      <c r="L47" s="19">
        <f t="shared" si="4"/>
        <v>3.9819999999999998</v>
      </c>
      <c r="M47" s="23">
        <f t="shared" si="5"/>
        <v>4.4319999999999995</v>
      </c>
      <c r="N47">
        <f t="shared" si="0"/>
        <v>-48</v>
      </c>
      <c r="P47" s="34">
        <f t="shared" si="6"/>
        <v>0.21699999999999964</v>
      </c>
      <c r="Q47" s="35">
        <f t="shared" si="7"/>
        <v>0.20399999999999974</v>
      </c>
      <c r="R47" s="35">
        <f t="shared" si="8"/>
        <v>0.18699999999999983</v>
      </c>
      <c r="S47" s="36">
        <f t="shared" si="9"/>
        <v>0.22199999999999953</v>
      </c>
      <c r="U47" s="1">
        <v>36740</v>
      </c>
      <c r="W47" s="4">
        <v>4.2969999999999997</v>
      </c>
      <c r="X47" s="12">
        <v>4.5270000000000001</v>
      </c>
      <c r="Y47" s="19">
        <v>3.9819999999999998</v>
      </c>
      <c r="Z47" s="23">
        <v>4.4319999999999995</v>
      </c>
      <c r="AB47">
        <f t="shared" si="10"/>
        <v>5.1820116376787545E-2</v>
      </c>
      <c r="AC47">
        <f t="shared" si="11"/>
        <v>4.6109862768326688E-2</v>
      </c>
      <c r="AD47">
        <f t="shared" si="12"/>
        <v>4.809979479441117E-2</v>
      </c>
      <c r="AE47">
        <f t="shared" si="13"/>
        <v>5.1388301750692547E-2</v>
      </c>
    </row>
    <row r="48" spans="1:31" x14ac:dyDescent="0.2">
      <c r="A48" s="1">
        <v>36741</v>
      </c>
      <c r="C48" s="5">
        <v>4.3419999999999996</v>
      </c>
      <c r="D48" s="5">
        <v>0.24249999999999999</v>
      </c>
      <c r="E48" s="5">
        <v>-0.30249999999999999</v>
      </c>
      <c r="F48" s="5">
        <v>0.15</v>
      </c>
      <c r="G48" s="5"/>
      <c r="H48" s="25">
        <v>36741</v>
      </c>
      <c r="I48" s="25" t="str">
        <f t="shared" si="1"/>
        <v>Thu</v>
      </c>
      <c r="J48" s="29">
        <f t="shared" si="2"/>
        <v>4.3419999999999996</v>
      </c>
      <c r="K48" s="12">
        <f t="shared" si="3"/>
        <v>4.5844999999999994</v>
      </c>
      <c r="L48" s="19">
        <f t="shared" si="4"/>
        <v>4.0394999999999994</v>
      </c>
      <c r="M48" s="23">
        <f t="shared" si="5"/>
        <v>4.492</v>
      </c>
      <c r="N48">
        <f t="shared" si="0"/>
        <v>-47</v>
      </c>
      <c r="P48" s="34">
        <f t="shared" si="6"/>
        <v>4.4999999999999929E-2</v>
      </c>
      <c r="Q48" s="35">
        <f t="shared" si="7"/>
        <v>5.7499999999999218E-2</v>
      </c>
      <c r="R48" s="35">
        <f t="shared" si="8"/>
        <v>5.7499999999999662E-2</v>
      </c>
      <c r="S48" s="36">
        <f t="shared" si="9"/>
        <v>6.0000000000000497E-2</v>
      </c>
      <c r="U48" s="1">
        <v>36741</v>
      </c>
      <c r="W48" s="5">
        <v>4.3419999999999996</v>
      </c>
      <c r="X48" s="12">
        <v>4.5844999999999994</v>
      </c>
      <c r="Y48" s="19">
        <v>4.0394999999999994</v>
      </c>
      <c r="Z48" s="23">
        <v>4.492</v>
      </c>
      <c r="AB48">
        <f t="shared" si="10"/>
        <v>1.0417966663242092E-2</v>
      </c>
      <c r="AC48">
        <f t="shared" si="11"/>
        <v>1.2621580053996733E-2</v>
      </c>
      <c r="AD48">
        <f t="shared" si="12"/>
        <v>1.4336716295621636E-2</v>
      </c>
      <c r="AE48">
        <f t="shared" si="13"/>
        <v>1.3447087431214252E-2</v>
      </c>
    </row>
    <row r="49" spans="1:31" x14ac:dyDescent="0.2">
      <c r="A49" s="1">
        <v>36742</v>
      </c>
      <c r="C49" s="5">
        <v>4.3600000000000003</v>
      </c>
      <c r="D49" s="5">
        <v>0.245</v>
      </c>
      <c r="E49" s="5">
        <v>-0.3075</v>
      </c>
      <c r="F49" s="5">
        <v>0.14000000000000001</v>
      </c>
      <c r="G49" s="5"/>
      <c r="H49" s="25">
        <v>36742</v>
      </c>
      <c r="I49" s="25" t="str">
        <f t="shared" si="1"/>
        <v>Fri</v>
      </c>
      <c r="J49" s="29">
        <f t="shared" si="2"/>
        <v>4.3600000000000003</v>
      </c>
      <c r="K49" s="12">
        <f t="shared" si="3"/>
        <v>4.6050000000000004</v>
      </c>
      <c r="L49" s="19">
        <f t="shared" si="4"/>
        <v>4.0525000000000002</v>
      </c>
      <c r="M49" s="23">
        <f t="shared" si="5"/>
        <v>4.5</v>
      </c>
      <c r="N49">
        <f t="shared" si="0"/>
        <v>-46</v>
      </c>
      <c r="P49" s="34">
        <f t="shared" si="6"/>
        <v>1.8000000000000682E-2</v>
      </c>
      <c r="Q49" s="35">
        <f t="shared" si="7"/>
        <v>2.0500000000001073E-2</v>
      </c>
      <c r="R49" s="35">
        <f t="shared" si="8"/>
        <v>1.3000000000000789E-2</v>
      </c>
      <c r="S49" s="36">
        <f t="shared" si="9"/>
        <v>8.0000000000000071E-3</v>
      </c>
      <c r="U49" s="1">
        <v>36742</v>
      </c>
      <c r="W49" s="5">
        <v>4.3600000000000003</v>
      </c>
      <c r="X49" s="12">
        <v>4.6050000000000004</v>
      </c>
      <c r="Y49" s="19">
        <v>4.0525000000000002</v>
      </c>
      <c r="Z49" s="23">
        <v>4.5</v>
      </c>
      <c r="AB49">
        <f t="shared" si="10"/>
        <v>4.1369859048430106E-3</v>
      </c>
      <c r="AC49">
        <f t="shared" si="11"/>
        <v>4.4616211994519383E-3</v>
      </c>
      <c r="AD49">
        <f t="shared" si="12"/>
        <v>3.2130526900680341E-3</v>
      </c>
      <c r="AE49">
        <f t="shared" si="13"/>
        <v>1.7793599000773578E-3</v>
      </c>
    </row>
    <row r="50" spans="1:31" x14ac:dyDescent="0.2">
      <c r="A50" s="1">
        <v>36745</v>
      </c>
      <c r="C50" s="5">
        <v>4.3899999999999997</v>
      </c>
      <c r="D50" s="5">
        <v>0.22500000000000001</v>
      </c>
      <c r="E50" s="5">
        <v>-0.32500000000000001</v>
      </c>
      <c r="F50" s="5">
        <v>0.12</v>
      </c>
      <c r="G50" s="5"/>
      <c r="H50" s="25">
        <v>36745</v>
      </c>
      <c r="I50" s="25" t="str">
        <f t="shared" ref="I50:I94" si="14">TEXT(H50,"ddd")</f>
        <v>Mon</v>
      </c>
      <c r="J50" s="29">
        <f t="shared" ref="J50:J94" si="15">+C50</f>
        <v>4.3899999999999997</v>
      </c>
      <c r="K50" s="12">
        <f t="shared" ref="K50:K94" si="16">+C50+D50</f>
        <v>4.6149999999999993</v>
      </c>
      <c r="L50" s="19">
        <f t="shared" ref="L50:L94" si="17">+C50+E50</f>
        <v>4.0649999999999995</v>
      </c>
      <c r="M50" s="23">
        <f t="shared" ref="M50:M94" si="18">+C50+F50</f>
        <v>4.51</v>
      </c>
      <c r="N50">
        <f t="shared" si="0"/>
        <v>-45</v>
      </c>
      <c r="P50" s="34">
        <f t="shared" si="6"/>
        <v>2.9999999999999361E-2</v>
      </c>
      <c r="Q50" s="35">
        <f t="shared" si="7"/>
        <v>9.9999999999988987E-3</v>
      </c>
      <c r="R50" s="35">
        <f t="shared" si="8"/>
        <v>1.2499999999999289E-2</v>
      </c>
      <c r="S50" s="36">
        <f t="shared" si="9"/>
        <v>9.9999999999997868E-3</v>
      </c>
      <c r="U50" s="1">
        <v>36745</v>
      </c>
      <c r="W50" s="5">
        <v>4.3899999999999997</v>
      </c>
      <c r="X50" s="12">
        <v>4.6150000000000002</v>
      </c>
      <c r="Y50" s="19">
        <v>4.0650000000000004</v>
      </c>
      <c r="Z50" s="23">
        <v>4.51</v>
      </c>
      <c r="AB50">
        <f t="shared" si="10"/>
        <v>6.857169726136824E-3</v>
      </c>
      <c r="AC50">
        <f t="shared" si="11"/>
        <v>2.1691982475453135E-3</v>
      </c>
      <c r="AD50">
        <f t="shared" si="12"/>
        <v>3.0797683720797608E-3</v>
      </c>
      <c r="AE50">
        <f t="shared" si="13"/>
        <v>2.21975673831281E-3</v>
      </c>
    </row>
    <row r="51" spans="1:31" x14ac:dyDescent="0.2">
      <c r="A51" s="1">
        <v>36746</v>
      </c>
      <c r="C51" s="5">
        <v>4.4370000000000003</v>
      </c>
      <c r="D51" s="5">
        <v>0.22500000000000001</v>
      </c>
      <c r="E51" s="5">
        <v>-0.33</v>
      </c>
      <c r="F51" s="5">
        <v>0.12</v>
      </c>
      <c r="G51" s="5"/>
      <c r="H51" s="25">
        <v>36746</v>
      </c>
      <c r="I51" s="25" t="str">
        <f t="shared" si="14"/>
        <v>Tue</v>
      </c>
      <c r="J51" s="29">
        <f t="shared" si="15"/>
        <v>4.4370000000000003</v>
      </c>
      <c r="K51" s="12">
        <f t="shared" si="16"/>
        <v>4.6619999999999999</v>
      </c>
      <c r="L51" s="19">
        <f t="shared" si="17"/>
        <v>4.1070000000000002</v>
      </c>
      <c r="M51" s="23">
        <f t="shared" si="18"/>
        <v>4.5570000000000004</v>
      </c>
      <c r="N51">
        <f t="shared" si="0"/>
        <v>-44</v>
      </c>
      <c r="P51" s="34">
        <f t="shared" si="6"/>
        <v>4.7000000000000597E-2</v>
      </c>
      <c r="Q51" s="35">
        <f t="shared" si="7"/>
        <v>4.7000000000000597E-2</v>
      </c>
      <c r="R51" s="35">
        <f t="shared" si="8"/>
        <v>4.2000000000000703E-2</v>
      </c>
      <c r="S51" s="36">
        <f t="shared" si="9"/>
        <v>4.7000000000000597E-2</v>
      </c>
      <c r="U51" s="1">
        <v>36746</v>
      </c>
      <c r="W51" s="5">
        <v>4.4370000000000003</v>
      </c>
      <c r="X51" s="12">
        <v>4.6619999999999999</v>
      </c>
      <c r="Y51" s="19">
        <v>4.1070000000000002</v>
      </c>
      <c r="Z51" s="23">
        <v>4.5570000000000004</v>
      </c>
      <c r="AB51">
        <f t="shared" si="10"/>
        <v>1.0649245309692676E-2</v>
      </c>
      <c r="AC51">
        <f t="shared" si="11"/>
        <v>1.0132672658749778E-2</v>
      </c>
      <c r="AD51">
        <f t="shared" si="12"/>
        <v>1.0279091974647476E-2</v>
      </c>
      <c r="AE51">
        <f t="shared" si="13"/>
        <v>1.0367358767158585E-2</v>
      </c>
    </row>
    <row r="52" spans="1:31" x14ac:dyDescent="0.2">
      <c r="A52" s="1">
        <v>36747</v>
      </c>
      <c r="C52" s="5">
        <v>4.4550000000000001</v>
      </c>
      <c r="D52" s="5">
        <v>0.20749999999999999</v>
      </c>
      <c r="E52" s="5">
        <v>-0.36</v>
      </c>
      <c r="F52" s="5">
        <v>0.11749999999999999</v>
      </c>
      <c r="G52" s="5"/>
      <c r="H52" s="25">
        <v>36747</v>
      </c>
      <c r="I52" s="25" t="str">
        <f t="shared" si="14"/>
        <v>Wed</v>
      </c>
      <c r="J52" s="29">
        <f t="shared" si="15"/>
        <v>4.4550000000000001</v>
      </c>
      <c r="K52" s="12">
        <f t="shared" si="16"/>
        <v>4.6624999999999996</v>
      </c>
      <c r="L52" s="19">
        <f t="shared" si="17"/>
        <v>4.0949999999999998</v>
      </c>
      <c r="M52" s="23">
        <f t="shared" si="18"/>
        <v>4.5724999999999998</v>
      </c>
      <c r="N52">
        <f t="shared" si="0"/>
        <v>-43</v>
      </c>
      <c r="P52" s="34">
        <f t="shared" si="6"/>
        <v>1.7999999999999794E-2</v>
      </c>
      <c r="Q52" s="35">
        <f t="shared" si="7"/>
        <v>4.9999999999972289E-4</v>
      </c>
      <c r="R52" s="35">
        <f t="shared" si="8"/>
        <v>-1.2000000000000455E-2</v>
      </c>
      <c r="S52" s="36">
        <f t="shared" si="9"/>
        <v>1.5499999999999403E-2</v>
      </c>
      <c r="U52" s="1">
        <v>36747</v>
      </c>
      <c r="W52" s="5">
        <v>4.4550000000000001</v>
      </c>
      <c r="X52" s="12">
        <v>4.6624999999999996</v>
      </c>
      <c r="Y52" s="19">
        <v>4.0949999999999998</v>
      </c>
      <c r="Z52" s="23">
        <v>4.5724999999999998</v>
      </c>
      <c r="AB52">
        <f t="shared" si="10"/>
        <v>4.0485885260001112E-3</v>
      </c>
      <c r="AC52">
        <f t="shared" si="11"/>
        <v>1.0724435636853306E-4</v>
      </c>
      <c r="AD52">
        <f t="shared" si="12"/>
        <v>-2.9261176693889022E-3</v>
      </c>
      <c r="AE52">
        <f t="shared" si="13"/>
        <v>3.3955890011381075E-3</v>
      </c>
    </row>
    <row r="53" spans="1:31" x14ac:dyDescent="0.2">
      <c r="A53" s="1">
        <v>36748</v>
      </c>
      <c r="C53" s="5">
        <v>4.4880000000000004</v>
      </c>
      <c r="D53" s="5">
        <v>0.20499999999999999</v>
      </c>
      <c r="E53" s="5">
        <v>-0.35</v>
      </c>
      <c r="F53" s="5">
        <v>0.125</v>
      </c>
      <c r="G53" s="5"/>
      <c r="H53" s="25">
        <v>36748</v>
      </c>
      <c r="I53" s="25" t="str">
        <f t="shared" si="14"/>
        <v>Thu</v>
      </c>
      <c r="J53" s="29">
        <f t="shared" si="15"/>
        <v>4.4880000000000004</v>
      </c>
      <c r="K53" s="12">
        <f t="shared" si="16"/>
        <v>4.6930000000000005</v>
      </c>
      <c r="L53" s="19">
        <f t="shared" si="17"/>
        <v>4.1380000000000008</v>
      </c>
      <c r="M53" s="23">
        <f t="shared" si="18"/>
        <v>4.6130000000000004</v>
      </c>
      <c r="N53">
        <f t="shared" si="0"/>
        <v>-42</v>
      </c>
      <c r="P53" s="34">
        <f t="shared" si="6"/>
        <v>3.3000000000000362E-2</v>
      </c>
      <c r="Q53" s="35">
        <f t="shared" si="7"/>
        <v>3.050000000000086E-2</v>
      </c>
      <c r="R53" s="35">
        <f t="shared" si="8"/>
        <v>4.3000000000001037E-2</v>
      </c>
      <c r="S53" s="36">
        <f t="shared" si="9"/>
        <v>4.0500000000000647E-2</v>
      </c>
      <c r="U53" s="1">
        <v>36748</v>
      </c>
      <c r="W53" s="5">
        <v>4.4880000000000004</v>
      </c>
      <c r="X53" s="12">
        <v>4.6930000000000005</v>
      </c>
      <c r="Y53" s="19">
        <v>4.1380000000000008</v>
      </c>
      <c r="Z53" s="23">
        <v>4.6130000000000004</v>
      </c>
      <c r="AB53">
        <f t="shared" si="10"/>
        <v>7.3801072976226803E-3</v>
      </c>
      <c r="AC53">
        <f t="shared" si="11"/>
        <v>6.5202518423469616E-3</v>
      </c>
      <c r="AD53">
        <f t="shared" si="12"/>
        <v>1.0445862018318725E-2</v>
      </c>
      <c r="AE53">
        <f t="shared" si="13"/>
        <v>8.8183032927998724E-3</v>
      </c>
    </row>
    <row r="54" spans="1:31" x14ac:dyDescent="0.2">
      <c r="A54" s="1">
        <v>36749</v>
      </c>
      <c r="C54" s="5">
        <v>4.4950000000000001</v>
      </c>
      <c r="D54" s="5">
        <v>0.2</v>
      </c>
      <c r="E54" s="5">
        <v>-0.39</v>
      </c>
      <c r="F54" s="5">
        <v>0.125</v>
      </c>
      <c r="G54" s="5"/>
      <c r="H54" s="25">
        <v>36749</v>
      </c>
      <c r="I54" s="25" t="str">
        <f t="shared" si="14"/>
        <v>Fri</v>
      </c>
      <c r="J54" s="29">
        <f t="shared" si="15"/>
        <v>4.4950000000000001</v>
      </c>
      <c r="K54" s="12">
        <f t="shared" si="16"/>
        <v>4.6950000000000003</v>
      </c>
      <c r="L54" s="19">
        <f t="shared" si="17"/>
        <v>4.1050000000000004</v>
      </c>
      <c r="M54" s="23">
        <f t="shared" si="18"/>
        <v>4.62</v>
      </c>
      <c r="N54">
        <f t="shared" si="0"/>
        <v>-41</v>
      </c>
      <c r="P54" s="34">
        <f t="shared" si="6"/>
        <v>6.9999999999996732E-3</v>
      </c>
      <c r="Q54" s="35">
        <f t="shared" si="7"/>
        <v>1.9999999999997797E-3</v>
      </c>
      <c r="R54" s="35">
        <f t="shared" si="8"/>
        <v>-3.3000000000000362E-2</v>
      </c>
      <c r="S54" s="36">
        <f t="shared" si="9"/>
        <v>6.9999999999996732E-3</v>
      </c>
      <c r="U54" s="1">
        <v>36749</v>
      </c>
      <c r="W54" s="5">
        <v>4.4950000000000001</v>
      </c>
      <c r="X54" s="12">
        <v>4.6950000000000003</v>
      </c>
      <c r="Y54" s="19">
        <v>4.1050000000000004</v>
      </c>
      <c r="Z54" s="23">
        <v>4.62</v>
      </c>
      <c r="AB54">
        <f t="shared" si="10"/>
        <v>1.5584997031883176E-3</v>
      </c>
      <c r="AC54">
        <f t="shared" si="11"/>
        <v>4.2607584794553718E-4</v>
      </c>
      <c r="AD54">
        <f t="shared" si="12"/>
        <v>-8.0068364189597903E-3</v>
      </c>
      <c r="AE54">
        <f t="shared" si="13"/>
        <v>1.516300517964008E-3</v>
      </c>
    </row>
    <row r="55" spans="1:31" x14ac:dyDescent="0.2">
      <c r="A55" s="1">
        <v>36752</v>
      </c>
      <c r="C55" s="5">
        <v>4.3710000000000004</v>
      </c>
      <c r="D55" s="5">
        <v>0.2225</v>
      </c>
      <c r="E55" s="5">
        <v>-0.37</v>
      </c>
      <c r="F55" s="5">
        <v>0.13</v>
      </c>
      <c r="G55" s="5"/>
      <c r="H55" s="25">
        <v>36752</v>
      </c>
      <c r="I55" s="25" t="str">
        <f t="shared" si="14"/>
        <v>Mon</v>
      </c>
      <c r="J55" s="29">
        <f t="shared" si="15"/>
        <v>4.3710000000000004</v>
      </c>
      <c r="K55" s="12">
        <f t="shared" si="16"/>
        <v>4.5935000000000006</v>
      </c>
      <c r="L55" s="19">
        <f t="shared" si="17"/>
        <v>4.0010000000000003</v>
      </c>
      <c r="M55" s="23">
        <f t="shared" si="18"/>
        <v>4.5010000000000003</v>
      </c>
      <c r="N55">
        <f t="shared" si="0"/>
        <v>-40</v>
      </c>
      <c r="P55" s="34">
        <f t="shared" si="6"/>
        <v>-0.12399999999999967</v>
      </c>
      <c r="Q55" s="35">
        <f t="shared" si="7"/>
        <v>-0.1014999999999997</v>
      </c>
      <c r="R55" s="35">
        <f t="shared" si="8"/>
        <v>-0.10400000000000009</v>
      </c>
      <c r="S55" s="36">
        <f t="shared" si="9"/>
        <v>-0.11899999999999977</v>
      </c>
      <c r="U55" s="1">
        <v>36752</v>
      </c>
      <c r="W55" s="5">
        <v>4.3710000000000004</v>
      </c>
      <c r="X55" s="12">
        <v>4.5935000000000006</v>
      </c>
      <c r="Y55" s="19">
        <v>4.0010000000000003</v>
      </c>
      <c r="Z55" s="23">
        <v>4.5010000000000003</v>
      </c>
      <c r="AB55">
        <f t="shared" si="10"/>
        <v>-2.7973852042406065E-2</v>
      </c>
      <c r="AC55">
        <f t="shared" si="11"/>
        <v>-2.1855851930842132E-2</v>
      </c>
      <c r="AD55">
        <f t="shared" si="12"/>
        <v>-2.5661413029293555E-2</v>
      </c>
      <c r="AE55">
        <f t="shared" si="13"/>
        <v>-2.609511078285184E-2</v>
      </c>
    </row>
    <row r="56" spans="1:31" x14ac:dyDescent="0.2">
      <c r="A56" s="1">
        <v>36753</v>
      </c>
      <c r="C56" s="5">
        <v>4.2990000000000004</v>
      </c>
      <c r="D56" s="5">
        <v>0.26</v>
      </c>
      <c r="E56" s="5">
        <v>-0.35499999999999998</v>
      </c>
      <c r="F56" s="5">
        <v>0.14000000000000001</v>
      </c>
      <c r="G56" s="5"/>
      <c r="H56" s="25">
        <v>36753</v>
      </c>
      <c r="I56" s="25" t="str">
        <f t="shared" si="14"/>
        <v>Tue</v>
      </c>
      <c r="J56" s="29">
        <f t="shared" si="15"/>
        <v>4.2990000000000004</v>
      </c>
      <c r="K56" s="12">
        <f t="shared" si="16"/>
        <v>4.5590000000000002</v>
      </c>
      <c r="L56" s="19">
        <f t="shared" si="17"/>
        <v>3.9440000000000004</v>
      </c>
      <c r="M56" s="23">
        <f t="shared" si="18"/>
        <v>4.4390000000000001</v>
      </c>
      <c r="N56">
        <f t="shared" si="0"/>
        <v>-39</v>
      </c>
      <c r="P56" s="34">
        <f t="shared" si="6"/>
        <v>-7.2000000000000064E-2</v>
      </c>
      <c r="Q56" s="35">
        <f t="shared" si="7"/>
        <v>-3.4500000000000419E-2</v>
      </c>
      <c r="R56" s="35">
        <f t="shared" si="8"/>
        <v>-5.699999999999994E-2</v>
      </c>
      <c r="S56" s="36">
        <f t="shared" si="9"/>
        <v>-6.2000000000000277E-2</v>
      </c>
      <c r="U56" s="1">
        <v>36753</v>
      </c>
      <c r="W56" s="5">
        <v>4.2990000000000004</v>
      </c>
      <c r="X56" s="12">
        <v>4.5590000000000002</v>
      </c>
      <c r="Y56" s="19">
        <v>3.9440000000000004</v>
      </c>
      <c r="Z56" s="23">
        <v>4.4390000000000001</v>
      </c>
      <c r="AB56">
        <f t="shared" si="10"/>
        <v>-1.660937836703295E-2</v>
      </c>
      <c r="AC56">
        <f t="shared" si="11"/>
        <v>-7.5389594980797689E-3</v>
      </c>
      <c r="AD56">
        <f t="shared" si="12"/>
        <v>-1.4348893134708997E-2</v>
      </c>
      <c r="AE56">
        <f t="shared" si="13"/>
        <v>-1.3870468458897531E-2</v>
      </c>
    </row>
    <row r="57" spans="1:31" x14ac:dyDescent="0.2">
      <c r="A57" s="1">
        <v>36754</v>
      </c>
      <c r="C57" s="5">
        <v>4.4740000000000002</v>
      </c>
      <c r="D57" s="5">
        <v>0.34</v>
      </c>
      <c r="E57" s="5">
        <v>-0.3075</v>
      </c>
      <c r="F57" s="5">
        <v>0.18</v>
      </c>
      <c r="G57" s="5"/>
      <c r="H57" s="25">
        <v>36754</v>
      </c>
      <c r="I57" s="25" t="str">
        <f t="shared" si="14"/>
        <v>Wed</v>
      </c>
      <c r="J57" s="29">
        <f t="shared" si="15"/>
        <v>4.4740000000000002</v>
      </c>
      <c r="K57" s="12">
        <f t="shared" si="16"/>
        <v>4.8140000000000001</v>
      </c>
      <c r="L57" s="19">
        <f t="shared" si="17"/>
        <v>4.1665000000000001</v>
      </c>
      <c r="M57" s="23">
        <f t="shared" si="18"/>
        <v>4.6539999999999999</v>
      </c>
      <c r="N57">
        <f t="shared" si="0"/>
        <v>-38</v>
      </c>
      <c r="P57" s="34">
        <f t="shared" si="6"/>
        <v>0.17499999999999982</v>
      </c>
      <c r="Q57" s="35">
        <f t="shared" si="7"/>
        <v>0.25499999999999989</v>
      </c>
      <c r="R57" s="35">
        <f t="shared" si="8"/>
        <v>0.2224999999999997</v>
      </c>
      <c r="S57" s="36">
        <f t="shared" si="9"/>
        <v>0.21499999999999986</v>
      </c>
      <c r="U57" s="1">
        <v>36754</v>
      </c>
      <c r="W57" s="5">
        <v>4.4740000000000002</v>
      </c>
      <c r="X57" s="12">
        <v>4.8140000000000001</v>
      </c>
      <c r="Y57" s="19">
        <v>4.1665000000000001</v>
      </c>
      <c r="Z57" s="23">
        <v>4.6539999999999999</v>
      </c>
      <c r="AB57">
        <f t="shared" si="10"/>
        <v>3.9900425553793285E-2</v>
      </c>
      <c r="AC57">
        <f t="shared" si="11"/>
        <v>5.4425038129575914E-2</v>
      </c>
      <c r="AD57">
        <f t="shared" si="12"/>
        <v>5.4880918099735443E-2</v>
      </c>
      <c r="AE57">
        <f t="shared" si="13"/>
        <v>4.7297939028201758E-2</v>
      </c>
    </row>
    <row r="58" spans="1:31" x14ac:dyDescent="0.2">
      <c r="A58" s="1">
        <v>36755</v>
      </c>
      <c r="C58" s="5">
        <v>4.4909999999999997</v>
      </c>
      <c r="D58" s="5">
        <v>0.45750000000000002</v>
      </c>
      <c r="E58" s="5">
        <v>-0.28000000000000003</v>
      </c>
      <c r="F58" s="5">
        <v>0.24</v>
      </c>
      <c r="G58" s="5"/>
      <c r="H58" s="25">
        <v>36755</v>
      </c>
      <c r="I58" s="25" t="str">
        <f t="shared" si="14"/>
        <v>Thu</v>
      </c>
      <c r="J58" s="29">
        <f t="shared" si="15"/>
        <v>4.4909999999999997</v>
      </c>
      <c r="K58" s="12">
        <f t="shared" si="16"/>
        <v>4.9484999999999992</v>
      </c>
      <c r="L58" s="19">
        <f t="shared" si="17"/>
        <v>4.2109999999999994</v>
      </c>
      <c r="M58" s="23">
        <f t="shared" si="18"/>
        <v>4.7309999999999999</v>
      </c>
      <c r="N58">
        <f t="shared" si="0"/>
        <v>-37</v>
      </c>
      <c r="P58" s="34">
        <f t="shared" si="6"/>
        <v>1.699999999999946E-2</v>
      </c>
      <c r="Q58" s="35">
        <f t="shared" si="7"/>
        <v>0.13449999999999918</v>
      </c>
      <c r="R58" s="35">
        <f t="shared" si="8"/>
        <v>4.4499999999999318E-2</v>
      </c>
      <c r="S58" s="36">
        <f t="shared" si="9"/>
        <v>7.6999999999999957E-2</v>
      </c>
      <c r="U58" s="1">
        <v>36755</v>
      </c>
      <c r="W58" s="5">
        <v>4.4909999999999997</v>
      </c>
      <c r="X58" s="12">
        <v>4.9484999999999992</v>
      </c>
      <c r="Y58" s="19">
        <v>4.2109999999999994</v>
      </c>
      <c r="Z58" s="23">
        <v>4.7309999999999999</v>
      </c>
      <c r="AB58">
        <f t="shared" si="10"/>
        <v>3.7925310376630116E-3</v>
      </c>
      <c r="AC58">
        <f t="shared" si="11"/>
        <v>2.7556160993728301E-2</v>
      </c>
      <c r="AD58">
        <f t="shared" si="12"/>
        <v>1.0623794339666242E-2</v>
      </c>
      <c r="AE58">
        <f t="shared" si="13"/>
        <v>1.6409531768911093E-2</v>
      </c>
    </row>
    <row r="59" spans="1:31" x14ac:dyDescent="0.2">
      <c r="A59" s="1">
        <v>36756</v>
      </c>
      <c r="C59" s="5">
        <v>4.53</v>
      </c>
      <c r="D59" s="5">
        <v>0.46</v>
      </c>
      <c r="E59" s="5">
        <v>-0.29749999999999999</v>
      </c>
      <c r="F59" s="5">
        <v>0.22</v>
      </c>
      <c r="G59" s="5"/>
      <c r="H59" s="25">
        <v>36756</v>
      </c>
      <c r="I59" s="25" t="str">
        <f t="shared" si="14"/>
        <v>Fri</v>
      </c>
      <c r="J59" s="29">
        <f t="shared" si="15"/>
        <v>4.53</v>
      </c>
      <c r="K59" s="12">
        <f t="shared" si="16"/>
        <v>4.99</v>
      </c>
      <c r="L59" s="19">
        <f t="shared" si="17"/>
        <v>4.2324999999999999</v>
      </c>
      <c r="M59" s="23">
        <f t="shared" si="18"/>
        <v>4.75</v>
      </c>
      <c r="N59">
        <f t="shared" si="0"/>
        <v>-36</v>
      </c>
      <c r="P59" s="34">
        <f t="shared" si="6"/>
        <v>3.900000000000059E-2</v>
      </c>
      <c r="Q59" s="35">
        <f t="shared" si="7"/>
        <v>4.1500000000000981E-2</v>
      </c>
      <c r="R59" s="35">
        <f t="shared" si="8"/>
        <v>2.1500000000000519E-2</v>
      </c>
      <c r="S59" s="36">
        <f t="shared" si="9"/>
        <v>1.9000000000000128E-2</v>
      </c>
      <c r="U59" s="1">
        <v>36756</v>
      </c>
      <c r="W59" s="5">
        <v>4.53</v>
      </c>
      <c r="X59" s="12">
        <v>4.99</v>
      </c>
      <c r="Y59" s="19">
        <v>4.2324999999999999</v>
      </c>
      <c r="Z59" s="23">
        <v>4.75</v>
      </c>
      <c r="AB59">
        <f t="shared" si="10"/>
        <v>8.6465453893417015E-3</v>
      </c>
      <c r="AC59">
        <f t="shared" si="11"/>
        <v>8.3514094088187399E-3</v>
      </c>
      <c r="AD59">
        <f t="shared" si="12"/>
        <v>5.0926858453626761E-3</v>
      </c>
      <c r="AE59">
        <f t="shared" si="13"/>
        <v>4.0080213975388678E-3</v>
      </c>
    </row>
    <row r="60" spans="1:31" x14ac:dyDescent="0.2">
      <c r="A60" s="1">
        <v>36759</v>
      </c>
      <c r="C60" s="5">
        <v>4.8</v>
      </c>
      <c r="D60" s="5">
        <v>0.53500000000000003</v>
      </c>
      <c r="E60" s="5">
        <v>-0.28499999999999998</v>
      </c>
      <c r="F60" s="5">
        <v>0.27</v>
      </c>
      <c r="G60" s="5"/>
      <c r="H60" s="25">
        <v>36759</v>
      </c>
      <c r="I60" s="25" t="str">
        <f t="shared" si="14"/>
        <v>Mon</v>
      </c>
      <c r="J60" s="29">
        <f t="shared" si="15"/>
        <v>4.8</v>
      </c>
      <c r="K60" s="12">
        <f t="shared" si="16"/>
        <v>5.335</v>
      </c>
      <c r="L60" s="19">
        <f t="shared" si="17"/>
        <v>4.5149999999999997</v>
      </c>
      <c r="M60" s="23">
        <f t="shared" si="18"/>
        <v>5.07</v>
      </c>
      <c r="N60">
        <f t="shared" si="0"/>
        <v>-35</v>
      </c>
      <c r="P60" s="34">
        <f t="shared" si="6"/>
        <v>0.26999999999999957</v>
      </c>
      <c r="Q60" s="35">
        <f t="shared" si="7"/>
        <v>0.34499999999999975</v>
      </c>
      <c r="R60" s="35">
        <f t="shared" si="8"/>
        <v>0.28249999999999975</v>
      </c>
      <c r="S60" s="36">
        <f t="shared" si="9"/>
        <v>0.32000000000000028</v>
      </c>
      <c r="U60" s="1">
        <v>36759</v>
      </c>
      <c r="W60" s="5">
        <v>4.8</v>
      </c>
      <c r="X60" s="12">
        <v>5.335</v>
      </c>
      <c r="Y60" s="19">
        <v>4.5149999999999997</v>
      </c>
      <c r="Z60" s="23">
        <v>5.07</v>
      </c>
      <c r="AB60">
        <f t="shared" si="10"/>
        <v>5.789397841890246E-2</v>
      </c>
      <c r="AC60">
        <f t="shared" si="11"/>
        <v>6.6852974990289304E-2</v>
      </c>
      <c r="AD60">
        <f t="shared" si="12"/>
        <v>6.4612351843795338E-2</v>
      </c>
      <c r="AE60">
        <f t="shared" si="13"/>
        <v>6.5196199556542114E-2</v>
      </c>
    </row>
    <row r="61" spans="1:31" x14ac:dyDescent="0.2">
      <c r="A61" s="1">
        <v>36760</v>
      </c>
      <c r="C61" s="5">
        <v>4.59</v>
      </c>
      <c r="D61" s="5">
        <v>0.78</v>
      </c>
      <c r="E61" s="5">
        <v>-0.28499999999999998</v>
      </c>
      <c r="F61" s="5">
        <v>0.35</v>
      </c>
      <c r="G61" s="5"/>
      <c r="H61" s="25">
        <v>36760</v>
      </c>
      <c r="I61" s="25" t="str">
        <f t="shared" si="14"/>
        <v>Tue</v>
      </c>
      <c r="J61" s="29">
        <f t="shared" si="15"/>
        <v>4.59</v>
      </c>
      <c r="K61" s="12">
        <f t="shared" si="16"/>
        <v>5.37</v>
      </c>
      <c r="L61" s="19">
        <f t="shared" si="17"/>
        <v>4.3049999999999997</v>
      </c>
      <c r="M61" s="23">
        <f t="shared" si="18"/>
        <v>4.9399999999999995</v>
      </c>
      <c r="N61">
        <f t="shared" si="0"/>
        <v>-34</v>
      </c>
      <c r="P61" s="34">
        <f t="shared" si="6"/>
        <v>-0.20999999999999996</v>
      </c>
      <c r="Q61" s="35">
        <f t="shared" si="7"/>
        <v>3.5000000000000142E-2</v>
      </c>
      <c r="R61" s="35">
        <f t="shared" si="8"/>
        <v>-0.20999999999999996</v>
      </c>
      <c r="S61" s="36">
        <f t="shared" si="9"/>
        <v>-0.13000000000000078</v>
      </c>
      <c r="U61" s="1">
        <v>36760</v>
      </c>
      <c r="W61" s="5">
        <v>4.59</v>
      </c>
      <c r="X61" s="12">
        <v>5.37</v>
      </c>
      <c r="Y61" s="19">
        <v>4.3049999999999997</v>
      </c>
      <c r="Z61" s="23">
        <v>4.9400000000000004</v>
      </c>
      <c r="AB61">
        <f t="shared" si="10"/>
        <v>-4.4735893841391414E-2</v>
      </c>
      <c r="AC61">
        <f t="shared" si="11"/>
        <v>6.5390237670566479E-3</v>
      </c>
      <c r="AD61">
        <f t="shared" si="12"/>
        <v>-4.7628048989254587E-2</v>
      </c>
      <c r="AE61">
        <f t="shared" si="13"/>
        <v>-2.5975486403260677E-2</v>
      </c>
    </row>
    <row r="62" spans="1:31" x14ac:dyDescent="0.2">
      <c r="A62" s="1">
        <v>36761</v>
      </c>
      <c r="C62" s="5">
        <v>4.6520000000000001</v>
      </c>
      <c r="D62" s="5">
        <v>0.78749999999999998</v>
      </c>
      <c r="E62" s="5">
        <v>-0.3125</v>
      </c>
      <c r="F62" s="5">
        <v>0.32</v>
      </c>
      <c r="G62" s="5"/>
      <c r="H62" s="25">
        <v>36761</v>
      </c>
      <c r="I62" s="25" t="str">
        <f t="shared" si="14"/>
        <v>Wed</v>
      </c>
      <c r="J62" s="29">
        <f t="shared" si="15"/>
        <v>4.6520000000000001</v>
      </c>
      <c r="K62" s="12">
        <f t="shared" si="16"/>
        <v>5.4394999999999998</v>
      </c>
      <c r="L62" s="19">
        <f t="shared" si="17"/>
        <v>4.3395000000000001</v>
      </c>
      <c r="M62" s="23">
        <f t="shared" si="18"/>
        <v>4.9720000000000004</v>
      </c>
      <c r="N62">
        <f t="shared" si="0"/>
        <v>-33</v>
      </c>
      <c r="P62" s="34">
        <f t="shared" si="6"/>
        <v>6.2000000000000277E-2</v>
      </c>
      <c r="Q62" s="35">
        <f t="shared" si="7"/>
        <v>6.9499999999999673E-2</v>
      </c>
      <c r="R62" s="35">
        <f t="shared" si="8"/>
        <v>3.4500000000000419E-2</v>
      </c>
      <c r="S62" s="36">
        <f t="shared" si="9"/>
        <v>3.2000000000000917E-2</v>
      </c>
      <c r="U62" s="1">
        <v>36761</v>
      </c>
      <c r="W62" s="5">
        <v>4.6520000000000001</v>
      </c>
      <c r="X62" s="12">
        <v>5.4394999999999998</v>
      </c>
      <c r="Y62" s="19">
        <v>4.3395000000000001</v>
      </c>
      <c r="Z62" s="23">
        <v>4.9720000000000004</v>
      </c>
      <c r="AB62">
        <f t="shared" si="10"/>
        <v>1.341721058396423E-2</v>
      </c>
      <c r="AC62">
        <f t="shared" si="11"/>
        <v>1.2859236358226812E-2</v>
      </c>
      <c r="AD62">
        <f t="shared" si="12"/>
        <v>7.9819962224684359E-3</v>
      </c>
      <c r="AE62">
        <f t="shared" si="13"/>
        <v>6.4568424486336467E-3</v>
      </c>
    </row>
    <row r="63" spans="1:31" x14ac:dyDescent="0.2">
      <c r="A63" s="1">
        <v>36762</v>
      </c>
      <c r="C63" s="5">
        <v>4.6020000000000003</v>
      </c>
      <c r="D63" s="5">
        <v>1.1950000000000001</v>
      </c>
      <c r="E63" s="5">
        <v>-0.315</v>
      </c>
      <c r="F63" s="5">
        <v>0.39</v>
      </c>
      <c r="G63" s="5"/>
      <c r="H63" s="25">
        <v>36762</v>
      </c>
      <c r="I63" s="25" t="str">
        <f t="shared" si="14"/>
        <v>Thu</v>
      </c>
      <c r="J63" s="29">
        <f t="shared" si="15"/>
        <v>4.6020000000000003</v>
      </c>
      <c r="K63" s="12">
        <f t="shared" si="16"/>
        <v>5.7970000000000006</v>
      </c>
      <c r="L63" s="19">
        <f t="shared" si="17"/>
        <v>4.2869999999999999</v>
      </c>
      <c r="M63" s="23">
        <f t="shared" si="18"/>
        <v>4.992</v>
      </c>
      <c r="N63">
        <f t="shared" si="0"/>
        <v>-32</v>
      </c>
      <c r="P63" s="34">
        <f t="shared" si="6"/>
        <v>-4.9999999999999822E-2</v>
      </c>
      <c r="Q63" s="35">
        <f t="shared" si="7"/>
        <v>0.35750000000000082</v>
      </c>
      <c r="R63" s="35">
        <f t="shared" si="8"/>
        <v>-5.2500000000000213E-2</v>
      </c>
      <c r="S63" s="36">
        <f t="shared" si="9"/>
        <v>1.9999999999999574E-2</v>
      </c>
      <c r="U63" s="1">
        <v>36762</v>
      </c>
      <c r="W63" s="5">
        <v>4.6020000000000003</v>
      </c>
      <c r="X63" s="12">
        <v>5.7970000000000006</v>
      </c>
      <c r="Y63" s="19">
        <v>4.2869999999999999</v>
      </c>
      <c r="Z63" s="23">
        <v>4.992</v>
      </c>
      <c r="AB63">
        <f t="shared" si="10"/>
        <v>-1.0806243043243784E-2</v>
      </c>
      <c r="AC63">
        <f t="shared" si="11"/>
        <v>6.3653397478595566E-2</v>
      </c>
      <c r="AD63">
        <f t="shared" si="12"/>
        <v>-1.2171946486322423E-2</v>
      </c>
      <c r="AE63">
        <f t="shared" si="13"/>
        <v>4.0144574186618681E-3</v>
      </c>
    </row>
    <row r="64" spans="1:31" x14ac:dyDescent="0.2">
      <c r="A64" s="1">
        <v>36763</v>
      </c>
      <c r="C64" s="5">
        <v>4.6829999999999998</v>
      </c>
      <c r="D64" s="5">
        <v>1.335</v>
      </c>
      <c r="E64" s="5">
        <v>-0.35499999999999998</v>
      </c>
      <c r="F64" s="5">
        <v>0.51</v>
      </c>
      <c r="G64" s="5"/>
      <c r="H64" s="25">
        <v>36763</v>
      </c>
      <c r="I64" s="25" t="str">
        <f t="shared" si="14"/>
        <v>Fri</v>
      </c>
      <c r="J64" s="29">
        <f t="shared" si="15"/>
        <v>4.6829999999999998</v>
      </c>
      <c r="K64" s="12">
        <f t="shared" si="16"/>
        <v>6.0179999999999998</v>
      </c>
      <c r="L64" s="19">
        <f t="shared" si="17"/>
        <v>4.3279999999999994</v>
      </c>
      <c r="M64" s="23">
        <f t="shared" si="18"/>
        <v>5.1929999999999996</v>
      </c>
      <c r="N64">
        <f t="shared" si="0"/>
        <v>-31</v>
      </c>
      <c r="P64" s="34">
        <f t="shared" si="6"/>
        <v>8.0999999999999517E-2</v>
      </c>
      <c r="Q64" s="35">
        <f t="shared" si="7"/>
        <v>0.2209999999999992</v>
      </c>
      <c r="R64" s="35">
        <f t="shared" si="8"/>
        <v>4.0999999999999481E-2</v>
      </c>
      <c r="S64" s="36">
        <f t="shared" si="9"/>
        <v>0.20099999999999962</v>
      </c>
      <c r="U64" s="1">
        <v>36763</v>
      </c>
      <c r="W64" s="5">
        <v>4.6829999999999998</v>
      </c>
      <c r="X64" s="12">
        <v>6.0179999999999998</v>
      </c>
      <c r="Y64" s="19">
        <v>4.3279999999999994</v>
      </c>
      <c r="Z64" s="23">
        <v>5.1929999999999996</v>
      </c>
      <c r="AB64">
        <f t="shared" si="10"/>
        <v>1.7447938588230454E-2</v>
      </c>
      <c r="AC64">
        <f t="shared" si="11"/>
        <v>3.7414435850257631E-2</v>
      </c>
      <c r="AD64">
        <f t="shared" si="12"/>
        <v>9.518353928340233E-3</v>
      </c>
      <c r="AE64">
        <f t="shared" si="13"/>
        <v>3.9474933795055185E-2</v>
      </c>
    </row>
    <row r="65" spans="1:31" x14ac:dyDescent="0.2">
      <c r="A65" s="1">
        <v>36766</v>
      </c>
      <c r="C65" s="5">
        <v>4.7359999999999998</v>
      </c>
      <c r="D65" s="5">
        <v>1.5449999999999999</v>
      </c>
      <c r="E65" s="5">
        <v>-0.4</v>
      </c>
      <c r="F65" s="5">
        <v>0.46</v>
      </c>
      <c r="G65" s="5"/>
      <c r="H65" s="25">
        <v>36766</v>
      </c>
      <c r="I65" s="25" t="str">
        <f t="shared" si="14"/>
        <v>Mon</v>
      </c>
      <c r="J65" s="29">
        <f t="shared" si="15"/>
        <v>4.7359999999999998</v>
      </c>
      <c r="K65" s="12">
        <f t="shared" si="16"/>
        <v>6.2809999999999997</v>
      </c>
      <c r="L65" s="19">
        <f t="shared" si="17"/>
        <v>4.3359999999999994</v>
      </c>
      <c r="M65" s="23">
        <f t="shared" si="18"/>
        <v>5.1959999999999997</v>
      </c>
      <c r="N65">
        <f t="shared" si="0"/>
        <v>-30</v>
      </c>
      <c r="P65" s="34">
        <f t="shared" si="6"/>
        <v>5.2999999999999936E-2</v>
      </c>
      <c r="Q65" s="35">
        <f t="shared" si="7"/>
        <v>0.2629999999999999</v>
      </c>
      <c r="R65" s="35">
        <f t="shared" si="8"/>
        <v>8.0000000000000071E-3</v>
      </c>
      <c r="S65" s="36">
        <f t="shared" si="9"/>
        <v>3.0000000000001137E-3</v>
      </c>
      <c r="U65" s="1">
        <v>36766</v>
      </c>
      <c r="W65" s="5">
        <v>4.7359999999999998</v>
      </c>
      <c r="X65" s="12">
        <v>6.2809999999999997</v>
      </c>
      <c r="Y65" s="19">
        <v>4.3359999999999994</v>
      </c>
      <c r="Z65" s="23">
        <v>5.1959999999999997</v>
      </c>
      <c r="AB65">
        <f t="shared" si="10"/>
        <v>1.1253967380299783E-2</v>
      </c>
      <c r="AC65">
        <f t="shared" si="11"/>
        <v>4.2774225264390106E-2</v>
      </c>
      <c r="AD65">
        <f t="shared" si="12"/>
        <v>1.8467225931647112E-3</v>
      </c>
      <c r="AE65">
        <f t="shared" si="13"/>
        <v>5.7753394617128181E-4</v>
      </c>
    </row>
    <row r="66" spans="1:31" x14ac:dyDescent="0.2">
      <c r="A66" s="1">
        <v>36767</v>
      </c>
      <c r="C66" s="5">
        <v>4.6970000000000001</v>
      </c>
      <c r="D66" s="5">
        <v>1.43</v>
      </c>
      <c r="E66" s="5">
        <v>-0.4</v>
      </c>
      <c r="F66" s="5">
        <v>0.44</v>
      </c>
      <c r="G66" s="5"/>
      <c r="H66" s="25">
        <v>36767</v>
      </c>
      <c r="I66" s="25" t="str">
        <f t="shared" si="14"/>
        <v>Tue</v>
      </c>
      <c r="J66" s="29">
        <f t="shared" si="15"/>
        <v>4.6970000000000001</v>
      </c>
      <c r="K66" s="12">
        <f t="shared" si="16"/>
        <v>6.1269999999999998</v>
      </c>
      <c r="L66" s="19">
        <f t="shared" si="17"/>
        <v>4.2969999999999997</v>
      </c>
      <c r="M66" s="23">
        <f t="shared" si="18"/>
        <v>5.1370000000000005</v>
      </c>
      <c r="N66">
        <f t="shared" si="0"/>
        <v>-29</v>
      </c>
      <c r="P66" s="34">
        <f t="shared" si="6"/>
        <v>-3.8999999999999702E-2</v>
      </c>
      <c r="Q66" s="35">
        <f t="shared" si="7"/>
        <v>-0.15399999999999991</v>
      </c>
      <c r="R66" s="35">
        <f t="shared" si="8"/>
        <v>-3.8999999999999702E-2</v>
      </c>
      <c r="S66" s="36">
        <f t="shared" si="9"/>
        <v>-5.8999999999999275E-2</v>
      </c>
      <c r="U66" s="1">
        <v>36767</v>
      </c>
      <c r="W66" s="5">
        <v>4.6970000000000001</v>
      </c>
      <c r="X66" s="12">
        <v>6.1269999999999998</v>
      </c>
      <c r="Y66" s="19">
        <v>4.2969999999999997</v>
      </c>
      <c r="Z66" s="23">
        <v>5.1370000000000005</v>
      </c>
      <c r="AB66">
        <f t="shared" si="10"/>
        <v>-8.2688905368464728E-3</v>
      </c>
      <c r="AC66">
        <f t="shared" si="11"/>
        <v>-2.4823969728726237E-2</v>
      </c>
      <c r="AD66">
        <f t="shared" si="12"/>
        <v>-9.0351593444869763E-3</v>
      </c>
      <c r="AE66">
        <f t="shared" si="13"/>
        <v>-1.1419847323222149E-2</v>
      </c>
    </row>
    <row r="67" spans="1:31" x14ac:dyDescent="0.2">
      <c r="A67" s="1">
        <v>36768</v>
      </c>
      <c r="C67" s="5">
        <v>4.8499999999999996</v>
      </c>
      <c r="D67" s="5">
        <v>0.63249999999999995</v>
      </c>
      <c r="E67" s="5">
        <v>-0.42</v>
      </c>
      <c r="F67" s="5">
        <v>0.16</v>
      </c>
      <c r="G67" s="5"/>
      <c r="H67" s="25">
        <v>36768</v>
      </c>
      <c r="I67" s="25" t="str">
        <f t="shared" si="14"/>
        <v>Wed</v>
      </c>
      <c r="J67" s="29">
        <f t="shared" si="15"/>
        <v>4.8499999999999996</v>
      </c>
      <c r="K67" s="12">
        <f t="shared" si="16"/>
        <v>5.4824999999999999</v>
      </c>
      <c r="L67" s="19">
        <f t="shared" si="17"/>
        <v>4.43</v>
      </c>
      <c r="M67" s="23">
        <f t="shared" si="18"/>
        <v>5.01</v>
      </c>
      <c r="N67">
        <f t="shared" ref="N67:N89" si="19">+N68-1</f>
        <v>-28</v>
      </c>
      <c r="P67" s="34">
        <f t="shared" si="6"/>
        <v>0.15299999999999958</v>
      </c>
      <c r="Q67" s="35">
        <f t="shared" si="7"/>
        <v>-0.64449999999999985</v>
      </c>
      <c r="R67" s="35">
        <f t="shared" si="8"/>
        <v>0.13300000000000001</v>
      </c>
      <c r="S67" s="36">
        <f t="shared" si="9"/>
        <v>-0.12700000000000067</v>
      </c>
      <c r="U67" s="1">
        <v>36768</v>
      </c>
      <c r="W67" s="5">
        <v>4.8499999999999996</v>
      </c>
      <c r="X67" s="12">
        <v>5.4824999999999999</v>
      </c>
      <c r="Y67" s="19">
        <v>4.43</v>
      </c>
      <c r="Z67" s="23">
        <v>5.01</v>
      </c>
      <c r="AB67">
        <f t="shared" si="10"/>
        <v>3.2054697904533622E-2</v>
      </c>
      <c r="AC67">
        <f t="shared" si="11"/>
        <v>-0.11114403243361128</v>
      </c>
      <c r="AD67">
        <f t="shared" si="12"/>
        <v>3.0482479264186308E-2</v>
      </c>
      <c r="AE67">
        <f t="shared" si="13"/>
        <v>-2.5033336388357554E-2</v>
      </c>
    </row>
    <row r="68" spans="1:31" x14ac:dyDescent="0.2">
      <c r="A68" s="1">
        <v>36769</v>
      </c>
      <c r="C68" s="5">
        <v>4.84</v>
      </c>
      <c r="D68" s="5">
        <v>0.60250000000000004</v>
      </c>
      <c r="E68" s="5">
        <v>-0.46750000000000003</v>
      </c>
      <c r="F68" s="5">
        <v>0.3</v>
      </c>
      <c r="G68" s="5"/>
      <c r="H68" s="25">
        <v>36769</v>
      </c>
      <c r="I68" s="25" t="str">
        <f t="shared" si="14"/>
        <v>Thu</v>
      </c>
      <c r="J68" s="29">
        <f t="shared" si="15"/>
        <v>4.84</v>
      </c>
      <c r="K68" s="12">
        <f t="shared" si="16"/>
        <v>5.4424999999999999</v>
      </c>
      <c r="L68" s="19">
        <f t="shared" si="17"/>
        <v>4.3724999999999996</v>
      </c>
      <c r="M68" s="23">
        <f t="shared" si="18"/>
        <v>5.14</v>
      </c>
      <c r="N68">
        <f t="shared" si="19"/>
        <v>-27</v>
      </c>
      <c r="P68" s="34">
        <f t="shared" si="6"/>
        <v>-9.9999999999997868E-3</v>
      </c>
      <c r="Q68" s="35">
        <f t="shared" si="7"/>
        <v>-4.0000000000000036E-2</v>
      </c>
      <c r="R68" s="35">
        <f t="shared" si="8"/>
        <v>-5.7500000000000107E-2</v>
      </c>
      <c r="S68" s="36">
        <f t="shared" si="9"/>
        <v>0.12999999999999989</v>
      </c>
      <c r="U68" s="1">
        <v>36769</v>
      </c>
      <c r="W68" s="5">
        <v>4.84</v>
      </c>
      <c r="X68" s="12">
        <v>5.4424999999999999</v>
      </c>
      <c r="Y68" s="19">
        <v>4.3724999999999996</v>
      </c>
      <c r="Z68" s="23">
        <v>5.14</v>
      </c>
      <c r="AB68">
        <f t="shared" si="10"/>
        <v>-2.0639842208514825E-3</v>
      </c>
      <c r="AC68">
        <f t="shared" si="11"/>
        <v>-7.3226871833407554E-3</v>
      </c>
      <c r="AD68">
        <f t="shared" si="12"/>
        <v>-1.306465614642416E-2</v>
      </c>
      <c r="AE68">
        <f t="shared" si="13"/>
        <v>2.5617164370300326E-2</v>
      </c>
    </row>
    <row r="69" spans="1:31" x14ac:dyDescent="0.2">
      <c r="A69" s="1">
        <v>36770</v>
      </c>
      <c r="C69" s="5">
        <v>4.9050000000000002</v>
      </c>
      <c r="D69" s="5">
        <v>0.5675</v>
      </c>
      <c r="E69" s="5">
        <v>-0.43</v>
      </c>
      <c r="F69" s="5">
        <v>0.28000000000000003</v>
      </c>
      <c r="G69" s="5"/>
      <c r="H69" s="25">
        <v>36770</v>
      </c>
      <c r="I69" s="25" t="str">
        <f t="shared" si="14"/>
        <v>Fri</v>
      </c>
      <c r="J69" s="29">
        <f t="shared" si="15"/>
        <v>4.9050000000000002</v>
      </c>
      <c r="K69" s="12">
        <f t="shared" si="16"/>
        <v>5.4725000000000001</v>
      </c>
      <c r="L69" s="19">
        <f t="shared" si="17"/>
        <v>4.4750000000000005</v>
      </c>
      <c r="M69" s="23">
        <f t="shared" si="18"/>
        <v>5.1850000000000005</v>
      </c>
      <c r="N69">
        <f t="shared" si="19"/>
        <v>-26</v>
      </c>
      <c r="P69" s="34">
        <f t="shared" ref="P69:P95" si="20">+J69-J68</f>
        <v>6.5000000000000391E-2</v>
      </c>
      <c r="Q69" s="35">
        <f t="shared" ref="Q69:Q95" si="21">+K69-K68</f>
        <v>3.0000000000000249E-2</v>
      </c>
      <c r="R69" s="35">
        <f t="shared" ref="R69:R95" si="22">+L69-L68</f>
        <v>0.10250000000000092</v>
      </c>
      <c r="S69" s="36">
        <f t="shared" ref="S69:S95" si="23">+M69-M68</f>
        <v>4.5000000000000817E-2</v>
      </c>
      <c r="U69" s="1">
        <v>36770</v>
      </c>
      <c r="W69" s="5">
        <v>4.9050000000000002</v>
      </c>
      <c r="X69" s="12">
        <v>5.4725000000000001</v>
      </c>
      <c r="Y69" s="19">
        <v>4.4749999999999996</v>
      </c>
      <c r="Z69" s="23">
        <v>5.1849999999999996</v>
      </c>
      <c r="AB69">
        <f t="shared" si="10"/>
        <v>1.3340372288786104E-2</v>
      </c>
      <c r="AC69">
        <f t="shared" si="11"/>
        <v>5.4970362883155714E-3</v>
      </c>
      <c r="AD69">
        <f t="shared" si="12"/>
        <v>2.3171423816198685E-2</v>
      </c>
      <c r="AE69">
        <f t="shared" si="13"/>
        <v>8.7167622144168812E-3</v>
      </c>
    </row>
    <row r="70" spans="1:31" x14ac:dyDescent="0.2">
      <c r="A70" s="1">
        <v>36773</v>
      </c>
      <c r="C70" s="5">
        <v>4.9050000000000002</v>
      </c>
      <c r="D70" s="5">
        <v>0.5675</v>
      </c>
      <c r="E70" s="5">
        <v>-0.43</v>
      </c>
      <c r="F70" s="5">
        <v>0.28000000000000003</v>
      </c>
      <c r="G70" s="5"/>
      <c r="H70" s="25">
        <v>36773</v>
      </c>
      <c r="I70" s="25" t="str">
        <f t="shared" si="14"/>
        <v>Mon</v>
      </c>
      <c r="J70" s="29">
        <f t="shared" si="15"/>
        <v>4.9050000000000002</v>
      </c>
      <c r="K70" s="12">
        <f t="shared" si="16"/>
        <v>5.4725000000000001</v>
      </c>
      <c r="L70" s="19">
        <f t="shared" si="17"/>
        <v>4.4750000000000005</v>
      </c>
      <c r="M70" s="23">
        <f t="shared" si="18"/>
        <v>5.1850000000000005</v>
      </c>
      <c r="N70">
        <f t="shared" si="19"/>
        <v>-25</v>
      </c>
      <c r="P70" s="34">
        <f t="shared" si="20"/>
        <v>0</v>
      </c>
      <c r="Q70" s="35">
        <f t="shared" si="21"/>
        <v>0</v>
      </c>
      <c r="R70" s="35">
        <f t="shared" si="22"/>
        <v>0</v>
      </c>
      <c r="S70" s="36">
        <f t="shared" si="23"/>
        <v>0</v>
      </c>
      <c r="U70" s="1">
        <v>36773</v>
      </c>
      <c r="W70" s="5">
        <v>4.9050000000000002</v>
      </c>
      <c r="X70" s="12">
        <v>5.4725000000000001</v>
      </c>
      <c r="Y70" s="19">
        <v>4.4749999999999996</v>
      </c>
      <c r="Z70" s="23">
        <v>5.1849999999999996</v>
      </c>
      <c r="AB70">
        <f t="shared" si="10"/>
        <v>0</v>
      </c>
      <c r="AC70">
        <f t="shared" si="11"/>
        <v>0</v>
      </c>
      <c r="AD70">
        <f t="shared" si="12"/>
        <v>0</v>
      </c>
      <c r="AE70">
        <f t="shared" si="13"/>
        <v>0</v>
      </c>
    </row>
    <row r="71" spans="1:31" x14ac:dyDescent="0.2">
      <c r="A71" s="1">
        <v>36774</v>
      </c>
      <c r="C71" s="5">
        <v>5.03</v>
      </c>
      <c r="D71" s="5">
        <v>0.58499999999999996</v>
      </c>
      <c r="E71" s="5">
        <v>-0.30499999999999999</v>
      </c>
      <c r="F71" s="5">
        <v>0.28000000000000003</v>
      </c>
      <c r="G71" s="5"/>
      <c r="H71" s="25">
        <v>36774</v>
      </c>
      <c r="I71" s="25" t="str">
        <f t="shared" si="14"/>
        <v>Tue</v>
      </c>
      <c r="J71" s="29">
        <f t="shared" si="15"/>
        <v>5.03</v>
      </c>
      <c r="K71" s="12">
        <f t="shared" si="16"/>
        <v>5.6150000000000002</v>
      </c>
      <c r="L71" s="19">
        <f t="shared" si="17"/>
        <v>4.7250000000000005</v>
      </c>
      <c r="M71" s="23">
        <f t="shared" si="18"/>
        <v>5.3100000000000005</v>
      </c>
      <c r="N71">
        <f t="shared" si="19"/>
        <v>-24</v>
      </c>
      <c r="P71" s="34">
        <f t="shared" si="20"/>
        <v>0.125</v>
      </c>
      <c r="Q71" s="35">
        <f t="shared" si="21"/>
        <v>0.14250000000000007</v>
      </c>
      <c r="R71" s="35">
        <f t="shared" si="22"/>
        <v>0.25</v>
      </c>
      <c r="S71" s="36">
        <f t="shared" si="23"/>
        <v>0.125</v>
      </c>
      <c r="U71" s="1">
        <v>36774</v>
      </c>
      <c r="W71" s="5">
        <v>5.03</v>
      </c>
      <c r="X71" s="12">
        <v>5.6150000000000002</v>
      </c>
      <c r="Y71" s="19">
        <v>4.7249999999999996</v>
      </c>
      <c r="Z71" s="23">
        <v>5.31</v>
      </c>
      <c r="AB71">
        <f t="shared" si="10"/>
        <v>2.5164891094321403E-2</v>
      </c>
      <c r="AC71">
        <f t="shared" si="11"/>
        <v>2.5706037775525492E-2</v>
      </c>
      <c r="AD71">
        <f t="shared" si="12"/>
        <v>5.436120921888743E-2</v>
      </c>
      <c r="AE71">
        <f t="shared" si="13"/>
        <v>2.3821993572356714E-2</v>
      </c>
    </row>
    <row r="72" spans="1:31" x14ac:dyDescent="0.2">
      <c r="A72" s="1">
        <v>36775</v>
      </c>
      <c r="C72" s="5">
        <v>5.157</v>
      </c>
      <c r="D72" s="5">
        <v>0.71750000000000003</v>
      </c>
      <c r="E72" s="5">
        <v>-0.32250000000000001</v>
      </c>
      <c r="F72" s="5">
        <v>0.28000000000000003</v>
      </c>
      <c r="G72" s="5"/>
      <c r="H72" s="25">
        <v>36775</v>
      </c>
      <c r="I72" s="25" t="str">
        <f t="shared" si="14"/>
        <v>Wed</v>
      </c>
      <c r="J72" s="29">
        <f t="shared" si="15"/>
        <v>5.157</v>
      </c>
      <c r="K72" s="12">
        <f t="shared" si="16"/>
        <v>5.8745000000000003</v>
      </c>
      <c r="L72" s="19">
        <f t="shared" si="17"/>
        <v>4.8345000000000002</v>
      </c>
      <c r="M72" s="23">
        <f t="shared" si="18"/>
        <v>5.4370000000000003</v>
      </c>
      <c r="N72">
        <f t="shared" si="19"/>
        <v>-23</v>
      </c>
      <c r="P72" s="34">
        <f t="shared" si="20"/>
        <v>0.12699999999999978</v>
      </c>
      <c r="Q72" s="35">
        <f t="shared" si="21"/>
        <v>0.25950000000000006</v>
      </c>
      <c r="R72" s="35">
        <f t="shared" si="22"/>
        <v>0.10949999999999971</v>
      </c>
      <c r="S72" s="36">
        <f t="shared" si="23"/>
        <v>0.12699999999999978</v>
      </c>
      <c r="U72" s="1">
        <v>36775</v>
      </c>
      <c r="W72" s="5">
        <v>5.157</v>
      </c>
      <c r="X72" s="12">
        <v>5.8745000000000003</v>
      </c>
      <c r="Y72" s="19">
        <v>4.8345000000000002</v>
      </c>
      <c r="Z72" s="23">
        <v>5.4370000000000003</v>
      </c>
      <c r="AB72">
        <f t="shared" si="10"/>
        <v>2.4935030957173906E-2</v>
      </c>
      <c r="AC72">
        <f t="shared" si="11"/>
        <v>4.5179361835083788E-2</v>
      </c>
      <c r="AD72">
        <f t="shared" si="12"/>
        <v>2.2910149995759327E-2</v>
      </c>
      <c r="AE72">
        <f t="shared" si="13"/>
        <v>2.3635602909936368E-2</v>
      </c>
    </row>
    <row r="73" spans="1:31" x14ac:dyDescent="0.2">
      <c r="A73" s="1">
        <v>36776</v>
      </c>
      <c r="C73" s="5">
        <v>5.0999999999999996</v>
      </c>
      <c r="D73" s="5">
        <v>0.8</v>
      </c>
      <c r="E73" s="5">
        <v>-0.32</v>
      </c>
      <c r="F73" s="5">
        <v>0.28000000000000003</v>
      </c>
      <c r="G73" s="5"/>
      <c r="H73" s="25">
        <v>36776</v>
      </c>
      <c r="I73" s="25" t="str">
        <f t="shared" si="14"/>
        <v>Thu</v>
      </c>
      <c r="J73" s="29">
        <f t="shared" si="15"/>
        <v>5.0999999999999996</v>
      </c>
      <c r="K73" s="12">
        <f t="shared" si="16"/>
        <v>5.8999999999999995</v>
      </c>
      <c r="L73" s="19">
        <f t="shared" si="17"/>
        <v>4.7799999999999994</v>
      </c>
      <c r="M73" s="23">
        <f t="shared" si="18"/>
        <v>5.38</v>
      </c>
      <c r="N73">
        <f t="shared" si="19"/>
        <v>-22</v>
      </c>
      <c r="P73" s="34">
        <f t="shared" si="20"/>
        <v>-5.7000000000000384E-2</v>
      </c>
      <c r="Q73" s="35">
        <f t="shared" si="21"/>
        <v>2.549999999999919E-2</v>
      </c>
      <c r="R73" s="35">
        <f t="shared" si="22"/>
        <v>-5.4500000000000881E-2</v>
      </c>
      <c r="S73" s="36">
        <f t="shared" si="23"/>
        <v>-5.7000000000000384E-2</v>
      </c>
      <c r="U73" s="1">
        <v>36776</v>
      </c>
      <c r="W73" s="5">
        <v>5.0999999999999996</v>
      </c>
      <c r="X73" s="12">
        <v>5.9</v>
      </c>
      <c r="Y73" s="19">
        <v>4.78</v>
      </c>
      <c r="Z73" s="23">
        <v>5.38</v>
      </c>
      <c r="AB73">
        <f t="shared" si="10"/>
        <v>-1.1114475338541926E-2</v>
      </c>
      <c r="AC73">
        <f t="shared" si="11"/>
        <v>4.331400886183499E-3</v>
      </c>
      <c r="AD73">
        <f t="shared" si="12"/>
        <v>-1.1337164438100601E-2</v>
      </c>
      <c r="AE73">
        <f t="shared" si="13"/>
        <v>-1.0539063990090644E-2</v>
      </c>
    </row>
    <row r="74" spans="1:31" x14ac:dyDescent="0.2">
      <c r="A74" s="1">
        <v>36777</v>
      </c>
      <c r="C74" s="5">
        <v>4.9989999999999997</v>
      </c>
      <c r="D74" s="5">
        <v>0.85250000000000004</v>
      </c>
      <c r="E74" s="5">
        <v>-0.3175</v>
      </c>
      <c r="F74" s="5">
        <v>0.28000000000000003</v>
      </c>
      <c r="G74" s="5"/>
      <c r="H74" s="25">
        <v>36777</v>
      </c>
      <c r="I74" s="25" t="str">
        <f t="shared" si="14"/>
        <v>Fri</v>
      </c>
      <c r="J74" s="29">
        <f t="shared" si="15"/>
        <v>4.9989999999999997</v>
      </c>
      <c r="K74" s="12">
        <f t="shared" si="16"/>
        <v>5.8514999999999997</v>
      </c>
      <c r="L74" s="19">
        <f t="shared" si="17"/>
        <v>4.6814999999999998</v>
      </c>
      <c r="M74" s="23">
        <f t="shared" si="18"/>
        <v>5.2789999999999999</v>
      </c>
      <c r="N74">
        <f t="shared" si="19"/>
        <v>-21</v>
      </c>
      <c r="P74" s="34">
        <f t="shared" si="20"/>
        <v>-0.10099999999999998</v>
      </c>
      <c r="Q74" s="35">
        <f t="shared" si="21"/>
        <v>-4.8499999999999766E-2</v>
      </c>
      <c r="R74" s="35">
        <f t="shared" si="22"/>
        <v>-9.8499999999999588E-2</v>
      </c>
      <c r="S74" s="36">
        <f t="shared" si="23"/>
        <v>-0.10099999999999998</v>
      </c>
      <c r="U74" s="1">
        <v>36777</v>
      </c>
      <c r="W74" s="5">
        <v>4.9989999999999997</v>
      </c>
      <c r="X74" s="12">
        <v>5.8514999999999997</v>
      </c>
      <c r="Y74" s="19">
        <v>4.6814999999999998</v>
      </c>
      <c r="Z74" s="23">
        <v>5.2789999999999999</v>
      </c>
      <c r="AB74">
        <f t="shared" si="10"/>
        <v>-2.0002647298846755E-2</v>
      </c>
      <c r="AC74">
        <f t="shared" si="11"/>
        <v>-8.2543122789900478E-3</v>
      </c>
      <c r="AD74">
        <f t="shared" si="12"/>
        <v>-2.0821975106557943E-2</v>
      </c>
      <c r="AE74">
        <f t="shared" si="13"/>
        <v>-1.8951688332213879E-2</v>
      </c>
    </row>
    <row r="75" spans="1:31" x14ac:dyDescent="0.2">
      <c r="A75" s="1">
        <v>36780</v>
      </c>
      <c r="C75" s="5">
        <v>5.1349999999999998</v>
      </c>
      <c r="D75" s="5">
        <v>0.85499999999999998</v>
      </c>
      <c r="E75" s="5">
        <v>-0.3125</v>
      </c>
      <c r="F75" s="5">
        <v>0.28000000000000003</v>
      </c>
      <c r="G75" s="5"/>
      <c r="H75" s="25">
        <v>36780</v>
      </c>
      <c r="I75" s="25" t="str">
        <f t="shared" si="14"/>
        <v>Mon</v>
      </c>
      <c r="J75" s="29">
        <f t="shared" si="15"/>
        <v>5.1349999999999998</v>
      </c>
      <c r="K75" s="12">
        <f t="shared" si="16"/>
        <v>5.99</v>
      </c>
      <c r="L75" s="19">
        <f t="shared" si="17"/>
        <v>4.8224999999999998</v>
      </c>
      <c r="M75" s="23">
        <f t="shared" si="18"/>
        <v>5.415</v>
      </c>
      <c r="N75">
        <f t="shared" si="19"/>
        <v>-20</v>
      </c>
      <c r="P75" s="34">
        <f t="shared" si="20"/>
        <v>0.13600000000000012</v>
      </c>
      <c r="Q75" s="35">
        <f t="shared" si="21"/>
        <v>0.13850000000000051</v>
      </c>
      <c r="R75" s="35">
        <f t="shared" si="22"/>
        <v>0.14100000000000001</v>
      </c>
      <c r="S75" s="36">
        <f t="shared" si="23"/>
        <v>0.13600000000000012</v>
      </c>
      <c r="U75" s="1">
        <v>36780</v>
      </c>
      <c r="W75" s="5">
        <v>5.1349999999999998</v>
      </c>
      <c r="X75" s="12">
        <v>5.99</v>
      </c>
      <c r="Y75" s="19">
        <v>4.8224999999999998</v>
      </c>
      <c r="Z75" s="23">
        <v>5.415</v>
      </c>
      <c r="AB75">
        <f t="shared" si="10"/>
        <v>2.6841950949088252E-2</v>
      </c>
      <c r="AC75">
        <f t="shared" si="11"/>
        <v>2.3393373494674286E-2</v>
      </c>
      <c r="AD75">
        <f t="shared" si="12"/>
        <v>2.9673894400940384E-2</v>
      </c>
      <c r="AE75">
        <f t="shared" si="13"/>
        <v>2.5436194611474849E-2</v>
      </c>
    </row>
    <row r="76" spans="1:31" x14ac:dyDescent="0.2">
      <c r="A76" s="1">
        <v>36781</v>
      </c>
      <c r="C76" s="5">
        <v>5.1050000000000004</v>
      </c>
      <c r="D76" s="5">
        <v>0.85499999999999998</v>
      </c>
      <c r="E76" s="5">
        <v>-0.28249999999999997</v>
      </c>
      <c r="F76" s="5">
        <v>0.28000000000000003</v>
      </c>
      <c r="G76" s="5"/>
      <c r="H76" s="25">
        <v>36781</v>
      </c>
      <c r="I76" s="25" t="str">
        <f t="shared" si="14"/>
        <v>Tue</v>
      </c>
      <c r="J76" s="29">
        <f t="shared" si="15"/>
        <v>5.1050000000000004</v>
      </c>
      <c r="K76" s="12">
        <f t="shared" si="16"/>
        <v>5.9600000000000009</v>
      </c>
      <c r="L76" s="19">
        <f t="shared" si="17"/>
        <v>4.8225000000000007</v>
      </c>
      <c r="M76" s="23">
        <f t="shared" si="18"/>
        <v>5.3850000000000007</v>
      </c>
      <c r="N76">
        <f t="shared" si="19"/>
        <v>-19</v>
      </c>
      <c r="P76" s="34">
        <f t="shared" si="20"/>
        <v>-2.9999999999999361E-2</v>
      </c>
      <c r="Q76" s="35">
        <f t="shared" si="21"/>
        <v>-2.9999999999999361E-2</v>
      </c>
      <c r="R76" s="35">
        <f t="shared" si="22"/>
        <v>0</v>
      </c>
      <c r="S76" s="36">
        <f t="shared" si="23"/>
        <v>-2.9999999999999361E-2</v>
      </c>
      <c r="U76" s="1">
        <v>36781</v>
      </c>
      <c r="W76" s="5">
        <v>5.1050000000000004</v>
      </c>
      <c r="X76" s="12">
        <v>5.96</v>
      </c>
      <c r="Y76" s="19">
        <v>4.8224999999999998</v>
      </c>
      <c r="Z76" s="23">
        <v>5.3849999999999998</v>
      </c>
      <c r="AB76">
        <f t="shared" si="10"/>
        <v>-5.8593917638926031E-3</v>
      </c>
      <c r="AC76">
        <f t="shared" si="11"/>
        <v>-5.0209310500996807E-3</v>
      </c>
      <c r="AD76">
        <f t="shared" si="12"/>
        <v>0</v>
      </c>
      <c r="AE76">
        <f t="shared" si="13"/>
        <v>-5.5555698446021051E-3</v>
      </c>
    </row>
    <row r="77" spans="1:31" x14ac:dyDescent="0.2">
      <c r="A77" s="1">
        <v>36782</v>
      </c>
      <c r="C77" s="5">
        <v>5.157</v>
      </c>
      <c r="D77" s="5">
        <v>0.82750000000000001</v>
      </c>
      <c r="E77" s="5">
        <v>-0.26750000000000002</v>
      </c>
      <c r="F77" s="5">
        <v>0.28000000000000003</v>
      </c>
      <c r="G77" s="5"/>
      <c r="H77" s="25">
        <v>36782</v>
      </c>
      <c r="I77" s="25" t="str">
        <f t="shared" si="14"/>
        <v>Wed</v>
      </c>
      <c r="J77" s="29">
        <f t="shared" si="15"/>
        <v>5.157</v>
      </c>
      <c r="K77" s="12">
        <f t="shared" si="16"/>
        <v>5.9844999999999997</v>
      </c>
      <c r="L77" s="19">
        <f t="shared" si="17"/>
        <v>4.8895</v>
      </c>
      <c r="M77" s="23">
        <f t="shared" si="18"/>
        <v>5.4370000000000003</v>
      </c>
      <c r="N77">
        <f t="shared" si="19"/>
        <v>-18</v>
      </c>
      <c r="P77" s="34">
        <f t="shared" si="20"/>
        <v>5.1999999999999602E-2</v>
      </c>
      <c r="Q77" s="35">
        <f t="shared" si="21"/>
        <v>2.4499999999998856E-2</v>
      </c>
      <c r="R77" s="35">
        <f t="shared" si="22"/>
        <v>6.6999999999999282E-2</v>
      </c>
      <c r="S77" s="36">
        <f t="shared" si="23"/>
        <v>5.1999999999999602E-2</v>
      </c>
      <c r="U77" s="1">
        <v>36782</v>
      </c>
      <c r="W77" s="5">
        <v>5.157</v>
      </c>
      <c r="X77" s="12">
        <v>5.9844999999999997</v>
      </c>
      <c r="Y77" s="19">
        <v>4.8895</v>
      </c>
      <c r="Z77" s="23">
        <v>5.4370000000000003</v>
      </c>
      <c r="AB77">
        <f t="shared" si="10"/>
        <v>1.0134563452192907E-2</v>
      </c>
      <c r="AC77">
        <f t="shared" si="11"/>
        <v>4.1023122540297602E-3</v>
      </c>
      <c r="AD77">
        <f t="shared" si="12"/>
        <v>1.3797582972445717E-2</v>
      </c>
      <c r="AE77">
        <f t="shared" si="13"/>
        <v>9.6101275554317418E-3</v>
      </c>
    </row>
    <row r="78" spans="1:31" x14ac:dyDescent="0.2">
      <c r="A78" s="1">
        <v>36783</v>
      </c>
      <c r="C78" s="5">
        <v>5.3120000000000003</v>
      </c>
      <c r="D78" s="5">
        <v>0.755</v>
      </c>
      <c r="E78" s="5">
        <v>-0.255</v>
      </c>
      <c r="F78" s="5">
        <v>0.28000000000000003</v>
      </c>
      <c r="G78" s="5"/>
      <c r="H78" s="25">
        <v>36783</v>
      </c>
      <c r="I78" s="25" t="str">
        <f t="shared" si="14"/>
        <v>Thu</v>
      </c>
      <c r="J78" s="29">
        <f t="shared" si="15"/>
        <v>5.3120000000000003</v>
      </c>
      <c r="K78" s="12">
        <f t="shared" si="16"/>
        <v>6.0670000000000002</v>
      </c>
      <c r="L78" s="19">
        <f t="shared" si="17"/>
        <v>5.0570000000000004</v>
      </c>
      <c r="M78" s="23">
        <f t="shared" si="18"/>
        <v>5.5920000000000005</v>
      </c>
      <c r="N78">
        <f t="shared" si="19"/>
        <v>-17</v>
      </c>
      <c r="P78" s="34">
        <f t="shared" si="20"/>
        <v>0.15500000000000025</v>
      </c>
      <c r="Q78" s="35">
        <f t="shared" si="21"/>
        <v>8.2500000000000462E-2</v>
      </c>
      <c r="R78" s="35">
        <f t="shared" si="22"/>
        <v>0.16750000000000043</v>
      </c>
      <c r="S78" s="36">
        <f t="shared" si="23"/>
        <v>0.15500000000000025</v>
      </c>
      <c r="U78" s="1">
        <v>36783</v>
      </c>
      <c r="W78" s="5">
        <v>5.3120000000000003</v>
      </c>
      <c r="X78" s="12">
        <v>6.0670000000000002</v>
      </c>
      <c r="Y78" s="19">
        <v>5.0570000000000004</v>
      </c>
      <c r="Z78" s="23">
        <v>5.5920000000000005</v>
      </c>
      <c r="AB78">
        <f t="shared" si="10"/>
        <v>2.9613397105310843E-2</v>
      </c>
      <c r="AC78">
        <f t="shared" si="11"/>
        <v>1.3691455628872759E-2</v>
      </c>
      <c r="AD78">
        <f t="shared" si="12"/>
        <v>3.368337332765324E-2</v>
      </c>
      <c r="AE78">
        <f t="shared" si="13"/>
        <v>2.810956676772557E-2</v>
      </c>
    </row>
    <row r="79" spans="1:31" x14ac:dyDescent="0.2">
      <c r="A79" s="1">
        <v>36784</v>
      </c>
      <c r="C79" s="5">
        <v>5.3</v>
      </c>
      <c r="D79" s="5">
        <v>0.6</v>
      </c>
      <c r="E79" s="5">
        <v>-0.27500000000000002</v>
      </c>
      <c r="F79" s="5">
        <v>0.18</v>
      </c>
      <c r="G79" s="5"/>
      <c r="H79" s="25">
        <v>36784</v>
      </c>
      <c r="I79" s="25" t="str">
        <f t="shared" si="14"/>
        <v>Fri</v>
      </c>
      <c r="J79" s="29">
        <f t="shared" si="15"/>
        <v>5.3</v>
      </c>
      <c r="K79" s="12">
        <f t="shared" si="16"/>
        <v>5.8999999999999995</v>
      </c>
      <c r="L79" s="19">
        <f t="shared" si="17"/>
        <v>5.0249999999999995</v>
      </c>
      <c r="M79" s="23">
        <f t="shared" si="18"/>
        <v>5.4799999999999995</v>
      </c>
      <c r="N79">
        <f t="shared" si="19"/>
        <v>-16</v>
      </c>
      <c r="P79" s="34">
        <f t="shared" si="20"/>
        <v>-1.2000000000000455E-2</v>
      </c>
      <c r="Q79" s="35">
        <f t="shared" si="21"/>
        <v>-0.1670000000000007</v>
      </c>
      <c r="R79" s="35">
        <f t="shared" si="22"/>
        <v>-3.2000000000000917E-2</v>
      </c>
      <c r="S79" s="36">
        <f t="shared" si="23"/>
        <v>-0.11200000000000099</v>
      </c>
      <c r="U79" s="1">
        <v>36784</v>
      </c>
      <c r="W79" s="5">
        <v>5.3</v>
      </c>
      <c r="X79" s="12">
        <v>5.9</v>
      </c>
      <c r="Y79" s="19">
        <v>5.0250000000000004</v>
      </c>
      <c r="Z79" s="23">
        <v>5.48</v>
      </c>
      <c r="AB79">
        <f t="shared" si="10"/>
        <v>-2.2615916160567172E-3</v>
      </c>
      <c r="AC79">
        <f t="shared" si="11"/>
        <v>-2.7911898048487017E-2</v>
      </c>
      <c r="AD79">
        <f t="shared" si="12"/>
        <v>-6.3479681527065747E-3</v>
      </c>
      <c r="AE79">
        <f t="shared" si="13"/>
        <v>-2.0231903971585002E-2</v>
      </c>
    </row>
    <row r="80" spans="1:31" x14ac:dyDescent="0.2">
      <c r="A80" s="1">
        <v>36787</v>
      </c>
      <c r="C80" s="5">
        <v>5.3940000000000001</v>
      </c>
      <c r="D80" s="5">
        <v>0.55000000000000004</v>
      </c>
      <c r="E80" s="5">
        <v>-0.29499999999999998</v>
      </c>
      <c r="F80" s="5">
        <v>0.18</v>
      </c>
      <c r="G80" s="5"/>
      <c r="H80" s="25">
        <v>36787</v>
      </c>
      <c r="I80" s="25" t="str">
        <f t="shared" si="14"/>
        <v>Mon</v>
      </c>
      <c r="J80" s="29">
        <f t="shared" si="15"/>
        <v>5.3940000000000001</v>
      </c>
      <c r="K80" s="12">
        <f t="shared" si="16"/>
        <v>5.944</v>
      </c>
      <c r="L80" s="19">
        <f t="shared" si="17"/>
        <v>5.0990000000000002</v>
      </c>
      <c r="M80" s="23">
        <f t="shared" si="18"/>
        <v>5.5739999999999998</v>
      </c>
      <c r="N80">
        <f t="shared" si="19"/>
        <v>-15</v>
      </c>
      <c r="P80" s="34">
        <f t="shared" si="20"/>
        <v>9.4000000000000306E-2</v>
      </c>
      <c r="Q80" s="35">
        <f t="shared" si="21"/>
        <v>4.4000000000000483E-2</v>
      </c>
      <c r="R80" s="35">
        <f t="shared" si="22"/>
        <v>7.4000000000000732E-2</v>
      </c>
      <c r="S80" s="36">
        <f t="shared" si="23"/>
        <v>9.4000000000000306E-2</v>
      </c>
      <c r="U80" s="1">
        <v>36787</v>
      </c>
      <c r="W80" s="5">
        <v>5.3940000000000001</v>
      </c>
      <c r="X80" s="12">
        <v>5.944</v>
      </c>
      <c r="Y80" s="19">
        <v>5.0990000000000002</v>
      </c>
      <c r="Z80" s="23">
        <v>5.5739999999999998</v>
      </c>
      <c r="AB80">
        <f t="shared" si="10"/>
        <v>1.7580404159462045E-2</v>
      </c>
      <c r="AC80">
        <f t="shared" si="11"/>
        <v>7.4299565037841573E-3</v>
      </c>
      <c r="AD80">
        <f t="shared" si="12"/>
        <v>1.4618988127879285E-2</v>
      </c>
      <c r="AE80">
        <f t="shared" si="13"/>
        <v>1.7007828099832218E-2</v>
      </c>
    </row>
    <row r="81" spans="1:31" x14ac:dyDescent="0.2">
      <c r="A81" s="1">
        <v>36788</v>
      </c>
      <c r="C81" s="5">
        <v>5.4770000000000003</v>
      </c>
      <c r="D81" s="5">
        <v>0.40500000000000003</v>
      </c>
      <c r="E81" s="5">
        <v>-0.45750000000000002</v>
      </c>
      <c r="F81" s="5">
        <v>0.16</v>
      </c>
      <c r="G81" s="5"/>
      <c r="H81" s="25">
        <v>36788</v>
      </c>
      <c r="I81" s="25" t="str">
        <f t="shared" si="14"/>
        <v>Tue</v>
      </c>
      <c r="J81" s="29">
        <f t="shared" si="15"/>
        <v>5.4770000000000003</v>
      </c>
      <c r="K81" s="12">
        <f t="shared" si="16"/>
        <v>5.8820000000000006</v>
      </c>
      <c r="L81" s="19">
        <f t="shared" si="17"/>
        <v>5.0195000000000007</v>
      </c>
      <c r="M81" s="23">
        <f t="shared" si="18"/>
        <v>5.6370000000000005</v>
      </c>
      <c r="N81">
        <f t="shared" si="19"/>
        <v>-14</v>
      </c>
      <c r="P81" s="34">
        <f t="shared" si="20"/>
        <v>8.3000000000000185E-2</v>
      </c>
      <c r="Q81" s="35">
        <f t="shared" si="21"/>
        <v>-6.1999999999999389E-2</v>
      </c>
      <c r="R81" s="35">
        <f t="shared" si="22"/>
        <v>-7.949999999999946E-2</v>
      </c>
      <c r="S81" s="36">
        <f t="shared" si="23"/>
        <v>6.3000000000000611E-2</v>
      </c>
      <c r="U81" s="1">
        <v>36788</v>
      </c>
      <c r="W81" s="5">
        <v>5.4770000000000003</v>
      </c>
      <c r="X81" s="12">
        <v>5.8820000000000006</v>
      </c>
      <c r="Y81" s="19">
        <v>5.0195000000000007</v>
      </c>
      <c r="Z81" s="23">
        <v>5.6370000000000005</v>
      </c>
      <c r="AB81">
        <f t="shared" si="10"/>
        <v>1.5270281084046149E-2</v>
      </c>
      <c r="AC81">
        <f t="shared" si="11"/>
        <v>-1.0485467283654624E-2</v>
      </c>
      <c r="AD81">
        <f t="shared" si="12"/>
        <v>-1.5714114923574402E-2</v>
      </c>
      <c r="AE81">
        <f t="shared" si="13"/>
        <v>1.1239080039681661E-2</v>
      </c>
    </row>
    <row r="82" spans="1:31" x14ac:dyDescent="0.2">
      <c r="A82" s="1">
        <v>36789</v>
      </c>
      <c r="C82" s="5">
        <v>5.4329999999999998</v>
      </c>
      <c r="D82" s="5">
        <v>0.36</v>
      </c>
      <c r="E82" s="5">
        <v>-0.43</v>
      </c>
      <c r="F82" s="5">
        <v>0.16</v>
      </c>
      <c r="G82" s="5"/>
      <c r="H82" s="25">
        <v>36789</v>
      </c>
      <c r="I82" s="25" t="str">
        <f t="shared" si="14"/>
        <v>Wed</v>
      </c>
      <c r="J82" s="29">
        <f t="shared" si="15"/>
        <v>5.4329999999999998</v>
      </c>
      <c r="K82" s="12">
        <f t="shared" si="16"/>
        <v>5.7930000000000001</v>
      </c>
      <c r="L82" s="19">
        <f t="shared" si="17"/>
        <v>5.0030000000000001</v>
      </c>
      <c r="M82" s="23">
        <f t="shared" si="18"/>
        <v>5.593</v>
      </c>
      <c r="N82">
        <f t="shared" si="19"/>
        <v>-13</v>
      </c>
      <c r="P82" s="34">
        <f t="shared" si="20"/>
        <v>-4.4000000000000483E-2</v>
      </c>
      <c r="Q82" s="35">
        <f t="shared" si="21"/>
        <v>-8.9000000000000412E-2</v>
      </c>
      <c r="R82" s="35">
        <f t="shared" si="22"/>
        <v>-1.6500000000000625E-2</v>
      </c>
      <c r="S82" s="36">
        <f t="shared" si="23"/>
        <v>-4.4000000000000483E-2</v>
      </c>
      <c r="U82" s="1">
        <v>36789</v>
      </c>
      <c r="W82" s="5">
        <v>5.4329999999999998</v>
      </c>
      <c r="X82" s="12">
        <v>5.7930000000000001</v>
      </c>
      <c r="Y82" s="19">
        <v>5.0030000000000001</v>
      </c>
      <c r="Z82" s="23">
        <v>5.593</v>
      </c>
      <c r="AB82">
        <f t="shared" si="10"/>
        <v>-8.066038232198286E-3</v>
      </c>
      <c r="AC82">
        <f t="shared" si="11"/>
        <v>-1.5246548017316289E-2</v>
      </c>
      <c r="AD82">
        <f t="shared" si="12"/>
        <v>-3.292594643376326E-3</v>
      </c>
      <c r="AE82">
        <f t="shared" si="13"/>
        <v>-7.8361932599871013E-3</v>
      </c>
    </row>
    <row r="83" spans="1:31" x14ac:dyDescent="0.2">
      <c r="A83" s="1">
        <v>36790</v>
      </c>
      <c r="C83" s="5">
        <v>5.4020000000000001</v>
      </c>
      <c r="D83" s="5">
        <v>0.19750000000000001</v>
      </c>
      <c r="E83" s="5">
        <v>-0.625</v>
      </c>
      <c r="F83" s="5">
        <v>0.14000000000000001</v>
      </c>
      <c r="G83" s="5"/>
      <c r="H83" s="25">
        <v>36790</v>
      </c>
      <c r="I83" s="25" t="str">
        <f t="shared" si="14"/>
        <v>Thu</v>
      </c>
      <c r="J83" s="29">
        <f t="shared" si="15"/>
        <v>5.4020000000000001</v>
      </c>
      <c r="K83" s="12">
        <f t="shared" si="16"/>
        <v>5.5994999999999999</v>
      </c>
      <c r="L83" s="19">
        <f t="shared" si="17"/>
        <v>4.7770000000000001</v>
      </c>
      <c r="M83" s="23">
        <f t="shared" si="18"/>
        <v>5.5419999999999998</v>
      </c>
      <c r="N83">
        <f t="shared" si="19"/>
        <v>-12</v>
      </c>
      <c r="P83" s="34">
        <f t="shared" si="20"/>
        <v>-3.0999999999999694E-2</v>
      </c>
      <c r="Q83" s="35">
        <f t="shared" si="21"/>
        <v>-0.19350000000000023</v>
      </c>
      <c r="R83" s="35">
        <f t="shared" si="22"/>
        <v>-0.22599999999999998</v>
      </c>
      <c r="S83" s="36">
        <f t="shared" si="23"/>
        <v>-5.1000000000000156E-2</v>
      </c>
      <c r="U83" s="1">
        <v>36790</v>
      </c>
      <c r="W83" s="5">
        <v>5.4020000000000001</v>
      </c>
      <c r="X83" s="12">
        <v>5.5994999999999999</v>
      </c>
      <c r="Y83" s="19">
        <v>4.7770000000000001</v>
      </c>
      <c r="Z83" s="23">
        <v>5.5419999999999998</v>
      </c>
      <c r="AB83">
        <f t="shared" si="10"/>
        <v>-5.7222121989621479E-3</v>
      </c>
      <c r="AC83">
        <f t="shared" si="11"/>
        <v>-3.3972984073875889E-2</v>
      </c>
      <c r="AD83">
        <f t="shared" si="12"/>
        <v>-4.6224998098243174E-2</v>
      </c>
      <c r="AE83">
        <f t="shared" si="13"/>
        <v>-9.1603693986642785E-3</v>
      </c>
    </row>
    <row r="84" spans="1:31" x14ac:dyDescent="0.2">
      <c r="A84" s="1">
        <v>36791</v>
      </c>
      <c r="C84" s="5">
        <v>5.266</v>
      </c>
      <c r="D84" s="5">
        <v>0.17249999999999999</v>
      </c>
      <c r="E84" s="5">
        <v>-0.54</v>
      </c>
      <c r="F84" s="5">
        <v>0.14000000000000001</v>
      </c>
      <c r="G84" s="5"/>
      <c r="H84" s="25">
        <v>36791</v>
      </c>
      <c r="I84" s="25" t="str">
        <f t="shared" si="14"/>
        <v>Fri</v>
      </c>
      <c r="J84" s="29">
        <f t="shared" si="15"/>
        <v>5.266</v>
      </c>
      <c r="K84" s="12">
        <f t="shared" si="16"/>
        <v>5.4385000000000003</v>
      </c>
      <c r="L84" s="19">
        <f t="shared" si="17"/>
        <v>4.726</v>
      </c>
      <c r="M84" s="23">
        <f t="shared" si="18"/>
        <v>5.4059999999999997</v>
      </c>
      <c r="N84">
        <f t="shared" si="19"/>
        <v>-11</v>
      </c>
      <c r="P84" s="34">
        <f t="shared" si="20"/>
        <v>-0.13600000000000012</v>
      </c>
      <c r="Q84" s="35">
        <f t="shared" si="21"/>
        <v>-0.16099999999999959</v>
      </c>
      <c r="R84" s="35">
        <f t="shared" si="22"/>
        <v>-5.1000000000000156E-2</v>
      </c>
      <c r="S84" s="36">
        <f t="shared" si="23"/>
        <v>-0.13600000000000012</v>
      </c>
      <c r="U84" s="1">
        <v>36791</v>
      </c>
      <c r="W84" s="5">
        <v>5.266</v>
      </c>
      <c r="X84" s="12">
        <v>5.4385000000000003</v>
      </c>
      <c r="Y84" s="19">
        <v>4.726</v>
      </c>
      <c r="Z84" s="23">
        <v>5.4059999999999997</v>
      </c>
      <c r="AB84">
        <f t="shared" si="10"/>
        <v>-2.549819429630619E-2</v>
      </c>
      <c r="AC84">
        <f t="shared" si="11"/>
        <v>-2.9174020488843232E-2</v>
      </c>
      <c r="AD84">
        <f t="shared" si="12"/>
        <v>-1.0733555643108777E-2</v>
      </c>
      <c r="AE84">
        <f t="shared" si="13"/>
        <v>-2.4845998586530776E-2</v>
      </c>
    </row>
    <row r="85" spans="1:31" x14ac:dyDescent="0.2">
      <c r="A85" s="1">
        <v>36794</v>
      </c>
      <c r="C85" s="5">
        <v>5.4119999999999999</v>
      </c>
      <c r="D85" s="5">
        <v>0.20250000000000001</v>
      </c>
      <c r="E85" s="5">
        <v>-0.57250000000000001</v>
      </c>
      <c r="F85" s="5">
        <v>0.15</v>
      </c>
      <c r="G85" s="5"/>
      <c r="H85" s="25">
        <v>36794</v>
      </c>
      <c r="I85" s="25" t="str">
        <f t="shared" si="14"/>
        <v>Mon</v>
      </c>
      <c r="J85" s="29">
        <f t="shared" si="15"/>
        <v>5.4119999999999999</v>
      </c>
      <c r="K85" s="12">
        <f t="shared" si="16"/>
        <v>5.6144999999999996</v>
      </c>
      <c r="L85" s="19">
        <f t="shared" si="17"/>
        <v>4.8395000000000001</v>
      </c>
      <c r="M85" s="23">
        <f t="shared" si="18"/>
        <v>5.5620000000000003</v>
      </c>
      <c r="N85">
        <f t="shared" si="19"/>
        <v>-10</v>
      </c>
      <c r="P85" s="34">
        <f t="shared" si="20"/>
        <v>0.14599999999999991</v>
      </c>
      <c r="Q85" s="35">
        <f t="shared" si="21"/>
        <v>0.17599999999999927</v>
      </c>
      <c r="R85" s="35">
        <f t="shared" si="22"/>
        <v>0.11350000000000016</v>
      </c>
      <c r="S85" s="36">
        <f t="shared" si="23"/>
        <v>0.15600000000000058</v>
      </c>
      <c r="U85" s="1">
        <v>36794</v>
      </c>
      <c r="W85" s="5">
        <v>5.4119999999999999</v>
      </c>
      <c r="X85" s="12">
        <v>5.6144999999999996</v>
      </c>
      <c r="Y85" s="19">
        <v>4.8395000000000001</v>
      </c>
      <c r="Z85" s="23">
        <v>5.5620000000000003</v>
      </c>
      <c r="AB85">
        <f t="shared" si="10"/>
        <v>2.734764923442386E-2</v>
      </c>
      <c r="AC85">
        <f t="shared" si="11"/>
        <v>3.184924947868828E-2</v>
      </c>
      <c r="AD85">
        <f t="shared" si="12"/>
        <v>2.3732230842290064E-2</v>
      </c>
      <c r="AE85">
        <f t="shared" si="13"/>
        <v>2.8448307957517346E-2</v>
      </c>
    </row>
    <row r="86" spans="1:31" x14ac:dyDescent="0.2">
      <c r="A86" s="1">
        <v>36795</v>
      </c>
      <c r="C86" s="5">
        <v>5.45</v>
      </c>
      <c r="D86" s="5">
        <v>0.26500000000000001</v>
      </c>
      <c r="E86" s="5">
        <v>-0.505</v>
      </c>
      <c r="F86" s="5">
        <v>0.15</v>
      </c>
      <c r="G86" s="5"/>
      <c r="H86" s="25">
        <v>36795</v>
      </c>
      <c r="I86" s="25" t="str">
        <f t="shared" si="14"/>
        <v>Tue</v>
      </c>
      <c r="J86" s="29">
        <f t="shared" si="15"/>
        <v>5.45</v>
      </c>
      <c r="K86" s="12">
        <f t="shared" si="16"/>
        <v>5.7149999999999999</v>
      </c>
      <c r="L86" s="19">
        <f t="shared" si="17"/>
        <v>4.9450000000000003</v>
      </c>
      <c r="M86" s="23">
        <f t="shared" si="18"/>
        <v>5.6000000000000005</v>
      </c>
      <c r="N86">
        <f t="shared" si="19"/>
        <v>-9</v>
      </c>
      <c r="P86" s="34">
        <f t="shared" si="20"/>
        <v>3.8000000000000256E-2</v>
      </c>
      <c r="Q86" s="35">
        <f t="shared" si="21"/>
        <v>0.10050000000000026</v>
      </c>
      <c r="R86" s="35">
        <f t="shared" si="22"/>
        <v>0.10550000000000015</v>
      </c>
      <c r="S86" s="36">
        <f t="shared" si="23"/>
        <v>3.8000000000000256E-2</v>
      </c>
      <c r="U86" s="1">
        <v>36795</v>
      </c>
      <c r="W86" s="5">
        <v>5.45</v>
      </c>
      <c r="X86" s="12">
        <v>5.7149999999999999</v>
      </c>
      <c r="Y86" s="19">
        <v>4.9450000000000003</v>
      </c>
      <c r="Z86" s="23">
        <v>5.6</v>
      </c>
      <c r="AB86">
        <f t="shared" si="10"/>
        <v>6.9968983666111534E-3</v>
      </c>
      <c r="AC86">
        <f t="shared" si="11"/>
        <v>1.774176021631782E-2</v>
      </c>
      <c r="AD86">
        <f t="shared" si="12"/>
        <v>2.1565555467669237E-2</v>
      </c>
      <c r="AE86">
        <f t="shared" si="13"/>
        <v>6.8088419293303786E-3</v>
      </c>
    </row>
    <row r="87" spans="1:31" x14ac:dyDescent="0.2">
      <c r="A87" s="1">
        <v>36796</v>
      </c>
      <c r="C87" s="5">
        <v>5.4470000000000001</v>
      </c>
      <c r="D87" s="5">
        <v>0.32</v>
      </c>
      <c r="E87" s="5">
        <v>-0.495</v>
      </c>
      <c r="F87" s="5">
        <v>0.22500000000000001</v>
      </c>
      <c r="G87" s="5"/>
      <c r="H87" s="25">
        <v>36796</v>
      </c>
      <c r="I87" s="25" t="str">
        <f t="shared" si="14"/>
        <v>Wed</v>
      </c>
      <c r="J87" s="29">
        <f t="shared" si="15"/>
        <v>5.4470000000000001</v>
      </c>
      <c r="K87" s="12">
        <f t="shared" si="16"/>
        <v>5.7670000000000003</v>
      </c>
      <c r="L87" s="19">
        <f t="shared" si="17"/>
        <v>4.952</v>
      </c>
      <c r="M87" s="23">
        <f t="shared" si="18"/>
        <v>5.6719999999999997</v>
      </c>
      <c r="N87">
        <f t="shared" si="19"/>
        <v>-8</v>
      </c>
      <c r="P87" s="34">
        <f t="shared" si="20"/>
        <v>-3.0000000000001137E-3</v>
      </c>
      <c r="Q87" s="35">
        <f t="shared" si="21"/>
        <v>5.200000000000049E-2</v>
      </c>
      <c r="R87" s="35">
        <f t="shared" si="22"/>
        <v>6.9999999999996732E-3</v>
      </c>
      <c r="S87" s="36">
        <f t="shared" si="23"/>
        <v>7.1999999999999176E-2</v>
      </c>
      <c r="U87" s="1">
        <v>36796</v>
      </c>
      <c r="W87" s="5">
        <v>5.4470000000000001</v>
      </c>
      <c r="X87" s="12">
        <v>5.7670000000000003</v>
      </c>
      <c r="Y87" s="19">
        <v>4.952</v>
      </c>
      <c r="Z87" s="23">
        <v>5.6719999999999997</v>
      </c>
      <c r="AB87">
        <f t="shared" si="10"/>
        <v>-5.5061027361529751E-4</v>
      </c>
      <c r="AC87">
        <f t="shared" si="11"/>
        <v>9.0577173865016118E-3</v>
      </c>
      <c r="AD87">
        <f t="shared" si="12"/>
        <v>1.4145703076194457E-3</v>
      </c>
      <c r="AE87">
        <f t="shared" si="13"/>
        <v>1.2775191488722869E-2</v>
      </c>
    </row>
    <row r="88" spans="1:31" x14ac:dyDescent="0.2">
      <c r="A88" s="1">
        <v>36797</v>
      </c>
      <c r="C88" s="5">
        <v>5.1239999999999997</v>
      </c>
      <c r="D88" s="5">
        <v>0.47</v>
      </c>
      <c r="E88" s="5">
        <v>-0.47499999999999998</v>
      </c>
      <c r="F88" s="5">
        <v>0.245</v>
      </c>
      <c r="G88" s="5"/>
      <c r="H88" s="25">
        <v>36797</v>
      </c>
      <c r="I88" s="25" t="str">
        <f t="shared" si="14"/>
        <v>Thu</v>
      </c>
      <c r="J88" s="29">
        <f t="shared" si="15"/>
        <v>5.1239999999999997</v>
      </c>
      <c r="K88" s="12">
        <f t="shared" si="16"/>
        <v>5.5939999999999994</v>
      </c>
      <c r="L88" s="19">
        <f t="shared" si="17"/>
        <v>4.649</v>
      </c>
      <c r="M88" s="23">
        <f t="shared" si="18"/>
        <v>5.3689999999999998</v>
      </c>
      <c r="N88">
        <f t="shared" si="19"/>
        <v>-7</v>
      </c>
      <c r="P88" s="34">
        <f t="shared" si="20"/>
        <v>-0.3230000000000004</v>
      </c>
      <c r="Q88" s="35">
        <f t="shared" si="21"/>
        <v>-0.17300000000000093</v>
      </c>
      <c r="R88" s="35">
        <f t="shared" si="22"/>
        <v>-0.30299999999999994</v>
      </c>
      <c r="S88" s="36">
        <f t="shared" si="23"/>
        <v>-0.30299999999999994</v>
      </c>
      <c r="U88" s="1">
        <v>36797</v>
      </c>
      <c r="W88" s="5">
        <v>5.1239999999999997</v>
      </c>
      <c r="X88" s="12">
        <v>5.5939999999999994</v>
      </c>
      <c r="Y88" s="19">
        <v>4.649</v>
      </c>
      <c r="Z88" s="23">
        <v>5.3689999999999998</v>
      </c>
      <c r="AB88">
        <f t="shared" si="10"/>
        <v>-6.1129614367049639E-2</v>
      </c>
      <c r="AC88">
        <f t="shared" si="11"/>
        <v>-3.0457419853507781E-2</v>
      </c>
      <c r="AD88">
        <f t="shared" si="12"/>
        <v>-6.3139392673847328E-2</v>
      </c>
      <c r="AE88">
        <f t="shared" si="13"/>
        <v>-5.4900117789393875E-2</v>
      </c>
    </row>
    <row r="89" spans="1:31" x14ac:dyDescent="0.2">
      <c r="A89" s="1">
        <v>36798</v>
      </c>
      <c r="C89" s="5">
        <v>5.1859999999999999</v>
      </c>
      <c r="D89" s="5">
        <v>0.42499999999999999</v>
      </c>
      <c r="E89" s="5">
        <v>-0.3</v>
      </c>
      <c r="F89" s="5">
        <v>0.245</v>
      </c>
      <c r="G89" s="5"/>
      <c r="H89" s="25">
        <v>36798</v>
      </c>
      <c r="I89" s="25" t="str">
        <f t="shared" si="14"/>
        <v>Fri</v>
      </c>
      <c r="J89" s="29">
        <f t="shared" si="15"/>
        <v>5.1859999999999999</v>
      </c>
      <c r="K89" s="12">
        <f t="shared" si="16"/>
        <v>5.6109999999999998</v>
      </c>
      <c r="L89" s="19">
        <f t="shared" si="17"/>
        <v>4.8860000000000001</v>
      </c>
      <c r="M89" s="23">
        <f t="shared" si="18"/>
        <v>5.431</v>
      </c>
      <c r="N89">
        <f t="shared" si="19"/>
        <v>-6</v>
      </c>
      <c r="P89" s="34">
        <f t="shared" si="20"/>
        <v>6.2000000000000277E-2</v>
      </c>
      <c r="Q89" s="35">
        <f t="shared" si="21"/>
        <v>1.7000000000000348E-2</v>
      </c>
      <c r="R89" s="35">
        <f t="shared" si="22"/>
        <v>0.2370000000000001</v>
      </c>
      <c r="S89" s="36">
        <f t="shared" si="23"/>
        <v>6.2000000000000277E-2</v>
      </c>
      <c r="U89" s="1">
        <v>36798</v>
      </c>
      <c r="W89" s="5">
        <v>5.1859999999999999</v>
      </c>
      <c r="X89" s="12">
        <v>5.6109999999999998</v>
      </c>
      <c r="Y89" s="19">
        <v>4.8860000000000001</v>
      </c>
      <c r="Z89" s="23">
        <v>5.431</v>
      </c>
      <c r="AB89">
        <f t="shared" si="10"/>
        <v>1.2027303081984953E-2</v>
      </c>
      <c r="AC89">
        <f t="shared" si="11"/>
        <v>3.0343619890669808E-3</v>
      </c>
      <c r="AD89">
        <f t="shared" si="12"/>
        <v>4.9721830127101033E-2</v>
      </c>
      <c r="AE89">
        <f t="shared" si="13"/>
        <v>1.1481607612275936E-2</v>
      </c>
    </row>
    <row r="90" spans="1:31" x14ac:dyDescent="0.2">
      <c r="A90" s="1">
        <v>36801</v>
      </c>
      <c r="C90" s="6">
        <v>5.3520000000000003</v>
      </c>
      <c r="D90" s="6">
        <v>0.5</v>
      </c>
      <c r="E90" s="6">
        <v>-0.33500000000000002</v>
      </c>
      <c r="F90" s="6">
        <v>0.245</v>
      </c>
      <c r="G90" s="6"/>
      <c r="H90" s="25">
        <v>36801</v>
      </c>
      <c r="I90" s="25" t="str">
        <f t="shared" si="14"/>
        <v>Mon</v>
      </c>
      <c r="J90" s="29">
        <f t="shared" si="15"/>
        <v>5.3520000000000003</v>
      </c>
      <c r="K90" s="12">
        <f t="shared" si="16"/>
        <v>5.8520000000000003</v>
      </c>
      <c r="L90" s="19">
        <f t="shared" si="17"/>
        <v>5.0170000000000003</v>
      </c>
      <c r="M90" s="23">
        <f t="shared" si="18"/>
        <v>5.5970000000000004</v>
      </c>
      <c r="N90">
        <f>+N91-1</f>
        <v>-5</v>
      </c>
      <c r="P90" s="34">
        <f t="shared" si="20"/>
        <v>0.16600000000000037</v>
      </c>
      <c r="Q90" s="35">
        <f t="shared" si="21"/>
        <v>0.24100000000000055</v>
      </c>
      <c r="R90" s="35">
        <f t="shared" si="22"/>
        <v>0.13100000000000023</v>
      </c>
      <c r="S90" s="36">
        <f t="shared" si="23"/>
        <v>0.16600000000000037</v>
      </c>
      <c r="U90" s="1">
        <v>36801</v>
      </c>
      <c r="W90" s="6">
        <v>5.3520000000000003</v>
      </c>
      <c r="X90" s="12">
        <v>5.8520000000000003</v>
      </c>
      <c r="Y90" s="19">
        <v>5.0170000000000003</v>
      </c>
      <c r="Z90" s="23">
        <v>5.5970000000000004</v>
      </c>
      <c r="AB90">
        <f t="shared" si="10"/>
        <v>3.1507635709454827E-2</v>
      </c>
      <c r="AC90">
        <f t="shared" si="11"/>
        <v>4.2054526389043112E-2</v>
      </c>
      <c r="AD90">
        <f t="shared" si="12"/>
        <v>2.6458172666567251E-2</v>
      </c>
      <c r="AE90">
        <f t="shared" si="13"/>
        <v>3.0107460856514272E-2</v>
      </c>
    </row>
    <row r="91" spans="1:31" x14ac:dyDescent="0.2">
      <c r="A91" s="1">
        <v>36802</v>
      </c>
      <c r="C91" s="6">
        <v>5.3479999999999999</v>
      </c>
      <c r="D91" s="6">
        <v>0.46</v>
      </c>
      <c r="E91" s="6">
        <v>-0.34250000000000003</v>
      </c>
      <c r="F91" s="6">
        <v>0.245</v>
      </c>
      <c r="G91" s="6"/>
      <c r="H91" s="25">
        <v>36802</v>
      </c>
      <c r="I91" s="25" t="str">
        <f t="shared" si="14"/>
        <v>Tue</v>
      </c>
      <c r="J91" s="29">
        <f t="shared" si="15"/>
        <v>5.3479999999999999</v>
      </c>
      <c r="K91" s="12">
        <f t="shared" si="16"/>
        <v>5.8079999999999998</v>
      </c>
      <c r="L91" s="19">
        <f t="shared" si="17"/>
        <v>5.0054999999999996</v>
      </c>
      <c r="M91" s="23">
        <f t="shared" si="18"/>
        <v>5.593</v>
      </c>
      <c r="N91">
        <f>+N92-1</f>
        <v>-4</v>
      </c>
      <c r="P91" s="34">
        <f t="shared" si="20"/>
        <v>-4.0000000000004476E-3</v>
      </c>
      <c r="Q91" s="35">
        <f t="shared" si="21"/>
        <v>-4.4000000000000483E-2</v>
      </c>
      <c r="R91" s="35">
        <f t="shared" si="22"/>
        <v>-1.1500000000000732E-2</v>
      </c>
      <c r="S91" s="36">
        <f t="shared" si="23"/>
        <v>-4.0000000000004476E-3</v>
      </c>
      <c r="U91" s="1">
        <v>36802</v>
      </c>
      <c r="W91" s="6">
        <v>5.3479999999999999</v>
      </c>
      <c r="X91" s="12">
        <v>5.8079999999999998</v>
      </c>
      <c r="Y91" s="19">
        <v>5.0054999999999996</v>
      </c>
      <c r="Z91" s="23">
        <v>5.593</v>
      </c>
      <c r="AB91">
        <f t="shared" si="10"/>
        <v>-7.4766358623062066E-4</v>
      </c>
      <c r="AC91">
        <f t="shared" si="11"/>
        <v>-7.5472056353829663E-3</v>
      </c>
      <c r="AD91">
        <f t="shared" si="12"/>
        <v>-2.2948376247147583E-3</v>
      </c>
      <c r="AE91">
        <f t="shared" si="13"/>
        <v>-7.1492406977169756E-4</v>
      </c>
    </row>
    <row r="92" spans="1:31" x14ac:dyDescent="0.2">
      <c r="A92" s="1">
        <v>36803</v>
      </c>
      <c r="C92" s="6">
        <v>5.29</v>
      </c>
      <c r="D92" s="6">
        <v>0.48</v>
      </c>
      <c r="E92" s="6">
        <v>-0.3</v>
      </c>
      <c r="F92" s="6">
        <v>0.245</v>
      </c>
      <c r="G92" s="6"/>
      <c r="H92" s="25">
        <v>36803</v>
      </c>
      <c r="I92" s="25" t="str">
        <f t="shared" si="14"/>
        <v>Wed</v>
      </c>
      <c r="J92" s="29">
        <f t="shared" si="15"/>
        <v>5.29</v>
      </c>
      <c r="K92" s="12">
        <f t="shared" si="16"/>
        <v>5.77</v>
      </c>
      <c r="L92" s="19">
        <f t="shared" si="17"/>
        <v>4.99</v>
      </c>
      <c r="M92" s="23">
        <f t="shared" si="18"/>
        <v>5.5350000000000001</v>
      </c>
      <c r="N92">
        <f>+N93-1</f>
        <v>-3</v>
      </c>
      <c r="P92" s="34">
        <f t="shared" si="20"/>
        <v>-5.7999999999999829E-2</v>
      </c>
      <c r="Q92" s="35">
        <f t="shared" si="21"/>
        <v>-3.8000000000000256E-2</v>
      </c>
      <c r="R92" s="35">
        <f t="shared" si="22"/>
        <v>-1.5499999999999403E-2</v>
      </c>
      <c r="S92" s="36">
        <f t="shared" si="23"/>
        <v>-5.7999999999999829E-2</v>
      </c>
      <c r="U92" s="1">
        <v>36803</v>
      </c>
      <c r="W92" s="6">
        <v>5.29</v>
      </c>
      <c r="X92" s="12">
        <v>5.77</v>
      </c>
      <c r="Y92" s="19">
        <v>4.99</v>
      </c>
      <c r="Z92" s="23">
        <v>5.5350000000000001</v>
      </c>
      <c r="AB92">
        <f t="shared" si="10"/>
        <v>-1.0904413369488674E-2</v>
      </c>
      <c r="AC92">
        <f t="shared" si="11"/>
        <v>-6.5641970024867963E-3</v>
      </c>
      <c r="AD92">
        <f t="shared" si="12"/>
        <v>-3.1013981139739245E-3</v>
      </c>
      <c r="AE92">
        <f t="shared" si="13"/>
        <v>-1.0424249678850684E-2</v>
      </c>
    </row>
    <row r="93" spans="1:31" x14ac:dyDescent="0.2">
      <c r="A93" s="1">
        <v>36804</v>
      </c>
      <c r="C93" s="6">
        <v>5.1520000000000001</v>
      </c>
      <c r="D93" s="6">
        <v>0.47</v>
      </c>
      <c r="E93" s="6">
        <v>-0.36499999999999999</v>
      </c>
      <c r="F93" s="6">
        <v>0.245</v>
      </c>
      <c r="G93" s="6"/>
      <c r="H93" s="25">
        <v>36804</v>
      </c>
      <c r="I93" s="25" t="str">
        <f t="shared" si="14"/>
        <v>Thu</v>
      </c>
      <c r="J93" s="29">
        <f t="shared" si="15"/>
        <v>5.1520000000000001</v>
      </c>
      <c r="K93" s="12">
        <f t="shared" si="16"/>
        <v>5.6219999999999999</v>
      </c>
      <c r="L93" s="19">
        <f t="shared" si="17"/>
        <v>4.7869999999999999</v>
      </c>
      <c r="M93" s="23">
        <f t="shared" si="18"/>
        <v>5.3970000000000002</v>
      </c>
      <c r="N93">
        <f>+N94-1</f>
        <v>-2</v>
      </c>
      <c r="P93" s="34">
        <f t="shared" si="20"/>
        <v>-0.1379999999999999</v>
      </c>
      <c r="Q93" s="35">
        <f t="shared" si="21"/>
        <v>-0.14799999999999969</v>
      </c>
      <c r="R93" s="35">
        <f t="shared" si="22"/>
        <v>-0.20300000000000029</v>
      </c>
      <c r="S93" s="36">
        <f t="shared" si="23"/>
        <v>-0.1379999999999999</v>
      </c>
      <c r="U93" s="1">
        <v>36804</v>
      </c>
      <c r="W93" s="6">
        <v>5.1520000000000001</v>
      </c>
      <c r="X93" s="12">
        <v>5.6219999999999999</v>
      </c>
      <c r="Y93" s="19">
        <v>4.7869999999999999</v>
      </c>
      <c r="Z93" s="23">
        <v>5.3970000000000002</v>
      </c>
      <c r="AB93">
        <f>LN(W93/W92)</f>
        <v>-2.6433257068155483E-2</v>
      </c>
      <c r="AC93">
        <f>LN(X93/X92)</f>
        <v>-2.5984608035668016E-2</v>
      </c>
      <c r="AD93">
        <f>LN(Y93/Y92)</f>
        <v>-4.1531999353055397E-2</v>
      </c>
      <c r="AE93">
        <f>LN(Z93/Z92)</f>
        <v>-2.5248322524094393E-2</v>
      </c>
    </row>
    <row r="94" spans="1:31" x14ac:dyDescent="0.2">
      <c r="A94" s="1">
        <v>36805</v>
      </c>
      <c r="C94" s="6">
        <v>5.008</v>
      </c>
      <c r="D94" s="6">
        <v>0.47</v>
      </c>
      <c r="E94" s="6">
        <v>-0.39</v>
      </c>
      <c r="F94" s="6">
        <v>0.245</v>
      </c>
      <c r="G94" s="6"/>
      <c r="H94" s="25">
        <v>36805</v>
      </c>
      <c r="I94" s="25" t="str">
        <f t="shared" si="14"/>
        <v>Fri</v>
      </c>
      <c r="J94" s="29">
        <f t="shared" si="15"/>
        <v>5.008</v>
      </c>
      <c r="K94" s="12">
        <f t="shared" si="16"/>
        <v>5.4779999999999998</v>
      </c>
      <c r="L94" s="19">
        <f t="shared" si="17"/>
        <v>4.6180000000000003</v>
      </c>
      <c r="M94" s="23">
        <f t="shared" si="18"/>
        <v>5.2530000000000001</v>
      </c>
      <c r="N94">
        <f>+N95-1</f>
        <v>-1</v>
      </c>
      <c r="P94" s="34">
        <f t="shared" si="20"/>
        <v>-0.14400000000000013</v>
      </c>
      <c r="Q94" s="35">
        <f t="shared" si="21"/>
        <v>-0.14400000000000013</v>
      </c>
      <c r="R94" s="35">
        <f t="shared" si="22"/>
        <v>-0.16899999999999959</v>
      </c>
      <c r="S94" s="36">
        <f t="shared" si="23"/>
        <v>-0.14400000000000013</v>
      </c>
      <c r="U94" s="1">
        <v>36805</v>
      </c>
      <c r="W94" s="6">
        <v>5.008</v>
      </c>
      <c r="X94" s="12">
        <v>5.4779999999999998</v>
      </c>
      <c r="Y94" s="19">
        <v>4.6180000000000003</v>
      </c>
      <c r="Z94" s="23">
        <v>5.2530000000000001</v>
      </c>
    </row>
    <row r="95" spans="1:31" x14ac:dyDescent="0.2">
      <c r="A95" s="1">
        <v>36808</v>
      </c>
      <c r="C95" s="6">
        <v>5.15</v>
      </c>
      <c r="D95" s="6">
        <v>0.43</v>
      </c>
      <c r="E95" s="6">
        <v>-0.42249999999999999</v>
      </c>
      <c r="F95" s="6">
        <v>0.245</v>
      </c>
      <c r="G95" s="6"/>
      <c r="H95" s="25">
        <v>36808</v>
      </c>
      <c r="I95" s="25" t="str">
        <f>TEXT(H95,"ddd")</f>
        <v>Mon</v>
      </c>
      <c r="J95" s="30">
        <f>+C95</f>
        <v>5.15</v>
      </c>
      <c r="K95" s="15">
        <f>+C95+D95</f>
        <v>5.58</v>
      </c>
      <c r="L95" s="20">
        <f>+C95+E95</f>
        <v>4.7275</v>
      </c>
      <c r="M95" s="24">
        <f>+C95+F95</f>
        <v>5.3950000000000005</v>
      </c>
      <c r="N95">
        <v>0</v>
      </c>
      <c r="P95" s="37">
        <f t="shared" si="20"/>
        <v>0.14200000000000035</v>
      </c>
      <c r="Q95" s="38">
        <f t="shared" si="21"/>
        <v>0.10200000000000031</v>
      </c>
      <c r="R95" s="38">
        <f t="shared" si="22"/>
        <v>0.10949999999999971</v>
      </c>
      <c r="S95" s="39">
        <f t="shared" si="23"/>
        <v>0.14200000000000035</v>
      </c>
      <c r="U95" s="1">
        <v>36808</v>
      </c>
      <c r="W95" s="6">
        <v>5.15</v>
      </c>
      <c r="X95" s="15">
        <v>5.58</v>
      </c>
      <c r="Y95" s="20">
        <v>4.7275</v>
      </c>
      <c r="Z95" s="24">
        <v>5.3949999999999996</v>
      </c>
    </row>
    <row r="97" spans="27:31" x14ac:dyDescent="0.2">
      <c r="AA97" t="s">
        <v>8</v>
      </c>
    </row>
    <row r="98" spans="27:31" ht="13.5" thickBot="1" x14ac:dyDescent="0.25">
      <c r="AB98" s="7" t="s">
        <v>0</v>
      </c>
      <c r="AC98" s="7" t="s">
        <v>1</v>
      </c>
      <c r="AD98" s="7" t="s">
        <v>2</v>
      </c>
      <c r="AE98" s="7" t="s">
        <v>3</v>
      </c>
    </row>
    <row r="99" spans="27:31" x14ac:dyDescent="0.2">
      <c r="AA99" s="40" t="s">
        <v>0</v>
      </c>
      <c r="AB99" s="41">
        <v>1</v>
      </c>
      <c r="AC99" s="42"/>
      <c r="AD99" s="42"/>
      <c r="AE99" s="43"/>
    </row>
    <row r="100" spans="27:31" x14ac:dyDescent="0.2">
      <c r="AA100" s="40" t="s">
        <v>1</v>
      </c>
      <c r="AB100" s="44">
        <f>CORREL(AB28:AB93,AC28:AC93)</f>
        <v>0.58364791015790185</v>
      </c>
      <c r="AC100" s="45">
        <v>1</v>
      </c>
      <c r="AD100" s="46"/>
      <c r="AE100" s="47"/>
    </row>
    <row r="101" spans="27:31" x14ac:dyDescent="0.2">
      <c r="AA101" s="40" t="s">
        <v>2</v>
      </c>
      <c r="AB101" s="44">
        <f>CORREL($AB$28:$AB$93,$AD$28:$AD$93)</f>
        <v>0.92397976649327807</v>
      </c>
      <c r="AC101" s="48">
        <f>CORREL($AC$28:$AC$93,$AD$28:$AD$93)</f>
        <v>0.58446848980692023</v>
      </c>
      <c r="AD101" s="45">
        <v>1</v>
      </c>
      <c r="AE101" s="47"/>
    </row>
    <row r="102" spans="27:31" ht="13.5" thickBot="1" x14ac:dyDescent="0.25">
      <c r="AA102" s="40" t="s">
        <v>3</v>
      </c>
      <c r="AB102" s="49">
        <f>CORREL($AB$28:$AB$93,$AE$28:$AE$93)</f>
        <v>0.90272001467414031</v>
      </c>
      <c r="AC102" s="50">
        <f>CORREL($AC$28:$AC$93,$AE$28:$AE$93)</f>
        <v>0.7918114117215842</v>
      </c>
      <c r="AD102" s="50">
        <f>CORREL($AD$28:$AD$93,$AE$28:$AE$93)</f>
        <v>0.8471208133738255</v>
      </c>
      <c r="AE102" s="51">
        <v>1</v>
      </c>
    </row>
    <row r="104" spans="27:31" x14ac:dyDescent="0.2">
      <c r="AA104" t="s">
        <v>9</v>
      </c>
    </row>
    <row r="105" spans="27:31" ht="13.5" thickBot="1" x14ac:dyDescent="0.25">
      <c r="AB105" s="7" t="s">
        <v>0</v>
      </c>
      <c r="AC105" s="7" t="s">
        <v>1</v>
      </c>
      <c r="AD105" s="7" t="s">
        <v>2</v>
      </c>
      <c r="AE105" s="7" t="s">
        <v>3</v>
      </c>
    </row>
    <row r="106" spans="27:31" x14ac:dyDescent="0.2">
      <c r="AA106" s="40" t="s">
        <v>0</v>
      </c>
      <c r="AB106" s="41">
        <v>1</v>
      </c>
      <c r="AC106" s="42"/>
      <c r="AD106" s="42"/>
      <c r="AE106" s="43"/>
    </row>
    <row r="107" spans="27:31" x14ac:dyDescent="0.2">
      <c r="AA107" s="40" t="s">
        <v>1</v>
      </c>
      <c r="AB107" s="44">
        <v>0.44</v>
      </c>
      <c r="AC107" s="45">
        <v>1</v>
      </c>
      <c r="AD107" s="46"/>
      <c r="AE107" s="47"/>
    </row>
    <row r="108" spans="27:31" x14ac:dyDescent="0.2">
      <c r="AA108" s="40" t="s">
        <v>2</v>
      </c>
      <c r="AB108" s="44">
        <v>0.96</v>
      </c>
      <c r="AC108" s="48">
        <v>0.28999999999999998</v>
      </c>
      <c r="AD108" s="45">
        <v>1</v>
      </c>
      <c r="AE108" s="47"/>
    </row>
    <row r="109" spans="27:31" ht="13.5" thickBot="1" x14ac:dyDescent="0.25">
      <c r="AA109" s="40" t="s">
        <v>3</v>
      </c>
      <c r="AB109" s="49">
        <v>0.79</v>
      </c>
      <c r="AC109" s="50">
        <v>0.89</v>
      </c>
      <c r="AD109" s="50">
        <v>0.67</v>
      </c>
      <c r="AE109" s="51">
        <v>1</v>
      </c>
    </row>
  </sheetData>
  <mergeCells count="1">
    <mergeCell ref="H1:I2"/>
  </mergeCells>
  <pageMargins left="0.25" right="0.25" top="0.25" bottom="0.23" header="0.25" footer="0.22"/>
  <pageSetup fitToHeight="2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jreitme</dc:creator>
  <cp:lastModifiedBy>Jan Havlíček</cp:lastModifiedBy>
  <cp:lastPrinted>2000-10-10T18:16:10Z</cp:lastPrinted>
  <dcterms:created xsi:type="dcterms:W3CDTF">2000-10-10T17:44:25Z</dcterms:created>
  <dcterms:modified xsi:type="dcterms:W3CDTF">2023-09-17T11:38:22Z</dcterms:modified>
</cp:coreProperties>
</file>