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624FF4-39FF-4F0F-ADE8-D28985B47807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weekly!$A$1:$P$63</definedName>
    <definedName name="TABLE" localSheetId="0">weekly!$A$1:$A$1</definedName>
    <definedName name="TABLE_2" localSheetId="0">weekly!$A$1:$A$1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M8" i="16"/>
  <c r="N8" i="16"/>
  <c r="O8" i="16"/>
  <c r="M9" i="16"/>
  <c r="N9" i="16"/>
  <c r="O9" i="16"/>
  <c r="M10" i="16"/>
  <c r="N10" i="16"/>
  <c r="O10" i="16"/>
  <c r="M11" i="16"/>
  <c r="N11" i="16"/>
  <c r="O11" i="16"/>
  <c r="M12" i="16"/>
  <c r="N12" i="16"/>
  <c r="O12" i="16"/>
  <c r="M13" i="16"/>
  <c r="N13" i="16"/>
  <c r="O13" i="16"/>
  <c r="M14" i="16"/>
  <c r="N14" i="16"/>
  <c r="O14" i="16"/>
  <c r="M15" i="16"/>
  <c r="N15" i="16"/>
  <c r="O15" i="16"/>
  <c r="M16" i="16"/>
  <c r="N16" i="16"/>
  <c r="O16" i="16"/>
  <c r="M17" i="16"/>
  <c r="N17" i="16"/>
  <c r="O17" i="16"/>
  <c r="M18" i="16"/>
  <c r="N18" i="16"/>
  <c r="O18" i="16"/>
  <c r="M19" i="16"/>
  <c r="N19" i="16"/>
  <c r="O19" i="16"/>
  <c r="M20" i="16"/>
  <c r="N20" i="16"/>
  <c r="O20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M25" i="16"/>
  <c r="N25" i="16"/>
  <c r="O25" i="16"/>
  <c r="M26" i="16"/>
  <c r="N26" i="16"/>
  <c r="O26" i="16"/>
  <c r="M27" i="16"/>
  <c r="N27" i="16"/>
  <c r="O27" i="16"/>
  <c r="M28" i="16"/>
  <c r="M29" i="16"/>
  <c r="N29" i="16"/>
  <c r="O29" i="16"/>
  <c r="M30" i="16"/>
  <c r="N30" i="16"/>
  <c r="O30" i="16"/>
  <c r="M31" i="16"/>
  <c r="N31" i="16"/>
  <c r="O31" i="16"/>
  <c r="M32" i="16"/>
  <c r="N32" i="16"/>
  <c r="O32" i="16"/>
  <c r="M33" i="16"/>
  <c r="N33" i="16"/>
  <c r="O33" i="16"/>
  <c r="M34" i="16"/>
  <c r="N34" i="16"/>
  <c r="O34" i="16"/>
  <c r="M35" i="16"/>
  <c r="N35" i="16"/>
  <c r="O35" i="16"/>
  <c r="M36" i="16"/>
  <c r="N36" i="16"/>
  <c r="O36" i="16"/>
  <c r="M37" i="16"/>
  <c r="N37" i="16"/>
  <c r="O37" i="16"/>
  <c r="M38" i="16"/>
  <c r="N38" i="16"/>
  <c r="O38" i="16"/>
  <c r="M39" i="16"/>
  <c r="N39" i="16"/>
  <c r="O39" i="16"/>
  <c r="M40" i="16"/>
  <c r="N40" i="16"/>
  <c r="O40" i="16"/>
  <c r="M41" i="16"/>
  <c r="N41" i="16"/>
  <c r="O41" i="16"/>
  <c r="M42" i="16"/>
  <c r="N42" i="16"/>
  <c r="O42" i="16"/>
  <c r="M43" i="16"/>
  <c r="N43" i="16"/>
  <c r="O43" i="16"/>
  <c r="M44" i="16"/>
  <c r="N44" i="16"/>
  <c r="O44" i="16"/>
  <c r="M45" i="16"/>
  <c r="N45" i="16"/>
  <c r="O45" i="16"/>
  <c r="M46" i="16"/>
  <c r="N46" i="16"/>
  <c r="O46" i="16"/>
  <c r="M47" i="16"/>
  <c r="N47" i="16"/>
  <c r="O47" i="16"/>
  <c r="M48" i="16"/>
  <c r="N48" i="16"/>
  <c r="O48" i="16"/>
  <c r="M49" i="16"/>
  <c r="N49" i="16"/>
  <c r="O49" i="16"/>
  <c r="M50" i="16"/>
  <c r="N50" i="16"/>
  <c r="O50" i="16"/>
  <c r="M51" i="16"/>
  <c r="N51" i="16"/>
  <c r="O51" i="16"/>
  <c r="M52" i="16"/>
  <c r="N52" i="16"/>
  <c r="O52" i="16"/>
  <c r="M54" i="16"/>
  <c r="N54" i="16"/>
  <c r="O54" i="16"/>
  <c r="M57" i="16"/>
  <c r="N57" i="16"/>
  <c r="O57" i="16"/>
  <c r="P57" i="16"/>
</calcChain>
</file>

<file path=xl/sharedStrings.xml><?xml version="1.0" encoding="utf-8"?>
<sst xmlns="http://schemas.openxmlformats.org/spreadsheetml/2006/main" count="398" uniqueCount="183">
  <si>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</si>
  <si>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</si>
  <si>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</si>
  <si>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</si>
  <si>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</si>
  <si>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</si>
  <si>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</si>
  <si>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</si>
  <si>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</si>
  <si>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</si>
  <si>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</si>
  <si>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</si>
  <si>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</si>
  <si>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</si>
  <si>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</si>
  <si>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</si>
  <si>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</si>
  <si>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</si>
  <si>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</si>
  <si>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</si>
  <si>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</si>
  <si>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</si>
  <si>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</si>
  <si>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</si>
  <si>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</si>
  <si>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</si>
  <si>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</si>
  <si>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</si>
  <si>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</si>
  <si>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</si>
  <si>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</si>
  <si>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</si>
  <si>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</si>
  <si>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</si>
  <si>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</si>
  <si>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</si>
  <si>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</si>
  <si>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</si>
  <si>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</si>
  <si>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</si>
  <si>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</si>
  <si>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</si>
  <si>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</si>
  <si>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</si>
  <si>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</si>
  <si>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</si>
  <si>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</si>
  <si>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</si>
  <si>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</si>
  <si>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</si>
  <si>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</si>
  <si>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</si>
  <si>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</si>
  <si>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</si>
  <si>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</si>
  <si>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</si>
  <si>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</si>
  <si>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</si>
  <si>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</si>
  <si>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</si>
  <si>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</si>
  <si>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</si>
  <si>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</si>
  <si>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</si>
  <si>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</si>
  <si>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</si>
  <si>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</si>
  <si>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</si>
  <si>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</si>
  <si>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</si>
  <si>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</si>
  <si>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</si>
  <si>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</si>
  <si>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</si>
  <si>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</si>
  <si>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</si>
  <si>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</si>
  <si>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</si>
  <si>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</si>
  <si>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</si>
  <si>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</si>
  <si>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</si>
  <si>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</si>
  <si>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</si>
  <si>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</si>
  <si>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</si>
  <si>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</si>
  <si>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</si>
  <si>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</si>
  <si>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</si>
  <si>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</si>
  <si>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</si>
  <si>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</si>
  <si>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</si>
  <si>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</si>
  <si>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</si>
  <si>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</si>
  <si>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</si>
  <si>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</si>
  <si>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</si>
  <si>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</si>
  <si>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</si>
  <si>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</si>
  <si>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</si>
  <si>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</si>
  <si>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</si>
  <si>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</si>
  <si>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</si>
  <si>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</si>
  <si>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</si>
  <si>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</si>
  <si>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Mario Martinez</t>
  </si>
  <si>
    <t>Mary Merriwether</t>
  </si>
  <si>
    <t>Santos Plancarte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</si>
  <si>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</si>
  <si>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</si>
  <si>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</si>
  <si>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</si>
  <si>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</si>
  <si>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</si>
  <si>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</si>
  <si>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</si>
  <si>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</si>
  <si>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</si>
  <si>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</t>
  </si>
  <si>
    <t>Richard Guerra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</si>
  <si>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</si>
  <si>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</si>
  <si>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</si>
  <si>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</si>
  <si>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</si>
  <si>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</si>
  <si>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</si>
  <si>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</si>
  <si>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2/1</t>
  </si>
  <si>
    <t>none</t>
  </si>
  <si>
    <t>2/2</t>
  </si>
  <si>
    <t>3/1</t>
  </si>
  <si>
    <t>Raudel Gonzalez</t>
  </si>
  <si>
    <t>Serjio Alarcon</t>
  </si>
  <si>
    <t>4/31/2001</t>
  </si>
  <si>
    <t>Helen Merriwether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</si>
  <si>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</si>
  <si>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</si>
  <si>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</si>
  <si>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</si>
  <si>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</si>
  <si>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</si>
  <si>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</si>
  <si>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</si>
  <si>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</si>
  <si>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</si>
  <si>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Ruben Cano</t>
  </si>
  <si>
    <t>Neil Moreno</t>
  </si>
  <si>
    <t>Charmane Herrin</t>
  </si>
  <si>
    <t>Martin Garcia</t>
  </si>
  <si>
    <t>Mary Ussery</t>
  </si>
  <si>
    <t>Month-to-Month</t>
  </si>
  <si>
    <t>Lucy Gonzales(Mgr)</t>
  </si>
  <si>
    <t>Remodeling</t>
  </si>
  <si>
    <t>vacant</t>
  </si>
  <si>
    <t>Wade O'Neill (maint.)</t>
  </si>
  <si>
    <t>Al Rodriquez</t>
  </si>
  <si>
    <t xml:space="preserve">Total </t>
  </si>
  <si>
    <t>Number of Periods</t>
  </si>
  <si>
    <t>Annual Totals</t>
  </si>
  <si>
    <t xml:space="preserve">Grand </t>
  </si>
  <si>
    <t>Rentroll</t>
  </si>
  <si>
    <t>Note:  Leases automatically become Month-to-Month once original term has expired.</t>
  </si>
  <si>
    <t>Biweekly</t>
  </si>
  <si>
    <t>Maintenance</t>
  </si>
  <si>
    <t>David Jennings</t>
  </si>
  <si>
    <t>Sergio Chavez</t>
  </si>
  <si>
    <t>Ernest Leos Sr</t>
  </si>
  <si>
    <t>Santos/Villegas</t>
  </si>
  <si>
    <t>Armando Lopez</t>
  </si>
  <si>
    <t>20a</t>
  </si>
  <si>
    <t>Joshua Tullos</t>
  </si>
  <si>
    <t>20b</t>
  </si>
  <si>
    <t>Robert Hollbrook</t>
  </si>
  <si>
    <t>Cecilia Friant</t>
  </si>
  <si>
    <t>Ben Deleon</t>
  </si>
  <si>
    <t>Marco A Fuentes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</si>
</sst>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0" formatCode="0.00;[Red]0.00"/>
    <numFmt numFmtId="172" formatCode="mm/dd/yy"/>
    <numFmt numFmtId="178" formatCode="_(* #,##0_);_(* \(#,##0\);_(* &quot;-&quot;??_);_(@_)"/>
    <numFmt numFmtId="179" formatCode="mmmm\ d\,\ yy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2" applyNumberFormat="1" applyFont="1" applyAlignment="1" applyProtection="1">
      <alignment horizontal="center"/>
    </xf>
    <xf numFmtId="17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178" fontId="8" fillId="0" borderId="0" xfId="1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5" fillId="0" borderId="0" xfId="2" applyAlignment="1" applyProtection="1">
      <alignment horizontal="center"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showZeros="0" tabSelected="1" workbookViewId="0">
      <pane xSplit="5" ySplit="7" topLeftCell="L56" activePane="bottomRight" state="frozen"/>
      <selection pane="topRight" activeCell="C1" sqref="C1"/>
      <selection pane="bottomLeft" activeCell="A6" sqref="A6"/>
      <selection pane="bottomRight" activeCell="K46" sqref="K46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5.28515625" customWidth="1"/>
    <col min="7" max="8" width="9.140625" style="10"/>
    <col min="9" max="9" width="10.5703125" customWidth="1"/>
    <col min="10" max="10" width="14.85546875" customWidth="1"/>
    <col min="11" max="11" width="10.42578125" customWidth="1"/>
    <col min="12" max="12" width="10.140625" customWidth="1"/>
    <col min="13" max="13" width="11.42578125" customWidth="1"/>
    <col min="14" max="14" width="10.42578125" customWidth="1"/>
    <col min="15" max="15" width="14.140625" bestFit="1" customWidth="1"/>
    <col min="16" max="16" width="15.42578125" bestFit="1" customWidth="1"/>
  </cols>
  <sheetData>
    <row r="1" spans="1:16" x14ac:dyDescent="0.2">
      <c r="A1" s="23"/>
      <c r="B1" t="s">
        <v>143</v>
      </c>
      <c r="J1" s="10" t="s">
        <v>110</v>
      </c>
    </row>
    <row r="2" spans="1:16" x14ac:dyDescent="0.2">
      <c r="B2" s="10"/>
      <c r="J2" s="10" t="s">
        <v>167</v>
      </c>
    </row>
    <row r="3" spans="1:16" x14ac:dyDescent="0.2">
      <c r="J3" s="22">
        <v>36537</v>
      </c>
    </row>
    <row r="4" spans="1:16" x14ac:dyDescent="0.2">
      <c r="K4" s="10"/>
    </row>
    <row r="5" spans="1:16" x14ac:dyDescent="0.2">
      <c r="K5" s="10"/>
    </row>
    <row r="6" spans="1:16" ht="13.5" customHeight="1" x14ac:dyDescent="0.2">
      <c r="I6" s="10"/>
      <c r="J6" s="10"/>
      <c r="K6" s="10"/>
      <c r="L6" s="10"/>
      <c r="M6" s="13" t="s">
        <v>0</v>
      </c>
      <c r="N6" s="13" t="s">
        <v>0</v>
      </c>
      <c r="O6" s="13" t="s">
        <v>163</v>
      </c>
      <c r="P6" s="13" t="s">
        <v>166</v>
      </c>
    </row>
    <row r="7" spans="1:16" ht="12" customHeight="1" x14ac:dyDescent="0.2">
      <c r="B7" s="9" t="s">
        <v>5</v>
      </c>
      <c r="C7" s="9"/>
      <c r="D7" s="9"/>
      <c r="E7" s="9" t="s">
        <v>109</v>
      </c>
      <c r="F7" s="9"/>
      <c r="G7" s="9" t="s">
        <v>126</v>
      </c>
      <c r="H7" s="9" t="s">
        <v>11</v>
      </c>
      <c r="I7" s="9" t="s">
        <v>127</v>
      </c>
      <c r="J7" s="9" t="s">
        <v>128</v>
      </c>
      <c r="K7" s="9" t="s">
        <v>2</v>
      </c>
      <c r="L7" s="9" t="s">
        <v>129</v>
      </c>
      <c r="M7" s="9" t="s">
        <v>19</v>
      </c>
      <c r="N7" s="9" t="s">
        <v>169</v>
      </c>
      <c r="O7" s="9" t="s">
        <v>20</v>
      </c>
      <c r="P7" s="9" t="s">
        <v>0</v>
      </c>
    </row>
    <row r="8" spans="1:16" ht="18" customHeight="1" x14ac:dyDescent="0.2">
      <c r="B8">
        <v>1</v>
      </c>
      <c r="E8" t="s">
        <v>171</v>
      </c>
      <c r="G8" s="19" t="s">
        <v>130</v>
      </c>
      <c r="H8" s="10">
        <v>175</v>
      </c>
      <c r="I8" s="14">
        <v>36899</v>
      </c>
      <c r="J8" s="14">
        <v>37080</v>
      </c>
      <c r="K8" s="10">
        <v>110</v>
      </c>
      <c r="L8" s="10" t="s">
        <v>132</v>
      </c>
      <c r="M8" s="15">
        <f>IF(L8="weekly",K8,0)</f>
        <v>110</v>
      </c>
      <c r="N8" s="10">
        <f>IF(L8="biweekly",K8,0)</f>
        <v>0</v>
      </c>
      <c r="O8" s="10">
        <f>IF(L8="monthly",K8,0)</f>
        <v>0</v>
      </c>
      <c r="P8" s="10"/>
    </row>
    <row r="9" spans="1:16" ht="16.5" customHeight="1" x14ac:dyDescent="0.2">
      <c r="B9">
        <v>2</v>
      </c>
      <c r="E9" t="s">
        <v>172</v>
      </c>
      <c r="G9" s="10" t="s">
        <v>131</v>
      </c>
      <c r="H9" s="10">
        <v>175</v>
      </c>
      <c r="I9" s="14"/>
      <c r="J9" s="14"/>
      <c r="K9" s="10">
        <v>95</v>
      </c>
      <c r="L9" s="10" t="s">
        <v>132</v>
      </c>
      <c r="M9" s="15">
        <f t="shared" ref="M9:M52" si="0">IF(L9="weekly",K9,0)</f>
        <v>95</v>
      </c>
      <c r="N9" s="10">
        <f t="shared" ref="N9:N52" si="1">IF(L9="biweekly",K9,0)</f>
        <v>0</v>
      </c>
      <c r="O9" s="10">
        <f t="shared" ref="O9:O52" si="2">IF(L9="monthly",K9,0)</f>
        <v>0</v>
      </c>
      <c r="P9" s="10"/>
    </row>
    <row r="10" spans="1:16" ht="13.5" customHeight="1" x14ac:dyDescent="0.2">
      <c r="B10">
        <v>3</v>
      </c>
      <c r="E10" t="s">
        <v>155</v>
      </c>
      <c r="G10" s="19" t="s">
        <v>134</v>
      </c>
      <c r="H10" s="10">
        <v>175</v>
      </c>
      <c r="I10" s="14">
        <v>36868</v>
      </c>
      <c r="J10" s="14">
        <v>37050</v>
      </c>
      <c r="K10" s="10">
        <v>130</v>
      </c>
      <c r="L10" s="10" t="s">
        <v>132</v>
      </c>
      <c r="M10" s="15">
        <f t="shared" si="0"/>
        <v>130</v>
      </c>
      <c r="N10" s="10">
        <f t="shared" si="1"/>
        <v>0</v>
      </c>
      <c r="O10" s="10">
        <f t="shared" si="2"/>
        <v>0</v>
      </c>
      <c r="P10" s="10"/>
    </row>
    <row r="11" spans="1:16" ht="15.95" customHeight="1" x14ac:dyDescent="0.2">
      <c r="B11">
        <v>4</v>
      </c>
      <c r="E11" t="s">
        <v>142</v>
      </c>
      <c r="G11" s="20" t="s">
        <v>130</v>
      </c>
      <c r="H11" s="10">
        <v>100</v>
      </c>
      <c r="I11" s="14">
        <v>33178</v>
      </c>
      <c r="J11" s="10" t="s">
        <v>157</v>
      </c>
      <c r="K11" s="10">
        <v>330</v>
      </c>
      <c r="L11" s="10" t="s">
        <v>124</v>
      </c>
      <c r="M11" s="15">
        <f t="shared" si="0"/>
        <v>0</v>
      </c>
      <c r="N11" s="10">
        <f t="shared" si="1"/>
        <v>0</v>
      </c>
      <c r="O11" s="10">
        <f t="shared" si="2"/>
        <v>330</v>
      </c>
      <c r="P11" s="10"/>
    </row>
    <row r="12" spans="1:16" ht="16.5" customHeight="1" x14ac:dyDescent="0.2">
      <c r="B12">
        <v>5</v>
      </c>
      <c r="E12" t="s">
        <v>138</v>
      </c>
      <c r="G12" s="19" t="s">
        <v>130</v>
      </c>
      <c r="H12" s="10">
        <v>175</v>
      </c>
      <c r="I12" s="14">
        <v>36787</v>
      </c>
      <c r="J12" s="14">
        <v>36968</v>
      </c>
      <c r="K12" s="10">
        <v>130</v>
      </c>
      <c r="L12" s="10" t="s">
        <v>132</v>
      </c>
      <c r="M12" s="15">
        <f t="shared" si="0"/>
        <v>130</v>
      </c>
      <c r="N12" s="10">
        <f t="shared" si="1"/>
        <v>0</v>
      </c>
      <c r="O12" s="10">
        <f t="shared" si="2"/>
        <v>0</v>
      </c>
      <c r="P12" s="10"/>
    </row>
    <row r="13" spans="1:16" ht="15" customHeight="1" x14ac:dyDescent="0.2">
      <c r="B13">
        <v>6</v>
      </c>
      <c r="E13" t="s">
        <v>141</v>
      </c>
      <c r="G13" s="20" t="s">
        <v>134</v>
      </c>
      <c r="H13" s="10" t="s">
        <v>135</v>
      </c>
      <c r="I13" s="14">
        <v>35431</v>
      </c>
      <c r="J13" s="10" t="s">
        <v>157</v>
      </c>
      <c r="K13" s="10">
        <v>260</v>
      </c>
      <c r="L13" s="10" t="s">
        <v>133</v>
      </c>
      <c r="M13" s="15">
        <f t="shared" si="0"/>
        <v>0</v>
      </c>
      <c r="N13" s="10">
        <f t="shared" si="1"/>
        <v>260</v>
      </c>
      <c r="O13" s="10">
        <f t="shared" si="2"/>
        <v>0</v>
      </c>
      <c r="P13" s="10"/>
    </row>
    <row r="14" spans="1:16" ht="12" customHeight="1" x14ac:dyDescent="0.2">
      <c r="B14">
        <v>7</v>
      </c>
      <c r="E14" t="s">
        <v>158</v>
      </c>
      <c r="G14" s="19" t="s">
        <v>130</v>
      </c>
      <c r="H14" s="10" t="s">
        <v>135</v>
      </c>
      <c r="I14" s="14">
        <v>36685</v>
      </c>
      <c r="J14" s="14">
        <v>37233</v>
      </c>
      <c r="K14" s="10" t="s">
        <v>6</v>
      </c>
      <c r="L14" s="10"/>
      <c r="M14" s="15">
        <f t="shared" si="0"/>
        <v>0</v>
      </c>
      <c r="N14" s="10">
        <f t="shared" si="1"/>
        <v>0</v>
      </c>
      <c r="O14" s="10">
        <f t="shared" si="2"/>
        <v>0</v>
      </c>
      <c r="P14" s="10"/>
    </row>
    <row r="15" spans="1:16" ht="15" customHeight="1" x14ac:dyDescent="0.2">
      <c r="B15">
        <v>8</v>
      </c>
      <c r="E15" t="s">
        <v>173</v>
      </c>
      <c r="G15" s="20" t="s">
        <v>134</v>
      </c>
      <c r="H15" s="10">
        <v>200</v>
      </c>
      <c r="I15" s="14">
        <v>36888</v>
      </c>
      <c r="J15" s="14">
        <v>37070</v>
      </c>
      <c r="K15" s="10">
        <v>130</v>
      </c>
      <c r="L15" s="10" t="s">
        <v>132</v>
      </c>
      <c r="M15" s="15">
        <f t="shared" si="0"/>
        <v>130</v>
      </c>
      <c r="N15" s="10">
        <f t="shared" si="1"/>
        <v>0</v>
      </c>
      <c r="O15" s="10">
        <f t="shared" si="2"/>
        <v>0</v>
      </c>
      <c r="P15" s="10"/>
    </row>
    <row r="16" spans="1:16" ht="15.75" customHeight="1" x14ac:dyDescent="0.2">
      <c r="B16">
        <v>9</v>
      </c>
      <c r="E16" t="s">
        <v>150</v>
      </c>
      <c r="G16" s="20" t="s">
        <v>130</v>
      </c>
      <c r="H16" s="10">
        <v>175</v>
      </c>
      <c r="I16" s="14">
        <v>36829</v>
      </c>
      <c r="J16" s="14">
        <v>37011</v>
      </c>
      <c r="K16" s="10">
        <v>220</v>
      </c>
      <c r="L16" s="10" t="s">
        <v>133</v>
      </c>
      <c r="M16" s="15">
        <f t="shared" si="0"/>
        <v>0</v>
      </c>
      <c r="N16" s="10">
        <f t="shared" si="1"/>
        <v>220</v>
      </c>
      <c r="O16" s="10">
        <f t="shared" si="2"/>
        <v>0</v>
      </c>
      <c r="P16" s="10"/>
    </row>
    <row r="17" spans="2:16" ht="15" customHeight="1" x14ac:dyDescent="0.2">
      <c r="B17">
        <v>10</v>
      </c>
      <c r="E17" t="s">
        <v>111</v>
      </c>
      <c r="G17" s="20" t="s">
        <v>134</v>
      </c>
      <c r="I17" s="10">
        <v>1994</v>
      </c>
      <c r="J17" s="10" t="s">
        <v>157</v>
      </c>
      <c r="K17" s="10">
        <v>110</v>
      </c>
      <c r="L17" s="10" t="s">
        <v>132</v>
      </c>
      <c r="M17" s="15">
        <f t="shared" si="0"/>
        <v>110</v>
      </c>
      <c r="N17" s="10">
        <f t="shared" si="1"/>
        <v>0</v>
      </c>
      <c r="O17" s="10">
        <f t="shared" si="2"/>
        <v>0</v>
      </c>
      <c r="P17" s="10"/>
    </row>
    <row r="18" spans="2:16" ht="18" customHeight="1" x14ac:dyDescent="0.2">
      <c r="B18">
        <v>11</v>
      </c>
      <c r="E18" t="s">
        <v>146</v>
      </c>
      <c r="G18" s="20" t="s">
        <v>130</v>
      </c>
      <c r="H18" s="10">
        <v>175</v>
      </c>
      <c r="I18" s="14">
        <v>36807</v>
      </c>
      <c r="J18" s="14">
        <v>36989</v>
      </c>
      <c r="K18" s="10">
        <v>240</v>
      </c>
      <c r="L18" s="10" t="s">
        <v>133</v>
      </c>
      <c r="M18" s="15">
        <f t="shared" si="0"/>
        <v>0</v>
      </c>
      <c r="N18" s="10">
        <f t="shared" si="1"/>
        <v>240</v>
      </c>
      <c r="O18" s="10">
        <f t="shared" si="2"/>
        <v>0</v>
      </c>
      <c r="P18" s="10"/>
    </row>
    <row r="19" spans="2:16" ht="14.25" customHeight="1" x14ac:dyDescent="0.2">
      <c r="B19">
        <v>12</v>
      </c>
      <c r="E19" t="s">
        <v>174</v>
      </c>
      <c r="G19" s="10" t="s">
        <v>131</v>
      </c>
      <c r="H19" s="10">
        <v>150</v>
      </c>
      <c r="I19" s="14">
        <v>36896</v>
      </c>
      <c r="J19" s="14">
        <v>37077</v>
      </c>
      <c r="K19" s="10">
        <v>95</v>
      </c>
      <c r="L19" s="10" t="s">
        <v>132</v>
      </c>
      <c r="M19" s="15">
        <f t="shared" si="0"/>
        <v>95</v>
      </c>
      <c r="N19" s="10">
        <f t="shared" si="1"/>
        <v>0</v>
      </c>
      <c r="O19" s="10">
        <f t="shared" si="2"/>
        <v>0</v>
      </c>
      <c r="P19" s="10"/>
    </row>
    <row r="20" spans="2:16" ht="15.95" customHeight="1" x14ac:dyDescent="0.2">
      <c r="B20">
        <v>13</v>
      </c>
      <c r="E20" t="s">
        <v>156</v>
      </c>
      <c r="G20" s="20" t="s">
        <v>134</v>
      </c>
      <c r="H20" s="10">
        <v>210</v>
      </c>
      <c r="I20" s="16">
        <v>36875</v>
      </c>
      <c r="J20" s="14">
        <v>37057</v>
      </c>
      <c r="K20" s="10">
        <v>140</v>
      </c>
      <c r="L20" s="10" t="s">
        <v>132</v>
      </c>
      <c r="M20" s="15">
        <f t="shared" si="0"/>
        <v>140</v>
      </c>
      <c r="N20" s="10">
        <f t="shared" si="1"/>
        <v>0</v>
      </c>
      <c r="O20" s="10">
        <f t="shared" si="2"/>
        <v>0</v>
      </c>
      <c r="P20" s="10"/>
    </row>
    <row r="21" spans="2:16" ht="15.95" customHeight="1" x14ac:dyDescent="0.2">
      <c r="B21">
        <v>14</v>
      </c>
      <c r="E21" t="s">
        <v>112</v>
      </c>
      <c r="G21" s="20" t="s">
        <v>130</v>
      </c>
      <c r="H21" s="10" t="s">
        <v>135</v>
      </c>
      <c r="I21" s="14">
        <v>35627</v>
      </c>
      <c r="J21" s="10" t="s">
        <v>157</v>
      </c>
      <c r="K21" s="10">
        <v>190</v>
      </c>
      <c r="L21" s="10" t="s">
        <v>133</v>
      </c>
      <c r="M21" s="15">
        <f t="shared" si="0"/>
        <v>0</v>
      </c>
      <c r="N21" s="10">
        <f t="shared" si="1"/>
        <v>190</v>
      </c>
      <c r="O21" s="10">
        <f t="shared" si="2"/>
        <v>0</v>
      </c>
      <c r="P21" s="10"/>
    </row>
    <row r="22" spans="2:16" ht="15.95" customHeight="1" x14ac:dyDescent="0.2">
      <c r="B22">
        <v>15</v>
      </c>
      <c r="E22" t="s">
        <v>144</v>
      </c>
      <c r="G22" s="20" t="s">
        <v>130</v>
      </c>
      <c r="H22" s="10">
        <v>200</v>
      </c>
      <c r="I22" s="10"/>
      <c r="J22" s="10" t="s">
        <v>157</v>
      </c>
      <c r="K22" s="10">
        <v>190</v>
      </c>
      <c r="L22" s="10" t="s">
        <v>133</v>
      </c>
      <c r="M22" s="15">
        <f t="shared" si="0"/>
        <v>0</v>
      </c>
      <c r="N22" s="10">
        <f t="shared" si="1"/>
        <v>190</v>
      </c>
      <c r="O22" s="10">
        <f t="shared" si="2"/>
        <v>0</v>
      </c>
      <c r="P22" s="10"/>
    </row>
    <row r="23" spans="2:16" ht="15.95" customHeight="1" x14ac:dyDescent="0.2">
      <c r="B23">
        <v>16</v>
      </c>
      <c r="E23" t="s">
        <v>175</v>
      </c>
      <c r="G23" s="20" t="s">
        <v>130</v>
      </c>
      <c r="H23" s="10">
        <v>175</v>
      </c>
      <c r="I23" s="14">
        <v>36898</v>
      </c>
      <c r="J23" s="14">
        <v>37079</v>
      </c>
      <c r="K23" s="10">
        <v>110</v>
      </c>
      <c r="L23" s="10" t="s">
        <v>132</v>
      </c>
      <c r="M23" s="15">
        <f t="shared" si="0"/>
        <v>110</v>
      </c>
      <c r="N23" s="10">
        <f t="shared" si="1"/>
        <v>0</v>
      </c>
      <c r="O23" s="10">
        <f t="shared" si="2"/>
        <v>0</v>
      </c>
      <c r="P23" s="10"/>
    </row>
    <row r="24" spans="2:16" ht="15.95" customHeight="1" x14ac:dyDescent="0.2">
      <c r="B24">
        <v>17</v>
      </c>
      <c r="E24" t="s">
        <v>145</v>
      </c>
      <c r="G24" s="20" t="s">
        <v>130</v>
      </c>
      <c r="H24" s="10">
        <v>175</v>
      </c>
      <c r="I24" s="14">
        <v>36805</v>
      </c>
      <c r="J24" s="14">
        <v>36987</v>
      </c>
      <c r="K24" s="10">
        <v>130</v>
      </c>
      <c r="L24" s="10" t="s">
        <v>132</v>
      </c>
      <c r="M24" s="15">
        <f t="shared" si="0"/>
        <v>130</v>
      </c>
      <c r="N24" s="10">
        <f t="shared" si="1"/>
        <v>0</v>
      </c>
      <c r="O24" s="10">
        <f t="shared" si="2"/>
        <v>0</v>
      </c>
      <c r="P24" s="10"/>
    </row>
    <row r="25" spans="2:16" ht="15.95" customHeight="1" x14ac:dyDescent="0.2">
      <c r="B25">
        <v>18</v>
      </c>
      <c r="E25" t="s">
        <v>113</v>
      </c>
      <c r="G25" s="20" t="s">
        <v>130</v>
      </c>
      <c r="H25" s="10">
        <v>175</v>
      </c>
      <c r="I25" s="14">
        <v>36651</v>
      </c>
      <c r="J25" s="14">
        <v>36835</v>
      </c>
      <c r="K25" s="10">
        <v>400</v>
      </c>
      <c r="L25" s="10" t="s">
        <v>124</v>
      </c>
      <c r="M25" s="15">
        <f t="shared" si="0"/>
        <v>0</v>
      </c>
      <c r="N25" s="10">
        <f t="shared" si="1"/>
        <v>0</v>
      </c>
      <c r="O25" s="10">
        <f t="shared" si="2"/>
        <v>400</v>
      </c>
      <c r="P25" s="10"/>
    </row>
    <row r="26" spans="2:16" ht="15.95" customHeight="1" x14ac:dyDescent="0.2">
      <c r="B26">
        <v>19</v>
      </c>
      <c r="E26" t="s">
        <v>159</v>
      </c>
      <c r="G26" s="20" t="s">
        <v>134</v>
      </c>
      <c r="I26" s="10"/>
      <c r="J26" s="10"/>
      <c r="K26" s="10">
        <v>500</v>
      </c>
      <c r="L26" s="10" t="s">
        <v>124</v>
      </c>
      <c r="M26" s="15">
        <f t="shared" si="0"/>
        <v>0</v>
      </c>
      <c r="N26" s="10">
        <f t="shared" si="1"/>
        <v>0</v>
      </c>
      <c r="O26" s="10">
        <f t="shared" si="2"/>
        <v>500</v>
      </c>
      <c r="P26" s="10"/>
    </row>
    <row r="27" spans="2:16" ht="15.95" customHeight="1" x14ac:dyDescent="0.2">
      <c r="B27" t="s">
        <v>176</v>
      </c>
      <c r="E27" t="s">
        <v>177</v>
      </c>
      <c r="G27" s="10" t="s">
        <v>131</v>
      </c>
      <c r="H27" s="10">
        <v>150</v>
      </c>
      <c r="I27" s="14">
        <v>36881</v>
      </c>
      <c r="J27" s="14">
        <v>36698</v>
      </c>
      <c r="K27" s="10">
        <v>95</v>
      </c>
      <c r="L27" s="10" t="s">
        <v>132</v>
      </c>
      <c r="M27" s="15">
        <f t="shared" si="0"/>
        <v>95</v>
      </c>
      <c r="N27" s="10">
        <f t="shared" si="1"/>
        <v>0</v>
      </c>
      <c r="O27" s="10">
        <f t="shared" si="2"/>
        <v>0</v>
      </c>
      <c r="P27" s="10"/>
    </row>
    <row r="28" spans="2:16" ht="15.95" customHeight="1" x14ac:dyDescent="0.2">
      <c r="B28" t="s">
        <v>178</v>
      </c>
      <c r="C28" t="s">
        <v>179</v>
      </c>
      <c r="G28" s="10" t="s">
        <v>131</v>
      </c>
      <c r="H28" s="10">
        <v>150</v>
      </c>
      <c r="I28" s="14">
        <v>36900</v>
      </c>
      <c r="J28" s="14">
        <v>37081</v>
      </c>
      <c r="K28" s="10">
        <v>95</v>
      </c>
      <c r="L28" s="10" t="s">
        <v>132</v>
      </c>
      <c r="M28" s="15">
        <f t="shared" si="0"/>
        <v>95</v>
      </c>
      <c r="N28" s="10"/>
      <c r="O28" s="10"/>
      <c r="P28" s="10"/>
    </row>
    <row r="29" spans="2:16" ht="15.95" customHeight="1" x14ac:dyDescent="0.2">
      <c r="B29">
        <v>21</v>
      </c>
      <c r="E29" t="s">
        <v>153</v>
      </c>
      <c r="G29" s="20" t="s">
        <v>134</v>
      </c>
      <c r="H29" s="10">
        <v>175</v>
      </c>
      <c r="I29" s="14">
        <v>36845</v>
      </c>
      <c r="J29" s="14">
        <v>37031</v>
      </c>
      <c r="K29" s="10">
        <v>240</v>
      </c>
      <c r="L29" s="10" t="s">
        <v>133</v>
      </c>
      <c r="M29" s="15">
        <f t="shared" si="0"/>
        <v>0</v>
      </c>
      <c r="N29" s="10">
        <f t="shared" si="1"/>
        <v>240</v>
      </c>
      <c r="O29" s="10">
        <f t="shared" si="2"/>
        <v>0</v>
      </c>
      <c r="P29" s="10"/>
    </row>
    <row r="30" spans="2:16" ht="15.95" customHeight="1" x14ac:dyDescent="0.2">
      <c r="B30">
        <v>22</v>
      </c>
      <c r="E30" t="s">
        <v>149</v>
      </c>
      <c r="G30" s="20" t="s">
        <v>130</v>
      </c>
      <c r="H30" s="10">
        <v>175</v>
      </c>
      <c r="I30" s="14">
        <v>36804</v>
      </c>
      <c r="J30" s="14">
        <v>36986</v>
      </c>
      <c r="K30" s="10">
        <v>130</v>
      </c>
      <c r="L30" s="10" t="s">
        <v>132</v>
      </c>
      <c r="M30" s="15">
        <f t="shared" si="0"/>
        <v>130</v>
      </c>
      <c r="N30" s="10">
        <f t="shared" si="1"/>
        <v>0</v>
      </c>
      <c r="O30" s="10">
        <f t="shared" si="2"/>
        <v>0</v>
      </c>
      <c r="P30" s="10"/>
    </row>
    <row r="31" spans="2:16" ht="15.95" customHeight="1" x14ac:dyDescent="0.2">
      <c r="B31">
        <v>23</v>
      </c>
      <c r="E31" t="s">
        <v>160</v>
      </c>
      <c r="G31" s="19" t="s">
        <v>130</v>
      </c>
      <c r="I31" s="14"/>
      <c r="J31" s="14"/>
      <c r="K31" s="10">
        <v>130</v>
      </c>
      <c r="L31" s="10" t="s">
        <v>132</v>
      </c>
      <c r="M31" s="15">
        <f t="shared" si="0"/>
        <v>130</v>
      </c>
      <c r="N31" s="10">
        <f t="shared" si="1"/>
        <v>0</v>
      </c>
      <c r="O31" s="10">
        <f t="shared" si="2"/>
        <v>0</v>
      </c>
      <c r="P31" s="10"/>
    </row>
    <row r="32" spans="2:16" ht="15.95" customHeight="1" x14ac:dyDescent="0.2">
      <c r="B32">
        <v>24</v>
      </c>
      <c r="E32" t="s">
        <v>161</v>
      </c>
      <c r="G32" s="20" t="s">
        <v>136</v>
      </c>
      <c r="H32" s="10" t="s">
        <v>135</v>
      </c>
      <c r="I32" s="14"/>
      <c r="J32" s="10"/>
      <c r="K32" s="10" t="s">
        <v>170</v>
      </c>
      <c r="L32" s="10"/>
      <c r="M32" s="15">
        <f t="shared" si="0"/>
        <v>0</v>
      </c>
      <c r="N32" s="10">
        <f t="shared" si="1"/>
        <v>0</v>
      </c>
      <c r="O32" s="10">
        <f t="shared" si="2"/>
        <v>0</v>
      </c>
      <c r="P32" s="10"/>
    </row>
    <row r="33" spans="2:16" ht="15.95" customHeight="1" x14ac:dyDescent="0.2">
      <c r="B33">
        <v>25</v>
      </c>
      <c r="E33" t="s">
        <v>180</v>
      </c>
      <c r="G33" s="20" t="s">
        <v>130</v>
      </c>
      <c r="H33" s="10">
        <v>190</v>
      </c>
      <c r="I33" s="14">
        <v>36895</v>
      </c>
      <c r="J33" s="14">
        <v>37076</v>
      </c>
      <c r="K33" s="10">
        <v>110</v>
      </c>
      <c r="L33" s="10" t="s">
        <v>132</v>
      </c>
      <c r="M33" s="15">
        <f t="shared" si="0"/>
        <v>110</v>
      </c>
      <c r="N33" s="10">
        <f t="shared" si="1"/>
        <v>0</v>
      </c>
      <c r="O33" s="10">
        <f t="shared" si="2"/>
        <v>0</v>
      </c>
      <c r="P33" s="10"/>
    </row>
    <row r="34" spans="2:16" ht="15.95" customHeight="1" x14ac:dyDescent="0.2">
      <c r="B34">
        <v>26</v>
      </c>
      <c r="E34" t="s">
        <v>114</v>
      </c>
      <c r="G34" s="20" t="s">
        <v>134</v>
      </c>
      <c r="H34" s="10">
        <v>200</v>
      </c>
      <c r="I34" s="14">
        <v>36266</v>
      </c>
      <c r="J34" s="10" t="s">
        <v>157</v>
      </c>
      <c r="K34" s="10">
        <v>115</v>
      </c>
      <c r="L34" s="10" t="s">
        <v>132</v>
      </c>
      <c r="M34" s="15">
        <f t="shared" si="0"/>
        <v>115</v>
      </c>
      <c r="N34" s="10">
        <f t="shared" si="1"/>
        <v>0</v>
      </c>
      <c r="O34" s="10">
        <f t="shared" si="2"/>
        <v>0</v>
      </c>
      <c r="P34" s="10"/>
    </row>
    <row r="35" spans="2:16" ht="15.95" customHeight="1" x14ac:dyDescent="0.2">
      <c r="B35">
        <v>27</v>
      </c>
      <c r="E35" t="s">
        <v>162</v>
      </c>
      <c r="G35" s="20" t="s">
        <v>134</v>
      </c>
      <c r="H35" s="10">
        <v>175</v>
      </c>
      <c r="I35" s="14">
        <v>36868</v>
      </c>
      <c r="J35" s="14">
        <v>37050</v>
      </c>
      <c r="K35" s="10">
        <v>480</v>
      </c>
      <c r="L35" s="10" t="s">
        <v>124</v>
      </c>
      <c r="M35" s="15">
        <f t="shared" si="0"/>
        <v>0</v>
      </c>
      <c r="N35" s="10">
        <f t="shared" si="1"/>
        <v>0</v>
      </c>
      <c r="O35" s="10">
        <f t="shared" si="2"/>
        <v>480</v>
      </c>
      <c r="P35" s="10"/>
    </row>
    <row r="36" spans="2:16" ht="15.95" customHeight="1" x14ac:dyDescent="0.2">
      <c r="B36">
        <v>28</v>
      </c>
      <c r="E36" t="s">
        <v>152</v>
      </c>
      <c r="G36" s="20" t="s">
        <v>134</v>
      </c>
      <c r="H36" s="10">
        <v>175</v>
      </c>
      <c r="I36" s="14">
        <v>36770</v>
      </c>
      <c r="J36" s="14">
        <v>36951</v>
      </c>
      <c r="K36" s="10">
        <v>130</v>
      </c>
      <c r="L36" s="10" t="s">
        <v>132</v>
      </c>
      <c r="M36" s="15">
        <f t="shared" si="0"/>
        <v>130</v>
      </c>
      <c r="N36" s="10">
        <f t="shared" si="1"/>
        <v>0</v>
      </c>
      <c r="O36" s="10">
        <f t="shared" si="2"/>
        <v>0</v>
      </c>
      <c r="P36" s="10"/>
    </row>
    <row r="37" spans="2:16" ht="15.95" customHeight="1" x14ac:dyDescent="0.2">
      <c r="B37">
        <v>29</v>
      </c>
      <c r="E37" t="s">
        <v>147</v>
      </c>
      <c r="G37" s="20" t="s">
        <v>134</v>
      </c>
      <c r="H37" s="10">
        <v>200</v>
      </c>
      <c r="I37" s="14">
        <v>36193</v>
      </c>
      <c r="J37" s="10" t="s">
        <v>157</v>
      </c>
      <c r="K37" s="10">
        <v>115</v>
      </c>
      <c r="L37" s="10" t="s">
        <v>132</v>
      </c>
      <c r="M37" s="15">
        <f t="shared" si="0"/>
        <v>115</v>
      </c>
      <c r="N37" s="10">
        <f t="shared" si="1"/>
        <v>0</v>
      </c>
      <c r="O37" s="10">
        <f t="shared" si="2"/>
        <v>0</v>
      </c>
      <c r="P37" s="10"/>
    </row>
    <row r="38" spans="2:16" ht="15.95" customHeight="1" x14ac:dyDescent="0.2">
      <c r="B38">
        <v>30</v>
      </c>
      <c r="E38" t="s">
        <v>115</v>
      </c>
      <c r="G38" s="20" t="s">
        <v>130</v>
      </c>
      <c r="H38" s="10">
        <v>150</v>
      </c>
      <c r="I38" s="14">
        <v>35817</v>
      </c>
      <c r="J38" s="10" t="s">
        <v>157</v>
      </c>
      <c r="K38" s="10">
        <v>400</v>
      </c>
      <c r="L38" s="10" t="s">
        <v>124</v>
      </c>
      <c r="M38" s="15">
        <f t="shared" si="0"/>
        <v>0</v>
      </c>
      <c r="N38" s="10">
        <f t="shared" si="1"/>
        <v>0</v>
      </c>
      <c r="O38" s="10">
        <f t="shared" si="2"/>
        <v>400</v>
      </c>
      <c r="P38" s="10"/>
    </row>
    <row r="39" spans="2:16" ht="15.95" customHeight="1" x14ac:dyDescent="0.2">
      <c r="B39">
        <v>31</v>
      </c>
      <c r="E39" t="s">
        <v>125</v>
      </c>
      <c r="G39" s="20" t="s">
        <v>130</v>
      </c>
      <c r="H39" s="10">
        <v>200</v>
      </c>
      <c r="I39" s="14">
        <v>36427</v>
      </c>
      <c r="J39" s="10" t="s">
        <v>157</v>
      </c>
      <c r="K39" s="10">
        <v>125</v>
      </c>
      <c r="L39" s="10" t="s">
        <v>132</v>
      </c>
      <c r="M39" s="15">
        <f t="shared" si="0"/>
        <v>125</v>
      </c>
      <c r="N39" s="10">
        <f t="shared" si="1"/>
        <v>0</v>
      </c>
      <c r="O39" s="10">
        <f t="shared" si="2"/>
        <v>0</v>
      </c>
      <c r="P39" s="10"/>
    </row>
    <row r="40" spans="2:16" ht="15.95" customHeight="1" x14ac:dyDescent="0.2">
      <c r="B40">
        <v>32</v>
      </c>
      <c r="E40" t="s">
        <v>181</v>
      </c>
      <c r="G40" s="20" t="s">
        <v>130</v>
      </c>
      <c r="H40" s="10">
        <v>175</v>
      </c>
      <c r="I40" s="14">
        <v>36894</v>
      </c>
      <c r="J40" s="14">
        <v>36984</v>
      </c>
      <c r="K40" s="10">
        <v>110</v>
      </c>
      <c r="L40" s="10" t="s">
        <v>132</v>
      </c>
      <c r="M40" s="15">
        <f t="shared" si="0"/>
        <v>110</v>
      </c>
      <c r="N40" s="10">
        <f t="shared" si="1"/>
        <v>0</v>
      </c>
      <c r="O40" s="10">
        <f t="shared" si="2"/>
        <v>0</v>
      </c>
      <c r="P40" s="10"/>
    </row>
    <row r="41" spans="2:16" ht="15.95" customHeight="1" x14ac:dyDescent="0.2">
      <c r="B41">
        <v>33</v>
      </c>
      <c r="E41" t="s">
        <v>154</v>
      </c>
      <c r="G41" s="21" t="s">
        <v>151</v>
      </c>
      <c r="H41" s="10">
        <v>175</v>
      </c>
      <c r="I41" s="14">
        <v>36857</v>
      </c>
      <c r="J41" s="14">
        <v>37038</v>
      </c>
      <c r="K41" s="10">
        <v>130</v>
      </c>
      <c r="L41" s="10" t="s">
        <v>132</v>
      </c>
      <c r="M41" s="15">
        <f t="shared" si="0"/>
        <v>130</v>
      </c>
      <c r="N41" s="10">
        <f t="shared" si="1"/>
        <v>0</v>
      </c>
      <c r="O41" s="10">
        <f t="shared" si="2"/>
        <v>0</v>
      </c>
      <c r="P41" s="10"/>
    </row>
    <row r="42" spans="2:16" ht="15.95" customHeight="1" x14ac:dyDescent="0.2">
      <c r="B42">
        <v>34</v>
      </c>
      <c r="E42" t="s">
        <v>116</v>
      </c>
      <c r="G42" s="20" t="s">
        <v>134</v>
      </c>
      <c r="H42" s="10">
        <v>50</v>
      </c>
      <c r="I42" s="14">
        <v>33277</v>
      </c>
      <c r="J42" s="10" t="s">
        <v>157</v>
      </c>
      <c r="K42" s="10">
        <v>120</v>
      </c>
      <c r="L42" s="10" t="s">
        <v>132</v>
      </c>
      <c r="M42" s="15">
        <f t="shared" si="0"/>
        <v>120</v>
      </c>
      <c r="N42" s="10">
        <f t="shared" si="1"/>
        <v>0</v>
      </c>
      <c r="O42" s="10">
        <f t="shared" si="2"/>
        <v>0</v>
      </c>
      <c r="P42" s="10"/>
    </row>
    <row r="43" spans="2:16" ht="15.95" customHeight="1" x14ac:dyDescent="0.2">
      <c r="B43">
        <v>35</v>
      </c>
      <c r="E43" s="6" t="s">
        <v>117</v>
      </c>
      <c r="F43" s="6"/>
      <c r="G43" s="20" t="s">
        <v>134</v>
      </c>
      <c r="H43" s="10">
        <v>200</v>
      </c>
      <c r="I43" s="14">
        <v>36119</v>
      </c>
      <c r="J43" s="10" t="s">
        <v>157</v>
      </c>
      <c r="K43" s="10">
        <v>110</v>
      </c>
      <c r="L43" s="10" t="s">
        <v>132</v>
      </c>
      <c r="M43" s="15">
        <f t="shared" si="0"/>
        <v>110</v>
      </c>
      <c r="N43" s="10">
        <f t="shared" si="1"/>
        <v>0</v>
      </c>
      <c r="O43" s="10">
        <f t="shared" si="2"/>
        <v>0</v>
      </c>
      <c r="P43" s="10"/>
    </row>
    <row r="44" spans="2:16" ht="15.95" customHeight="1" x14ac:dyDescent="0.2">
      <c r="B44">
        <v>36</v>
      </c>
      <c r="E44" t="s">
        <v>139</v>
      </c>
      <c r="G44" s="20" t="s">
        <v>134</v>
      </c>
      <c r="H44" s="10">
        <v>200</v>
      </c>
      <c r="I44" s="14">
        <v>36549</v>
      </c>
      <c r="J44" s="10" t="s">
        <v>157</v>
      </c>
      <c r="K44" s="10">
        <v>125</v>
      </c>
      <c r="L44" s="10" t="s">
        <v>132</v>
      </c>
      <c r="M44" s="15">
        <f t="shared" si="0"/>
        <v>125</v>
      </c>
      <c r="N44" s="10">
        <f t="shared" si="1"/>
        <v>0</v>
      </c>
      <c r="O44" s="10">
        <f t="shared" si="2"/>
        <v>0</v>
      </c>
      <c r="P44" s="10"/>
    </row>
    <row r="45" spans="2:16" ht="15.75" customHeight="1" x14ac:dyDescent="0.2">
      <c r="B45">
        <v>37</v>
      </c>
      <c r="E45" t="s">
        <v>118</v>
      </c>
      <c r="G45" s="20" t="s">
        <v>134</v>
      </c>
      <c r="H45" s="10">
        <v>200</v>
      </c>
      <c r="I45" s="14">
        <v>36651</v>
      </c>
      <c r="J45" s="10" t="s">
        <v>157</v>
      </c>
      <c r="K45" s="10">
        <v>115</v>
      </c>
      <c r="L45" s="10" t="s">
        <v>132</v>
      </c>
      <c r="M45" s="15">
        <f t="shared" si="0"/>
        <v>115</v>
      </c>
      <c r="N45" s="10">
        <f t="shared" si="1"/>
        <v>0</v>
      </c>
      <c r="O45" s="10">
        <f t="shared" si="2"/>
        <v>0</v>
      </c>
      <c r="P45" s="10"/>
    </row>
    <row r="46" spans="2:16" ht="15.75" customHeight="1" x14ac:dyDescent="0.2">
      <c r="B46">
        <v>38</v>
      </c>
      <c r="E46" t="s">
        <v>160</v>
      </c>
      <c r="G46" s="20" t="s">
        <v>134</v>
      </c>
      <c r="H46" s="10">
        <v>250</v>
      </c>
      <c r="I46" s="14"/>
      <c r="J46" s="10"/>
      <c r="K46" s="10">
        <v>520</v>
      </c>
      <c r="L46" s="10" t="s">
        <v>124</v>
      </c>
      <c r="M46" s="15">
        <f t="shared" si="0"/>
        <v>0</v>
      </c>
      <c r="N46" s="10">
        <f t="shared" si="1"/>
        <v>0</v>
      </c>
      <c r="O46" s="10">
        <f t="shared" si="2"/>
        <v>520</v>
      </c>
      <c r="P46" s="10"/>
    </row>
    <row r="47" spans="2:16" ht="13.5" customHeight="1" x14ac:dyDescent="0.2">
      <c r="B47">
        <v>39</v>
      </c>
      <c r="E47" t="s">
        <v>182</v>
      </c>
      <c r="G47" s="20" t="s">
        <v>130</v>
      </c>
      <c r="H47" s="10">
        <v>175</v>
      </c>
      <c r="I47" s="14">
        <v>36894</v>
      </c>
      <c r="J47" s="14">
        <v>37075</v>
      </c>
      <c r="K47" s="10">
        <v>110</v>
      </c>
      <c r="L47" s="10" t="s">
        <v>132</v>
      </c>
      <c r="M47" s="15">
        <f t="shared" si="0"/>
        <v>110</v>
      </c>
      <c r="N47" s="10">
        <f t="shared" si="1"/>
        <v>0</v>
      </c>
      <c r="O47" s="10">
        <f t="shared" si="2"/>
        <v>0</v>
      </c>
      <c r="P47" s="10"/>
    </row>
    <row r="48" spans="2:16" ht="13.5" customHeight="1" x14ac:dyDescent="0.2">
      <c r="B48">
        <v>40</v>
      </c>
      <c r="E48" t="s">
        <v>119</v>
      </c>
      <c r="G48" s="20" t="s">
        <v>137</v>
      </c>
      <c r="H48" s="10">
        <v>250</v>
      </c>
      <c r="I48" s="14">
        <v>36721</v>
      </c>
      <c r="J48" s="14">
        <v>36905</v>
      </c>
      <c r="K48" s="10">
        <v>150</v>
      </c>
      <c r="L48" s="10" t="s">
        <v>132</v>
      </c>
      <c r="M48" s="15">
        <f t="shared" si="0"/>
        <v>150</v>
      </c>
      <c r="N48" s="10">
        <f t="shared" si="1"/>
        <v>0</v>
      </c>
      <c r="O48" s="10">
        <f t="shared" si="2"/>
        <v>0</v>
      </c>
      <c r="P48" s="10"/>
    </row>
    <row r="49" spans="2:16" ht="13.5" customHeight="1" x14ac:dyDescent="0.2">
      <c r="B49">
        <v>41</v>
      </c>
      <c r="E49" t="s">
        <v>120</v>
      </c>
      <c r="G49" s="20" t="s">
        <v>134</v>
      </c>
      <c r="H49" s="10">
        <v>400</v>
      </c>
      <c r="I49" s="14">
        <v>36518</v>
      </c>
      <c r="J49" s="10" t="s">
        <v>157</v>
      </c>
      <c r="K49" s="10">
        <v>550</v>
      </c>
      <c r="L49" s="10" t="s">
        <v>124</v>
      </c>
      <c r="M49" s="15">
        <f t="shared" si="0"/>
        <v>0</v>
      </c>
      <c r="N49" s="10">
        <f t="shared" si="1"/>
        <v>0</v>
      </c>
      <c r="O49" s="10">
        <f t="shared" si="2"/>
        <v>550</v>
      </c>
      <c r="P49" s="10"/>
    </row>
    <row r="50" spans="2:16" ht="15.95" customHeight="1" x14ac:dyDescent="0.2">
      <c r="B50">
        <v>42</v>
      </c>
      <c r="E50" t="s">
        <v>121</v>
      </c>
      <c r="G50" s="20" t="s">
        <v>134</v>
      </c>
      <c r="H50" s="10">
        <v>200</v>
      </c>
      <c r="I50" s="14">
        <v>36404</v>
      </c>
      <c r="J50" s="10" t="s">
        <v>157</v>
      </c>
      <c r="K50" s="10">
        <v>120</v>
      </c>
      <c r="L50" s="10" t="s">
        <v>132</v>
      </c>
      <c r="M50" s="15">
        <f t="shared" si="0"/>
        <v>120</v>
      </c>
      <c r="N50" s="10">
        <f t="shared" si="1"/>
        <v>0</v>
      </c>
      <c r="O50" s="10">
        <f t="shared" si="2"/>
        <v>0</v>
      </c>
      <c r="P50" s="10"/>
    </row>
    <row r="51" spans="2:16" ht="15.95" customHeight="1" x14ac:dyDescent="0.2">
      <c r="B51">
        <v>43</v>
      </c>
      <c r="E51" t="s">
        <v>122</v>
      </c>
      <c r="G51" s="20" t="s">
        <v>134</v>
      </c>
      <c r="H51" s="10">
        <v>200</v>
      </c>
      <c r="I51" s="14">
        <v>36196</v>
      </c>
      <c r="J51" s="10" t="s">
        <v>157</v>
      </c>
      <c r="K51" s="10">
        <v>120</v>
      </c>
      <c r="L51" s="10" t="s">
        <v>132</v>
      </c>
      <c r="M51" s="15">
        <f t="shared" si="0"/>
        <v>120</v>
      </c>
      <c r="N51" s="10">
        <f t="shared" si="1"/>
        <v>0</v>
      </c>
      <c r="O51" s="10">
        <f t="shared" si="2"/>
        <v>0</v>
      </c>
      <c r="P51" s="10"/>
    </row>
    <row r="52" spans="2:16" ht="15.75" customHeight="1" x14ac:dyDescent="0.2">
      <c r="B52">
        <v>44</v>
      </c>
      <c r="E52" t="s">
        <v>123</v>
      </c>
      <c r="G52" s="20" t="s">
        <v>134</v>
      </c>
      <c r="H52" s="10">
        <v>400</v>
      </c>
      <c r="I52" s="14">
        <v>36738</v>
      </c>
      <c r="J52" s="10" t="s">
        <v>140</v>
      </c>
      <c r="K52" s="10">
        <v>650</v>
      </c>
      <c r="L52" s="10" t="s">
        <v>124</v>
      </c>
      <c r="M52" s="15">
        <f t="shared" si="0"/>
        <v>0</v>
      </c>
      <c r="N52" s="10">
        <f t="shared" si="1"/>
        <v>0</v>
      </c>
      <c r="O52" s="10">
        <f t="shared" si="2"/>
        <v>650</v>
      </c>
      <c r="P52" s="10"/>
    </row>
    <row r="53" spans="2:16" ht="15.95" customHeight="1" x14ac:dyDescent="0.2">
      <c r="I53" s="10"/>
      <c r="J53" s="10"/>
      <c r="K53" s="10"/>
      <c r="L53" s="10"/>
      <c r="M53" s="10"/>
      <c r="N53" s="10"/>
      <c r="O53" s="10"/>
      <c r="P53" s="10"/>
    </row>
    <row r="54" spans="2:16" ht="15.95" customHeight="1" x14ac:dyDescent="0.2">
      <c r="E54" t="s">
        <v>148</v>
      </c>
      <c r="I54" s="10"/>
      <c r="J54" s="10"/>
      <c r="K54" s="10"/>
      <c r="L54" s="10"/>
      <c r="M54" s="17">
        <f>SUM(M8:M53)</f>
        <v>3435</v>
      </c>
      <c r="N54" s="17">
        <f>SUM(N8:N53)</f>
        <v>1340</v>
      </c>
      <c r="O54" s="17">
        <f>SUM(O8:O53)</f>
        <v>3830</v>
      </c>
      <c r="P54" s="17"/>
    </row>
    <row r="55" spans="2:16" x14ac:dyDescent="0.2">
      <c r="E55" t="s">
        <v>164</v>
      </c>
      <c r="I55" s="10"/>
      <c r="J55" s="10"/>
      <c r="K55" s="10"/>
      <c r="L55" s="10"/>
      <c r="M55" s="17">
        <v>52</v>
      </c>
      <c r="N55" s="17">
        <v>26</v>
      </c>
      <c r="O55" s="17">
        <v>12</v>
      </c>
      <c r="P55" s="17"/>
    </row>
    <row r="56" spans="2:16" x14ac:dyDescent="0.2">
      <c r="B56" s="11"/>
      <c r="C56" s="11"/>
      <c r="D56" s="11"/>
      <c r="E56" s="1"/>
      <c r="F56" s="1"/>
      <c r="I56" s="10"/>
      <c r="J56" s="10"/>
      <c r="K56" s="10"/>
      <c r="L56" s="10"/>
      <c r="M56" s="17"/>
      <c r="N56" s="17"/>
      <c r="O56" s="17"/>
      <c r="P56" s="17"/>
    </row>
    <row r="57" spans="2:16" ht="15.75" x14ac:dyDescent="0.25">
      <c r="E57" t="s">
        <v>165</v>
      </c>
      <c r="I57" s="10"/>
      <c r="J57" s="10"/>
      <c r="K57" s="10"/>
      <c r="L57" s="10"/>
      <c r="M57" s="18">
        <f>M54*M55</f>
        <v>178620</v>
      </c>
      <c r="N57" s="18">
        <f>N54*N55</f>
        <v>34840</v>
      </c>
      <c r="O57" s="18">
        <f>O54*O55</f>
        <v>45960</v>
      </c>
      <c r="P57" s="18">
        <f>SUM(M57:O57)</f>
        <v>259420</v>
      </c>
    </row>
    <row r="58" spans="2:16" x14ac:dyDescent="0.2">
      <c r="I58" s="10"/>
      <c r="J58" s="10"/>
      <c r="K58" s="10"/>
      <c r="L58" s="10"/>
      <c r="M58" s="10"/>
      <c r="N58" s="10"/>
      <c r="O58" s="10"/>
      <c r="P58" s="10"/>
    </row>
    <row r="59" spans="2:16" x14ac:dyDescent="0.2">
      <c r="B59" s="1"/>
      <c r="C59" s="1"/>
      <c r="D59" s="1"/>
      <c r="I59" s="10"/>
      <c r="J59" s="10"/>
      <c r="K59" s="10"/>
      <c r="L59" s="10"/>
      <c r="M59" s="10"/>
      <c r="N59" s="10"/>
      <c r="O59" s="10"/>
      <c r="P59" s="10"/>
    </row>
    <row r="60" spans="2:16" x14ac:dyDescent="0.2">
      <c r="B60" s="1"/>
      <c r="C60" s="1"/>
      <c r="D60" s="1"/>
      <c r="I60" s="10"/>
      <c r="J60" s="10"/>
      <c r="K60" s="10"/>
      <c r="L60" s="10"/>
      <c r="M60" s="10"/>
      <c r="N60" s="10"/>
      <c r="O60" s="10"/>
      <c r="P60" s="10"/>
    </row>
    <row r="61" spans="2:16" x14ac:dyDescent="0.2">
      <c r="B61" s="1"/>
      <c r="C61" s="1"/>
      <c r="D61" s="1"/>
      <c r="F61" t="s">
        <v>168</v>
      </c>
      <c r="I61" s="10"/>
      <c r="J61" s="10"/>
      <c r="K61" s="10"/>
      <c r="L61" s="10"/>
      <c r="M61" s="10"/>
      <c r="N61" s="10"/>
      <c r="O61" s="10"/>
      <c r="P61" s="10"/>
    </row>
    <row r="62" spans="2:16" x14ac:dyDescent="0.2">
      <c r="B62" s="1"/>
      <c r="C62" s="1"/>
      <c r="D62" s="1"/>
      <c r="I62" s="10"/>
      <c r="J62" s="10"/>
      <c r="K62" s="10"/>
      <c r="L62" s="10"/>
      <c r="M62" s="10"/>
      <c r="N62" s="10"/>
      <c r="O62" s="10"/>
      <c r="P62" s="10"/>
    </row>
    <row r="63" spans="2:16" x14ac:dyDescent="0.2">
      <c r="B63" s="1"/>
      <c r="C63" s="1"/>
      <c r="D63" s="1"/>
      <c r="I63" s="10"/>
      <c r="J63" s="10"/>
      <c r="K63" s="10"/>
      <c r="L63" s="10"/>
      <c r="M63" s="10"/>
      <c r="N63" s="10"/>
      <c r="O63" s="10"/>
      <c r="P63" s="10"/>
    </row>
    <row r="64" spans="2:16" x14ac:dyDescent="0.2">
      <c r="B64" s="1"/>
      <c r="C64" s="1"/>
      <c r="D64" s="1"/>
      <c r="I64" s="10"/>
      <c r="J64" s="10"/>
      <c r="K64" s="10"/>
      <c r="L64" s="10"/>
      <c r="M64" s="10"/>
      <c r="N64" s="10"/>
      <c r="O64" s="10"/>
      <c r="P64" s="10"/>
    </row>
    <row r="65" spans="2:16" x14ac:dyDescent="0.2">
      <c r="B65" s="1"/>
      <c r="C65" s="1"/>
      <c r="D65" s="1"/>
      <c r="I65" s="10"/>
      <c r="J65" s="10"/>
      <c r="K65" s="10"/>
      <c r="L65" s="10"/>
      <c r="M65" s="10"/>
      <c r="N65" s="10"/>
      <c r="O65" s="10"/>
      <c r="P65" s="10"/>
    </row>
    <row r="66" spans="2:16" x14ac:dyDescent="0.2">
      <c r="B66" s="1"/>
      <c r="C66" s="1"/>
      <c r="D66" s="1"/>
      <c r="I66" s="10"/>
      <c r="J66" s="10"/>
      <c r="K66" s="10"/>
      <c r="L66" s="10"/>
      <c r="M66" s="10"/>
      <c r="N66" s="10"/>
      <c r="O66" s="10"/>
      <c r="P66" s="10"/>
    </row>
    <row r="67" spans="2:16" x14ac:dyDescent="0.2">
      <c r="B67" s="1"/>
      <c r="C67" s="1"/>
      <c r="D67" s="1"/>
      <c r="I67" s="10"/>
      <c r="J67" s="10"/>
      <c r="K67" s="10"/>
      <c r="L67" s="10"/>
      <c r="M67" s="10"/>
      <c r="N67" s="10"/>
      <c r="O67" s="10"/>
      <c r="P67" s="10"/>
    </row>
    <row r="68" spans="2:16" x14ac:dyDescent="0.2">
      <c r="B68" s="1"/>
      <c r="C68" s="1"/>
      <c r="D68" s="1"/>
      <c r="I68" s="10"/>
      <c r="J68" s="10"/>
      <c r="K68" s="10"/>
      <c r="L68" s="10"/>
      <c r="M68" s="10"/>
      <c r="N68" s="10"/>
      <c r="O68" s="10"/>
      <c r="P68" s="10"/>
    </row>
    <row r="69" spans="2:16" x14ac:dyDescent="0.2">
      <c r="B69" s="1"/>
      <c r="C69" s="1"/>
      <c r="D69" s="1"/>
    </row>
    <row r="70" spans="2:16" x14ac:dyDescent="0.2">
      <c r="B70" s="1"/>
      <c r="C70" s="1"/>
      <c r="D70" s="1"/>
    </row>
    <row r="71" spans="2:16" ht="21.75" customHeight="1" x14ac:dyDescent="0.25">
      <c r="B71" s="12"/>
      <c r="C71" s="12"/>
      <c r="D71" s="12"/>
      <c r="E71" s="12"/>
      <c r="F71" s="12"/>
    </row>
  </sheetData>
  <pageMargins left="0.37" right="0.3" top="0.43" bottom="0.45" header="0.27" footer="0.51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89</v>
      </c>
      <c r="B2" t="s">
        <v>5</v>
      </c>
      <c r="C2" t="s">
        <v>126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28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29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24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87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25</v>
      </c>
    </row>
    <row r="53" spans="1:5" x14ac:dyDescent="0.2">
      <c r="A53" t="s">
        <v>26</v>
      </c>
    </row>
    <row r="54" spans="1:5" x14ac:dyDescent="0.2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weekly</vt:lpstr>
      <vt:lpstr>Database</vt:lpstr>
      <vt:lpstr>Max Rent</vt:lpstr>
      <vt:lpstr>weekly!Print_Area</vt:lpstr>
      <vt:lpstr>weekly!TABLE</vt:lpstr>
      <vt:lpstr>weekly!TABLE_2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City of Austin: Green Builder Program: Central Texas Green Home Checklist</dc:title>
  <dc:creator>phillip</dc:creator>
  <cp:lastModifiedBy>Jan Havlíček</cp:lastModifiedBy>
  <cp:lastPrinted>2000-12-18T19:11:16Z</cp:lastPrinted>
  <dcterms:created xsi:type="dcterms:W3CDTF">1999-09-04T22:29:17Z</dcterms:created>
  <dcterms:modified xsi:type="dcterms:W3CDTF">2023-09-17T11:44:46Z</dcterms:modified>
</cp:coreProperties>
</file>