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62E7E49-E0FF-45B2-8CB4-2BB05AA824E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G6" i="1" l="1"/>
  <c r="G7" i="1"/>
  <c r="E9" i="1"/>
  <c r="F9" i="1"/>
  <c r="G9" i="1"/>
  <c r="G13" i="1"/>
  <c r="G14" i="1"/>
  <c r="E16" i="1"/>
  <c r="F16" i="1"/>
  <c r="G16" i="1"/>
  <c r="E18" i="1"/>
  <c r="F18" i="1"/>
  <c r="G18" i="1"/>
  <c r="E23" i="1"/>
  <c r="G23" i="1"/>
  <c r="G26" i="1"/>
  <c r="E32" i="1"/>
  <c r="E34" i="1"/>
  <c r="E35" i="1"/>
  <c r="E36" i="1"/>
  <c r="E38" i="1"/>
</calcChain>
</file>

<file path=xl/sharedStrings.xml><?xml version="1.0" encoding="utf-8"?>
<sst xmlns="http://schemas.openxmlformats.org/spreadsheetml/2006/main" count="40" uniqueCount="36">
  <si>
    <t>Category</t>
  </si>
  <si>
    <t>Cash Paid</t>
  </si>
  <si>
    <t>Land</t>
  </si>
  <si>
    <t>Deposits and extension fees</t>
  </si>
  <si>
    <t>Architecture</t>
  </si>
  <si>
    <t>Engineering</t>
  </si>
  <si>
    <t>Soils Study</t>
  </si>
  <si>
    <t xml:space="preserve">Description </t>
  </si>
  <si>
    <t>Contract Amount</t>
  </si>
  <si>
    <t>Balance Due</t>
  </si>
  <si>
    <t>Survey &amp; Site Design</t>
  </si>
  <si>
    <t>Appraisal</t>
  </si>
  <si>
    <t>P.Allen &amp; K. Holst</t>
  </si>
  <si>
    <t>Interest</t>
  </si>
  <si>
    <t>Company</t>
  </si>
  <si>
    <t>Warrior Devel.</t>
  </si>
  <si>
    <t>Kipp Flores</t>
  </si>
  <si>
    <t>Cuatro Consultants</t>
  </si>
  <si>
    <t>Kohutek Engineering &amp; Testing, Inc.</t>
  </si>
  <si>
    <t>Bank One/Attrium RE Services</t>
  </si>
  <si>
    <t>MAI Appraisal</t>
  </si>
  <si>
    <t>Design, Working Drawings, Mechanicals, Electrical, Plumbing, Structural, Etc.</t>
  </si>
  <si>
    <t>Transferable Expenses</t>
  </si>
  <si>
    <t>Nontransferable Expenses</t>
  </si>
  <si>
    <t>Subtotal</t>
  </si>
  <si>
    <t>Direct Cost of Investors</t>
  </si>
  <si>
    <t>Broker Fees Earned</t>
  </si>
  <si>
    <t>Larry Lewter</t>
  </si>
  <si>
    <t>Broker Fees</t>
  </si>
  <si>
    <t>Fees earned on purchase of land</t>
  </si>
  <si>
    <t>Summary</t>
  </si>
  <si>
    <t>Total Expenses</t>
  </si>
  <si>
    <t>Expense to be transferred</t>
  </si>
  <si>
    <t>Expenses not to be transferred</t>
  </si>
  <si>
    <t xml:space="preserve">  Net concessions by Creekside</t>
  </si>
  <si>
    <t>Interest earned to be forgiven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</si>
</sst>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0" formatCode="_(* #,##0_);_(* \(#,##0\);_(* &quot;-&quot;??_);_(@_)"/>
  </numFmts>
  <fonts count="7" x14ac:knownFonts="1">
    <font>
      <sz val="10"/>
      <name val="Times New Roman"/>
      <family val="1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b/>
      <u/>
      <sz val="12"/>
      <name val="Times New Roman"/>
      <family val="1"/>
    </font>
    <font>
      <u val="singleAccounting"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 wrapText="1"/>
    </xf>
    <xf numFmtId="0" fontId="2" fillId="0" borderId="0" xfId="0" applyNumberFormat="1" applyFont="1" applyFill="1" applyBorder="1" applyAlignment="1">
      <alignment wrapText="1"/>
    </xf>
    <xf numFmtId="0" fontId="2" fillId="0" borderId="0" xfId="0" applyNumberFormat="1" applyFont="1" applyBorder="1" applyAlignment="1">
      <alignment wrapText="1"/>
    </xf>
    <xf numFmtId="0" fontId="0" fillId="0" borderId="0" xfId="0" applyBorder="1" applyAlignment="1">
      <alignment horizontal="left" wrapText="1" indent="1"/>
    </xf>
    <xf numFmtId="0" fontId="0" fillId="0" borderId="0" xfId="0" applyBorder="1" applyAlignment="1">
      <alignment wrapText="1"/>
    </xf>
    <xf numFmtId="168" fontId="0" fillId="0" borderId="0" xfId="2" applyNumberFormat="1" applyFont="1" applyAlignment="1">
      <alignment wrapText="1"/>
    </xf>
    <xf numFmtId="168" fontId="0" fillId="0" borderId="0" xfId="2" applyNumberFormat="1" applyFont="1" applyBorder="1" applyAlignment="1">
      <alignment wrapText="1"/>
    </xf>
    <xf numFmtId="170" fontId="0" fillId="0" borderId="0" xfId="1" applyNumberFormat="1" applyFont="1" applyBorder="1" applyAlignment="1">
      <alignment wrapText="1"/>
    </xf>
    <xf numFmtId="0" fontId="2" fillId="0" borderId="0" xfId="0" applyNumberFormat="1" applyFont="1" applyFill="1" applyBorder="1" applyAlignment="1"/>
    <xf numFmtId="0" fontId="0" fillId="0" borderId="0" xfId="0" applyFill="1" applyBorder="1" applyAlignment="1">
      <alignment horizontal="left" wrapText="1" indent="1"/>
    </xf>
    <xf numFmtId="0" fontId="5" fillId="0" borderId="0" xfId="0" applyFont="1" applyAlignment="1">
      <alignment horizontal="left"/>
    </xf>
    <xf numFmtId="0" fontId="5" fillId="0" borderId="0" xfId="0" applyNumberFormat="1" applyFont="1" applyFill="1" applyBorder="1" applyAlignment="1">
      <alignment horizontal="left"/>
    </xf>
    <xf numFmtId="0" fontId="3" fillId="0" borderId="0" xfId="0" applyFont="1"/>
    <xf numFmtId="168" fontId="0" fillId="0" borderId="0" xfId="0" applyNumberFormat="1"/>
    <xf numFmtId="0" fontId="0" fillId="0" borderId="0" xfId="0" applyBorder="1" applyAlignment="1"/>
    <xf numFmtId="0" fontId="3" fillId="0" borderId="0" xfId="0" applyNumberFormat="1" applyFont="1" applyFill="1" applyBorder="1" applyAlignment="1"/>
    <xf numFmtId="0" fontId="5" fillId="0" borderId="0" xfId="0" applyNumberFormat="1" applyFont="1" applyFill="1" applyBorder="1" applyAlignment="1"/>
    <xf numFmtId="168" fontId="3" fillId="0" borderId="0" xfId="2" applyNumberFormat="1" applyFont="1" applyBorder="1" applyAlignment="1">
      <alignment wrapText="1"/>
    </xf>
    <xf numFmtId="0" fontId="0" fillId="0" borderId="0" xfId="0" applyBorder="1"/>
    <xf numFmtId="0" fontId="4" fillId="0" borderId="0" xfId="0" applyFont="1" applyBorder="1" applyAlignment="1">
      <alignment wrapText="1"/>
    </xf>
    <xf numFmtId="0" fontId="3" fillId="0" borderId="0" xfId="0" applyFont="1" applyBorder="1" applyAlignment="1">
      <alignment horizontal="left" wrapText="1" indent="1"/>
    </xf>
    <xf numFmtId="10" fontId="0" fillId="0" borderId="0" xfId="3" applyNumberFormat="1" applyFont="1" applyBorder="1"/>
    <xf numFmtId="0" fontId="0" fillId="0" borderId="0" xfId="0" applyAlignment="1"/>
    <xf numFmtId="168" fontId="0" fillId="0" borderId="0" xfId="0" applyNumberFormat="1" applyBorder="1"/>
    <xf numFmtId="168" fontId="6" fillId="0" borderId="0" xfId="2" applyNumberFormat="1" applyFont="1" applyBorder="1" applyAlignment="1">
      <alignment wrapText="1"/>
    </xf>
    <xf numFmtId="0" fontId="5" fillId="0" borderId="0" xfId="0" applyFont="1" applyBorder="1" applyAlignment="1">
      <alignment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tabSelected="1" topLeftCell="A15" workbookViewId="0">
      <selection activeCell="C39" sqref="C39"/>
    </sheetView>
  </sheetViews>
  <sheetFormatPr defaultRowHeight="12.75" x14ac:dyDescent="0.2"/>
  <cols>
    <col min="1" max="1" width="2.1640625" customWidth="1"/>
    <col min="2" max="3" width="15.33203125" customWidth="1"/>
    <col min="4" max="4" width="48.5" customWidth="1"/>
    <col min="5" max="5" width="16.33203125" customWidth="1"/>
    <col min="6" max="6" width="12.83203125" customWidth="1"/>
    <col min="7" max="7" width="12.6640625" customWidth="1"/>
    <col min="8" max="8" width="16" customWidth="1"/>
  </cols>
  <sheetData>
    <row r="1" spans="1:8" ht="25.5" x14ac:dyDescent="0.2">
      <c r="A1" s="2"/>
      <c r="B1" s="3" t="s">
        <v>0</v>
      </c>
      <c r="C1" s="3" t="s">
        <v>14</v>
      </c>
      <c r="D1" s="3" t="s">
        <v>7</v>
      </c>
      <c r="E1" s="3" t="s">
        <v>8</v>
      </c>
      <c r="F1" s="3" t="s">
        <v>1</v>
      </c>
      <c r="G1" s="3" t="s">
        <v>9</v>
      </c>
      <c r="H1" s="3"/>
    </row>
    <row r="2" spans="1:8" x14ac:dyDescent="0.2">
      <c r="A2" s="2"/>
      <c r="B2" s="3"/>
      <c r="C2" s="3"/>
      <c r="D2" s="3"/>
      <c r="E2" s="3"/>
      <c r="F2" s="3"/>
      <c r="G2" s="3"/>
      <c r="H2" s="3"/>
    </row>
    <row r="3" spans="1:8" ht="15.75" x14ac:dyDescent="0.25">
      <c r="B3" s="13" t="s">
        <v>22</v>
      </c>
      <c r="C3" s="3"/>
      <c r="D3" s="3"/>
      <c r="E3" s="3"/>
      <c r="F3" s="3"/>
      <c r="G3" s="3"/>
      <c r="H3" s="3"/>
    </row>
    <row r="6" spans="1:8" ht="25.5" x14ac:dyDescent="0.2">
      <c r="A6" s="1">
        <v>3</v>
      </c>
      <c r="B6" s="4" t="s">
        <v>5</v>
      </c>
      <c r="C6" s="4" t="s">
        <v>17</v>
      </c>
      <c r="D6" s="1" t="s">
        <v>10</v>
      </c>
      <c r="E6" s="8">
        <v>37800</v>
      </c>
      <c r="F6" s="8">
        <v>0</v>
      </c>
      <c r="G6" s="8">
        <f>+E6-F6</f>
        <v>37800</v>
      </c>
      <c r="H6" s="8"/>
    </row>
    <row r="7" spans="1:8" ht="38.25" x14ac:dyDescent="0.2">
      <c r="A7" s="1">
        <v>4</v>
      </c>
      <c r="B7" s="4" t="s">
        <v>6</v>
      </c>
      <c r="C7" s="4" t="s">
        <v>18</v>
      </c>
      <c r="D7" s="1" t="s">
        <v>6</v>
      </c>
      <c r="E7" s="8">
        <v>2150</v>
      </c>
      <c r="F7" s="8">
        <v>0</v>
      </c>
      <c r="G7" s="8">
        <f>+E7-F7</f>
        <v>2150</v>
      </c>
      <c r="H7" s="8"/>
    </row>
    <row r="8" spans="1:8" x14ac:dyDescent="0.2">
      <c r="A8" s="1"/>
      <c r="B8" s="4"/>
      <c r="C8" s="4"/>
      <c r="D8" s="1"/>
      <c r="E8" s="8"/>
      <c r="F8" s="8"/>
      <c r="G8" s="8"/>
      <c r="H8" s="8"/>
    </row>
    <row r="9" spans="1:8" x14ac:dyDescent="0.2">
      <c r="B9" s="15" t="s">
        <v>24</v>
      </c>
      <c r="E9" s="16">
        <f>SUM(E6:E7)</f>
        <v>39950</v>
      </c>
      <c r="F9" s="16">
        <f>SUM(F6:F7)</f>
        <v>0</v>
      </c>
      <c r="G9" s="16">
        <f>SUM(G6:G7)</f>
        <v>39950</v>
      </c>
      <c r="H9" s="16"/>
    </row>
    <row r="10" spans="1:8" x14ac:dyDescent="0.2">
      <c r="A10" s="1"/>
      <c r="B10" s="4"/>
      <c r="C10" s="4"/>
      <c r="D10" s="1"/>
      <c r="E10" s="8"/>
      <c r="F10" s="8"/>
      <c r="G10" s="8"/>
      <c r="H10" s="8"/>
    </row>
    <row r="11" spans="1:8" ht="15.75" x14ac:dyDescent="0.25">
      <c r="A11" s="1"/>
      <c r="B11" s="14" t="s">
        <v>23</v>
      </c>
      <c r="C11" s="4"/>
      <c r="D11" s="1"/>
      <c r="E11" s="8"/>
      <c r="F11" s="8"/>
      <c r="G11" s="8"/>
      <c r="H11" s="8"/>
    </row>
    <row r="12" spans="1:8" ht="22.5" customHeight="1" x14ac:dyDescent="0.2">
      <c r="A12" s="1">
        <v>1</v>
      </c>
      <c r="B12" s="4" t="s">
        <v>2</v>
      </c>
      <c r="C12" s="4" t="s">
        <v>15</v>
      </c>
      <c r="D12" s="5" t="s">
        <v>3</v>
      </c>
      <c r="E12" s="8">
        <v>15000</v>
      </c>
      <c r="F12" s="8">
        <v>15000</v>
      </c>
      <c r="G12" s="8">
        <v>0</v>
      </c>
      <c r="H12" s="8"/>
    </row>
    <row r="13" spans="1:8" ht="25.5" x14ac:dyDescent="0.2">
      <c r="A13" s="1">
        <v>2</v>
      </c>
      <c r="B13" s="4" t="s">
        <v>4</v>
      </c>
      <c r="C13" s="4" t="s">
        <v>16</v>
      </c>
      <c r="D13" s="1" t="s">
        <v>21</v>
      </c>
      <c r="E13" s="8">
        <v>23600</v>
      </c>
      <c r="F13" s="8">
        <v>2375</v>
      </c>
      <c r="G13" s="8">
        <f>+E13-F13</f>
        <v>21225</v>
      </c>
      <c r="H13" s="8"/>
    </row>
    <row r="14" spans="1:8" ht="38.25" x14ac:dyDescent="0.2">
      <c r="A14" s="1">
        <v>5</v>
      </c>
      <c r="B14" s="4" t="s">
        <v>11</v>
      </c>
      <c r="C14" s="4" t="s">
        <v>19</v>
      </c>
      <c r="D14" s="1" t="s">
        <v>20</v>
      </c>
      <c r="E14" s="8">
        <v>3500</v>
      </c>
      <c r="F14" s="8">
        <v>3500</v>
      </c>
      <c r="G14" s="8">
        <f>+E14-F14</f>
        <v>0</v>
      </c>
      <c r="H14" s="8"/>
    </row>
    <row r="15" spans="1:8" x14ac:dyDescent="0.2">
      <c r="A15" s="1"/>
      <c r="B15" s="4"/>
      <c r="C15" s="4"/>
      <c r="D15" s="1"/>
      <c r="E15" s="8"/>
      <c r="F15" s="8"/>
      <c r="G15" s="8"/>
      <c r="H15" s="8"/>
    </row>
    <row r="16" spans="1:8" x14ac:dyDescent="0.2">
      <c r="A16" s="11"/>
      <c r="B16" s="15" t="s">
        <v>24</v>
      </c>
      <c r="C16" s="17"/>
      <c r="D16" s="1"/>
      <c r="E16" s="8">
        <f>SUM(E12:E15)</f>
        <v>42100</v>
      </c>
      <c r="F16" s="8">
        <f>SUM(F12:F15)</f>
        <v>20875</v>
      </c>
      <c r="G16" s="8">
        <f>SUM(G12:G15)</f>
        <v>21225</v>
      </c>
      <c r="H16" s="8"/>
    </row>
    <row r="17" spans="1:9" x14ac:dyDescent="0.2">
      <c r="A17" s="1"/>
      <c r="B17" s="1"/>
      <c r="C17" s="1"/>
      <c r="D17" s="1"/>
      <c r="E17" s="8"/>
      <c r="F17" s="8"/>
      <c r="G17" s="8"/>
      <c r="H17" s="8"/>
    </row>
    <row r="18" spans="1:9" x14ac:dyDescent="0.2">
      <c r="B18" s="15" t="s">
        <v>31</v>
      </c>
      <c r="E18" s="16">
        <f>E16+E9</f>
        <v>82050</v>
      </c>
      <c r="F18" s="16">
        <f>F16+F9</f>
        <v>20875</v>
      </c>
      <c r="G18" s="16">
        <f>G16+G9</f>
        <v>61175</v>
      </c>
      <c r="H18" s="16"/>
    </row>
    <row r="20" spans="1:9" x14ac:dyDescent="0.2">
      <c r="A20" s="7"/>
      <c r="B20" s="4"/>
      <c r="C20" s="4"/>
      <c r="D20" s="7"/>
      <c r="E20" s="9"/>
      <c r="F20" s="9"/>
      <c r="G20" s="20"/>
      <c r="H20" s="9"/>
    </row>
    <row r="21" spans="1:9" x14ac:dyDescent="0.2">
      <c r="A21" s="7"/>
      <c r="B21" s="4"/>
      <c r="C21" s="4"/>
      <c r="D21" s="7"/>
      <c r="E21" s="9"/>
      <c r="F21" s="9"/>
      <c r="G21" s="20"/>
      <c r="H21" s="9"/>
    </row>
    <row r="22" spans="1:9" ht="15.75" x14ac:dyDescent="0.25">
      <c r="A22" s="1"/>
      <c r="B22" s="19" t="s">
        <v>25</v>
      </c>
      <c r="C22" s="4"/>
      <c r="D22" s="4"/>
      <c r="E22" s="8"/>
      <c r="F22" s="9"/>
      <c r="G22" s="20"/>
      <c r="H22" s="8"/>
    </row>
    <row r="23" spans="1:9" ht="25.5" x14ac:dyDescent="0.2">
      <c r="A23" s="7">
        <v>9</v>
      </c>
      <c r="B23" s="4" t="s">
        <v>2</v>
      </c>
      <c r="C23" s="4" t="s">
        <v>12</v>
      </c>
      <c r="D23" s="7" t="s">
        <v>13</v>
      </c>
      <c r="E23" s="9">
        <f>1128966.53*0.1*59/365</f>
        <v>18249.048019178084</v>
      </c>
      <c r="F23" s="9">
        <v>0</v>
      </c>
      <c r="G23" s="20">
        <f>E23</f>
        <v>18249.048019178084</v>
      </c>
      <c r="H23" s="9"/>
    </row>
    <row r="24" spans="1:9" x14ac:dyDescent="0.2">
      <c r="A24" s="7"/>
      <c r="B24" s="4"/>
      <c r="C24" s="4"/>
      <c r="D24" s="7"/>
      <c r="E24" s="9"/>
      <c r="F24" s="9"/>
      <c r="G24" s="20"/>
      <c r="H24" s="9"/>
    </row>
    <row r="25" spans="1:9" ht="15.75" x14ac:dyDescent="0.25">
      <c r="A25" s="1"/>
      <c r="B25" s="19" t="s">
        <v>26</v>
      </c>
      <c r="C25" s="4"/>
      <c r="D25" s="4"/>
      <c r="E25" s="8"/>
      <c r="F25" s="9"/>
      <c r="G25" s="20"/>
      <c r="H25" s="8"/>
    </row>
    <row r="26" spans="1:9" x14ac:dyDescent="0.2">
      <c r="A26" s="7">
        <v>9</v>
      </c>
      <c r="B26" s="4" t="s">
        <v>28</v>
      </c>
      <c r="C26" s="4" t="s">
        <v>27</v>
      </c>
      <c r="D26" s="7" t="s">
        <v>29</v>
      </c>
      <c r="E26" s="9">
        <v>22452</v>
      </c>
      <c r="F26" s="9">
        <v>0</v>
      </c>
      <c r="G26" s="20">
        <f>E26</f>
        <v>22452</v>
      </c>
      <c r="H26" s="9"/>
    </row>
    <row r="27" spans="1:9" x14ac:dyDescent="0.2">
      <c r="A27" s="7"/>
      <c r="B27" s="4"/>
      <c r="C27" s="4"/>
      <c r="D27" s="7"/>
      <c r="E27" s="9"/>
      <c r="F27" s="9"/>
      <c r="G27" s="20"/>
      <c r="H27" s="9"/>
    </row>
    <row r="28" spans="1:9" x14ac:dyDescent="0.2">
      <c r="A28" s="7"/>
      <c r="B28" s="4"/>
      <c r="C28" s="4"/>
      <c r="D28" s="7"/>
      <c r="E28" s="9"/>
      <c r="F28" s="9"/>
      <c r="G28" s="20"/>
      <c r="H28" s="9"/>
    </row>
    <row r="29" spans="1:9" x14ac:dyDescent="0.2">
      <c r="A29" s="11"/>
      <c r="B29" s="7"/>
      <c r="C29" s="7"/>
      <c r="D29" s="7"/>
      <c r="E29" s="9"/>
      <c r="F29" s="9"/>
      <c r="G29" s="9"/>
      <c r="H29" s="9"/>
      <c r="I29" s="21"/>
    </row>
    <row r="30" spans="1:9" ht="15.75" x14ac:dyDescent="0.25">
      <c r="A30" s="18"/>
      <c r="B30" s="28" t="s">
        <v>30</v>
      </c>
      <c r="C30" s="7"/>
      <c r="D30" s="7"/>
      <c r="E30" s="9"/>
      <c r="F30" s="20"/>
      <c r="G30" s="9"/>
      <c r="H30" s="9"/>
      <c r="I30" s="21"/>
    </row>
    <row r="31" spans="1:9" x14ac:dyDescent="0.2">
      <c r="A31" s="11"/>
      <c r="B31" s="1"/>
      <c r="C31" s="1"/>
      <c r="D31" s="1"/>
      <c r="E31" s="8"/>
      <c r="F31" s="8"/>
      <c r="G31" s="8"/>
      <c r="H31" s="8"/>
    </row>
    <row r="32" spans="1:9" x14ac:dyDescent="0.2">
      <c r="A32" s="1"/>
      <c r="B32" t="s">
        <v>32</v>
      </c>
      <c r="C32" s="4"/>
      <c r="D32" s="22"/>
      <c r="E32" s="9">
        <f>E9</f>
        <v>39950</v>
      </c>
      <c r="F32" s="9"/>
      <c r="G32" s="8"/>
      <c r="H32" s="8"/>
    </row>
    <row r="33" spans="1:8" x14ac:dyDescent="0.2">
      <c r="A33" s="1"/>
      <c r="B33" s="1"/>
      <c r="C33" s="1"/>
      <c r="D33" s="6"/>
      <c r="E33" s="9"/>
      <c r="F33" s="9"/>
      <c r="G33" s="8"/>
      <c r="H33" s="8"/>
    </row>
    <row r="34" spans="1:8" x14ac:dyDescent="0.2">
      <c r="A34" s="1"/>
      <c r="B34" s="25" t="s">
        <v>33</v>
      </c>
      <c r="C34" s="1"/>
      <c r="D34" s="6"/>
      <c r="E34" s="9">
        <f>E16</f>
        <v>42100</v>
      </c>
      <c r="F34" s="10"/>
      <c r="G34" s="8"/>
      <c r="H34" s="8"/>
    </row>
    <row r="35" spans="1:8" ht="15" x14ac:dyDescent="0.35">
      <c r="A35" s="1"/>
      <c r="B35" s="25" t="s">
        <v>26</v>
      </c>
      <c r="C35" s="1"/>
      <c r="D35" s="6"/>
      <c r="E35" s="27">
        <f>E26</f>
        <v>22452</v>
      </c>
      <c r="F35" s="10"/>
      <c r="G35" s="8"/>
      <c r="H35" s="8"/>
    </row>
    <row r="36" spans="1:8" x14ac:dyDescent="0.2">
      <c r="A36" s="1"/>
      <c r="B36" s="25" t="s">
        <v>34</v>
      </c>
      <c r="C36" s="1"/>
      <c r="D36" s="23"/>
      <c r="E36" s="9">
        <f>E34-E35</f>
        <v>19648</v>
      </c>
      <c r="F36" s="20"/>
      <c r="G36" s="8"/>
      <c r="H36" s="8"/>
    </row>
    <row r="37" spans="1:8" x14ac:dyDescent="0.2">
      <c r="D37" s="21"/>
      <c r="E37" s="21"/>
      <c r="F37" s="21"/>
    </row>
    <row r="38" spans="1:8" x14ac:dyDescent="0.2">
      <c r="B38" t="s">
        <v>35</v>
      </c>
      <c r="D38" s="12"/>
      <c r="E38" s="26">
        <f>E23</f>
        <v>18249.048019178084</v>
      </c>
      <c r="F38" s="24"/>
    </row>
  </sheetData>
  <pageMargins left="0.75" right="0.75" top="1" bottom="1" header="0.5" footer="0.5"/>
  <pageSetup scale="97" orientation="landscape" horizontalDpi="4294967292" verticalDpi="0" r:id="rId1"/>
  <headerFooter alignWithMargins="0">
    <oddFooter>&amp;L&amp;8 &amp;F
 &amp;A&amp;C&amp;8 &amp;R&amp;8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Creekside Builders,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W. Richards</dc:creator>
  <cp:lastModifiedBy>Jan Havlíček</cp:lastModifiedBy>
  <cp:lastPrinted>2001-03-14T14:58:58Z</cp:lastPrinted>
  <dcterms:created xsi:type="dcterms:W3CDTF">2001-03-13T18:17:12Z</dcterms:created>
  <dcterms:modified xsi:type="dcterms:W3CDTF">2023-09-17T11:50:07Z</dcterms:modified>
</cp:coreProperties>
</file>