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86E8C2-9085-4292-9704-A6725105CEA9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Receipts" sheetId="13" r:id="rId2"/>
    <sheet name="Utilities" sheetId="4" r:id="rId3"/>
    <sheet name="Work Log" sheetId="12" r:id="rId4"/>
    <sheet name="Incentive Plan" sheetId="8" r:id="rId5"/>
    <sheet name="Database" sheetId="7" r:id="rId6"/>
    <sheet name="Gen Info" sheetId="1" r:id="rId7"/>
    <sheet name="Max Rent" sheetId="14" r:id="rId8"/>
  </sheets>
  <calcPr calcId="0" calcOnSave="0"/>
</workbook>
</file>

<file path=xl/calcChain.xml><?xml version="1.0" encoding="utf-8"?>
<calcChain xmlns="http://schemas.openxmlformats.org/spreadsheetml/2006/main">
  <c r="F47" i="7" l="1"/>
  <c r="E23" i="8"/>
  <c r="E24" i="8"/>
  <c r="C47" i="14"/>
  <c r="D47" i="14"/>
  <c r="E47" i="14"/>
  <c r="B49" i="14"/>
  <c r="C49" i="14"/>
  <c r="D49" i="14"/>
  <c r="E49" i="14"/>
  <c r="C51" i="13"/>
  <c r="D51" i="13"/>
  <c r="E51" i="13"/>
  <c r="C53" i="13"/>
  <c r="D53" i="13"/>
  <c r="E53" i="13"/>
  <c r="E55" i="13"/>
  <c r="E57" i="13"/>
  <c r="B61" i="13"/>
  <c r="C61" i="13"/>
  <c r="D61" i="13"/>
  <c r="E61" i="13"/>
  <c r="F61" i="13"/>
  <c r="J61" i="13"/>
  <c r="K61" i="13"/>
  <c r="P61" i="13"/>
  <c r="Q61" i="13"/>
  <c r="V61" i="13"/>
  <c r="W61" i="13"/>
  <c r="AB61" i="13"/>
  <c r="AC61" i="13"/>
  <c r="AH61" i="13"/>
  <c r="AI61" i="13"/>
  <c r="B62" i="13"/>
  <c r="C62" i="13"/>
  <c r="D62" i="13"/>
  <c r="E62" i="13"/>
  <c r="F62" i="13"/>
  <c r="B63" i="13"/>
  <c r="C63" i="13"/>
  <c r="D63" i="13"/>
  <c r="E63" i="13"/>
  <c r="G63" i="13"/>
  <c r="B41" i="4"/>
  <c r="C41" i="4"/>
  <c r="D41" i="4"/>
  <c r="E41" i="4"/>
  <c r="F41" i="4"/>
  <c r="G41" i="4"/>
  <c r="I41" i="4"/>
  <c r="J41" i="4"/>
  <c r="B51" i="4"/>
  <c r="C51" i="4"/>
  <c r="D51" i="4"/>
  <c r="F51" i="4"/>
  <c r="G51" i="4"/>
  <c r="I51" i="4"/>
  <c r="J51" i="4"/>
  <c r="B60" i="4"/>
  <c r="C60" i="4"/>
  <c r="D60" i="4"/>
  <c r="F60" i="4"/>
  <c r="G60" i="4"/>
  <c r="I60" i="4"/>
  <c r="J60" i="4"/>
  <c r="E6" i="16"/>
  <c r="H6" i="16"/>
  <c r="D51" i="16"/>
  <c r="E51" i="16"/>
  <c r="G51" i="16"/>
  <c r="H51" i="16"/>
  <c r="I51" i="16"/>
</calcChain>
</file>

<file path=xl/sharedStrings.xml><?xml version="1.0" encoding="utf-8"?>
<sst xmlns="http://schemas.openxmlformats.org/spreadsheetml/2006/main" count="724" uniqueCount="447">
  <si>
    <t xml:space="preserve">    Success-DBA Stage Coach</t>
  </si>
  <si>
    <t>Bank Accounts-State Bank &amp; Trust of Seguin</t>
  </si>
  <si>
    <t xml:space="preserve">    Phillip Allen Invest.</t>
  </si>
  <si>
    <t>SW Bell</t>
  </si>
  <si>
    <t>Delvyn</t>
  </si>
  <si>
    <t>713-638-2746</t>
  </si>
  <si>
    <t>Important Names &amp; Numbers</t>
  </si>
  <si>
    <t>Company</t>
  </si>
  <si>
    <t>Contact</t>
  </si>
  <si>
    <t>Phone</t>
  </si>
  <si>
    <t>Fax</t>
  </si>
  <si>
    <t>State Bank</t>
  </si>
  <si>
    <t>Leigh Kubena</t>
  </si>
  <si>
    <t>830-379-5236</t>
  </si>
  <si>
    <t>830-379-7843</t>
  </si>
  <si>
    <t>Alamo Title</t>
  </si>
  <si>
    <t>Ron Bates</t>
  </si>
  <si>
    <t>210-227-0231</t>
  </si>
  <si>
    <t>SPB</t>
  </si>
  <si>
    <t>Lee O'Donnell</t>
  </si>
  <si>
    <t>370-442-3360</t>
  </si>
  <si>
    <t>City of Seguin</t>
  </si>
  <si>
    <t>Sharon</t>
  </si>
  <si>
    <t>830-401-2499</t>
  </si>
  <si>
    <t>830-401-2457</t>
  </si>
  <si>
    <t>Jeff Smith</t>
  </si>
  <si>
    <t>Girton &amp; McAllister</t>
  </si>
  <si>
    <t>512-472-2100</t>
  </si>
  <si>
    <t>512-472-2905</t>
  </si>
  <si>
    <t>Total</t>
  </si>
  <si>
    <t>Apt #1-4</t>
  </si>
  <si>
    <t>Apt #5-8</t>
  </si>
  <si>
    <t>Apt #9-12</t>
  </si>
  <si>
    <t>Apt #13</t>
  </si>
  <si>
    <t>Apt #14</t>
  </si>
  <si>
    <t>Apt #15</t>
  </si>
  <si>
    <t>Apt #16</t>
  </si>
  <si>
    <t>Apt #17</t>
  </si>
  <si>
    <t>Apt #18</t>
  </si>
  <si>
    <t>Apt #19</t>
  </si>
  <si>
    <t>Apt #20</t>
  </si>
  <si>
    <t>Apt #21</t>
  </si>
  <si>
    <t>Apt #22</t>
  </si>
  <si>
    <t>Apt #23</t>
  </si>
  <si>
    <t>Apt #24</t>
  </si>
  <si>
    <t>Apt #25</t>
  </si>
  <si>
    <t>Apt #26</t>
  </si>
  <si>
    <t>Apt #27</t>
  </si>
  <si>
    <t>Apt #28</t>
  </si>
  <si>
    <t>Apt #29</t>
  </si>
  <si>
    <t>Apt #30</t>
  </si>
  <si>
    <t>Apt #32</t>
  </si>
  <si>
    <t>Apt #33</t>
  </si>
  <si>
    <t>Apt #34</t>
  </si>
  <si>
    <t>Apt #35</t>
  </si>
  <si>
    <t>Apt #36</t>
  </si>
  <si>
    <t>Apt #37</t>
  </si>
  <si>
    <t>Apt #38</t>
  </si>
  <si>
    <t>Apt #39</t>
  </si>
  <si>
    <t>Apt #40</t>
  </si>
  <si>
    <t>Apt #41</t>
  </si>
  <si>
    <t>Apt #42</t>
  </si>
  <si>
    <t>Apt #43</t>
  </si>
  <si>
    <t>Apt #44</t>
  </si>
  <si>
    <t>HSMTR</t>
  </si>
  <si>
    <t>Water</t>
  </si>
  <si>
    <t>Apts Seventh</t>
  </si>
  <si>
    <t>Apt #30-39</t>
  </si>
  <si>
    <t>Gas</t>
  </si>
  <si>
    <t xml:space="preserve">   Total</t>
  </si>
  <si>
    <t>Electric</t>
  </si>
  <si>
    <t>Rent</t>
  </si>
  <si>
    <t>Net</t>
  </si>
  <si>
    <t>A/C</t>
  </si>
  <si>
    <t>Unit</t>
  </si>
  <si>
    <t>Manager</t>
  </si>
  <si>
    <t>Maint.</t>
  </si>
  <si>
    <t>Stage Coach Apartments</t>
  </si>
  <si>
    <t>2000 Incentive Plan</t>
  </si>
  <si>
    <t xml:space="preserve"> </t>
  </si>
  <si>
    <t>Cash Bonus</t>
  </si>
  <si>
    <t>Discretionary</t>
  </si>
  <si>
    <t>$210,000-$220,000</t>
  </si>
  <si>
    <t>$220,000-$230,000</t>
  </si>
  <si>
    <t>Category</t>
  </si>
  <si>
    <t>Rate</t>
  </si>
  <si>
    <t>Date</t>
  </si>
  <si>
    <t>Work Performed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</si>
  <si>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</si>
  <si>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</si>
  <si>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</si>
  <si>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</si>
  <si>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</si>
  <si>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</si>
  <si>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</si>
  <si>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</si>
  <si>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</si>
  <si>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</si>
  <si>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</si>
  <si>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</si>
  <si>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</si>
  <si>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</si>
  <si>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1st Dep</t>
  </si>
  <si>
    <t>2nd Dep</t>
  </si>
  <si>
    <t>Out. Bal</t>
  </si>
  <si>
    <t>Fwd. Bal</t>
  </si>
  <si>
    <t>Week 1</t>
  </si>
  <si>
    <t>Week 2</t>
  </si>
  <si>
    <t>Week 3</t>
  </si>
  <si>
    <t>Week 4</t>
  </si>
  <si>
    <t>Move-in Date</t>
  </si>
  <si>
    <t>Budget</t>
  </si>
  <si>
    <t xml:space="preserve"> Expected Income</t>
  </si>
  <si>
    <t>Actual Received</t>
  </si>
  <si>
    <t xml:space="preserve">   1st Dep</t>
  </si>
  <si>
    <t xml:space="preserve">   2nd Dep</t>
  </si>
  <si>
    <t>Due</t>
  </si>
  <si>
    <t>Mgr</t>
  </si>
  <si>
    <t>Maint</t>
  </si>
  <si>
    <t xml:space="preserve"> Periods/Month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</si>
  <si>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</si>
  <si>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</si>
  <si>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</si>
  <si>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</si>
  <si>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</si>
  <si>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</si>
  <si>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</si>
  <si>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</si>
  <si>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</si>
  <si>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</si>
  <si>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</si>
  <si>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</si>
  <si>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</si>
  <si>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</si>
  <si>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</si>
  <si>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</si>
  <si>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</si>
  <si>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</si>
  <si>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</si>
  <si>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</si>
  <si>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</si>
  <si>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</si>
  <si>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</si>
  <si>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</si>
  <si>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</si>
  <si>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</si>
  <si>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</si>
  <si>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</si>
  <si>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</si>
  <si>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</si>
  <si>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</si>
  <si>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</si>
  <si>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</si>
  <si>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</si>
  <si>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</si>
  <si>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</si>
  <si>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</si>
  <si>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</si>
  <si>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</si>
  <si>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</si>
  <si>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</si>
  <si>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</si>
  <si>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</si>
  <si>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</si>
  <si>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</si>
  <si>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</si>
  <si>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</si>
  <si>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</si>
  <si>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</si>
  <si>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</si>
  <si>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</si>
  <si>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</si>
  <si>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</si>
  <si>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</si>
  <si>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</si>
  <si>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</si>
  <si>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</si>
  <si>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>Bonuses will be paid on 12/31/00.</t>
  </si>
  <si>
    <t xml:space="preserve"> Periods/Year</t>
  </si>
  <si>
    <t>Rent @ 100% occupancy</t>
  </si>
  <si>
    <t>Average Vacancy 4 units</t>
  </si>
  <si>
    <t xml:space="preserve">  Expected Rents</t>
  </si>
  <si>
    <t>Up to $1,000/each</t>
  </si>
  <si>
    <t>Up to $500/each</t>
  </si>
  <si>
    <t>Up to $2,500/each</t>
  </si>
  <si>
    <t>Rent assumptions:</t>
  </si>
  <si>
    <t>application fees, and utilities paid by tenant.</t>
  </si>
  <si>
    <t>Discretionary bonus based on productivity, expenses &lt;$9,000/month, and appearance of property.</t>
  </si>
  <si>
    <t>Owner Disc.</t>
  </si>
  <si>
    <t>10% divided equally</t>
  </si>
  <si>
    <t>20% divided equally</t>
  </si>
  <si>
    <r>
      <t xml:space="preserve">Bonus based on </t>
    </r>
    <r>
      <rPr>
        <b/>
        <sz val="10"/>
        <rFont val="Arial"/>
        <family val="2"/>
      </rPr>
      <t>rents</t>
    </r>
    <r>
      <rPr>
        <sz val="10"/>
        <rFont val="Arial"/>
      </rPr>
      <t xml:space="preserve"> collected not all cash.  Excludes deposits and </t>
    </r>
  </si>
  <si>
    <t xml:space="preserve">  rent collected.  The table below details the payout per employee.</t>
  </si>
  <si>
    <t xml:space="preserve">  Cash bonuses in the year 2000 will be paid on a combination of owner's discretion and a percent of </t>
  </si>
  <si>
    <t>XXX</t>
  </si>
  <si>
    <t>Inc.</t>
  </si>
  <si>
    <t>Schlittrbaun</t>
  </si>
  <si>
    <t>Apt #31</t>
  </si>
  <si>
    <t xml:space="preserve">  n/a</t>
  </si>
  <si>
    <t>Late Charge</t>
  </si>
  <si>
    <t>1st Dep.</t>
  </si>
  <si>
    <t>2nd Dep.</t>
  </si>
  <si>
    <t>Fwd. Bal.</t>
  </si>
  <si>
    <t>Late charge</t>
  </si>
  <si>
    <t xml:space="preserve">                  Total</t>
  </si>
  <si>
    <t># Occup.</t>
  </si>
  <si>
    <t>Frig. 9-8-99</t>
  </si>
  <si>
    <t>Jan.,2000</t>
  </si>
  <si>
    <t>Dec.,1999</t>
  </si>
  <si>
    <t>Variance</t>
  </si>
  <si>
    <t>Perez,D.</t>
  </si>
  <si>
    <t>Best Tires</t>
  </si>
  <si>
    <t>Arrutia</t>
  </si>
  <si>
    <t>Apt#44</t>
  </si>
  <si>
    <t>Apt#41-43</t>
  </si>
  <si>
    <t>Wtr</t>
  </si>
  <si>
    <t>Apt#41</t>
  </si>
  <si>
    <t>L.R.</t>
  </si>
  <si>
    <t xml:space="preserve">      &lt;10&gt;</t>
  </si>
  <si>
    <t>Monthly Total</t>
  </si>
  <si>
    <t>Less Vacancies</t>
  </si>
  <si>
    <t>Expected Receipts</t>
  </si>
  <si>
    <t>Feb.,2000</t>
  </si>
  <si>
    <t>Unit #</t>
  </si>
  <si>
    <t>Ten.Pay</t>
  </si>
  <si>
    <t>V</t>
  </si>
  <si>
    <t>Wal-Mart</t>
  </si>
  <si>
    <t xml:space="preserve">      &lt;15&gt;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</si>
  <si>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</si>
  <si>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</si>
  <si>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</si>
  <si>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</si>
  <si>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</si>
  <si>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</si>
  <si>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</si>
  <si>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3/10/17/24/31</t>
  </si>
  <si>
    <t xml:space="preserve">        3/17/31</t>
  </si>
  <si>
    <t xml:space="preserve">         3/17/31</t>
  </si>
  <si>
    <t xml:space="preserve">            10/24</t>
  </si>
  <si>
    <t>4/11/18/25/1</t>
  </si>
  <si>
    <t>elec. 25</t>
  </si>
  <si>
    <t>Mar.,2000</t>
  </si>
  <si>
    <t>Cantu bal. #23</t>
  </si>
  <si>
    <t>Pay Phone</t>
  </si>
  <si>
    <t>#27</t>
  </si>
  <si>
    <t>flooring bath. Layed padding in L.R. and 1 bedroom.</t>
  </si>
  <si>
    <t>bldg.5-8</t>
  </si>
  <si>
    <t>Spread roof tar on area where new wire was run for the security light to reseal.</t>
  </si>
  <si>
    <t>due 4/2</t>
  </si>
  <si>
    <t>#19</t>
  </si>
  <si>
    <t>Unloaded 2-30ft. Rolls padding into unit for temporary storage.</t>
  </si>
  <si>
    <t>Started removing rotten wood from bathroom floor. Layed pad in L.R. &amp; 1 bedroom.</t>
  </si>
  <si>
    <t>Finished removing rotten wood from bath floor and started laying sub-floor. Finished</t>
  </si>
  <si>
    <t xml:space="preserve">commode flange to floor. Finished sub-floor and W.H. closet. Installed shower. </t>
  </si>
  <si>
    <t>Layed pad in 2nd bedroom.</t>
  </si>
  <si>
    <t>10+2 a day</t>
  </si>
  <si>
    <t>$5 key charge</t>
  </si>
  <si>
    <t xml:space="preserve">         10/24</t>
  </si>
  <si>
    <t>10 latecharge</t>
  </si>
  <si>
    <t>#37</t>
  </si>
  <si>
    <t>#36 complained of water coming from upstairs in kitchen. Checked and found line</t>
  </si>
  <si>
    <t xml:space="preserve">connected to faucet broken. Went to Pape's and got supplies to repair. Replaced </t>
  </si>
  <si>
    <t>faucet and supply lines.</t>
  </si>
  <si>
    <t>Finished cutting and putting down padding. Cleaned tub and tub surround. Cleaned</t>
  </si>
  <si>
    <t>medicine cabinet. Painted bath walls, trim and stairway.</t>
  </si>
  <si>
    <t>app. Fee</t>
  </si>
  <si>
    <t>#19 &amp; #22</t>
  </si>
  <si>
    <t>Measured for carpet in bedroom #22 and all of #19.</t>
  </si>
  <si>
    <t>#23</t>
  </si>
  <si>
    <t>Unclogged commode.</t>
  </si>
  <si>
    <t xml:space="preserve">#20 </t>
  </si>
  <si>
    <t>Complained of no hot water. Found element bad and replaced. Also replaced pop-</t>
  </si>
  <si>
    <t>off valve on W.H.</t>
  </si>
  <si>
    <t>Measured for carpet  and vinyl and made list of supplies needed from Home Depot.</t>
  </si>
  <si>
    <t>Cut the carpet for each room and started laying it.</t>
  </si>
  <si>
    <t>#3</t>
  </si>
  <si>
    <t xml:space="preserve">Checked frig for sweating inside. Due to amount of times frig door is opened and </t>
  </si>
  <si>
    <t>the weather. Complained smoke alarm not working. Found a wire had been discon-</t>
  </si>
  <si>
    <t>nected. Connected it back and now is working properly.</t>
  </si>
  <si>
    <t>#17</t>
  </si>
  <si>
    <t xml:space="preserve">Complained of commode backing up into tub. Ran auger through commode. Is </t>
  </si>
  <si>
    <t>draining properly now.</t>
  </si>
  <si>
    <t>Layed carpet in L.R. and both bedrooms. Finished laying carpet in all closets and</t>
  </si>
  <si>
    <t>rehung doors that had been removed.</t>
  </si>
  <si>
    <t>beside#14</t>
  </si>
  <si>
    <t>Helped Gary cut down tree beside apt. and hauled off to dump site.</t>
  </si>
  <si>
    <t xml:space="preserve">       &lt;95&gt;</t>
  </si>
  <si>
    <t xml:space="preserve">     &lt;120&gt;</t>
  </si>
  <si>
    <t xml:space="preserve">    &lt;100&gt;</t>
  </si>
  <si>
    <t xml:space="preserve">     &lt;100&gt;</t>
  </si>
  <si>
    <t xml:space="preserve">     &lt;130&gt;</t>
  </si>
  <si>
    <t>#22</t>
  </si>
  <si>
    <t>#28</t>
  </si>
  <si>
    <t>#36</t>
  </si>
  <si>
    <t xml:space="preserve">Make Ready: Scrubbed and cleaned out kitchen cabinets. Painted and touch-up in </t>
  </si>
  <si>
    <t>kitchen where needed. Cleaned stove, frig, counter top, sink and light covers in</t>
  </si>
  <si>
    <t>kitchen Swept and mopped kitchen floor. Cleaned shower, sink, closet, medicine</t>
  </si>
  <si>
    <t>cabinet and shower. Touched up where needed in bath and swept and mopped.</t>
  </si>
  <si>
    <t>Layed and trimmed carpet in bedroom. Cleaned baseboards in L.R. and bedroom.</t>
  </si>
  <si>
    <t>Rehung bedroom door. Touched up baseboards, covebase and door trim. Steam</t>
  </si>
  <si>
    <t>cleaned L.R. carpet.</t>
  </si>
  <si>
    <t>Checked commode and found needs replacing.</t>
  </si>
  <si>
    <t>#2</t>
  </si>
  <si>
    <t>Hepled Manager cut off electric because of non-payment of rent.</t>
  </si>
  <si>
    <t>Prepping floor for vinyl and then cutting vinyl. Trimmed and positioned vinyl to be</t>
  </si>
  <si>
    <t xml:space="preserve">glued and then glued it down. Went to #36 and when came back found air bubbles </t>
  </si>
  <si>
    <t>in glued vinyl. Worked to try to remove bubbles.</t>
  </si>
  <si>
    <t>Changed bedroom light fixture &amp; broken outlet and vacummed.</t>
  </si>
  <si>
    <t>Checked bath faucet for leak and found needs new faucet. Will replace tomorrow.</t>
  </si>
  <si>
    <t>Touched up water stain on front bedroom ceiling from old water leak.</t>
  </si>
  <si>
    <t>#11</t>
  </si>
  <si>
    <t>Checked door on freezer and found not shutting properly. Readjusted hinges and</t>
  </si>
  <si>
    <t>remolded door gasket.</t>
  </si>
  <si>
    <t>April,2000</t>
  </si>
  <si>
    <t>Ten.Pat</t>
  </si>
  <si>
    <t>May,2000</t>
  </si>
  <si>
    <t>June,2000</t>
  </si>
  <si>
    <t xml:space="preserve">      &lt;105&gt;</t>
  </si>
  <si>
    <t>move-out 4/9/00</t>
  </si>
  <si>
    <t>moved 3/11/00</t>
  </si>
  <si>
    <t xml:space="preserve">     &lt;115&gt;</t>
  </si>
  <si>
    <t xml:space="preserve">      &lt;125&gt;</t>
  </si>
  <si>
    <t>#44</t>
  </si>
  <si>
    <t>Replaced commode with new one.</t>
  </si>
  <si>
    <t>Replaced bath sink faucet.</t>
  </si>
  <si>
    <t>#42</t>
  </si>
  <si>
    <t>Ran snake down drain line of commode.</t>
  </si>
  <si>
    <t>Replaced handles and stems on shower faucet.</t>
  </si>
  <si>
    <t>Horowitz Sal.</t>
  </si>
  <si>
    <t>#24</t>
  </si>
  <si>
    <t>Put window back in that blew out during the night.</t>
  </si>
  <si>
    <t>Moved all trash and furniture out of apt.</t>
  </si>
  <si>
    <t>laundry</t>
  </si>
  <si>
    <t>Checked bottom dryer. Need help getting top dryer off to get inside.</t>
  </si>
  <si>
    <t>Started repairing hole in bedroom ceiling from old water leak. Will have to go back</t>
  </si>
  <si>
    <t>twice to finish texture and paint.</t>
  </si>
  <si>
    <t>Emptied trash and swept.</t>
  </si>
  <si>
    <t>Started cutting vinyl to finish laying in kitchen and bath.</t>
  </si>
  <si>
    <t>#6</t>
  </si>
  <si>
    <t>Repaired tub spout that fell off. Caulked tub seam on outside of tub.</t>
  </si>
  <si>
    <t>rent inc.3/17/00</t>
  </si>
  <si>
    <t>#32</t>
  </si>
  <si>
    <t>Cut padlock off breaker box. Do not know who put it on.</t>
  </si>
  <si>
    <t>Prepped bath floor with quick fix. Cut, layed, trimmed and rolled out vinyl. Cleaned</t>
  </si>
  <si>
    <t>kitchen and hall floor with glue remover. Installed carpet bars. Removed some of the</t>
  </si>
  <si>
    <t>supplies and trash from apt.</t>
  </si>
  <si>
    <t>#41</t>
  </si>
  <si>
    <t>Moved strike plate on front door knob so door would close properly. Water draining</t>
  </si>
  <si>
    <t xml:space="preserve">into bottom of frig. Found needed a new drain pan in the bottom. </t>
  </si>
  <si>
    <t>#39</t>
  </si>
  <si>
    <t>Installed new 12000btu window unit at tenants request. Had to run wire and install</t>
  </si>
  <si>
    <t>220 breaker for the unit.</t>
  </si>
  <si>
    <t>Sec. Dep. On 3/23</t>
  </si>
  <si>
    <t>Tijerina,M</t>
  </si>
  <si>
    <t>Tijerina,R</t>
  </si>
  <si>
    <t>Huck-Jacobsen</t>
  </si>
  <si>
    <t>#30</t>
  </si>
  <si>
    <t xml:space="preserve">Found the frig door warped so wouldn't close properly. Moved it to shop and put #2 </t>
  </si>
  <si>
    <t>frig in temporarily.</t>
  </si>
  <si>
    <t xml:space="preserve">Started installing the vanity. Repaired the wall behind the commode. Reset the </t>
  </si>
  <si>
    <t xml:space="preserve">commode. Painted and put in quarter round in bath. </t>
  </si>
  <si>
    <t>Rented auger from KWJ to run through commode drain line. Returned it to KWJ.</t>
  </si>
  <si>
    <t>Roof leaking in L.R. area. Replaced nails on roof with screws and caulked to seal.</t>
  </si>
  <si>
    <t>Put knob on closet door.</t>
  </si>
  <si>
    <t>#21</t>
  </si>
  <si>
    <t>Caulked window seal to keep out rain .</t>
  </si>
  <si>
    <t>Repaired drain line under kitchen sink.</t>
  </si>
  <si>
    <t>#14</t>
  </si>
  <si>
    <t>Cleaned out areartor on bath faucet. Caulked kitchen sink.</t>
  </si>
  <si>
    <t>Moved our stove and frig to shop . Tenant bought their own.</t>
  </si>
  <si>
    <t>#40</t>
  </si>
  <si>
    <t>Bottom hinge on freezer door needs repaired but told tenant to defrost ice from frig.</t>
  </si>
  <si>
    <t xml:space="preserve">Installed outlet for h/c unit. Worked on wiring for bath light fixture. Installed bath and </t>
  </si>
  <si>
    <t>kitchen faucets. Caulked around sinks. Installed quarter round in kitchen. Scraped</t>
  </si>
  <si>
    <t>border from above kitchen counter. Started installing ceiling fan in L.R.</t>
  </si>
  <si>
    <t>Finished installing ceiling fan. Vacummed bedrooms and L.R. Installed bath sink,</t>
  </si>
  <si>
    <t>wiped down commode, vanity and sink. Finished light fixture and swept and mopped.</t>
  </si>
  <si>
    <t xml:space="preserve">Cleaned cabinets, sink and counter top in kitchen. Caulked around h/c/ unit. </t>
  </si>
  <si>
    <t xml:space="preserve">Finished carpet trim in L.R. entry. Painted trim behind kitchen counter. Finished </t>
  </si>
  <si>
    <t>painting handrails and touched up stairway walls. Cut and layed pad and carpet on</t>
  </si>
  <si>
    <t xml:space="preserve">stairway landing. </t>
  </si>
  <si>
    <t>#7</t>
  </si>
  <si>
    <t>Installed 2 a/c units.</t>
  </si>
  <si>
    <t>Helped Gary work on dryer.</t>
  </si>
  <si>
    <t>lt. Charge paid</t>
  </si>
  <si>
    <t>x</t>
  </si>
  <si>
    <t>install h/c unit</t>
  </si>
  <si>
    <t>moved 3-22-00</t>
  </si>
  <si>
    <t>2 app. Fees</t>
  </si>
  <si>
    <t>Finished carpeting the stairway. Finished painting the handrail. Prepped entryway</t>
  </si>
  <si>
    <t>for vinyl. Layed entry vinyl. Finished carpet trim top of stairway.Replaced part of</t>
  </si>
  <si>
    <t>plywood on stairway wall. Repaired privacy lock on door of stairway landing. Painted</t>
  </si>
  <si>
    <t xml:space="preserve">entry door. </t>
  </si>
  <si>
    <t>Helped Gary repair the dryer.</t>
  </si>
  <si>
    <t>#26</t>
  </si>
  <si>
    <t>report for collection</t>
  </si>
  <si>
    <t xml:space="preserve">    &lt;125&gt;</t>
  </si>
  <si>
    <t>W.H. drain valve broke off. Replaced with shutoff valve.</t>
  </si>
  <si>
    <t>Tenant complained of stove making popping noise when burner turned on. Checked</t>
  </si>
  <si>
    <t>and could not find anything wrong.</t>
  </si>
  <si>
    <t>#13</t>
  </si>
  <si>
    <t xml:space="preserve">Touched up 1 bedroom with paint. Vacuumed and shampooed carpets. Cleaned light </t>
  </si>
  <si>
    <t>covers and put in bulbs. Cleaned shower, commode and covebase in 1 bath. Also</t>
  </si>
  <si>
    <t xml:space="preserve">swept and mopped it. Cleaned commode, sink and walls in 1/2 bath, swept and </t>
  </si>
  <si>
    <t xml:space="preserve">mopped. Touchup paint in both. Cleaned frig, stove, sink and cabinets. Touchup </t>
  </si>
  <si>
    <t xml:space="preserve">paint to cabinets and kitchen. Swept and mopped kitchen. </t>
  </si>
  <si>
    <t>paid key charge</t>
  </si>
  <si>
    <t>move out not. 4/24</t>
  </si>
  <si>
    <t>will pay on 3/31</t>
  </si>
  <si>
    <t>moved 3/23</t>
  </si>
  <si>
    <t>paid until 5/1</t>
  </si>
  <si>
    <t xml:space="preserve">    &lt;200&gt;</t>
  </si>
  <si>
    <t>DatePd.</t>
  </si>
  <si>
    <t>WEEK 5</t>
  </si>
  <si>
    <t xml:space="preserve">      &lt;100&gt;</t>
  </si>
  <si>
    <t>Week 5</t>
  </si>
  <si>
    <t xml:space="preserve">      &lt;95&gt;</t>
  </si>
  <si>
    <t>122 late charge</t>
  </si>
  <si>
    <t xml:space="preserve">   &lt;200&gt;</t>
  </si>
  <si>
    <t>3-day vacate 3/29</t>
  </si>
  <si>
    <t>Swapped frig because of loud noise.</t>
  </si>
  <si>
    <t>Replaced kitchen faucet and caulked around the sink.</t>
  </si>
  <si>
    <t>Replaced screens. Cleaned mini-blinds. Installed GFCI in bath. Cleaned outside unit.</t>
  </si>
  <si>
    <t>Replaced 2 elements and 1 recepatcle plug on stove.</t>
  </si>
  <si>
    <t>property</t>
  </si>
  <si>
    <t>Made list of broken windows after Sunday night hail storm. Found a total of 15.</t>
  </si>
  <si>
    <t>Replaced panes in units 2/15,2/19,21,2/23,25,33,2/42,37,18,44,2/41.</t>
  </si>
  <si>
    <t>repaired roof leak.</t>
  </si>
  <si>
    <t>Left note for tenant to get with office for time to exchange frig.</t>
  </si>
  <si>
    <t>Repaired leak in kitchen drain line.</t>
  </si>
  <si>
    <t>Repaired locks on entry door.</t>
  </si>
  <si>
    <t>Helped Manager turn off electric.</t>
  </si>
  <si>
    <t>Had to shampoo carpets one more time. Painted 2 doors and touch up a wall.</t>
  </si>
  <si>
    <t>Used leak blower to clean front parking of leaves and pecans from hail storm.</t>
  </si>
  <si>
    <t>Replaced frig with the one from #9.</t>
  </si>
  <si>
    <t>#9</t>
  </si>
  <si>
    <t>Cleaned frig, kitchen cabinets, walls, baseboards, stove. Vacuumed and started</t>
  </si>
  <si>
    <t>shampooing.</t>
  </si>
  <si>
    <t xml:space="preserve">      &lt;120&gt;</t>
  </si>
  <si>
    <t xml:space="preserve">      &lt;50&gt;</t>
  </si>
  <si>
    <t>Name</t>
  </si>
  <si>
    <t>Amount</t>
  </si>
  <si>
    <t>Bal. Fwd.</t>
  </si>
  <si>
    <t>Rent Due</t>
  </si>
  <si>
    <t>Stagecoach Apartments</t>
  </si>
  <si>
    <t>Rent Worksheet</t>
  </si>
  <si>
    <t>Week ended August 25,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</si>
</sst>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&quot;$&quot;#,##0"/>
    <numFmt numFmtId="168" formatCode="m/d"/>
    <numFmt numFmtId="170" formatCode="0.00;[Red]0.00"/>
  </numFmts>
  <fonts count="10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/>
    <xf numFmtId="16" fontId="0" fillId="2" borderId="0" xfId="0" quotePrefix="1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0" fillId="0" borderId="0" xfId="0" applyNumberFormat="1"/>
    <xf numFmtId="0" fontId="0" fillId="0" borderId="2" xfId="0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0" fontId="8" fillId="0" borderId="0" xfId="0" applyFont="1"/>
    <xf numFmtId="0" fontId="2" fillId="0" borderId="0" xfId="0" applyNumberFormat="1" applyFont="1"/>
    <xf numFmtId="2" fontId="0" fillId="0" borderId="0" xfId="0" applyNumberFormat="1"/>
    <xf numFmtId="14" fontId="0" fillId="2" borderId="0" xfId="0" applyNumberFormat="1" applyFill="1"/>
    <xf numFmtId="168" fontId="0" fillId="2" borderId="0" xfId="0" quotePrefix="1" applyNumberFormat="1" applyFill="1"/>
    <xf numFmtId="16" fontId="0" fillId="2" borderId="0" xfId="0" applyNumberFormat="1" applyFill="1"/>
    <xf numFmtId="14" fontId="0" fillId="2" borderId="0" xfId="0" quotePrefix="1" applyNumberFormat="1" applyFill="1"/>
    <xf numFmtId="168" fontId="0" fillId="2" borderId="0" xfId="0" applyNumberFormat="1" applyFill="1"/>
    <xf numFmtId="170" fontId="0" fillId="0" borderId="0" xfId="0" applyNumberFormat="1"/>
    <xf numFmtId="0" fontId="0" fillId="3" borderId="0" xfId="0" applyFill="1"/>
    <xf numFmtId="0" fontId="0" fillId="4" borderId="0" xfId="0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68" fontId="0" fillId="0" borderId="0" xfId="0" quotePrefix="1" applyNumberFormat="1" applyFill="1"/>
    <xf numFmtId="0" fontId="0" fillId="0" borderId="0" xfId="0" applyFill="1" applyAlignment="1">
      <alignment horizontal="right"/>
    </xf>
    <xf numFmtId="168" fontId="0" fillId="0" borderId="0" xfId="0" applyNumberFormat="1" applyFill="1"/>
    <xf numFmtId="16" fontId="0" fillId="0" borderId="0" xfId="0" quotePrefix="1" applyNumberFormat="1" applyFill="1"/>
    <xf numFmtId="16" fontId="0" fillId="0" borderId="0" xfId="0" applyNumberFormat="1" applyFill="1"/>
    <xf numFmtId="14" fontId="0" fillId="0" borderId="0" xfId="0" quotePrefix="1" applyNumberFormat="1" applyFill="1"/>
    <xf numFmtId="0" fontId="0" fillId="0" borderId="0" xfId="0" quotePrefix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" workbookViewId="0">
      <selection activeCell="A3" sqref="A3"/>
    </sheetView>
  </sheetViews>
  <sheetFormatPr defaultRowHeight="12.75" x14ac:dyDescent="0.2"/>
  <cols>
    <col min="1" max="1" width="5" customWidth="1"/>
    <col min="2" max="2" width="14.7109375" customWidth="1"/>
    <col min="4" max="4" width="8.7109375" customWidth="1"/>
    <col min="5" max="5" width="7.7109375" customWidth="1"/>
    <col min="6" max="6" width="7.5703125" customWidth="1"/>
    <col min="7" max="7" width="8.7109375" customWidth="1"/>
    <col min="8" max="8" width="11.85546875" customWidth="1"/>
    <col min="9" max="9" width="8.5703125" customWidth="1"/>
    <col min="10" max="10" width="8.28515625" style="19" customWidth="1"/>
    <col min="11" max="11" width="7" customWidth="1"/>
    <col min="12" max="12" width="7.85546875" customWidth="1"/>
    <col min="13" max="13" width="11.7109375" customWidth="1"/>
    <col min="14" max="14" width="20.42578125" customWidth="1"/>
  </cols>
  <sheetData>
    <row r="1" spans="1:14" x14ac:dyDescent="0.2">
      <c r="E1" s="48" t="s">
        <v>444</v>
      </c>
    </row>
    <row r="2" spans="1:14" x14ac:dyDescent="0.2">
      <c r="E2" s="48" t="s">
        <v>445</v>
      </c>
    </row>
    <row r="3" spans="1:14" x14ac:dyDescent="0.2">
      <c r="E3" s="48" t="s">
        <v>446</v>
      </c>
    </row>
    <row r="5" spans="1:14" x14ac:dyDescent="0.2">
      <c r="A5" s="45" t="s">
        <v>74</v>
      </c>
      <c r="B5" s="45" t="s">
        <v>440</v>
      </c>
      <c r="C5" s="45" t="s">
        <v>442</v>
      </c>
      <c r="D5" s="46" t="s">
        <v>443</v>
      </c>
      <c r="E5" s="46" t="s">
        <v>29</v>
      </c>
      <c r="F5" s="46" t="s">
        <v>101</v>
      </c>
      <c r="G5" s="46" t="s">
        <v>441</v>
      </c>
      <c r="H5" s="47" t="s">
        <v>202</v>
      </c>
      <c r="I5" s="47" t="s">
        <v>96</v>
      </c>
      <c r="J5" s="24"/>
      <c r="K5" s="2"/>
      <c r="L5" s="2"/>
      <c r="M5" s="2"/>
      <c r="N5" s="2"/>
    </row>
    <row r="6" spans="1:14" x14ac:dyDescent="0.2">
      <c r="A6">
        <v>1</v>
      </c>
      <c r="D6" s="36">
        <v>100</v>
      </c>
      <c r="E6" s="36">
        <f>D6+C6</f>
        <v>100</v>
      </c>
      <c r="F6" s="36"/>
      <c r="G6" s="36"/>
      <c r="H6" s="36">
        <f>D6+C6-G6</f>
        <v>100</v>
      </c>
      <c r="J6" s="8"/>
    </row>
    <row r="7" spans="1:14" x14ac:dyDescent="0.2">
      <c r="A7">
        <v>2</v>
      </c>
      <c r="D7" s="36">
        <v>110</v>
      </c>
      <c r="E7" s="36"/>
      <c r="F7" s="36"/>
      <c r="G7" s="36"/>
      <c r="H7" s="36"/>
      <c r="J7"/>
    </row>
    <row r="8" spans="1:14" x14ac:dyDescent="0.2">
      <c r="A8">
        <v>3</v>
      </c>
      <c r="D8" s="36">
        <v>110</v>
      </c>
      <c r="E8" s="36"/>
      <c r="F8" s="36"/>
      <c r="G8" s="36"/>
      <c r="H8" s="36"/>
      <c r="J8" s="8"/>
    </row>
    <row r="9" spans="1:14" x14ac:dyDescent="0.2">
      <c r="A9">
        <v>4</v>
      </c>
      <c r="D9" s="36"/>
      <c r="E9" s="36"/>
      <c r="F9" s="36"/>
      <c r="G9" s="36"/>
      <c r="H9" s="36"/>
      <c r="J9" s="8"/>
      <c r="K9" s="36"/>
    </row>
    <row r="10" spans="1:14" x14ac:dyDescent="0.2">
      <c r="A10">
        <v>5</v>
      </c>
      <c r="D10" s="36">
        <v>100</v>
      </c>
      <c r="E10" s="36"/>
      <c r="F10" s="36"/>
      <c r="G10" s="36"/>
      <c r="H10" s="37"/>
      <c r="J10" s="8"/>
      <c r="K10" s="36"/>
    </row>
    <row r="11" spans="1:14" x14ac:dyDescent="0.2">
      <c r="A11">
        <v>6</v>
      </c>
      <c r="D11" s="36"/>
      <c r="E11" s="36">
        <v>240</v>
      </c>
      <c r="F11" s="36"/>
      <c r="G11" s="36"/>
      <c r="H11" s="38"/>
      <c r="J11" s="8"/>
      <c r="K11" s="36"/>
    </row>
    <row r="12" spans="1:14" x14ac:dyDescent="0.2">
      <c r="A12">
        <v>7</v>
      </c>
      <c r="D12" s="39" t="s">
        <v>117</v>
      </c>
      <c r="E12" s="36"/>
      <c r="F12" s="36"/>
      <c r="G12" s="36"/>
      <c r="H12" s="36"/>
      <c r="J12" s="8"/>
      <c r="K12" s="36"/>
    </row>
    <row r="13" spans="1:14" x14ac:dyDescent="0.2">
      <c r="A13">
        <v>8</v>
      </c>
      <c r="D13" s="36"/>
      <c r="E13" s="36"/>
      <c r="F13" s="36"/>
      <c r="G13" s="36"/>
      <c r="H13" s="36"/>
      <c r="J13" s="8"/>
      <c r="K13" s="36"/>
    </row>
    <row r="14" spans="1:14" x14ac:dyDescent="0.2">
      <c r="A14">
        <v>9</v>
      </c>
      <c r="D14" s="36">
        <v>100</v>
      </c>
      <c r="E14" s="36"/>
      <c r="F14" s="36"/>
      <c r="G14" s="36"/>
      <c r="H14" s="40"/>
      <c r="J14" s="8"/>
      <c r="K14" s="36"/>
    </row>
    <row r="15" spans="1:14" x14ac:dyDescent="0.2">
      <c r="A15">
        <v>10</v>
      </c>
      <c r="D15" s="36">
        <v>110</v>
      </c>
      <c r="E15" s="36"/>
      <c r="F15" s="36"/>
      <c r="G15" s="36"/>
      <c r="H15" s="36"/>
      <c r="J15" s="8"/>
      <c r="K15" s="36"/>
    </row>
    <row r="16" spans="1:14" x14ac:dyDescent="0.2">
      <c r="A16">
        <v>11</v>
      </c>
      <c r="D16" s="36"/>
      <c r="E16" s="36">
        <v>200</v>
      </c>
      <c r="F16" s="36"/>
      <c r="G16" s="36"/>
      <c r="H16" s="41"/>
      <c r="J16" s="8"/>
    </row>
    <row r="17" spans="1:10" x14ac:dyDescent="0.2">
      <c r="A17">
        <v>12</v>
      </c>
      <c r="D17" s="36">
        <v>100</v>
      </c>
      <c r="E17" s="36"/>
      <c r="F17" s="36"/>
      <c r="G17" s="36"/>
      <c r="H17" s="36"/>
      <c r="J17" s="8"/>
    </row>
    <row r="18" spans="1:10" x14ac:dyDescent="0.2">
      <c r="A18">
        <v>13</v>
      </c>
      <c r="D18" s="36"/>
      <c r="E18" s="36"/>
      <c r="F18" s="36"/>
      <c r="G18" s="36"/>
      <c r="H18" s="36"/>
      <c r="J18" s="8"/>
    </row>
    <row r="19" spans="1:10" x14ac:dyDescent="0.2">
      <c r="A19">
        <v>14</v>
      </c>
      <c r="D19" s="36">
        <v>95</v>
      </c>
      <c r="E19" s="36"/>
      <c r="F19" s="36"/>
      <c r="G19" s="36"/>
      <c r="H19" s="36"/>
      <c r="J19" s="8"/>
    </row>
    <row r="20" spans="1:10" x14ac:dyDescent="0.2">
      <c r="A20">
        <v>15</v>
      </c>
      <c r="D20" s="36"/>
      <c r="E20" s="36">
        <v>190</v>
      </c>
      <c r="F20" s="36"/>
      <c r="G20" s="36"/>
      <c r="H20" s="41"/>
      <c r="J20" s="8"/>
    </row>
    <row r="21" spans="1:10" x14ac:dyDescent="0.2">
      <c r="A21">
        <v>16</v>
      </c>
      <c r="D21" s="36">
        <v>100</v>
      </c>
      <c r="E21" s="36"/>
      <c r="F21" s="36"/>
      <c r="G21" s="36"/>
      <c r="H21" s="42"/>
      <c r="J21" s="8"/>
    </row>
    <row r="22" spans="1:10" x14ac:dyDescent="0.2">
      <c r="A22">
        <v>17</v>
      </c>
      <c r="D22" s="36">
        <v>100</v>
      </c>
      <c r="E22" s="36"/>
      <c r="F22" s="36"/>
      <c r="G22" s="36"/>
      <c r="H22" s="42"/>
      <c r="J22" s="8"/>
    </row>
    <row r="23" spans="1:10" x14ac:dyDescent="0.2">
      <c r="A23">
        <v>18</v>
      </c>
      <c r="D23" s="36"/>
      <c r="E23" s="36">
        <v>200</v>
      </c>
      <c r="F23" s="36"/>
      <c r="G23" s="36"/>
      <c r="H23" s="43"/>
      <c r="J23" s="8"/>
    </row>
    <row r="24" spans="1:10" x14ac:dyDescent="0.2">
      <c r="A24">
        <v>19</v>
      </c>
      <c r="D24" s="36"/>
      <c r="E24" s="36"/>
      <c r="F24" s="36"/>
      <c r="G24" s="36"/>
      <c r="H24" s="36"/>
      <c r="J24"/>
    </row>
    <row r="25" spans="1:10" x14ac:dyDescent="0.2">
      <c r="A25">
        <v>20</v>
      </c>
      <c r="D25" s="36">
        <v>105</v>
      </c>
      <c r="E25" s="36"/>
      <c r="F25" s="36"/>
      <c r="G25" s="36"/>
      <c r="H25" s="36"/>
      <c r="J25" s="8"/>
    </row>
    <row r="26" spans="1:10" x14ac:dyDescent="0.2">
      <c r="A26">
        <v>21</v>
      </c>
      <c r="D26" s="36">
        <v>105</v>
      </c>
      <c r="E26" s="36"/>
      <c r="F26" s="36"/>
      <c r="G26" s="36"/>
      <c r="H26" s="36"/>
      <c r="J26" s="8"/>
    </row>
    <row r="27" spans="1:10" x14ac:dyDescent="0.2">
      <c r="A27">
        <v>22</v>
      </c>
      <c r="D27" s="36">
        <v>100</v>
      </c>
      <c r="E27" s="36"/>
      <c r="F27" s="36"/>
      <c r="G27" s="36"/>
      <c r="H27" s="36"/>
      <c r="J27"/>
    </row>
    <row r="28" spans="1:10" x14ac:dyDescent="0.2">
      <c r="A28">
        <v>23</v>
      </c>
      <c r="D28" s="36">
        <v>100</v>
      </c>
      <c r="E28" s="36"/>
      <c r="F28" s="36"/>
      <c r="G28" s="36"/>
      <c r="H28" s="36"/>
      <c r="J28" s="8"/>
    </row>
    <row r="29" spans="1:10" x14ac:dyDescent="0.2">
      <c r="A29">
        <v>24</v>
      </c>
      <c r="D29" s="39" t="s">
        <v>118</v>
      </c>
      <c r="E29" s="36"/>
      <c r="F29" s="36"/>
      <c r="G29" s="36"/>
      <c r="H29" s="36"/>
      <c r="J29" s="8"/>
    </row>
    <row r="30" spans="1:10" x14ac:dyDescent="0.2">
      <c r="A30">
        <v>25</v>
      </c>
      <c r="D30" s="36">
        <v>100</v>
      </c>
      <c r="E30" s="36"/>
      <c r="F30" s="36"/>
      <c r="G30" s="36"/>
      <c r="H30" s="36"/>
      <c r="J30" s="8"/>
    </row>
    <row r="31" spans="1:10" x14ac:dyDescent="0.2">
      <c r="A31">
        <v>26</v>
      </c>
      <c r="D31" s="36">
        <v>115</v>
      </c>
      <c r="E31" s="36"/>
      <c r="F31" s="36"/>
      <c r="G31" s="36"/>
      <c r="H31" s="36"/>
      <c r="J31" s="8"/>
    </row>
    <row r="32" spans="1:10" x14ac:dyDescent="0.2">
      <c r="A32">
        <v>27</v>
      </c>
      <c r="D32" s="36">
        <v>125</v>
      </c>
      <c r="E32" s="36"/>
      <c r="F32" s="36"/>
      <c r="G32" s="36"/>
      <c r="H32" s="36"/>
      <c r="J32"/>
    </row>
    <row r="33" spans="1:11" x14ac:dyDescent="0.2">
      <c r="A33">
        <v>28</v>
      </c>
      <c r="D33" s="36">
        <v>115</v>
      </c>
      <c r="E33" s="36"/>
      <c r="F33" s="36"/>
      <c r="G33" s="36"/>
      <c r="H33" s="36"/>
      <c r="J33" s="8"/>
    </row>
    <row r="34" spans="1:11" x14ac:dyDescent="0.2">
      <c r="A34">
        <v>29</v>
      </c>
      <c r="D34" s="36">
        <v>115</v>
      </c>
      <c r="E34" s="36"/>
      <c r="F34" s="36"/>
      <c r="G34" s="36"/>
      <c r="H34" s="36"/>
      <c r="J34" s="8"/>
    </row>
    <row r="35" spans="1:11" x14ac:dyDescent="0.2">
      <c r="A35">
        <v>30</v>
      </c>
      <c r="D35" s="36"/>
      <c r="E35" s="36"/>
      <c r="F35" s="36"/>
      <c r="G35" s="36"/>
      <c r="H35" s="36"/>
      <c r="J35"/>
    </row>
    <row r="36" spans="1:11" x14ac:dyDescent="0.2">
      <c r="A36">
        <v>31</v>
      </c>
      <c r="D36" s="36"/>
      <c r="E36" s="36"/>
      <c r="F36" s="36"/>
      <c r="G36" s="36"/>
      <c r="H36" s="36"/>
      <c r="J36" s="8"/>
      <c r="K36" s="15"/>
    </row>
    <row r="37" spans="1:11" x14ac:dyDescent="0.2">
      <c r="A37">
        <v>32</v>
      </c>
      <c r="D37" s="36">
        <v>100</v>
      </c>
      <c r="E37" s="36"/>
      <c r="F37" s="36"/>
      <c r="G37" s="36"/>
      <c r="H37" s="36"/>
      <c r="J37" s="8"/>
    </row>
    <row r="38" spans="1:11" x14ac:dyDescent="0.2">
      <c r="A38">
        <v>33</v>
      </c>
      <c r="D38" s="36">
        <v>105</v>
      </c>
      <c r="E38" s="36"/>
      <c r="F38" s="36"/>
      <c r="G38" s="36"/>
      <c r="H38" s="36"/>
      <c r="J38" s="8"/>
    </row>
    <row r="39" spans="1:11" x14ac:dyDescent="0.2">
      <c r="A39">
        <v>34</v>
      </c>
      <c r="D39" s="36">
        <v>110</v>
      </c>
      <c r="E39" s="36"/>
      <c r="F39" s="36"/>
      <c r="G39" s="36"/>
      <c r="H39" s="36"/>
      <c r="J39" s="8"/>
    </row>
    <row r="40" spans="1:11" x14ac:dyDescent="0.2">
      <c r="A40">
        <v>35</v>
      </c>
      <c r="D40" s="36">
        <v>110</v>
      </c>
      <c r="E40" s="36"/>
      <c r="F40" s="36"/>
      <c r="G40" s="36"/>
      <c r="H40" s="36"/>
      <c r="J40" s="8"/>
    </row>
    <row r="41" spans="1:11" x14ac:dyDescent="0.2">
      <c r="A41">
        <v>36</v>
      </c>
      <c r="D41" s="36"/>
      <c r="E41" s="36">
        <v>250</v>
      </c>
      <c r="F41" s="36"/>
      <c r="G41" s="36"/>
      <c r="H41" s="41"/>
      <c r="J41" s="8"/>
    </row>
    <row r="42" spans="1:11" x14ac:dyDescent="0.2">
      <c r="A42">
        <v>37</v>
      </c>
      <c r="D42" s="36">
        <v>115</v>
      </c>
      <c r="E42" s="36"/>
      <c r="F42" s="36"/>
      <c r="G42" s="36"/>
      <c r="H42" s="36"/>
      <c r="J42" s="8"/>
    </row>
    <row r="43" spans="1:11" x14ac:dyDescent="0.2">
      <c r="A43">
        <v>38</v>
      </c>
      <c r="D43" s="36">
        <v>130</v>
      </c>
      <c r="E43" s="36"/>
      <c r="F43" s="36"/>
      <c r="G43" s="36"/>
      <c r="H43" s="36"/>
      <c r="J43" s="8"/>
    </row>
    <row r="44" spans="1:11" x14ac:dyDescent="0.2">
      <c r="A44">
        <v>39</v>
      </c>
      <c r="D44" s="36">
        <v>120</v>
      </c>
      <c r="E44" s="36"/>
      <c r="F44" s="36"/>
      <c r="G44" s="36"/>
      <c r="H44" s="36"/>
      <c r="J44" s="8"/>
    </row>
    <row r="45" spans="1:11" x14ac:dyDescent="0.2">
      <c r="A45">
        <v>40</v>
      </c>
      <c r="D45" s="36">
        <v>130</v>
      </c>
      <c r="E45" s="36"/>
      <c r="F45" s="36"/>
      <c r="G45" s="36"/>
      <c r="H45" s="37"/>
      <c r="J45" s="8"/>
    </row>
    <row r="46" spans="1:11" x14ac:dyDescent="0.2">
      <c r="A46">
        <v>41</v>
      </c>
      <c r="D46" s="36"/>
      <c r="E46" s="36"/>
      <c r="F46" s="36"/>
      <c r="G46" s="36"/>
      <c r="H46" s="36"/>
      <c r="J46" s="8"/>
      <c r="K46" s="15"/>
    </row>
    <row r="47" spans="1:11" x14ac:dyDescent="0.2">
      <c r="A47">
        <v>42</v>
      </c>
      <c r="D47" s="36">
        <v>120</v>
      </c>
      <c r="E47" s="36"/>
      <c r="F47" s="36"/>
      <c r="G47" s="36"/>
      <c r="H47" s="36"/>
      <c r="J47" s="8"/>
    </row>
    <row r="48" spans="1:11" x14ac:dyDescent="0.2">
      <c r="A48">
        <v>43</v>
      </c>
      <c r="D48" s="36">
        <v>120</v>
      </c>
      <c r="E48" s="36"/>
      <c r="F48" s="36"/>
      <c r="G48" s="36"/>
      <c r="H48" s="36"/>
      <c r="J48" s="8"/>
    </row>
    <row r="49" spans="1:10" x14ac:dyDescent="0.2">
      <c r="A49">
        <v>44</v>
      </c>
      <c r="D49" s="36"/>
      <c r="E49" s="36">
        <v>270</v>
      </c>
      <c r="F49" s="36"/>
      <c r="G49" s="36"/>
      <c r="H49" s="43"/>
      <c r="J49" s="8"/>
    </row>
    <row r="50" spans="1:10" x14ac:dyDescent="0.2">
      <c r="D50" s="36"/>
      <c r="E50" s="36"/>
      <c r="F50" s="36"/>
      <c r="G50" s="36"/>
      <c r="H50" s="44"/>
      <c r="J50" s="8"/>
    </row>
    <row r="51" spans="1:10" x14ac:dyDescent="0.2">
      <c r="A51" s="2" t="s">
        <v>29</v>
      </c>
      <c r="D51" s="36">
        <f t="shared" ref="D51:I51" si="0">SUM(D6:D49)</f>
        <v>3165</v>
      </c>
      <c r="E51" s="36">
        <f t="shared" si="0"/>
        <v>1450</v>
      </c>
      <c r="F51" s="36"/>
      <c r="G51" s="36">
        <f t="shared" si="0"/>
        <v>0</v>
      </c>
      <c r="H51" s="36">
        <f t="shared" si="0"/>
        <v>100</v>
      </c>
      <c r="I51" s="36">
        <f t="shared" si="0"/>
        <v>0</v>
      </c>
      <c r="J51" s="8"/>
    </row>
    <row r="52" spans="1:10" x14ac:dyDescent="0.2">
      <c r="D52" s="36"/>
      <c r="E52" s="36"/>
      <c r="F52" s="36"/>
      <c r="G52" s="36"/>
      <c r="H52" s="36"/>
      <c r="J52"/>
    </row>
    <row r="53" spans="1:10" x14ac:dyDescent="0.2">
      <c r="D53" s="36"/>
      <c r="E53" s="36"/>
      <c r="F53" s="36"/>
      <c r="G53" s="36"/>
      <c r="H53" s="36"/>
      <c r="J53"/>
    </row>
    <row r="54" spans="1:10" x14ac:dyDescent="0.2">
      <c r="D54" s="36"/>
      <c r="E54" s="36"/>
      <c r="F54" s="36"/>
      <c r="G54" s="36"/>
      <c r="H54" s="36"/>
      <c r="J54"/>
    </row>
    <row r="55" spans="1:10" x14ac:dyDescent="0.2">
      <c r="J55"/>
    </row>
    <row r="56" spans="1:10" ht="15.75" x14ac:dyDescent="0.25">
      <c r="A56" s="2"/>
      <c r="F56" s="7"/>
      <c r="G56" s="7"/>
      <c r="J56"/>
    </row>
    <row r="57" spans="1:10" ht="15.75" x14ac:dyDescent="0.25">
      <c r="A57" s="2"/>
      <c r="F57" s="6"/>
      <c r="G57" s="6"/>
      <c r="J57"/>
    </row>
    <row r="58" spans="1:10" ht="15.75" x14ac:dyDescent="0.25">
      <c r="A58" s="2"/>
      <c r="F58" s="7"/>
      <c r="G58" s="7"/>
      <c r="J58"/>
    </row>
    <row r="59" spans="1:10" ht="15.75" x14ac:dyDescent="0.25">
      <c r="A59" s="2"/>
      <c r="F59" s="6"/>
      <c r="G59" s="6"/>
      <c r="J59"/>
    </row>
    <row r="60" spans="1:10" x14ac:dyDescent="0.2">
      <c r="A60" s="2"/>
      <c r="F60" s="21"/>
      <c r="G60" s="21"/>
      <c r="H60" s="21"/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H64" s="2"/>
    </row>
    <row r="66" spans="11:11" x14ac:dyDescent="0.2">
      <c r="K66" t="s">
        <v>79</v>
      </c>
    </row>
  </sheetData>
  <pageMargins left="0.37" right="0.45" top="0.43" bottom="0.4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65"/>
  <sheetViews>
    <sheetView topLeftCell="A3" workbookViewId="0">
      <pane xSplit="7" ySplit="2" topLeftCell="H5" activePane="bottomRight" state="frozen"/>
      <selection activeCell="A3" sqref="A3"/>
      <selection pane="topRight" activeCell="H3" sqref="H3"/>
      <selection pane="bottomLeft" activeCell="A5" sqref="A5"/>
      <selection pane="bottomRight" activeCell="A3" sqref="A1:M65536"/>
    </sheetView>
  </sheetViews>
  <sheetFormatPr defaultRowHeight="12.75" x14ac:dyDescent="0.2"/>
  <cols>
    <col min="1" max="1" width="5" customWidth="1"/>
    <col min="2" max="2" width="6.5703125" customWidth="1"/>
    <col min="3" max="3" width="7.28515625" customWidth="1"/>
    <col min="4" max="4" width="7.7109375" customWidth="1"/>
    <col min="5" max="6" width="7.5703125" customWidth="1"/>
    <col min="7" max="7" width="11.85546875" customWidth="1"/>
    <col min="8" max="8" width="8.5703125" customWidth="1"/>
    <col min="9" max="9" width="8.28515625" style="19" customWidth="1"/>
    <col min="10" max="10" width="7" customWidth="1"/>
    <col min="11" max="11" width="7.85546875" customWidth="1"/>
    <col min="12" max="12" width="11.7109375" customWidth="1"/>
    <col min="13" max="13" width="20.42578125" customWidth="1"/>
    <col min="14" max="14" width="8.5703125" customWidth="1"/>
    <col min="15" max="15" width="8.28515625" customWidth="1"/>
    <col min="16" max="16" width="8" customWidth="1"/>
    <col min="17" max="17" width="8.42578125" customWidth="1"/>
    <col min="18" max="18" width="13.42578125" customWidth="1"/>
    <col min="19" max="19" width="13.5703125" customWidth="1"/>
    <col min="20" max="20" width="8.85546875" customWidth="1"/>
    <col min="21" max="21" width="8.28515625" customWidth="1"/>
    <col min="22" max="22" width="7.42578125" customWidth="1"/>
    <col min="23" max="23" width="7.85546875" customWidth="1"/>
    <col min="24" max="24" width="12" customWidth="1"/>
    <col min="25" max="25" width="16.28515625" customWidth="1"/>
    <col min="26" max="26" width="8.5703125" customWidth="1"/>
    <col min="27" max="27" width="8.28515625" customWidth="1"/>
    <col min="28" max="28" width="7.140625" customWidth="1"/>
    <col min="29" max="29" width="8" customWidth="1"/>
    <col min="30" max="30" width="11.42578125" customWidth="1"/>
    <col min="31" max="31" width="16.28515625" customWidth="1"/>
    <col min="32" max="32" width="8.28515625" customWidth="1"/>
    <col min="36" max="36" width="11.5703125" customWidth="1"/>
  </cols>
  <sheetData>
    <row r="3" spans="1:38" ht="20.25" x14ac:dyDescent="0.3">
      <c r="B3" s="52" t="s">
        <v>111</v>
      </c>
      <c r="C3" s="53"/>
      <c r="D3" s="53"/>
      <c r="E3" s="53"/>
      <c r="F3" s="53"/>
      <c r="G3" s="53"/>
      <c r="H3" s="50" t="s">
        <v>106</v>
      </c>
      <c r="I3" s="51"/>
      <c r="J3" s="51"/>
      <c r="K3" s="51"/>
      <c r="L3" s="51"/>
      <c r="M3" s="51"/>
      <c r="N3" s="20"/>
      <c r="O3" s="54" t="s">
        <v>107</v>
      </c>
      <c r="P3" s="54"/>
      <c r="Q3" s="54"/>
      <c r="R3" s="54"/>
      <c r="S3" s="54"/>
      <c r="T3" s="14"/>
      <c r="U3" s="55" t="s">
        <v>108</v>
      </c>
      <c r="V3" s="55"/>
      <c r="W3" s="55"/>
      <c r="X3" s="55"/>
      <c r="Y3" s="55"/>
      <c r="Z3" s="13"/>
      <c r="AA3" s="49" t="s">
        <v>109</v>
      </c>
      <c r="AB3" s="49"/>
      <c r="AC3" s="49"/>
      <c r="AD3" s="49"/>
      <c r="AE3" s="49"/>
      <c r="AF3" s="14"/>
      <c r="AG3" s="32"/>
      <c r="AH3" s="34"/>
      <c r="AI3" s="35" t="s">
        <v>413</v>
      </c>
      <c r="AJ3" s="32"/>
      <c r="AK3" s="32"/>
    </row>
    <row r="4" spans="1:38" x14ac:dyDescent="0.2">
      <c r="A4" s="2" t="s">
        <v>74</v>
      </c>
      <c r="C4" s="22" t="s">
        <v>98</v>
      </c>
      <c r="D4" s="22" t="s">
        <v>100</v>
      </c>
      <c r="E4" s="22" t="s">
        <v>99</v>
      </c>
      <c r="F4" s="22"/>
      <c r="G4" s="22" t="s">
        <v>116</v>
      </c>
      <c r="H4" s="23" t="s">
        <v>202</v>
      </c>
      <c r="I4" s="24" t="s">
        <v>101</v>
      </c>
      <c r="J4" s="2" t="s">
        <v>102</v>
      </c>
      <c r="K4" s="2" t="s">
        <v>103</v>
      </c>
      <c r="L4" s="2" t="s">
        <v>199</v>
      </c>
      <c r="M4" s="2" t="s">
        <v>96</v>
      </c>
      <c r="N4" s="2" t="s">
        <v>105</v>
      </c>
      <c r="O4" s="2" t="s">
        <v>101</v>
      </c>
      <c r="P4" s="2" t="s">
        <v>200</v>
      </c>
      <c r="Q4" s="2" t="s">
        <v>201</v>
      </c>
      <c r="R4" s="2" t="s">
        <v>199</v>
      </c>
      <c r="S4" s="2" t="s">
        <v>96</v>
      </c>
      <c r="T4" s="2" t="s">
        <v>202</v>
      </c>
      <c r="U4" s="2" t="s">
        <v>101</v>
      </c>
      <c r="V4" s="2" t="s">
        <v>102</v>
      </c>
      <c r="W4" s="2" t="s">
        <v>103</v>
      </c>
      <c r="X4" s="2" t="s">
        <v>199</v>
      </c>
      <c r="Y4" s="2" t="s">
        <v>96</v>
      </c>
      <c r="Z4" s="2" t="s">
        <v>105</v>
      </c>
      <c r="AA4" s="2" t="s">
        <v>101</v>
      </c>
      <c r="AB4" s="2" t="s">
        <v>102</v>
      </c>
      <c r="AC4" s="2" t="s">
        <v>103</v>
      </c>
      <c r="AD4" s="2" t="s">
        <v>203</v>
      </c>
      <c r="AE4" s="2" t="s">
        <v>96</v>
      </c>
      <c r="AF4" s="2" t="s">
        <v>105</v>
      </c>
      <c r="AG4" s="2" t="s">
        <v>412</v>
      </c>
      <c r="AH4" s="2" t="s">
        <v>200</v>
      </c>
      <c r="AI4" s="2" t="s">
        <v>201</v>
      </c>
      <c r="AJ4" s="2" t="s">
        <v>199</v>
      </c>
      <c r="AK4" s="2" t="s">
        <v>96</v>
      </c>
      <c r="AL4" s="2" t="s">
        <v>202</v>
      </c>
    </row>
    <row r="5" spans="1:38" x14ac:dyDescent="0.2">
      <c r="A5">
        <v>1</v>
      </c>
      <c r="C5" s="15">
        <v>100</v>
      </c>
      <c r="D5" s="15"/>
      <c r="E5" s="15"/>
      <c r="F5" s="15"/>
      <c r="G5" s="15" t="s">
        <v>235</v>
      </c>
      <c r="I5" s="8">
        <v>36588</v>
      </c>
      <c r="J5">
        <v>100</v>
      </c>
      <c r="O5" s="8">
        <v>36595</v>
      </c>
      <c r="P5">
        <v>100</v>
      </c>
      <c r="U5" s="8">
        <v>36602</v>
      </c>
      <c r="V5">
        <v>100</v>
      </c>
      <c r="AA5" s="8">
        <v>36609</v>
      </c>
      <c r="AB5">
        <v>105</v>
      </c>
      <c r="AE5" t="s">
        <v>406</v>
      </c>
      <c r="AG5" s="8">
        <v>36616</v>
      </c>
      <c r="AH5">
        <v>100</v>
      </c>
    </row>
    <row r="6" spans="1:38" x14ac:dyDescent="0.2">
      <c r="A6">
        <v>2</v>
      </c>
      <c r="C6" s="15">
        <v>110</v>
      </c>
      <c r="D6" s="15"/>
      <c r="E6" s="15"/>
      <c r="F6" s="15"/>
      <c r="G6" s="15"/>
      <c r="H6" t="s">
        <v>218</v>
      </c>
      <c r="I6"/>
      <c r="L6" t="s">
        <v>255</v>
      </c>
      <c r="N6">
        <v>122</v>
      </c>
      <c r="O6" t="s">
        <v>225</v>
      </c>
      <c r="S6" t="s">
        <v>319</v>
      </c>
      <c r="U6" t="s">
        <v>225</v>
      </c>
      <c r="Y6" t="s">
        <v>386</v>
      </c>
      <c r="AA6" t="s">
        <v>225</v>
      </c>
      <c r="AG6" t="s">
        <v>225</v>
      </c>
    </row>
    <row r="7" spans="1:38" x14ac:dyDescent="0.2">
      <c r="A7">
        <v>3</v>
      </c>
      <c r="C7" s="15">
        <v>110</v>
      </c>
      <c r="D7" s="15"/>
      <c r="E7" s="15"/>
      <c r="F7" s="15"/>
      <c r="G7" s="15" t="s">
        <v>235</v>
      </c>
      <c r="I7" s="8">
        <v>36588</v>
      </c>
      <c r="J7">
        <v>110</v>
      </c>
      <c r="O7" s="8">
        <v>36595</v>
      </c>
      <c r="P7">
        <v>110</v>
      </c>
      <c r="U7" s="8">
        <v>36600</v>
      </c>
      <c r="V7">
        <v>110</v>
      </c>
      <c r="AA7" s="8">
        <v>36609</v>
      </c>
      <c r="AB7">
        <v>110</v>
      </c>
      <c r="AG7" s="8">
        <v>36615</v>
      </c>
      <c r="AH7">
        <v>110</v>
      </c>
    </row>
    <row r="8" spans="1:38" x14ac:dyDescent="0.2">
      <c r="A8">
        <v>4</v>
      </c>
      <c r="C8" s="15"/>
      <c r="D8" s="15"/>
      <c r="E8" s="15">
        <v>330</v>
      </c>
      <c r="F8" s="15"/>
      <c r="G8" s="15">
        <v>3</v>
      </c>
      <c r="I8" s="8">
        <v>36588</v>
      </c>
      <c r="J8" s="15">
        <v>0</v>
      </c>
      <c r="M8" t="s">
        <v>248</v>
      </c>
      <c r="O8" s="8">
        <v>36595</v>
      </c>
      <c r="P8">
        <v>0</v>
      </c>
      <c r="S8" t="s">
        <v>248</v>
      </c>
      <c r="U8" s="8">
        <v>36602</v>
      </c>
      <c r="V8">
        <v>0</v>
      </c>
      <c r="Y8" t="s">
        <v>248</v>
      </c>
      <c r="AA8" s="8">
        <v>36612</v>
      </c>
      <c r="AB8">
        <v>330</v>
      </c>
      <c r="AE8" t="s">
        <v>410</v>
      </c>
      <c r="AG8" s="8">
        <v>36616</v>
      </c>
      <c r="AH8">
        <v>0</v>
      </c>
    </row>
    <row r="9" spans="1:38" x14ac:dyDescent="0.2">
      <c r="A9">
        <v>5</v>
      </c>
      <c r="C9" s="15">
        <v>100</v>
      </c>
      <c r="D9" s="15"/>
      <c r="E9" s="15"/>
      <c r="F9" s="15"/>
      <c r="G9" s="26">
        <v>11399</v>
      </c>
      <c r="H9">
        <v>50</v>
      </c>
      <c r="I9" s="8">
        <v>36587</v>
      </c>
      <c r="J9">
        <v>200</v>
      </c>
      <c r="N9">
        <v>50</v>
      </c>
      <c r="O9" s="8">
        <v>36595</v>
      </c>
      <c r="P9">
        <v>0</v>
      </c>
      <c r="T9">
        <v>50</v>
      </c>
      <c r="U9" s="8">
        <v>36600</v>
      </c>
      <c r="V9">
        <v>200</v>
      </c>
      <c r="Z9">
        <v>50</v>
      </c>
      <c r="AA9" s="8">
        <v>36609</v>
      </c>
      <c r="AB9">
        <v>0</v>
      </c>
      <c r="AF9" s="33">
        <v>50</v>
      </c>
      <c r="AG9" s="8">
        <v>36616</v>
      </c>
      <c r="AH9">
        <v>200</v>
      </c>
      <c r="AL9" t="s">
        <v>439</v>
      </c>
    </row>
    <row r="10" spans="1:38" x14ac:dyDescent="0.2">
      <c r="A10">
        <v>6</v>
      </c>
      <c r="C10" s="15"/>
      <c r="D10" s="15">
        <v>240</v>
      </c>
      <c r="E10" s="15"/>
      <c r="F10" s="15"/>
      <c r="G10" s="27" t="s">
        <v>237</v>
      </c>
      <c r="I10" s="8">
        <v>36588</v>
      </c>
      <c r="J10">
        <v>240</v>
      </c>
      <c r="N10" t="s">
        <v>287</v>
      </c>
      <c r="O10" s="8">
        <v>36595</v>
      </c>
      <c r="P10">
        <v>0</v>
      </c>
      <c r="U10" s="8">
        <v>36602</v>
      </c>
      <c r="V10">
        <v>240</v>
      </c>
      <c r="Z10" t="s">
        <v>287</v>
      </c>
      <c r="AA10" s="8">
        <v>36609</v>
      </c>
      <c r="AB10">
        <v>0</v>
      </c>
      <c r="AF10" t="s">
        <v>79</v>
      </c>
      <c r="AG10" s="8">
        <v>36616</v>
      </c>
      <c r="AH10">
        <v>240</v>
      </c>
      <c r="AL10" t="s">
        <v>438</v>
      </c>
    </row>
    <row r="11" spans="1:38" x14ac:dyDescent="0.2">
      <c r="A11">
        <v>7</v>
      </c>
      <c r="C11" s="17" t="s">
        <v>117</v>
      </c>
      <c r="D11" s="15"/>
      <c r="E11" s="15"/>
      <c r="F11" s="15"/>
      <c r="G11" s="15" t="s">
        <v>198</v>
      </c>
      <c r="I11" s="8">
        <v>36588</v>
      </c>
      <c r="J11">
        <v>0</v>
      </c>
      <c r="O11" s="8">
        <v>36595</v>
      </c>
      <c r="P11">
        <v>0</v>
      </c>
      <c r="U11" s="8">
        <v>36602</v>
      </c>
      <c r="V11">
        <v>0</v>
      </c>
      <c r="AA11" s="8">
        <v>36609</v>
      </c>
      <c r="AB11">
        <v>0</v>
      </c>
      <c r="AG11" s="8">
        <v>36616</v>
      </c>
      <c r="AH11">
        <v>0</v>
      </c>
    </row>
    <row r="12" spans="1:38" x14ac:dyDescent="0.2">
      <c r="A12">
        <v>8</v>
      </c>
      <c r="C12" s="15"/>
      <c r="D12" s="15"/>
      <c r="E12" s="15">
        <v>480</v>
      </c>
      <c r="F12" s="15"/>
      <c r="G12" s="15">
        <v>4</v>
      </c>
      <c r="I12" s="8">
        <v>36587</v>
      </c>
      <c r="J12" s="15">
        <v>480</v>
      </c>
      <c r="O12" s="8">
        <v>36595</v>
      </c>
      <c r="P12">
        <v>0</v>
      </c>
      <c r="U12" s="8">
        <v>36602</v>
      </c>
      <c r="V12">
        <v>0</v>
      </c>
      <c r="AA12" s="8">
        <v>36609</v>
      </c>
      <c r="AB12">
        <v>0</v>
      </c>
    </row>
    <row r="13" spans="1:38" x14ac:dyDescent="0.2">
      <c r="A13">
        <v>9</v>
      </c>
      <c r="C13" s="15">
        <v>100</v>
      </c>
      <c r="D13" s="15"/>
      <c r="E13" s="15"/>
      <c r="F13" s="15"/>
      <c r="G13" s="30"/>
      <c r="I13" s="8">
        <v>36587</v>
      </c>
      <c r="J13">
        <v>100</v>
      </c>
      <c r="O13" s="8">
        <v>36595</v>
      </c>
      <c r="P13">
        <v>100</v>
      </c>
      <c r="U13" s="8">
        <v>36602</v>
      </c>
      <c r="V13">
        <v>100</v>
      </c>
      <c r="AA13" t="s">
        <v>225</v>
      </c>
      <c r="AE13" t="s">
        <v>409</v>
      </c>
      <c r="AG13" t="s">
        <v>225</v>
      </c>
    </row>
    <row r="14" spans="1:38" x14ac:dyDescent="0.2">
      <c r="A14">
        <v>10</v>
      </c>
      <c r="C14" s="15">
        <v>110</v>
      </c>
      <c r="D14" s="15"/>
      <c r="E14" s="15"/>
      <c r="F14" s="15"/>
      <c r="G14" s="15" t="s">
        <v>235</v>
      </c>
      <c r="I14" s="8">
        <v>36588</v>
      </c>
      <c r="J14">
        <v>110</v>
      </c>
      <c r="O14" s="8">
        <v>36595</v>
      </c>
      <c r="P14">
        <v>110</v>
      </c>
      <c r="U14" s="8">
        <v>36602</v>
      </c>
      <c r="V14">
        <v>110</v>
      </c>
      <c r="AA14" s="8">
        <v>36609</v>
      </c>
      <c r="AB14">
        <v>110</v>
      </c>
    </row>
    <row r="15" spans="1:38" x14ac:dyDescent="0.2">
      <c r="A15">
        <v>11</v>
      </c>
      <c r="C15" s="15"/>
      <c r="D15" s="15">
        <v>200</v>
      </c>
      <c r="E15" s="15"/>
      <c r="F15" s="15"/>
      <c r="G15" s="16" t="s">
        <v>238</v>
      </c>
      <c r="H15" t="s">
        <v>227</v>
      </c>
      <c r="I15" s="8">
        <v>36588</v>
      </c>
      <c r="J15">
        <v>0</v>
      </c>
      <c r="N15" t="s">
        <v>227</v>
      </c>
      <c r="O15" s="8">
        <v>36595</v>
      </c>
      <c r="P15">
        <v>200</v>
      </c>
      <c r="T15" t="s">
        <v>320</v>
      </c>
      <c r="U15" s="8">
        <v>36602</v>
      </c>
      <c r="V15">
        <v>0</v>
      </c>
      <c r="Z15" s="8" t="s">
        <v>227</v>
      </c>
      <c r="AA15" s="8">
        <v>36609</v>
      </c>
      <c r="AB15">
        <v>200</v>
      </c>
      <c r="AF15" t="s">
        <v>288</v>
      </c>
      <c r="AG15" s="8">
        <v>36616</v>
      </c>
      <c r="AH15">
        <v>0</v>
      </c>
    </row>
    <row r="16" spans="1:38" x14ac:dyDescent="0.2">
      <c r="A16">
        <v>12</v>
      </c>
      <c r="C16" s="15">
        <v>100</v>
      </c>
      <c r="D16" s="15"/>
      <c r="E16" s="15"/>
      <c r="F16" s="15"/>
      <c r="G16" s="15" t="s">
        <v>235</v>
      </c>
      <c r="H16" t="s">
        <v>218</v>
      </c>
      <c r="I16" s="8">
        <v>36589</v>
      </c>
      <c r="J16">
        <v>100</v>
      </c>
      <c r="M16" t="s">
        <v>258</v>
      </c>
      <c r="O16" s="8">
        <v>36595</v>
      </c>
      <c r="P16">
        <v>100</v>
      </c>
      <c r="U16" s="8">
        <v>36602</v>
      </c>
      <c r="V16">
        <v>100</v>
      </c>
      <c r="AA16" s="8">
        <v>36609</v>
      </c>
      <c r="AB16">
        <v>100</v>
      </c>
    </row>
    <row r="17" spans="1:38" x14ac:dyDescent="0.2">
      <c r="A17">
        <v>13</v>
      </c>
      <c r="C17" s="15"/>
      <c r="D17" s="15"/>
      <c r="E17" s="15">
        <v>480</v>
      </c>
      <c r="F17" s="15"/>
      <c r="G17" s="15"/>
      <c r="H17" t="s">
        <v>240</v>
      </c>
      <c r="I17" s="8">
        <v>36591</v>
      </c>
      <c r="K17">
        <v>25</v>
      </c>
      <c r="O17" s="8"/>
      <c r="U17" t="s">
        <v>225</v>
      </c>
      <c r="Y17" t="s">
        <v>387</v>
      </c>
      <c r="AA17" t="s">
        <v>225</v>
      </c>
      <c r="AG17" t="s">
        <v>225</v>
      </c>
    </row>
    <row r="18" spans="1:38" x14ac:dyDescent="0.2">
      <c r="A18">
        <v>14</v>
      </c>
      <c r="C18" s="15">
        <v>95</v>
      </c>
      <c r="D18" s="15"/>
      <c r="E18" s="15"/>
      <c r="F18" s="15"/>
      <c r="G18" s="15" t="s">
        <v>235</v>
      </c>
      <c r="I18" s="8">
        <v>36586</v>
      </c>
      <c r="J18">
        <v>95</v>
      </c>
      <c r="O18" s="8">
        <v>36594</v>
      </c>
      <c r="P18">
        <v>95</v>
      </c>
      <c r="U18" s="8">
        <v>36601</v>
      </c>
      <c r="V18">
        <v>95</v>
      </c>
      <c r="AA18" s="8">
        <v>36609</v>
      </c>
      <c r="AB18">
        <v>95</v>
      </c>
      <c r="AG18" s="8">
        <v>36616</v>
      </c>
      <c r="AJ18" t="s">
        <v>255</v>
      </c>
      <c r="AL18">
        <v>117</v>
      </c>
    </row>
    <row r="19" spans="1:38" x14ac:dyDescent="0.2">
      <c r="A19">
        <v>15</v>
      </c>
      <c r="C19" s="15"/>
      <c r="D19" s="15">
        <v>190</v>
      </c>
      <c r="E19" s="15"/>
      <c r="F19" s="15"/>
      <c r="G19" s="16" t="s">
        <v>236</v>
      </c>
      <c r="I19" s="8">
        <v>36588</v>
      </c>
      <c r="J19">
        <v>190</v>
      </c>
      <c r="N19" t="s">
        <v>286</v>
      </c>
      <c r="O19" s="8">
        <v>36595</v>
      </c>
      <c r="P19">
        <v>0</v>
      </c>
      <c r="U19" s="8">
        <v>36602</v>
      </c>
      <c r="V19">
        <v>190</v>
      </c>
      <c r="Z19" t="s">
        <v>416</v>
      </c>
      <c r="AA19" s="8">
        <v>36609</v>
      </c>
      <c r="AB19">
        <v>0</v>
      </c>
    </row>
    <row r="20" spans="1:38" x14ac:dyDescent="0.2">
      <c r="A20">
        <v>16</v>
      </c>
      <c r="C20" s="15">
        <v>100</v>
      </c>
      <c r="D20" s="15"/>
      <c r="E20" s="15"/>
      <c r="F20" s="15"/>
      <c r="G20" s="28" t="s">
        <v>235</v>
      </c>
      <c r="I20" s="8">
        <v>36594</v>
      </c>
      <c r="K20">
        <v>100</v>
      </c>
      <c r="O20" s="8">
        <v>36601</v>
      </c>
      <c r="Q20">
        <v>100</v>
      </c>
      <c r="U20" s="8">
        <v>36600</v>
      </c>
      <c r="W20">
        <v>100</v>
      </c>
      <c r="Z20">
        <v>100</v>
      </c>
      <c r="AA20" s="8">
        <v>36609</v>
      </c>
      <c r="AB20">
        <v>100</v>
      </c>
      <c r="AG20" s="8">
        <v>36616</v>
      </c>
      <c r="AH20">
        <v>200</v>
      </c>
      <c r="AL20" t="s">
        <v>289</v>
      </c>
    </row>
    <row r="21" spans="1:38" x14ac:dyDescent="0.2">
      <c r="A21">
        <v>17</v>
      </c>
      <c r="C21" s="15">
        <v>100</v>
      </c>
      <c r="D21" s="15"/>
      <c r="E21" s="15"/>
      <c r="F21" s="15"/>
      <c r="G21" s="28" t="s">
        <v>235</v>
      </c>
      <c r="I21" s="8">
        <v>36587</v>
      </c>
      <c r="J21">
        <v>100</v>
      </c>
      <c r="O21" s="8">
        <v>36595</v>
      </c>
      <c r="P21">
        <v>100</v>
      </c>
      <c r="U21" s="8">
        <v>36607</v>
      </c>
      <c r="W21">
        <v>122</v>
      </c>
      <c r="Y21" t="s">
        <v>384</v>
      </c>
      <c r="AA21" s="8">
        <v>36615</v>
      </c>
      <c r="AC21">
        <v>322</v>
      </c>
      <c r="AE21" t="s">
        <v>417</v>
      </c>
      <c r="AF21" t="s">
        <v>418</v>
      </c>
      <c r="AG21" s="8">
        <v>36616</v>
      </c>
      <c r="AH21">
        <v>0</v>
      </c>
      <c r="AL21" t="s">
        <v>289</v>
      </c>
    </row>
    <row r="22" spans="1:38" x14ac:dyDescent="0.2">
      <c r="A22">
        <v>18</v>
      </c>
      <c r="C22" s="15"/>
      <c r="D22" s="15">
        <v>200</v>
      </c>
      <c r="E22" s="15"/>
      <c r="F22" s="15"/>
      <c r="G22" s="29">
        <v>11399</v>
      </c>
      <c r="I22" s="8">
        <v>36588</v>
      </c>
      <c r="J22">
        <v>200</v>
      </c>
      <c r="N22" t="s">
        <v>289</v>
      </c>
      <c r="O22" s="8">
        <v>36595</v>
      </c>
      <c r="P22">
        <v>0</v>
      </c>
      <c r="U22" s="8" t="s">
        <v>79</v>
      </c>
      <c r="V22">
        <v>200</v>
      </c>
      <c r="Z22" t="s">
        <v>289</v>
      </c>
      <c r="AA22" s="8">
        <v>36612</v>
      </c>
      <c r="AB22">
        <v>0</v>
      </c>
      <c r="AC22">
        <v>200</v>
      </c>
      <c r="AF22" t="s">
        <v>411</v>
      </c>
      <c r="AG22" s="8">
        <v>36616</v>
      </c>
      <c r="AH22">
        <v>0</v>
      </c>
      <c r="AL22" t="s">
        <v>414</v>
      </c>
    </row>
    <row r="23" spans="1:38" x14ac:dyDescent="0.2">
      <c r="A23">
        <v>19</v>
      </c>
      <c r="C23" s="15"/>
      <c r="D23" s="15"/>
      <c r="E23" s="15">
        <v>460</v>
      </c>
      <c r="F23" s="15"/>
      <c r="G23" s="15"/>
      <c r="I23" t="s">
        <v>225</v>
      </c>
      <c r="O23" t="s">
        <v>225</v>
      </c>
      <c r="U23" t="s">
        <v>225</v>
      </c>
      <c r="AA23" t="s">
        <v>79</v>
      </c>
      <c r="AG23" t="s">
        <v>225</v>
      </c>
    </row>
    <row r="24" spans="1:38" x14ac:dyDescent="0.2">
      <c r="A24">
        <v>20</v>
      </c>
      <c r="C24" s="15">
        <v>105</v>
      </c>
      <c r="D24" s="15"/>
      <c r="E24" s="15"/>
      <c r="F24" s="15"/>
      <c r="G24" s="15" t="s">
        <v>235</v>
      </c>
      <c r="I24" s="8">
        <v>36588</v>
      </c>
      <c r="J24">
        <v>105</v>
      </c>
      <c r="O24" s="8">
        <v>36595</v>
      </c>
      <c r="P24">
        <v>105</v>
      </c>
      <c r="U24" s="8">
        <v>36602</v>
      </c>
      <c r="V24">
        <v>105</v>
      </c>
      <c r="AA24" s="8">
        <v>36609</v>
      </c>
      <c r="AB24">
        <v>105</v>
      </c>
      <c r="AG24" s="8">
        <v>36616</v>
      </c>
      <c r="AH24">
        <v>105</v>
      </c>
    </row>
    <row r="25" spans="1:38" x14ac:dyDescent="0.2">
      <c r="A25">
        <v>21</v>
      </c>
      <c r="C25" s="15">
        <v>105</v>
      </c>
      <c r="D25" s="15"/>
      <c r="E25" s="15"/>
      <c r="F25" s="15"/>
      <c r="G25" s="15" t="s">
        <v>235</v>
      </c>
      <c r="I25" s="8">
        <v>36588</v>
      </c>
      <c r="J25">
        <v>105</v>
      </c>
      <c r="O25" s="8">
        <v>36595</v>
      </c>
      <c r="P25">
        <v>105</v>
      </c>
      <c r="U25" s="8">
        <v>36602</v>
      </c>
      <c r="V25">
        <v>105</v>
      </c>
      <c r="AA25" s="8">
        <v>36609</v>
      </c>
      <c r="AB25">
        <v>105</v>
      </c>
      <c r="AG25" s="8">
        <v>36616</v>
      </c>
      <c r="AH25">
        <v>105</v>
      </c>
    </row>
    <row r="26" spans="1:38" x14ac:dyDescent="0.2">
      <c r="A26">
        <v>22</v>
      </c>
      <c r="C26" s="15">
        <v>100</v>
      </c>
      <c r="D26" s="15"/>
      <c r="E26" s="15"/>
      <c r="F26" s="15"/>
      <c r="G26" s="15" t="s">
        <v>235</v>
      </c>
      <c r="I26" t="s">
        <v>225</v>
      </c>
      <c r="K26">
        <v>15</v>
      </c>
      <c r="M26" t="s">
        <v>265</v>
      </c>
      <c r="O26" t="s">
        <v>225</v>
      </c>
      <c r="U26" s="8">
        <v>36602</v>
      </c>
      <c r="V26">
        <v>115</v>
      </c>
      <c r="Y26" t="s">
        <v>352</v>
      </c>
      <c r="Z26">
        <v>175</v>
      </c>
      <c r="AA26" s="8">
        <v>36609</v>
      </c>
      <c r="AB26">
        <v>275</v>
      </c>
      <c r="AG26" s="8"/>
      <c r="AJ26" t="s">
        <v>255</v>
      </c>
    </row>
    <row r="27" spans="1:38" x14ac:dyDescent="0.2">
      <c r="A27">
        <v>23</v>
      </c>
      <c r="C27" s="15">
        <v>100</v>
      </c>
      <c r="D27" s="15"/>
      <c r="E27" s="15"/>
      <c r="F27" s="15"/>
      <c r="G27" s="15" t="s">
        <v>235</v>
      </c>
      <c r="I27" s="8">
        <v>36588</v>
      </c>
      <c r="J27">
        <v>100</v>
      </c>
      <c r="O27" s="8">
        <v>36595</v>
      </c>
      <c r="P27">
        <v>100</v>
      </c>
      <c r="U27" s="8">
        <v>36602</v>
      </c>
      <c r="V27">
        <v>100</v>
      </c>
      <c r="AA27" s="8">
        <v>36609</v>
      </c>
      <c r="AB27">
        <v>100</v>
      </c>
      <c r="AG27" s="8">
        <v>36616</v>
      </c>
      <c r="AH27">
        <v>100</v>
      </c>
    </row>
    <row r="28" spans="1:38" x14ac:dyDescent="0.2">
      <c r="A28">
        <v>24</v>
      </c>
      <c r="C28" s="17" t="s">
        <v>118</v>
      </c>
      <c r="D28" s="15"/>
      <c r="E28" s="15"/>
      <c r="F28" s="15"/>
      <c r="G28" s="15" t="s">
        <v>198</v>
      </c>
      <c r="I28" s="8">
        <v>36588</v>
      </c>
      <c r="J28">
        <v>0</v>
      </c>
      <c r="O28" s="8">
        <v>36595</v>
      </c>
      <c r="P28">
        <v>0</v>
      </c>
      <c r="U28" s="8">
        <v>36602</v>
      </c>
      <c r="V28">
        <v>0</v>
      </c>
      <c r="AA28" s="8">
        <v>36609</v>
      </c>
      <c r="AB28">
        <v>0</v>
      </c>
      <c r="AG28" s="8">
        <v>36616</v>
      </c>
      <c r="AH28">
        <v>0</v>
      </c>
    </row>
    <row r="29" spans="1:38" x14ac:dyDescent="0.2">
      <c r="A29">
        <v>25</v>
      </c>
      <c r="C29" s="15">
        <v>100</v>
      </c>
      <c r="D29" s="15"/>
      <c r="E29" s="15"/>
      <c r="F29" s="15"/>
      <c r="G29" s="15" t="s">
        <v>239</v>
      </c>
      <c r="I29" s="8">
        <v>36589</v>
      </c>
      <c r="J29">
        <v>100</v>
      </c>
      <c r="O29" s="8">
        <v>36596</v>
      </c>
      <c r="P29">
        <v>100</v>
      </c>
      <c r="U29" s="8">
        <v>36603</v>
      </c>
      <c r="V29">
        <v>100</v>
      </c>
      <c r="AA29" s="8">
        <v>36610</v>
      </c>
      <c r="AB29">
        <v>100</v>
      </c>
    </row>
    <row r="30" spans="1:38" x14ac:dyDescent="0.2">
      <c r="A30">
        <v>26</v>
      </c>
      <c r="C30" s="15">
        <v>115</v>
      </c>
      <c r="D30" s="15"/>
      <c r="E30" s="15"/>
      <c r="F30" s="15"/>
      <c r="G30" s="15" t="s">
        <v>235</v>
      </c>
      <c r="I30" s="8">
        <v>36588</v>
      </c>
      <c r="J30">
        <v>115</v>
      </c>
      <c r="O30" s="8">
        <v>36595</v>
      </c>
      <c r="P30">
        <v>115</v>
      </c>
      <c r="U30" s="8">
        <v>36602</v>
      </c>
      <c r="V30">
        <v>115</v>
      </c>
      <c r="AA30" s="8">
        <v>36609</v>
      </c>
      <c r="AB30">
        <v>115</v>
      </c>
      <c r="AG30" s="8">
        <v>36616</v>
      </c>
      <c r="AH30">
        <v>115</v>
      </c>
    </row>
    <row r="31" spans="1:38" x14ac:dyDescent="0.2">
      <c r="A31">
        <v>27</v>
      </c>
      <c r="C31" s="15">
        <v>125</v>
      </c>
      <c r="D31" s="15"/>
      <c r="E31" s="15"/>
      <c r="F31" s="15"/>
      <c r="G31" s="15"/>
      <c r="I31" t="s">
        <v>225</v>
      </c>
      <c r="O31" t="s">
        <v>225</v>
      </c>
      <c r="Q31">
        <v>15</v>
      </c>
      <c r="S31" t="s">
        <v>265</v>
      </c>
      <c r="U31" t="s">
        <v>225</v>
      </c>
      <c r="W31">
        <v>30</v>
      </c>
      <c r="Y31" t="s">
        <v>388</v>
      </c>
      <c r="AA31" t="s">
        <v>225</v>
      </c>
      <c r="AC31">
        <v>15</v>
      </c>
      <c r="AE31" t="s">
        <v>265</v>
      </c>
      <c r="AG31" t="s">
        <v>225</v>
      </c>
    </row>
    <row r="32" spans="1:38" x14ac:dyDescent="0.2">
      <c r="A32">
        <v>28</v>
      </c>
      <c r="C32" s="15">
        <v>115</v>
      </c>
      <c r="D32" s="15"/>
      <c r="E32" s="15"/>
      <c r="F32" s="15"/>
      <c r="G32" s="15" t="s">
        <v>235</v>
      </c>
      <c r="I32" s="8">
        <v>36588</v>
      </c>
      <c r="J32">
        <v>115</v>
      </c>
      <c r="O32" s="8">
        <v>36595</v>
      </c>
      <c r="P32">
        <v>115</v>
      </c>
      <c r="U32" s="8">
        <v>36602</v>
      </c>
      <c r="V32">
        <v>115</v>
      </c>
      <c r="AA32" s="8">
        <v>36615</v>
      </c>
      <c r="AD32" t="s">
        <v>255</v>
      </c>
      <c r="AE32" t="s">
        <v>419</v>
      </c>
      <c r="AF32">
        <v>137</v>
      </c>
    </row>
    <row r="33" spans="1:38" x14ac:dyDescent="0.2">
      <c r="A33">
        <v>29</v>
      </c>
      <c r="C33" s="15">
        <v>115</v>
      </c>
      <c r="D33" s="15"/>
      <c r="E33" s="15"/>
      <c r="F33" s="15"/>
      <c r="G33" s="15" t="s">
        <v>235</v>
      </c>
      <c r="I33" s="8">
        <v>36588</v>
      </c>
      <c r="J33">
        <v>115</v>
      </c>
      <c r="O33" s="8">
        <v>36595</v>
      </c>
      <c r="P33">
        <v>115</v>
      </c>
      <c r="U33" s="8">
        <v>36602</v>
      </c>
      <c r="V33">
        <v>115</v>
      </c>
      <c r="AA33" s="8">
        <v>36609</v>
      </c>
      <c r="AB33">
        <v>115</v>
      </c>
      <c r="AG33" s="8">
        <v>36616</v>
      </c>
      <c r="AH33">
        <v>115</v>
      </c>
    </row>
    <row r="34" spans="1:38" x14ac:dyDescent="0.2">
      <c r="A34">
        <v>30</v>
      </c>
      <c r="C34" s="15"/>
      <c r="D34" s="15"/>
      <c r="E34" s="15">
        <v>400</v>
      </c>
      <c r="F34" s="15"/>
      <c r="G34" s="15">
        <v>17</v>
      </c>
      <c r="H34">
        <v>100</v>
      </c>
      <c r="I34"/>
      <c r="N34">
        <v>100</v>
      </c>
      <c r="O34" s="8">
        <v>36600</v>
      </c>
      <c r="Q34">
        <v>400</v>
      </c>
      <c r="T34">
        <v>100</v>
      </c>
      <c r="Z34">
        <v>100</v>
      </c>
      <c r="AA34" s="8">
        <v>36609</v>
      </c>
      <c r="AB34">
        <v>100</v>
      </c>
      <c r="AG34" s="8">
        <v>36616</v>
      </c>
      <c r="AH34">
        <v>0</v>
      </c>
    </row>
    <row r="35" spans="1:38" x14ac:dyDescent="0.2">
      <c r="A35">
        <v>31</v>
      </c>
      <c r="C35" s="15"/>
      <c r="D35" s="15"/>
      <c r="E35" s="15">
        <v>420</v>
      </c>
      <c r="F35" s="15"/>
      <c r="G35" s="15">
        <v>1</v>
      </c>
      <c r="I35" s="8">
        <v>36588</v>
      </c>
      <c r="J35" s="15">
        <v>0</v>
      </c>
      <c r="O35" s="8">
        <v>36595</v>
      </c>
      <c r="P35">
        <v>0</v>
      </c>
      <c r="U35" s="8">
        <v>36602</v>
      </c>
      <c r="V35">
        <v>0</v>
      </c>
      <c r="AA35" s="8">
        <v>36609</v>
      </c>
      <c r="AB35">
        <v>0</v>
      </c>
    </row>
    <row r="36" spans="1:38" x14ac:dyDescent="0.2">
      <c r="A36">
        <v>32</v>
      </c>
      <c r="C36" s="15">
        <v>100</v>
      </c>
      <c r="D36" s="15"/>
      <c r="E36" s="15"/>
      <c r="F36" s="15"/>
      <c r="G36" s="15" t="s">
        <v>235</v>
      </c>
      <c r="I36" s="8">
        <v>36588</v>
      </c>
      <c r="J36">
        <v>100</v>
      </c>
      <c r="O36" s="8">
        <v>36595</v>
      </c>
      <c r="P36">
        <v>100</v>
      </c>
      <c r="U36" s="8">
        <v>36602</v>
      </c>
      <c r="V36">
        <v>100</v>
      </c>
      <c r="AA36" s="8">
        <v>36609</v>
      </c>
      <c r="AB36">
        <v>100</v>
      </c>
      <c r="AG36" s="8">
        <v>36616</v>
      </c>
      <c r="AH36">
        <v>100</v>
      </c>
    </row>
    <row r="37" spans="1:38" x14ac:dyDescent="0.2">
      <c r="A37">
        <v>33</v>
      </c>
      <c r="C37" s="15">
        <v>105</v>
      </c>
      <c r="D37" s="15"/>
      <c r="E37" s="15"/>
      <c r="F37" s="15"/>
      <c r="G37" s="15" t="s">
        <v>235</v>
      </c>
      <c r="I37" s="8">
        <v>36588</v>
      </c>
      <c r="J37">
        <v>105</v>
      </c>
      <c r="O37" s="8">
        <v>36595</v>
      </c>
      <c r="P37">
        <v>210</v>
      </c>
      <c r="T37" t="s">
        <v>317</v>
      </c>
      <c r="U37" s="8">
        <v>36602</v>
      </c>
      <c r="V37">
        <v>0</v>
      </c>
      <c r="AA37" s="8">
        <v>36609</v>
      </c>
      <c r="AB37">
        <v>105</v>
      </c>
    </row>
    <row r="38" spans="1:38" x14ac:dyDescent="0.2">
      <c r="A38">
        <v>34</v>
      </c>
      <c r="C38" s="15">
        <v>110</v>
      </c>
      <c r="D38" s="15"/>
      <c r="E38" s="15"/>
      <c r="F38" s="15"/>
      <c r="G38" s="15" t="s">
        <v>235</v>
      </c>
      <c r="I38" s="8">
        <v>36588</v>
      </c>
      <c r="J38">
        <v>110</v>
      </c>
      <c r="O38" s="8">
        <v>36595</v>
      </c>
      <c r="P38">
        <v>110</v>
      </c>
      <c r="U38" s="8">
        <v>36602</v>
      </c>
      <c r="V38">
        <v>110</v>
      </c>
      <c r="AA38" s="8">
        <v>36609</v>
      </c>
      <c r="AB38">
        <v>110</v>
      </c>
      <c r="AG38" s="8">
        <v>36616</v>
      </c>
      <c r="AH38">
        <v>110</v>
      </c>
    </row>
    <row r="39" spans="1:38" x14ac:dyDescent="0.2">
      <c r="A39">
        <v>35</v>
      </c>
      <c r="C39" s="15">
        <v>110</v>
      </c>
      <c r="D39" s="15"/>
      <c r="E39" s="15"/>
      <c r="F39" s="15"/>
      <c r="G39" s="15" t="s">
        <v>235</v>
      </c>
      <c r="I39" s="8">
        <v>36588</v>
      </c>
      <c r="J39">
        <v>110</v>
      </c>
      <c r="O39" s="8">
        <v>36595</v>
      </c>
      <c r="P39">
        <v>110</v>
      </c>
      <c r="U39" s="8">
        <v>36602</v>
      </c>
      <c r="V39">
        <v>110</v>
      </c>
      <c r="AA39" s="8">
        <v>36609</v>
      </c>
      <c r="AB39">
        <v>110</v>
      </c>
      <c r="AG39" s="8">
        <v>36616</v>
      </c>
      <c r="AH39">
        <v>110</v>
      </c>
    </row>
    <row r="40" spans="1:38" x14ac:dyDescent="0.2">
      <c r="A40">
        <v>36</v>
      </c>
      <c r="C40" s="15"/>
      <c r="D40" s="15">
        <v>250</v>
      </c>
      <c r="E40" s="15"/>
      <c r="F40" s="15"/>
      <c r="G40" s="16" t="s">
        <v>257</v>
      </c>
      <c r="I40" s="8">
        <v>36588</v>
      </c>
      <c r="J40">
        <v>0</v>
      </c>
      <c r="O40" s="8">
        <v>36595</v>
      </c>
      <c r="P40">
        <v>250</v>
      </c>
      <c r="S40" t="s">
        <v>318</v>
      </c>
      <c r="T40" t="s">
        <v>321</v>
      </c>
      <c r="U40" s="8">
        <v>36602</v>
      </c>
      <c r="V40">
        <v>0</v>
      </c>
      <c r="AA40" s="8">
        <v>36609</v>
      </c>
      <c r="AB40">
        <v>250</v>
      </c>
      <c r="AF40" t="s">
        <v>396</v>
      </c>
      <c r="AG40" s="8">
        <v>36616</v>
      </c>
      <c r="AH40">
        <v>0</v>
      </c>
    </row>
    <row r="41" spans="1:38" x14ac:dyDescent="0.2">
      <c r="A41">
        <v>37</v>
      </c>
      <c r="C41" s="15">
        <v>115</v>
      </c>
      <c r="D41" s="15"/>
      <c r="E41" s="15"/>
      <c r="F41" s="15"/>
      <c r="G41" s="15" t="s">
        <v>235</v>
      </c>
      <c r="I41" s="8">
        <v>36588</v>
      </c>
      <c r="J41">
        <v>120</v>
      </c>
      <c r="M41" t="s">
        <v>256</v>
      </c>
      <c r="O41" s="8">
        <v>36595</v>
      </c>
      <c r="P41">
        <v>115</v>
      </c>
      <c r="U41" s="8">
        <v>36602</v>
      </c>
      <c r="V41">
        <v>115</v>
      </c>
      <c r="AA41" s="8">
        <v>36609</v>
      </c>
      <c r="AB41">
        <v>115</v>
      </c>
      <c r="AG41" s="8">
        <v>36616</v>
      </c>
      <c r="AH41">
        <v>115</v>
      </c>
    </row>
    <row r="42" spans="1:38" x14ac:dyDescent="0.2">
      <c r="A42">
        <v>38</v>
      </c>
      <c r="C42" s="15">
        <v>130</v>
      </c>
      <c r="D42" s="15"/>
      <c r="E42" s="15"/>
      <c r="F42" s="15"/>
      <c r="G42" s="15" t="s">
        <v>235</v>
      </c>
      <c r="I42" s="8">
        <v>36588</v>
      </c>
      <c r="J42">
        <v>130</v>
      </c>
      <c r="O42" s="8">
        <v>36595</v>
      </c>
      <c r="P42">
        <v>130</v>
      </c>
      <c r="U42" s="8">
        <v>36601</v>
      </c>
      <c r="V42">
        <v>130</v>
      </c>
      <c r="AA42" s="8">
        <v>36609</v>
      </c>
      <c r="AB42">
        <v>130</v>
      </c>
      <c r="AG42" s="8">
        <v>36616</v>
      </c>
      <c r="AH42">
        <v>130</v>
      </c>
    </row>
    <row r="43" spans="1:38" x14ac:dyDescent="0.2">
      <c r="A43">
        <v>39</v>
      </c>
      <c r="C43" s="15">
        <v>120</v>
      </c>
      <c r="D43" s="15"/>
      <c r="E43" s="15"/>
      <c r="F43" s="15"/>
      <c r="G43" s="15" t="s">
        <v>239</v>
      </c>
      <c r="I43" s="8">
        <v>36589</v>
      </c>
      <c r="J43">
        <v>105</v>
      </c>
      <c r="O43" s="8">
        <v>36595</v>
      </c>
      <c r="P43">
        <v>105</v>
      </c>
      <c r="S43" t="s">
        <v>340</v>
      </c>
      <c r="U43" s="8">
        <v>36602</v>
      </c>
      <c r="V43">
        <v>120</v>
      </c>
      <c r="AA43" s="8">
        <v>36615</v>
      </c>
      <c r="AD43" t="s">
        <v>255</v>
      </c>
      <c r="AE43" t="s">
        <v>408</v>
      </c>
      <c r="AF43">
        <v>142</v>
      </c>
      <c r="AG43" s="8">
        <v>36616</v>
      </c>
      <c r="AH43">
        <v>247</v>
      </c>
      <c r="AL43">
        <v>15</v>
      </c>
    </row>
    <row r="44" spans="1:38" x14ac:dyDescent="0.2">
      <c r="A44">
        <v>40</v>
      </c>
      <c r="C44" s="15">
        <v>130</v>
      </c>
      <c r="D44" s="15"/>
      <c r="E44" s="15"/>
      <c r="F44" s="15"/>
      <c r="G44" s="26">
        <v>11399</v>
      </c>
      <c r="I44" s="8">
        <v>36591</v>
      </c>
      <c r="K44">
        <v>260</v>
      </c>
      <c r="N44" t="s">
        <v>290</v>
      </c>
      <c r="O44" s="8">
        <v>36595</v>
      </c>
      <c r="P44">
        <v>0</v>
      </c>
      <c r="U44" s="8">
        <v>36605</v>
      </c>
      <c r="W44">
        <v>260</v>
      </c>
      <c r="Z44" t="s">
        <v>290</v>
      </c>
      <c r="AA44" s="8">
        <v>36609</v>
      </c>
      <c r="AB44">
        <v>0</v>
      </c>
    </row>
    <row r="45" spans="1:38" x14ac:dyDescent="0.2">
      <c r="A45">
        <v>41</v>
      </c>
      <c r="C45" s="15"/>
      <c r="D45" s="15"/>
      <c r="E45" s="15">
        <v>550</v>
      </c>
      <c r="F45" s="15"/>
      <c r="G45" s="15">
        <v>27</v>
      </c>
      <c r="I45" s="8">
        <v>36588</v>
      </c>
      <c r="J45" s="15">
        <v>0</v>
      </c>
      <c r="O45" s="8">
        <v>36595</v>
      </c>
      <c r="P45">
        <v>0</v>
      </c>
      <c r="U45" s="8">
        <v>36602</v>
      </c>
      <c r="V45">
        <v>0</v>
      </c>
      <c r="AA45" s="8">
        <v>36609</v>
      </c>
      <c r="AB45">
        <v>550</v>
      </c>
      <c r="AG45" s="8">
        <v>36616</v>
      </c>
      <c r="AH45">
        <v>0</v>
      </c>
    </row>
    <row r="46" spans="1:38" x14ac:dyDescent="0.2">
      <c r="A46">
        <v>42</v>
      </c>
      <c r="C46" s="15">
        <v>120</v>
      </c>
      <c r="D46" s="15"/>
      <c r="E46" s="15"/>
      <c r="F46" s="15"/>
      <c r="G46" s="15" t="s">
        <v>235</v>
      </c>
      <c r="I46" s="8">
        <v>36587</v>
      </c>
      <c r="J46">
        <v>120</v>
      </c>
      <c r="O46" s="8">
        <v>36595</v>
      </c>
      <c r="P46">
        <v>120</v>
      </c>
      <c r="U46" s="8">
        <v>36602</v>
      </c>
      <c r="V46">
        <v>120</v>
      </c>
      <c r="AA46" s="8">
        <v>36610</v>
      </c>
      <c r="AB46">
        <v>120</v>
      </c>
      <c r="AG46" s="8">
        <v>36616</v>
      </c>
      <c r="AH46">
        <v>120</v>
      </c>
    </row>
    <row r="47" spans="1:38" x14ac:dyDescent="0.2">
      <c r="A47">
        <v>43</v>
      </c>
      <c r="C47" s="15">
        <v>120</v>
      </c>
      <c r="D47" s="15"/>
      <c r="E47" s="15"/>
      <c r="F47" s="15"/>
      <c r="G47" s="15" t="s">
        <v>235</v>
      </c>
      <c r="I47" s="8">
        <v>36588</v>
      </c>
      <c r="J47">
        <v>120</v>
      </c>
      <c r="O47" s="8">
        <v>36595</v>
      </c>
      <c r="P47">
        <v>120</v>
      </c>
      <c r="U47" s="8">
        <v>36601</v>
      </c>
      <c r="V47">
        <v>120</v>
      </c>
      <c r="AA47" s="8">
        <v>36608</v>
      </c>
      <c r="AB47">
        <v>120</v>
      </c>
      <c r="AG47" s="8">
        <v>36616</v>
      </c>
      <c r="AJ47" t="s">
        <v>255</v>
      </c>
      <c r="AL47">
        <v>142</v>
      </c>
    </row>
    <row r="48" spans="1:38" x14ac:dyDescent="0.2">
      <c r="A48">
        <v>44</v>
      </c>
      <c r="C48" s="15"/>
      <c r="D48" s="15">
        <v>270</v>
      </c>
      <c r="E48" s="15"/>
      <c r="F48" s="15"/>
      <c r="G48" s="29">
        <v>11399</v>
      </c>
      <c r="I48" s="8">
        <v>36588</v>
      </c>
      <c r="J48">
        <v>200</v>
      </c>
      <c r="L48" t="s">
        <v>255</v>
      </c>
      <c r="N48">
        <v>92</v>
      </c>
      <c r="T48">
        <v>106</v>
      </c>
      <c r="U48" s="8">
        <v>36602</v>
      </c>
      <c r="V48">
        <v>310</v>
      </c>
      <c r="X48">
        <v>12</v>
      </c>
      <c r="Z48">
        <v>72</v>
      </c>
      <c r="AA48" s="8">
        <v>36609</v>
      </c>
      <c r="AE48" t="s">
        <v>407</v>
      </c>
      <c r="AF48">
        <v>94</v>
      </c>
      <c r="AG48" s="8">
        <v>36616</v>
      </c>
      <c r="AH48">
        <v>300</v>
      </c>
      <c r="AJ48" t="s">
        <v>255</v>
      </c>
      <c r="AL48">
        <v>64</v>
      </c>
    </row>
    <row r="49" spans="1:35" x14ac:dyDescent="0.2">
      <c r="B49" t="s">
        <v>242</v>
      </c>
      <c r="C49" s="15"/>
      <c r="D49" s="15"/>
      <c r="E49" s="15"/>
      <c r="F49" s="15"/>
      <c r="G49" s="18"/>
      <c r="H49">
        <v>809.2</v>
      </c>
      <c r="I49" s="8">
        <v>36588</v>
      </c>
      <c r="J49">
        <v>30</v>
      </c>
      <c r="N49">
        <v>779.2</v>
      </c>
      <c r="T49">
        <v>779.2</v>
      </c>
      <c r="Y49" t="s">
        <v>395</v>
      </c>
    </row>
    <row r="50" spans="1:35" x14ac:dyDescent="0.2">
      <c r="B50" t="s">
        <v>243</v>
      </c>
      <c r="C50" s="15"/>
      <c r="D50" s="15"/>
      <c r="E50" s="15"/>
      <c r="F50" s="15"/>
      <c r="G50" s="18"/>
      <c r="I50" s="8">
        <v>36588</v>
      </c>
      <c r="J50">
        <v>26.4</v>
      </c>
    </row>
    <row r="51" spans="1:35" x14ac:dyDescent="0.2">
      <c r="A51" t="s">
        <v>112</v>
      </c>
      <c r="C51" s="15">
        <f>SUM(C5:C48)</f>
        <v>3165</v>
      </c>
      <c r="D51" s="15">
        <f>SUM(D5:D48)</f>
        <v>1350</v>
      </c>
      <c r="E51" s="15">
        <f>SUM(E5:E48)</f>
        <v>3120</v>
      </c>
      <c r="F51" s="15"/>
      <c r="G51" s="15"/>
      <c r="I51"/>
    </row>
    <row r="52" spans="1:35" x14ac:dyDescent="0.2">
      <c r="A52" t="s">
        <v>119</v>
      </c>
      <c r="C52" s="15">
        <v>4</v>
      </c>
      <c r="D52" s="15">
        <v>2</v>
      </c>
      <c r="E52" s="15">
        <v>1</v>
      </c>
      <c r="F52" s="15"/>
      <c r="G52" s="15"/>
      <c r="I52"/>
    </row>
    <row r="53" spans="1:35" x14ac:dyDescent="0.2">
      <c r="A53" t="s">
        <v>69</v>
      </c>
      <c r="C53" s="15">
        <f>C51*C52</f>
        <v>12660</v>
      </c>
      <c r="D53" s="15">
        <f>D51*D52</f>
        <v>2700</v>
      </c>
      <c r="E53" s="15">
        <f>E51*E52</f>
        <v>3120</v>
      </c>
      <c r="F53" s="15"/>
      <c r="G53" s="15"/>
      <c r="I53"/>
    </row>
    <row r="54" spans="1:35" x14ac:dyDescent="0.2">
      <c r="I54"/>
    </row>
    <row r="55" spans="1:35" ht="15.75" x14ac:dyDescent="0.25">
      <c r="A55" s="2" t="s">
        <v>219</v>
      </c>
      <c r="E55" s="7">
        <f>SUM(C53:E53)</f>
        <v>18480</v>
      </c>
      <c r="F55" s="7"/>
      <c r="I55"/>
    </row>
    <row r="56" spans="1:35" ht="15.75" x14ac:dyDescent="0.25">
      <c r="A56" s="2" t="s">
        <v>220</v>
      </c>
      <c r="E56" s="6">
        <v>-1360</v>
      </c>
      <c r="F56" s="6"/>
      <c r="I56"/>
      <c r="AI56" s="7"/>
    </row>
    <row r="57" spans="1:35" ht="15.75" x14ac:dyDescent="0.25">
      <c r="A57" s="2" t="s">
        <v>221</v>
      </c>
      <c r="E57" s="7">
        <f>E55+E56</f>
        <v>17120</v>
      </c>
      <c r="F57" s="7"/>
      <c r="I57"/>
    </row>
    <row r="58" spans="1:35" ht="15.75" x14ac:dyDescent="0.25">
      <c r="A58" s="2"/>
      <c r="E58" s="6"/>
      <c r="F58" s="6"/>
      <c r="I58"/>
    </row>
    <row r="59" spans="1:35" x14ac:dyDescent="0.2">
      <c r="A59" s="2"/>
      <c r="B59" t="s">
        <v>106</v>
      </c>
      <c r="C59" t="s">
        <v>107</v>
      </c>
      <c r="D59" t="s">
        <v>108</v>
      </c>
      <c r="E59" s="21" t="s">
        <v>109</v>
      </c>
      <c r="F59" s="21" t="s">
        <v>415</v>
      </c>
      <c r="G59" s="21" t="s">
        <v>29</v>
      </c>
      <c r="I59"/>
    </row>
    <row r="60" spans="1:35" x14ac:dyDescent="0.2">
      <c r="A60" t="s">
        <v>113</v>
      </c>
      <c r="I60"/>
    </row>
    <row r="61" spans="1:35" x14ac:dyDescent="0.2">
      <c r="A61" t="s">
        <v>114</v>
      </c>
      <c r="B61">
        <f>(J61)</f>
        <v>4056.4</v>
      </c>
      <c r="C61">
        <f>(P61)</f>
        <v>3040</v>
      </c>
      <c r="D61">
        <f>V61</f>
        <v>3550</v>
      </c>
      <c r="E61">
        <f>AB61</f>
        <v>3875</v>
      </c>
      <c r="F61">
        <f>SUM(AH61)</f>
        <v>2622</v>
      </c>
      <c r="I61"/>
      <c r="J61">
        <f>SUM(J5:J50)</f>
        <v>4056.4</v>
      </c>
      <c r="K61">
        <f>SUM(K5:K50)</f>
        <v>400</v>
      </c>
      <c r="P61">
        <f>SUM(P5:P50)</f>
        <v>3040</v>
      </c>
      <c r="Q61">
        <f>SUM(Q5:Q50)</f>
        <v>515</v>
      </c>
      <c r="V61">
        <f>SUM(V5:V50)</f>
        <v>3550</v>
      </c>
      <c r="W61">
        <f>SUM(W5:W50)</f>
        <v>512</v>
      </c>
      <c r="AB61">
        <f>SUM(AB5:AB50)</f>
        <v>3875</v>
      </c>
      <c r="AC61">
        <f>SUM(AC5:AC50)</f>
        <v>537</v>
      </c>
      <c r="AH61">
        <f>SUM(AH5:AH60)</f>
        <v>2622</v>
      </c>
      <c r="AI61">
        <f>SUM(AI5:AI60)</f>
        <v>0</v>
      </c>
    </row>
    <row r="62" spans="1:35" x14ac:dyDescent="0.2">
      <c r="A62" t="s">
        <v>115</v>
      </c>
      <c r="B62">
        <f>K61</f>
        <v>400</v>
      </c>
      <c r="C62">
        <f>Q61</f>
        <v>515</v>
      </c>
      <c r="D62">
        <f>W61</f>
        <v>512</v>
      </c>
      <c r="E62">
        <f>AC61</f>
        <v>537</v>
      </c>
      <c r="F62">
        <f>SUM(AI61)</f>
        <v>0</v>
      </c>
      <c r="I62"/>
    </row>
    <row r="63" spans="1:35" x14ac:dyDescent="0.2">
      <c r="A63" t="s">
        <v>204</v>
      </c>
      <c r="B63">
        <f>SUM(B61:B62)</f>
        <v>4456.3999999999996</v>
      </c>
      <c r="C63">
        <f>SUM(C61:C62)</f>
        <v>3555</v>
      </c>
      <c r="D63">
        <f>SUM(D61:D62)</f>
        <v>4062</v>
      </c>
      <c r="E63">
        <f>SUM(E61:E62)</f>
        <v>4412</v>
      </c>
      <c r="G63" s="2">
        <f>SUM(B63:E63)</f>
        <v>16485.400000000001</v>
      </c>
    </row>
    <row r="65" spans="10:10" x14ac:dyDescent="0.2">
      <c r="J65" t="s">
        <v>79</v>
      </c>
    </row>
  </sheetData>
  <mergeCells count="5">
    <mergeCell ref="AA3:AE3"/>
    <mergeCell ref="H3:M3"/>
    <mergeCell ref="B3:G3"/>
    <mergeCell ref="O3:S3"/>
    <mergeCell ref="U3:Y3"/>
  </mergeCells>
  <pageMargins left="0.75" right="0.75" top="1" bottom="1" header="0.5" footer="0.5"/>
  <pageSetup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67"/>
  <sheetViews>
    <sheetView topLeftCell="A4" workbookViewId="0">
      <pane xSplit="1" ySplit="1" topLeftCell="B42" activePane="bottomRight" state="frozen"/>
      <selection activeCell="A4" sqref="A4"/>
      <selection pane="topRight" activeCell="B4" sqref="B4"/>
      <selection pane="bottomLeft" activeCell="A5" sqref="A5"/>
      <selection pane="bottomRight" activeCell="J58" sqref="J58"/>
    </sheetView>
  </sheetViews>
  <sheetFormatPr defaultRowHeight="12.75" x14ac:dyDescent="0.2"/>
  <cols>
    <col min="1" max="1" width="9.85546875" customWidth="1"/>
    <col min="2" max="2" width="12" customWidth="1"/>
    <col min="5" max="5" width="8.140625" customWidth="1"/>
    <col min="8" max="8" width="8" customWidth="1"/>
  </cols>
  <sheetData>
    <row r="4" spans="1:20" x14ac:dyDescent="0.2">
      <c r="A4" s="3" t="s">
        <v>70</v>
      </c>
      <c r="B4" s="3" t="s">
        <v>208</v>
      </c>
      <c r="C4" s="3" t="s">
        <v>207</v>
      </c>
      <c r="D4" s="3" t="s">
        <v>209</v>
      </c>
      <c r="E4" s="3" t="s">
        <v>224</v>
      </c>
      <c r="F4" s="3" t="s">
        <v>222</v>
      </c>
      <c r="G4" s="3" t="s">
        <v>209</v>
      </c>
      <c r="H4" s="3" t="s">
        <v>224</v>
      </c>
      <c r="I4" s="3" t="s">
        <v>241</v>
      </c>
      <c r="J4" s="3" t="s">
        <v>209</v>
      </c>
      <c r="K4" s="3" t="s">
        <v>224</v>
      </c>
      <c r="L4" s="3" t="s">
        <v>313</v>
      </c>
      <c r="M4" s="3" t="s">
        <v>209</v>
      </c>
      <c r="N4" s="3" t="s">
        <v>314</v>
      </c>
      <c r="O4" s="3" t="s">
        <v>315</v>
      </c>
      <c r="P4" s="3" t="s">
        <v>209</v>
      </c>
      <c r="Q4" s="3" t="s">
        <v>224</v>
      </c>
      <c r="R4" s="3" t="s">
        <v>316</v>
      </c>
      <c r="S4" s="3" t="s">
        <v>209</v>
      </c>
      <c r="T4" s="3" t="s">
        <v>224</v>
      </c>
    </row>
    <row r="5" spans="1:20" x14ac:dyDescent="0.2">
      <c r="A5" t="s">
        <v>30</v>
      </c>
      <c r="B5">
        <v>144.52000000000001</v>
      </c>
      <c r="C5">
        <v>237.76</v>
      </c>
      <c r="D5">
        <v>93.24</v>
      </c>
      <c r="F5">
        <v>169.61</v>
      </c>
      <c r="G5">
        <v>-68.150000000000006</v>
      </c>
      <c r="I5">
        <v>155.63999999999999</v>
      </c>
      <c r="J5">
        <v>-13.56</v>
      </c>
    </row>
    <row r="6" spans="1:20" x14ac:dyDescent="0.2">
      <c r="A6" t="s">
        <v>31</v>
      </c>
      <c r="B6">
        <v>269.18</v>
      </c>
      <c r="C6">
        <v>416.08</v>
      </c>
      <c r="D6">
        <v>146.9</v>
      </c>
      <c r="F6">
        <v>281.89999999999998</v>
      </c>
      <c r="G6">
        <v>-134.18</v>
      </c>
      <c r="I6">
        <v>284.64</v>
      </c>
      <c r="J6">
        <v>2.74</v>
      </c>
    </row>
    <row r="7" spans="1:20" x14ac:dyDescent="0.2">
      <c r="A7" t="s">
        <v>32</v>
      </c>
      <c r="B7">
        <v>122.35</v>
      </c>
      <c r="C7">
        <v>224.18</v>
      </c>
      <c r="D7">
        <v>101.83</v>
      </c>
      <c r="F7">
        <v>166.87</v>
      </c>
      <c r="G7">
        <v>-57.31</v>
      </c>
      <c r="I7">
        <v>120.29</v>
      </c>
      <c r="J7">
        <v>-46.58</v>
      </c>
    </row>
    <row r="8" spans="1:20" x14ac:dyDescent="0.2">
      <c r="A8" t="s">
        <v>33</v>
      </c>
      <c r="B8">
        <v>58.63</v>
      </c>
      <c r="C8">
        <v>125.46</v>
      </c>
      <c r="D8">
        <v>66.83</v>
      </c>
      <c r="E8">
        <v>25</v>
      </c>
      <c r="F8">
        <v>73.27</v>
      </c>
      <c r="G8">
        <v>-52.19</v>
      </c>
      <c r="I8">
        <v>43.59</v>
      </c>
      <c r="J8">
        <v>-29.68</v>
      </c>
    </row>
    <row r="9" spans="1:20" x14ac:dyDescent="0.2">
      <c r="A9" t="s">
        <v>34</v>
      </c>
      <c r="B9">
        <v>58.95</v>
      </c>
      <c r="C9">
        <v>75.11</v>
      </c>
      <c r="D9">
        <v>16.16</v>
      </c>
      <c r="E9">
        <v>15</v>
      </c>
      <c r="F9">
        <v>58.51</v>
      </c>
      <c r="G9">
        <v>-16.600000000000001</v>
      </c>
      <c r="I9">
        <v>51.69</v>
      </c>
      <c r="J9">
        <v>-6.82</v>
      </c>
    </row>
    <row r="10" spans="1:20" x14ac:dyDescent="0.2">
      <c r="A10" t="s">
        <v>35</v>
      </c>
      <c r="B10">
        <v>47.7</v>
      </c>
      <c r="C10">
        <v>40.64</v>
      </c>
      <c r="D10">
        <v>-7.06</v>
      </c>
      <c r="F10">
        <v>63.02</v>
      </c>
      <c r="G10">
        <v>22.38</v>
      </c>
      <c r="I10">
        <v>46.76</v>
      </c>
      <c r="J10">
        <v>-16.260000000000002</v>
      </c>
    </row>
    <row r="11" spans="1:20" x14ac:dyDescent="0.2">
      <c r="A11" t="s">
        <v>36</v>
      </c>
      <c r="B11">
        <v>51.39</v>
      </c>
      <c r="C11">
        <v>70.05</v>
      </c>
      <c r="D11">
        <v>18.66</v>
      </c>
      <c r="E11">
        <v>10</v>
      </c>
      <c r="F11">
        <v>50.09</v>
      </c>
      <c r="G11">
        <v>-19.96</v>
      </c>
      <c r="I11">
        <v>31.03</v>
      </c>
      <c r="J11">
        <v>-19.059999999999999</v>
      </c>
    </row>
    <row r="12" spans="1:20" x14ac:dyDescent="0.2">
      <c r="A12" t="s">
        <v>37</v>
      </c>
      <c r="B12">
        <v>48.03</v>
      </c>
      <c r="C12">
        <v>80.22</v>
      </c>
      <c r="D12">
        <v>32.19</v>
      </c>
      <c r="E12">
        <v>20</v>
      </c>
      <c r="F12">
        <v>56.85</v>
      </c>
      <c r="G12">
        <v>-23.37</v>
      </c>
      <c r="I12">
        <v>54.75</v>
      </c>
      <c r="J12">
        <v>-2.1</v>
      </c>
    </row>
    <row r="13" spans="1:20" x14ac:dyDescent="0.2">
      <c r="A13" t="s">
        <v>38</v>
      </c>
      <c r="B13">
        <v>53.47</v>
      </c>
      <c r="C13">
        <v>106.38</v>
      </c>
      <c r="D13">
        <v>52.91</v>
      </c>
      <c r="E13">
        <v>46</v>
      </c>
      <c r="F13">
        <v>69.31</v>
      </c>
      <c r="G13">
        <v>-37.07</v>
      </c>
      <c r="I13">
        <v>62.05</v>
      </c>
      <c r="J13">
        <v>-7.26</v>
      </c>
    </row>
    <row r="14" spans="1:20" x14ac:dyDescent="0.2">
      <c r="A14" t="s">
        <v>39</v>
      </c>
      <c r="B14">
        <v>77.67</v>
      </c>
      <c r="C14">
        <v>118.29</v>
      </c>
      <c r="D14">
        <v>40.619999999999997</v>
      </c>
      <c r="F14">
        <v>33.82</v>
      </c>
      <c r="G14">
        <v>-84.47</v>
      </c>
      <c r="I14">
        <v>18.25</v>
      </c>
      <c r="J14">
        <v>-15.57</v>
      </c>
    </row>
    <row r="15" spans="1:20" x14ac:dyDescent="0.2">
      <c r="A15" t="s">
        <v>40</v>
      </c>
      <c r="B15">
        <v>41.34</v>
      </c>
      <c r="C15">
        <v>74.83</v>
      </c>
      <c r="D15">
        <v>33.49</v>
      </c>
      <c r="F15">
        <v>54.64</v>
      </c>
      <c r="G15">
        <v>-20.190000000000001</v>
      </c>
      <c r="I15">
        <v>41.71</v>
      </c>
      <c r="J15">
        <v>-12.93</v>
      </c>
    </row>
    <row r="16" spans="1:20" x14ac:dyDescent="0.2">
      <c r="A16" t="s">
        <v>41</v>
      </c>
      <c r="B16">
        <v>55.64</v>
      </c>
      <c r="C16">
        <v>121.28</v>
      </c>
      <c r="D16">
        <v>65.64</v>
      </c>
      <c r="E16">
        <v>41</v>
      </c>
      <c r="F16">
        <v>75.430000000000007</v>
      </c>
      <c r="G16">
        <v>-45.85</v>
      </c>
      <c r="I16">
        <v>53.2</v>
      </c>
      <c r="J16">
        <v>-22.23</v>
      </c>
    </row>
    <row r="17" spans="1:10" x14ac:dyDescent="0.2">
      <c r="A17" t="s">
        <v>42</v>
      </c>
      <c r="B17">
        <v>63.41</v>
      </c>
      <c r="C17">
        <v>104.64</v>
      </c>
      <c r="D17">
        <v>41.23</v>
      </c>
      <c r="E17">
        <v>25</v>
      </c>
      <c r="F17">
        <v>68.87</v>
      </c>
      <c r="G17">
        <v>-35.770000000000003</v>
      </c>
      <c r="I17">
        <v>39.24</v>
      </c>
      <c r="J17">
        <v>-29.63</v>
      </c>
    </row>
    <row r="18" spans="1:10" x14ac:dyDescent="0.2">
      <c r="A18" t="s">
        <v>43</v>
      </c>
      <c r="B18">
        <v>30.63</v>
      </c>
      <c r="C18">
        <v>67.27</v>
      </c>
      <c r="D18">
        <v>36.64</v>
      </c>
      <c r="F18">
        <v>45.68</v>
      </c>
      <c r="G18">
        <v>-21.59</v>
      </c>
      <c r="I18">
        <v>50.04</v>
      </c>
      <c r="J18">
        <v>4.3600000000000003</v>
      </c>
    </row>
    <row r="19" spans="1:10" x14ac:dyDescent="0.2">
      <c r="A19" t="s">
        <v>44</v>
      </c>
      <c r="B19">
        <v>64.23</v>
      </c>
      <c r="C19">
        <v>100.94</v>
      </c>
      <c r="D19">
        <v>36.71</v>
      </c>
      <c r="F19">
        <v>60.01</v>
      </c>
      <c r="G19">
        <v>-40.93</v>
      </c>
      <c r="I19">
        <v>67.59</v>
      </c>
      <c r="J19">
        <v>7.58</v>
      </c>
    </row>
    <row r="20" spans="1:10" x14ac:dyDescent="0.2">
      <c r="A20" t="s">
        <v>45</v>
      </c>
      <c r="B20">
        <v>43.52</v>
      </c>
      <c r="C20">
        <v>65.64</v>
      </c>
      <c r="D20">
        <v>22.12</v>
      </c>
      <c r="F20">
        <v>55.51</v>
      </c>
      <c r="G20">
        <v>-10.130000000000001</v>
      </c>
      <c r="I20">
        <v>38.71</v>
      </c>
      <c r="J20">
        <v>-16.8</v>
      </c>
    </row>
    <row r="21" spans="1:10" x14ac:dyDescent="0.2">
      <c r="A21" t="s">
        <v>46</v>
      </c>
      <c r="B21">
        <v>76.3</v>
      </c>
      <c r="C21">
        <v>81.849999999999994</v>
      </c>
      <c r="D21">
        <v>5.55</v>
      </c>
      <c r="F21">
        <v>53.63</v>
      </c>
      <c r="G21">
        <v>-28.22</v>
      </c>
      <c r="I21">
        <v>80.73</v>
      </c>
      <c r="J21">
        <v>27.1</v>
      </c>
    </row>
    <row r="22" spans="1:10" x14ac:dyDescent="0.2">
      <c r="A22" t="s">
        <v>47</v>
      </c>
      <c r="B22">
        <v>44.65</v>
      </c>
      <c r="C22">
        <v>66.790000000000006</v>
      </c>
      <c r="D22">
        <v>22.14</v>
      </c>
      <c r="F22">
        <v>67.37</v>
      </c>
      <c r="G22">
        <v>0.57999999999999996</v>
      </c>
      <c r="I22">
        <v>30.22</v>
      </c>
      <c r="J22">
        <v>-37.15</v>
      </c>
    </row>
    <row r="23" spans="1:10" x14ac:dyDescent="0.2">
      <c r="A23" t="s">
        <v>48</v>
      </c>
      <c r="B23">
        <v>52.38</v>
      </c>
      <c r="C23">
        <v>80.87</v>
      </c>
      <c r="D23">
        <v>28.49</v>
      </c>
      <c r="F23">
        <v>55.72</v>
      </c>
      <c r="G23">
        <v>-25.15</v>
      </c>
      <c r="I23">
        <v>59.64</v>
      </c>
      <c r="J23">
        <v>3.92</v>
      </c>
    </row>
    <row r="24" spans="1:10" x14ac:dyDescent="0.2">
      <c r="A24" t="s">
        <v>49</v>
      </c>
      <c r="B24">
        <v>71.95</v>
      </c>
      <c r="C24">
        <v>95.23</v>
      </c>
      <c r="D24">
        <v>23.28</v>
      </c>
      <c r="F24">
        <v>63.77</v>
      </c>
      <c r="G24">
        <v>-31.46</v>
      </c>
      <c r="I24">
        <v>76.12</v>
      </c>
      <c r="J24">
        <v>12.35</v>
      </c>
    </row>
    <row r="25" spans="1:10" x14ac:dyDescent="0.2">
      <c r="A25" t="s">
        <v>50</v>
      </c>
      <c r="B25">
        <v>66.25</v>
      </c>
      <c r="C25">
        <v>116.38</v>
      </c>
      <c r="D25">
        <v>50.13</v>
      </c>
      <c r="E25">
        <v>36</v>
      </c>
      <c r="F25">
        <v>66.89</v>
      </c>
      <c r="G25">
        <v>-49.49</v>
      </c>
      <c r="I25">
        <v>59.64</v>
      </c>
      <c r="J25">
        <v>-7.25</v>
      </c>
    </row>
    <row r="26" spans="1:10" x14ac:dyDescent="0.2">
      <c r="A26" t="s">
        <v>197</v>
      </c>
      <c r="B26">
        <v>40.69</v>
      </c>
      <c r="C26">
        <v>57.11</v>
      </c>
      <c r="D26">
        <v>16.420000000000002</v>
      </c>
      <c r="F26">
        <v>42.73</v>
      </c>
      <c r="G26">
        <v>-14.38</v>
      </c>
      <c r="I26">
        <v>47.03</v>
      </c>
      <c r="J26">
        <v>4.3</v>
      </c>
    </row>
    <row r="27" spans="1:10" x14ac:dyDescent="0.2">
      <c r="A27" t="s">
        <v>51</v>
      </c>
      <c r="B27">
        <v>60.64</v>
      </c>
      <c r="C27">
        <v>102.78</v>
      </c>
      <c r="D27">
        <v>42.14</v>
      </c>
      <c r="E27">
        <v>23</v>
      </c>
      <c r="F27">
        <v>71.34</v>
      </c>
      <c r="G27">
        <v>-31.44</v>
      </c>
      <c r="I27">
        <v>61.9</v>
      </c>
      <c r="J27">
        <v>-9.44</v>
      </c>
    </row>
    <row r="28" spans="1:10" x14ac:dyDescent="0.2">
      <c r="A28" t="s">
        <v>52</v>
      </c>
      <c r="B28">
        <v>38.67</v>
      </c>
      <c r="C28">
        <v>56.29</v>
      </c>
      <c r="D28">
        <v>17.62</v>
      </c>
      <c r="F28">
        <v>45.84</v>
      </c>
      <c r="G28">
        <v>-10.45</v>
      </c>
      <c r="I28">
        <v>59</v>
      </c>
      <c r="J28">
        <v>13.16</v>
      </c>
    </row>
    <row r="29" spans="1:10" x14ac:dyDescent="0.2">
      <c r="A29" t="s">
        <v>53</v>
      </c>
      <c r="B29">
        <v>55.15</v>
      </c>
      <c r="C29">
        <v>85.12</v>
      </c>
      <c r="D29">
        <v>29.97</v>
      </c>
      <c r="F29">
        <v>60.34</v>
      </c>
      <c r="G29">
        <v>-24.78</v>
      </c>
      <c r="I29">
        <v>65.97</v>
      </c>
      <c r="J29">
        <v>5.63</v>
      </c>
    </row>
    <row r="30" spans="1:10" x14ac:dyDescent="0.2">
      <c r="A30" t="s">
        <v>54</v>
      </c>
      <c r="B30">
        <v>63.37</v>
      </c>
      <c r="C30">
        <v>127.48</v>
      </c>
      <c r="D30">
        <v>64.11</v>
      </c>
      <c r="E30">
        <v>27</v>
      </c>
      <c r="F30">
        <v>91.47</v>
      </c>
      <c r="G30">
        <v>-36.01</v>
      </c>
      <c r="I30">
        <v>78.86</v>
      </c>
      <c r="J30">
        <v>-12.61</v>
      </c>
    </row>
    <row r="31" spans="1:10" x14ac:dyDescent="0.2">
      <c r="A31" t="s">
        <v>55</v>
      </c>
      <c r="B31">
        <v>45.04</v>
      </c>
      <c r="C31">
        <v>73.31</v>
      </c>
      <c r="D31">
        <v>28.27</v>
      </c>
      <c r="F31">
        <v>58.51</v>
      </c>
      <c r="G31">
        <v>-14.8</v>
      </c>
      <c r="I31">
        <v>60.93</v>
      </c>
      <c r="J31">
        <v>2.42</v>
      </c>
    </row>
    <row r="32" spans="1:10" x14ac:dyDescent="0.2">
      <c r="A32" t="s">
        <v>56</v>
      </c>
      <c r="B32">
        <v>50.31</v>
      </c>
      <c r="C32">
        <v>92.46</v>
      </c>
      <c r="D32">
        <v>42.15</v>
      </c>
      <c r="F32">
        <v>82.18</v>
      </c>
      <c r="G32">
        <v>-10.28</v>
      </c>
      <c r="I32">
        <v>60.5</v>
      </c>
      <c r="J32">
        <v>-21.68</v>
      </c>
    </row>
    <row r="33" spans="1:10" x14ac:dyDescent="0.2">
      <c r="A33" t="s">
        <v>57</v>
      </c>
      <c r="B33">
        <v>19.48</v>
      </c>
      <c r="C33">
        <v>24.86</v>
      </c>
      <c r="D33">
        <v>5.38</v>
      </c>
      <c r="F33">
        <v>37.26</v>
      </c>
      <c r="G33">
        <v>12.4</v>
      </c>
      <c r="I33">
        <v>40.909999999999997</v>
      </c>
      <c r="J33">
        <v>3.65</v>
      </c>
    </row>
    <row r="34" spans="1:10" x14ac:dyDescent="0.2">
      <c r="A34" t="s">
        <v>58</v>
      </c>
      <c r="B34">
        <v>48.4</v>
      </c>
      <c r="C34">
        <v>110.08</v>
      </c>
      <c r="D34">
        <v>61.68</v>
      </c>
      <c r="E34">
        <v>30</v>
      </c>
      <c r="F34">
        <v>80.14</v>
      </c>
      <c r="G34">
        <v>-29.94</v>
      </c>
      <c r="I34">
        <v>68.760000000000005</v>
      </c>
      <c r="J34">
        <v>-11.38</v>
      </c>
    </row>
    <row r="35" spans="1:10" x14ac:dyDescent="0.2">
      <c r="A35" t="s">
        <v>59</v>
      </c>
      <c r="B35">
        <v>53.57</v>
      </c>
      <c r="C35">
        <v>71.790000000000006</v>
      </c>
      <c r="D35">
        <v>18.22</v>
      </c>
      <c r="F35">
        <v>66.14</v>
      </c>
      <c r="G35">
        <v>-5.65</v>
      </c>
      <c r="I35">
        <v>72.959999999999994</v>
      </c>
      <c r="J35">
        <v>6.82</v>
      </c>
    </row>
    <row r="36" spans="1:10" x14ac:dyDescent="0.2">
      <c r="A36" t="s">
        <v>60</v>
      </c>
      <c r="B36">
        <v>19.04</v>
      </c>
      <c r="C36">
        <v>35.31</v>
      </c>
      <c r="D36">
        <v>16.27</v>
      </c>
      <c r="F36">
        <v>29.69</v>
      </c>
      <c r="G36">
        <v>-5.62</v>
      </c>
      <c r="I36">
        <v>41.39</v>
      </c>
      <c r="J36">
        <v>11.7</v>
      </c>
    </row>
    <row r="37" spans="1:10" x14ac:dyDescent="0.2">
      <c r="A37" t="s">
        <v>61</v>
      </c>
      <c r="B37">
        <v>34.6</v>
      </c>
      <c r="C37">
        <v>38.08</v>
      </c>
      <c r="D37">
        <v>3.48</v>
      </c>
      <c r="F37">
        <v>30.66</v>
      </c>
      <c r="G37">
        <v>-7.42</v>
      </c>
      <c r="I37">
        <v>39.19</v>
      </c>
      <c r="J37">
        <v>8.5299999999999994</v>
      </c>
    </row>
    <row r="38" spans="1:10" x14ac:dyDescent="0.2">
      <c r="A38" t="s">
        <v>62</v>
      </c>
      <c r="B38">
        <v>30.95</v>
      </c>
      <c r="C38">
        <v>34.270000000000003</v>
      </c>
      <c r="D38">
        <v>3.32</v>
      </c>
      <c r="F38">
        <v>28.88</v>
      </c>
      <c r="G38">
        <v>-5.39</v>
      </c>
      <c r="I38">
        <v>34.729999999999997</v>
      </c>
      <c r="J38">
        <v>5.85</v>
      </c>
    </row>
    <row r="39" spans="1:10" x14ac:dyDescent="0.2">
      <c r="A39" t="s">
        <v>63</v>
      </c>
      <c r="B39">
        <v>46.45</v>
      </c>
      <c r="C39">
        <v>68.849999999999994</v>
      </c>
      <c r="D39">
        <v>22.4</v>
      </c>
      <c r="F39">
        <v>52.29</v>
      </c>
      <c r="G39">
        <v>-16.559999999999999</v>
      </c>
      <c r="I39">
        <v>50.24</v>
      </c>
      <c r="J39">
        <v>-2.0499999999999998</v>
      </c>
    </row>
    <row r="40" spans="1:10" x14ac:dyDescent="0.2">
      <c r="A40" t="s">
        <v>64</v>
      </c>
      <c r="B40">
        <v>26.66</v>
      </c>
      <c r="C40">
        <v>29.88</v>
      </c>
      <c r="D40">
        <v>3.22</v>
      </c>
      <c r="E40" s="2"/>
      <c r="F40" s="1">
        <v>23.13</v>
      </c>
      <c r="G40">
        <v>-6.75</v>
      </c>
      <c r="I40">
        <v>27.78</v>
      </c>
      <c r="J40">
        <v>4.6500000000000004</v>
      </c>
    </row>
    <row r="41" spans="1:10" x14ac:dyDescent="0.2">
      <c r="A41" s="2" t="s">
        <v>69</v>
      </c>
      <c r="B41" s="2">
        <f t="shared" ref="B41:G41" si="0">SUM(B5:B40)</f>
        <v>2175.21</v>
      </c>
      <c r="C41" s="2">
        <f t="shared" si="0"/>
        <v>3477.5600000000004</v>
      </c>
      <c r="D41" s="2">
        <f t="shared" si="0"/>
        <v>1302.3500000000001</v>
      </c>
      <c r="E41" s="2">
        <f t="shared" si="0"/>
        <v>298</v>
      </c>
      <c r="F41" s="2">
        <f t="shared" si="0"/>
        <v>2491.3700000000003</v>
      </c>
      <c r="G41" s="2">
        <f t="shared" si="0"/>
        <v>-986.18999999999983</v>
      </c>
      <c r="I41" s="2">
        <f>SUM(I5:I40)</f>
        <v>2275.6799999999998</v>
      </c>
      <c r="J41" s="2">
        <f>SUM(J5:J40)</f>
        <v>-215.28</v>
      </c>
    </row>
    <row r="42" spans="1:10" x14ac:dyDescent="0.2">
      <c r="A42" s="2"/>
      <c r="B42" s="2"/>
      <c r="C42" s="2"/>
      <c r="D42" s="2"/>
      <c r="E42" s="2"/>
    </row>
    <row r="44" spans="1:10" x14ac:dyDescent="0.2">
      <c r="A44" s="3" t="s">
        <v>65</v>
      </c>
      <c r="B44" s="3"/>
      <c r="E44" t="s">
        <v>79</v>
      </c>
    </row>
    <row r="45" spans="1:10" x14ac:dyDescent="0.2">
      <c r="A45" t="s">
        <v>66</v>
      </c>
      <c r="B45">
        <v>142.55000000000001</v>
      </c>
      <c r="C45">
        <v>194.8</v>
      </c>
      <c r="D45">
        <v>52.25</v>
      </c>
      <c r="F45">
        <v>109.3</v>
      </c>
      <c r="G45">
        <v>-85.5</v>
      </c>
      <c r="I45">
        <v>261.3</v>
      </c>
      <c r="J45">
        <v>152</v>
      </c>
    </row>
    <row r="46" spans="1:10" x14ac:dyDescent="0.2">
      <c r="A46" t="s">
        <v>31</v>
      </c>
      <c r="B46">
        <v>669.55</v>
      </c>
      <c r="C46">
        <v>564.54999999999995</v>
      </c>
      <c r="D46">
        <v>-105</v>
      </c>
      <c r="F46">
        <v>417.55</v>
      </c>
      <c r="G46">
        <v>-147</v>
      </c>
      <c r="I46">
        <v>554.04999999999995</v>
      </c>
      <c r="J46">
        <v>136.5</v>
      </c>
    </row>
    <row r="47" spans="1:10" x14ac:dyDescent="0.2">
      <c r="A47" t="s">
        <v>67</v>
      </c>
      <c r="B47">
        <v>175.8</v>
      </c>
      <c r="C47">
        <v>223.3</v>
      </c>
      <c r="D47">
        <v>47.5</v>
      </c>
      <c r="F47">
        <v>232.8</v>
      </c>
      <c r="G47">
        <v>9.5</v>
      </c>
      <c r="I47">
        <v>275.55</v>
      </c>
      <c r="J47">
        <v>42.75</v>
      </c>
    </row>
    <row r="48" spans="1:10" x14ac:dyDescent="0.2">
      <c r="A48" t="s">
        <v>215</v>
      </c>
      <c r="B48">
        <v>127.34</v>
      </c>
      <c r="C48">
        <v>141.59</v>
      </c>
      <c r="D48">
        <v>14.25</v>
      </c>
      <c r="F48">
        <v>94.09</v>
      </c>
      <c r="G48">
        <v>-47.5</v>
      </c>
      <c r="I48">
        <v>165.34</v>
      </c>
      <c r="J48">
        <v>71.25</v>
      </c>
    </row>
    <row r="49" spans="1:10" x14ac:dyDescent="0.2">
      <c r="A49" t="s">
        <v>214</v>
      </c>
      <c r="B49">
        <v>66.55</v>
      </c>
      <c r="C49">
        <v>95.05</v>
      </c>
      <c r="D49">
        <v>28.5</v>
      </c>
      <c r="F49">
        <v>85.55</v>
      </c>
      <c r="G49">
        <v>-9.5</v>
      </c>
      <c r="I49">
        <v>114.05</v>
      </c>
      <c r="J49">
        <v>28.5</v>
      </c>
    </row>
    <row r="50" spans="1:10" x14ac:dyDescent="0.2">
      <c r="A50" t="s">
        <v>213</v>
      </c>
      <c r="B50">
        <v>51.34</v>
      </c>
      <c r="C50">
        <v>51.34</v>
      </c>
      <c r="D50">
        <v>0</v>
      </c>
      <c r="E50" s="1"/>
      <c r="F50" s="21">
        <v>46.59</v>
      </c>
      <c r="G50">
        <v>-4.75</v>
      </c>
      <c r="I50">
        <v>51.34</v>
      </c>
      <c r="J50">
        <v>4.75</v>
      </c>
    </row>
    <row r="51" spans="1:10" x14ac:dyDescent="0.2">
      <c r="A51" s="2" t="s">
        <v>69</v>
      </c>
      <c r="B51" s="2">
        <f>SUM(B45:B50)</f>
        <v>1233.1299999999997</v>
      </c>
      <c r="C51" s="2">
        <f>SUM(C45:C50)</f>
        <v>1270.6299999999997</v>
      </c>
      <c r="D51" s="2">
        <f>SUM(D45:D50)</f>
        <v>37.5</v>
      </c>
      <c r="E51" s="2"/>
      <c r="F51" s="2">
        <f>SUM(F45:F50)</f>
        <v>985.88000000000011</v>
      </c>
      <c r="G51" s="2">
        <f>SUM(G45:G50)</f>
        <v>-284.75</v>
      </c>
      <c r="I51" s="2">
        <f>SUM(I45:I50)</f>
        <v>1421.6299999999997</v>
      </c>
      <c r="J51" s="2">
        <f>SUM(J45:J50)</f>
        <v>435.75</v>
      </c>
    </row>
    <row r="54" spans="1:10" x14ac:dyDescent="0.2">
      <c r="A54" s="3" t="s">
        <v>68</v>
      </c>
      <c r="B54" s="3"/>
    </row>
    <row r="55" spans="1:10" x14ac:dyDescent="0.2">
      <c r="A55" t="s">
        <v>216</v>
      </c>
      <c r="B55">
        <v>15.92</v>
      </c>
      <c r="C55">
        <v>30.96</v>
      </c>
      <c r="D55">
        <v>15.04</v>
      </c>
      <c r="F55">
        <v>48.5</v>
      </c>
      <c r="G55">
        <v>17.54</v>
      </c>
      <c r="I55">
        <v>28.27</v>
      </c>
      <c r="J55">
        <v>-20.23</v>
      </c>
    </row>
    <row r="56" spans="1:10" x14ac:dyDescent="0.2">
      <c r="A56" t="s">
        <v>61</v>
      </c>
      <c r="B56">
        <v>30.25</v>
      </c>
      <c r="C56">
        <v>34.549999999999997</v>
      </c>
      <c r="D56">
        <v>4.3</v>
      </c>
      <c r="F56">
        <v>41.68</v>
      </c>
      <c r="G56">
        <v>7.13</v>
      </c>
      <c r="I56">
        <v>18.64</v>
      </c>
      <c r="J56">
        <v>-23.04</v>
      </c>
    </row>
    <row r="57" spans="1:10" x14ac:dyDescent="0.2">
      <c r="A57" t="s">
        <v>62</v>
      </c>
      <c r="B57">
        <v>43.93</v>
      </c>
      <c r="C57">
        <v>45.13</v>
      </c>
      <c r="D57">
        <v>1.2</v>
      </c>
      <c r="F57">
        <v>49.89</v>
      </c>
      <c r="G57">
        <v>4.76</v>
      </c>
      <c r="I57">
        <v>32.72</v>
      </c>
      <c r="J57">
        <v>-17.170000000000002</v>
      </c>
    </row>
    <row r="58" spans="1:10" x14ac:dyDescent="0.2">
      <c r="A58" t="s">
        <v>63</v>
      </c>
      <c r="B58">
        <v>29.17</v>
      </c>
      <c r="C58">
        <v>44.23</v>
      </c>
      <c r="D58">
        <v>15.06</v>
      </c>
      <c r="F58">
        <v>76.430000000000007</v>
      </c>
      <c r="G58">
        <v>32.200000000000003</v>
      </c>
      <c r="I58">
        <v>0</v>
      </c>
      <c r="J58">
        <v>0</v>
      </c>
    </row>
    <row r="59" spans="1:10" x14ac:dyDescent="0.2">
      <c r="A59" t="s">
        <v>217</v>
      </c>
      <c r="B59">
        <v>26.38</v>
      </c>
      <c r="C59">
        <v>29.25</v>
      </c>
      <c r="D59">
        <v>2.87</v>
      </c>
      <c r="E59" s="1"/>
      <c r="F59" s="21">
        <v>24.03</v>
      </c>
      <c r="G59" s="21">
        <v>-5.22</v>
      </c>
      <c r="I59">
        <v>24.03</v>
      </c>
      <c r="J59">
        <v>0</v>
      </c>
    </row>
    <row r="60" spans="1:10" x14ac:dyDescent="0.2">
      <c r="A60" s="2" t="s">
        <v>69</v>
      </c>
      <c r="B60" s="2">
        <f>SUM(B55:B59)</f>
        <v>145.65</v>
      </c>
      <c r="C60" s="2">
        <f>SUM(C55:C59)</f>
        <v>184.11999999999998</v>
      </c>
      <c r="D60" s="2">
        <f>SUM(D55:D59)</f>
        <v>38.47</v>
      </c>
      <c r="E60" s="2"/>
      <c r="F60" s="2">
        <f>SUM(F55:F59)</f>
        <v>240.53</v>
      </c>
      <c r="G60" s="2">
        <f>SUM(G55:G59)</f>
        <v>56.410000000000004</v>
      </c>
      <c r="I60" s="2">
        <f>SUM(I55:I59)</f>
        <v>103.66</v>
      </c>
      <c r="J60">
        <f>SUM(J55:J59)</f>
        <v>-60.44</v>
      </c>
    </row>
    <row r="61" spans="1:10" x14ac:dyDescent="0.2">
      <c r="F61" s="21"/>
      <c r="I61" s="21"/>
    </row>
    <row r="67" spans="1:1" x14ac:dyDescent="0.2">
      <c r="A67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108" workbookViewId="0">
      <selection activeCell="A116" sqref="A116"/>
    </sheetView>
  </sheetViews>
  <sheetFormatPr defaultRowHeight="12.75" x14ac:dyDescent="0.2"/>
  <cols>
    <col min="3" max="3" width="69.140625" customWidth="1"/>
  </cols>
  <sheetData>
    <row r="1" spans="1:3" x14ac:dyDescent="0.2">
      <c r="A1" s="2" t="s">
        <v>86</v>
      </c>
      <c r="B1" s="2" t="s">
        <v>223</v>
      </c>
      <c r="C1" s="2" t="s">
        <v>87</v>
      </c>
    </row>
    <row r="2" spans="1:3" x14ac:dyDescent="0.2">
      <c r="A2" s="8">
        <v>36586</v>
      </c>
      <c r="B2" t="s">
        <v>244</v>
      </c>
      <c r="C2" t="s">
        <v>251</v>
      </c>
    </row>
    <row r="3" spans="1:3" hidden="1" x14ac:dyDescent="0.2">
      <c r="C3" t="s">
        <v>245</v>
      </c>
    </row>
    <row r="4" spans="1:3" x14ac:dyDescent="0.2">
      <c r="B4" t="s">
        <v>246</v>
      </c>
      <c r="C4" t="s">
        <v>247</v>
      </c>
    </row>
    <row r="5" spans="1:3" hidden="1" x14ac:dyDescent="0.2"/>
    <row r="6" spans="1:3" x14ac:dyDescent="0.2">
      <c r="A6" s="8">
        <v>36587</v>
      </c>
      <c r="B6" t="s">
        <v>249</v>
      </c>
      <c r="C6" t="s">
        <v>250</v>
      </c>
    </row>
    <row r="7" spans="1:3" x14ac:dyDescent="0.2">
      <c r="B7" t="s">
        <v>244</v>
      </c>
      <c r="C7" t="s">
        <v>252</v>
      </c>
    </row>
    <row r="8" spans="1:3" x14ac:dyDescent="0.2">
      <c r="C8" t="s">
        <v>253</v>
      </c>
    </row>
    <row r="9" spans="1:3" x14ac:dyDescent="0.2">
      <c r="C9" t="s">
        <v>254</v>
      </c>
    </row>
    <row r="10" spans="1:3" x14ac:dyDescent="0.2">
      <c r="A10" s="8">
        <v>36588</v>
      </c>
      <c r="B10" t="s">
        <v>259</v>
      </c>
      <c r="C10" t="s">
        <v>260</v>
      </c>
    </row>
    <row r="11" spans="1:3" x14ac:dyDescent="0.2">
      <c r="C11" t="s">
        <v>261</v>
      </c>
    </row>
    <row r="12" spans="1:3" x14ac:dyDescent="0.2">
      <c r="C12" t="s">
        <v>262</v>
      </c>
    </row>
    <row r="13" spans="1:3" x14ac:dyDescent="0.2">
      <c r="B13" t="s">
        <v>244</v>
      </c>
      <c r="C13" t="s">
        <v>263</v>
      </c>
    </row>
    <row r="14" spans="1:3" x14ac:dyDescent="0.2">
      <c r="C14" t="s">
        <v>264</v>
      </c>
    </row>
    <row r="15" spans="1:3" x14ac:dyDescent="0.2">
      <c r="A15" s="8">
        <v>36591</v>
      </c>
      <c r="B15" t="s">
        <v>266</v>
      </c>
      <c r="C15" t="s">
        <v>267</v>
      </c>
    </row>
    <row r="16" spans="1:3" x14ac:dyDescent="0.2">
      <c r="B16" t="s">
        <v>268</v>
      </c>
      <c r="C16" t="s">
        <v>269</v>
      </c>
    </row>
    <row r="17" spans="1:3" hidden="1" x14ac:dyDescent="0.2"/>
    <row r="18" spans="1:3" hidden="1" x14ac:dyDescent="0.2"/>
    <row r="19" spans="1:3" hidden="1" x14ac:dyDescent="0.2"/>
    <row r="20" spans="1:3" x14ac:dyDescent="0.2">
      <c r="B20" t="s">
        <v>270</v>
      </c>
      <c r="C20" t="s">
        <v>271</v>
      </c>
    </row>
    <row r="21" spans="1:3" x14ac:dyDescent="0.2">
      <c r="C21" t="s">
        <v>272</v>
      </c>
    </row>
    <row r="22" spans="1:3" x14ac:dyDescent="0.2">
      <c r="B22" t="s">
        <v>244</v>
      </c>
      <c r="C22" t="s">
        <v>273</v>
      </c>
    </row>
    <row r="23" spans="1:3" x14ac:dyDescent="0.2">
      <c r="C23" t="s">
        <v>274</v>
      </c>
    </row>
    <row r="24" spans="1:3" x14ac:dyDescent="0.2">
      <c r="A24" s="8">
        <v>36592</v>
      </c>
      <c r="B24" t="s">
        <v>275</v>
      </c>
      <c r="C24" t="s">
        <v>276</v>
      </c>
    </row>
    <row r="25" spans="1:3" x14ac:dyDescent="0.2">
      <c r="C25" t="s">
        <v>277</v>
      </c>
    </row>
    <row r="26" spans="1:3" x14ac:dyDescent="0.2">
      <c r="C26" t="s">
        <v>278</v>
      </c>
    </row>
    <row r="27" spans="1:3" x14ac:dyDescent="0.2">
      <c r="B27" t="s">
        <v>279</v>
      </c>
      <c r="C27" t="s">
        <v>280</v>
      </c>
    </row>
    <row r="28" spans="1:3" x14ac:dyDescent="0.2">
      <c r="C28" t="s">
        <v>281</v>
      </c>
    </row>
    <row r="29" spans="1:3" x14ac:dyDescent="0.2">
      <c r="B29" t="s">
        <v>244</v>
      </c>
      <c r="C29" t="s">
        <v>282</v>
      </c>
    </row>
    <row r="30" spans="1:3" x14ac:dyDescent="0.2">
      <c r="C30" t="s">
        <v>283</v>
      </c>
    </row>
    <row r="31" spans="1:3" x14ac:dyDescent="0.2">
      <c r="B31" t="s">
        <v>284</v>
      </c>
      <c r="C31" t="s">
        <v>285</v>
      </c>
    </row>
    <row r="32" spans="1:3" x14ac:dyDescent="0.2">
      <c r="A32" s="8">
        <v>36593</v>
      </c>
      <c r="B32" t="s">
        <v>291</v>
      </c>
      <c r="C32" t="s">
        <v>294</v>
      </c>
    </row>
    <row r="33" spans="1:3" x14ac:dyDescent="0.2">
      <c r="C33" t="s">
        <v>295</v>
      </c>
    </row>
    <row r="34" spans="1:3" x14ac:dyDescent="0.2">
      <c r="C34" t="s">
        <v>296</v>
      </c>
    </row>
    <row r="35" spans="1:3" x14ac:dyDescent="0.2">
      <c r="C35" t="s">
        <v>297</v>
      </c>
    </row>
    <row r="36" spans="1:3" x14ac:dyDescent="0.2">
      <c r="C36" t="s">
        <v>298</v>
      </c>
    </row>
    <row r="37" spans="1:3" x14ac:dyDescent="0.2">
      <c r="C37" t="s">
        <v>299</v>
      </c>
    </row>
    <row r="38" spans="1:3" x14ac:dyDescent="0.2">
      <c r="C38" t="s">
        <v>300</v>
      </c>
    </row>
    <row r="39" spans="1:3" x14ac:dyDescent="0.2">
      <c r="B39" t="s">
        <v>292</v>
      </c>
      <c r="C39" t="s">
        <v>301</v>
      </c>
    </row>
    <row r="40" spans="1:3" x14ac:dyDescent="0.2">
      <c r="B40" t="s">
        <v>302</v>
      </c>
      <c r="C40" t="s">
        <v>303</v>
      </c>
    </row>
    <row r="41" spans="1:3" x14ac:dyDescent="0.2">
      <c r="A41" s="8">
        <v>36594</v>
      </c>
      <c r="B41" t="s">
        <v>244</v>
      </c>
      <c r="C41" t="s">
        <v>304</v>
      </c>
    </row>
    <row r="42" spans="1:3" x14ac:dyDescent="0.2">
      <c r="C42" t="s">
        <v>305</v>
      </c>
    </row>
    <row r="43" spans="1:3" x14ac:dyDescent="0.2">
      <c r="C43" t="s">
        <v>306</v>
      </c>
    </row>
    <row r="44" spans="1:3" x14ac:dyDescent="0.2">
      <c r="B44" t="s">
        <v>291</v>
      </c>
      <c r="C44" t="s">
        <v>307</v>
      </c>
    </row>
    <row r="45" spans="1:3" x14ac:dyDescent="0.2">
      <c r="B45" t="s">
        <v>293</v>
      </c>
      <c r="C45" t="s">
        <v>308</v>
      </c>
    </row>
    <row r="46" spans="1:3" x14ac:dyDescent="0.2">
      <c r="C46" t="s">
        <v>309</v>
      </c>
    </row>
    <row r="47" spans="1:3" x14ac:dyDescent="0.2">
      <c r="B47" t="s">
        <v>310</v>
      </c>
      <c r="C47" t="s">
        <v>311</v>
      </c>
    </row>
    <row r="48" spans="1:3" x14ac:dyDescent="0.2">
      <c r="C48" t="s">
        <v>312</v>
      </c>
    </row>
    <row r="49" spans="1:3" x14ac:dyDescent="0.2">
      <c r="A49" s="8">
        <v>36595</v>
      </c>
      <c r="B49" t="s">
        <v>292</v>
      </c>
      <c r="C49" t="s">
        <v>323</v>
      </c>
    </row>
    <row r="50" spans="1:3" x14ac:dyDescent="0.2">
      <c r="B50" t="s">
        <v>293</v>
      </c>
      <c r="C50" t="s">
        <v>324</v>
      </c>
    </row>
    <row r="51" spans="1:3" x14ac:dyDescent="0.2">
      <c r="B51" t="s">
        <v>325</v>
      </c>
      <c r="C51" t="s">
        <v>326</v>
      </c>
    </row>
    <row r="52" spans="1:3" x14ac:dyDescent="0.2">
      <c r="B52" t="s">
        <v>322</v>
      </c>
      <c r="C52" t="s">
        <v>327</v>
      </c>
    </row>
    <row r="53" spans="1:3" x14ac:dyDescent="0.2">
      <c r="A53" s="8">
        <v>36598</v>
      </c>
      <c r="B53" t="s">
        <v>329</v>
      </c>
      <c r="C53" t="s">
        <v>330</v>
      </c>
    </row>
    <row r="54" spans="1:3" x14ac:dyDescent="0.2">
      <c r="B54" t="s">
        <v>302</v>
      </c>
      <c r="C54" t="s">
        <v>331</v>
      </c>
    </row>
    <row r="55" spans="1:3" x14ac:dyDescent="0.2">
      <c r="B55" t="s">
        <v>332</v>
      </c>
      <c r="C55" t="s">
        <v>333</v>
      </c>
    </row>
    <row r="56" spans="1:3" x14ac:dyDescent="0.2">
      <c r="C56" t="s">
        <v>336</v>
      </c>
    </row>
    <row r="57" spans="1:3" x14ac:dyDescent="0.2">
      <c r="B57" t="s">
        <v>293</v>
      </c>
      <c r="C57" t="s">
        <v>334</v>
      </c>
    </row>
    <row r="58" spans="1:3" x14ac:dyDescent="0.2">
      <c r="C58" t="s">
        <v>335</v>
      </c>
    </row>
    <row r="59" spans="1:3" x14ac:dyDescent="0.2">
      <c r="B59" t="s">
        <v>244</v>
      </c>
      <c r="C59" t="s">
        <v>337</v>
      </c>
    </row>
    <row r="60" spans="1:3" x14ac:dyDescent="0.2">
      <c r="A60" s="8">
        <v>36599</v>
      </c>
      <c r="B60" t="s">
        <v>338</v>
      </c>
      <c r="C60" t="s">
        <v>339</v>
      </c>
    </row>
    <row r="61" spans="1:3" x14ac:dyDescent="0.2">
      <c r="B61" t="s">
        <v>341</v>
      </c>
      <c r="C61" t="s">
        <v>342</v>
      </c>
    </row>
    <row r="62" spans="1:3" x14ac:dyDescent="0.2">
      <c r="B62" t="s">
        <v>244</v>
      </c>
      <c r="C62" t="s">
        <v>343</v>
      </c>
    </row>
    <row r="63" spans="1:3" x14ac:dyDescent="0.2">
      <c r="C63" t="s">
        <v>344</v>
      </c>
    </row>
    <row r="64" spans="1:3" x14ac:dyDescent="0.2">
      <c r="C64" t="s">
        <v>345</v>
      </c>
    </row>
    <row r="65" spans="1:3" x14ac:dyDescent="0.2">
      <c r="A65" s="8">
        <v>36600</v>
      </c>
      <c r="B65" t="s">
        <v>346</v>
      </c>
      <c r="C65" t="s">
        <v>347</v>
      </c>
    </row>
    <row r="66" spans="1:3" x14ac:dyDescent="0.2">
      <c r="C66" t="s">
        <v>348</v>
      </c>
    </row>
    <row r="67" spans="1:3" x14ac:dyDescent="0.2">
      <c r="B67" t="s">
        <v>349</v>
      </c>
      <c r="C67" t="s">
        <v>350</v>
      </c>
    </row>
    <row r="68" spans="1:3" x14ac:dyDescent="0.2">
      <c r="C68" t="s">
        <v>351</v>
      </c>
    </row>
    <row r="69" spans="1:3" x14ac:dyDescent="0.2">
      <c r="A69" s="8">
        <v>36601</v>
      </c>
      <c r="B69" t="s">
        <v>356</v>
      </c>
      <c r="C69" t="s">
        <v>357</v>
      </c>
    </row>
    <row r="70" spans="1:3" x14ac:dyDescent="0.2">
      <c r="C70" t="s">
        <v>358</v>
      </c>
    </row>
    <row r="71" spans="1:3" x14ac:dyDescent="0.2">
      <c r="B71" t="s">
        <v>244</v>
      </c>
      <c r="C71" t="s">
        <v>359</v>
      </c>
    </row>
    <row r="72" spans="1:3" x14ac:dyDescent="0.2">
      <c r="C72" t="s">
        <v>360</v>
      </c>
    </row>
    <row r="73" spans="1:3" x14ac:dyDescent="0.2">
      <c r="B73" t="s">
        <v>325</v>
      </c>
      <c r="C73" t="s">
        <v>361</v>
      </c>
    </row>
    <row r="74" spans="1:3" x14ac:dyDescent="0.2">
      <c r="A74" s="8">
        <v>36602</v>
      </c>
      <c r="B74" t="s">
        <v>259</v>
      </c>
      <c r="C74" t="s">
        <v>362</v>
      </c>
    </row>
    <row r="75" spans="1:3" x14ac:dyDescent="0.2">
      <c r="B75" t="s">
        <v>291</v>
      </c>
      <c r="C75" t="s">
        <v>363</v>
      </c>
    </row>
    <row r="76" spans="1:3" x14ac:dyDescent="0.2">
      <c r="B76" t="s">
        <v>364</v>
      </c>
      <c r="C76" t="s">
        <v>365</v>
      </c>
    </row>
    <row r="77" spans="1:3" x14ac:dyDescent="0.2">
      <c r="A77" s="8">
        <v>36605</v>
      </c>
      <c r="B77" t="s">
        <v>291</v>
      </c>
      <c r="C77" t="s">
        <v>366</v>
      </c>
    </row>
    <row r="78" spans="1:3" x14ac:dyDescent="0.2">
      <c r="B78" t="s">
        <v>367</v>
      </c>
      <c r="C78" t="s">
        <v>368</v>
      </c>
    </row>
    <row r="79" spans="1:3" x14ac:dyDescent="0.2">
      <c r="B79" t="s">
        <v>356</v>
      </c>
      <c r="C79" t="s">
        <v>369</v>
      </c>
    </row>
    <row r="80" spans="1:3" x14ac:dyDescent="0.2">
      <c r="B80" t="s">
        <v>370</v>
      </c>
      <c r="C80" t="s">
        <v>371</v>
      </c>
    </row>
    <row r="81" spans="1:3" x14ac:dyDescent="0.2">
      <c r="B81" t="s">
        <v>244</v>
      </c>
      <c r="C81" t="s">
        <v>372</v>
      </c>
    </row>
    <row r="82" spans="1:3" x14ac:dyDescent="0.2">
      <c r="C82" t="s">
        <v>373</v>
      </c>
    </row>
    <row r="83" spans="1:3" x14ac:dyDescent="0.2">
      <c r="C83" t="s">
        <v>374</v>
      </c>
    </row>
    <row r="84" spans="1:3" x14ac:dyDescent="0.2">
      <c r="A84" s="8">
        <v>36606</v>
      </c>
      <c r="B84" t="s">
        <v>244</v>
      </c>
      <c r="C84" t="s">
        <v>375</v>
      </c>
    </row>
    <row r="85" spans="1:3" x14ac:dyDescent="0.2">
      <c r="C85" t="s">
        <v>376</v>
      </c>
    </row>
    <row r="86" spans="1:3" x14ac:dyDescent="0.2">
      <c r="C86" t="s">
        <v>377</v>
      </c>
    </row>
    <row r="87" spans="1:3" x14ac:dyDescent="0.2">
      <c r="C87" t="s">
        <v>378</v>
      </c>
    </row>
    <row r="88" spans="1:3" x14ac:dyDescent="0.2">
      <c r="C88" t="s">
        <v>379</v>
      </c>
    </row>
    <row r="89" spans="1:3" x14ac:dyDescent="0.2">
      <c r="C89" t="s">
        <v>380</v>
      </c>
    </row>
    <row r="90" spans="1:3" x14ac:dyDescent="0.2">
      <c r="B90" t="s">
        <v>381</v>
      </c>
      <c r="C90" t="s">
        <v>382</v>
      </c>
    </row>
    <row r="91" spans="1:3" x14ac:dyDescent="0.2">
      <c r="B91" t="s">
        <v>332</v>
      </c>
      <c r="C91" t="s">
        <v>383</v>
      </c>
    </row>
    <row r="92" spans="1:3" x14ac:dyDescent="0.2">
      <c r="A92" s="8">
        <v>36607</v>
      </c>
      <c r="B92" t="s">
        <v>244</v>
      </c>
      <c r="C92" t="s">
        <v>389</v>
      </c>
    </row>
    <row r="93" spans="1:3" x14ac:dyDescent="0.2">
      <c r="C93" t="s">
        <v>390</v>
      </c>
    </row>
    <row r="94" spans="1:3" x14ac:dyDescent="0.2">
      <c r="C94" t="s">
        <v>391</v>
      </c>
    </row>
    <row r="95" spans="1:3" x14ac:dyDescent="0.2">
      <c r="C95" t="s">
        <v>392</v>
      </c>
    </row>
    <row r="96" spans="1:3" x14ac:dyDescent="0.2">
      <c r="B96" t="s">
        <v>332</v>
      </c>
      <c r="C96" t="s">
        <v>393</v>
      </c>
    </row>
    <row r="97" spans="1:3" x14ac:dyDescent="0.2">
      <c r="A97" s="8">
        <v>36608</v>
      </c>
      <c r="B97" t="s">
        <v>394</v>
      </c>
      <c r="C97" t="s">
        <v>397</v>
      </c>
    </row>
    <row r="98" spans="1:3" x14ac:dyDescent="0.2">
      <c r="B98" t="s">
        <v>364</v>
      </c>
      <c r="C98" t="s">
        <v>398</v>
      </c>
    </row>
    <row r="99" spans="1:3" x14ac:dyDescent="0.2">
      <c r="C99" t="s">
        <v>399</v>
      </c>
    </row>
    <row r="100" spans="1:3" x14ac:dyDescent="0.2">
      <c r="B100" t="s">
        <v>400</v>
      </c>
      <c r="C100" t="s">
        <v>401</v>
      </c>
    </row>
    <row r="101" spans="1:3" x14ac:dyDescent="0.2">
      <c r="C101" t="s">
        <v>402</v>
      </c>
    </row>
    <row r="102" spans="1:3" x14ac:dyDescent="0.2">
      <c r="C102" t="s">
        <v>403</v>
      </c>
    </row>
    <row r="103" spans="1:3" x14ac:dyDescent="0.2">
      <c r="C103" t="s">
        <v>404</v>
      </c>
    </row>
    <row r="104" spans="1:3" x14ac:dyDescent="0.2">
      <c r="C104" t="s">
        <v>405</v>
      </c>
    </row>
    <row r="105" spans="1:3" x14ac:dyDescent="0.2">
      <c r="A105" s="8">
        <v>36609</v>
      </c>
      <c r="B105" t="s">
        <v>310</v>
      </c>
      <c r="C105" t="s">
        <v>420</v>
      </c>
    </row>
    <row r="106" spans="1:3" x14ac:dyDescent="0.2">
      <c r="B106" t="s">
        <v>367</v>
      </c>
      <c r="C106" t="s">
        <v>421</v>
      </c>
    </row>
    <row r="107" spans="1:3" x14ac:dyDescent="0.2">
      <c r="B107" t="s">
        <v>400</v>
      </c>
      <c r="C107" t="s">
        <v>422</v>
      </c>
    </row>
    <row r="108" spans="1:3" x14ac:dyDescent="0.2">
      <c r="B108" t="s">
        <v>275</v>
      </c>
      <c r="C108" t="s">
        <v>423</v>
      </c>
    </row>
    <row r="109" spans="1:3" x14ac:dyDescent="0.2">
      <c r="A109" s="8">
        <v>36612</v>
      </c>
      <c r="B109" t="s">
        <v>424</v>
      </c>
      <c r="C109" t="s">
        <v>425</v>
      </c>
    </row>
    <row r="110" spans="1:3" x14ac:dyDescent="0.2">
      <c r="C110" t="s">
        <v>426</v>
      </c>
    </row>
    <row r="111" spans="1:3" x14ac:dyDescent="0.2">
      <c r="A111" s="8">
        <v>36613</v>
      </c>
      <c r="B111" t="s">
        <v>364</v>
      </c>
      <c r="C111" t="s">
        <v>427</v>
      </c>
    </row>
    <row r="112" spans="1:3" x14ac:dyDescent="0.2">
      <c r="B112" t="s">
        <v>325</v>
      </c>
      <c r="C112" t="s">
        <v>428</v>
      </c>
    </row>
    <row r="113" spans="1:3" x14ac:dyDescent="0.2">
      <c r="B113" t="s">
        <v>275</v>
      </c>
      <c r="C113" t="s">
        <v>429</v>
      </c>
    </row>
    <row r="114" spans="1:3" x14ac:dyDescent="0.2">
      <c r="B114" t="s">
        <v>400</v>
      </c>
      <c r="C114" t="s">
        <v>430</v>
      </c>
    </row>
    <row r="115" spans="1:3" x14ac:dyDescent="0.2">
      <c r="A115" s="8">
        <v>36614</v>
      </c>
      <c r="B115" t="s">
        <v>292</v>
      </c>
      <c r="C115" t="s">
        <v>431</v>
      </c>
    </row>
    <row r="116" spans="1:3" x14ac:dyDescent="0.2">
      <c r="B116" t="s">
        <v>400</v>
      </c>
      <c r="C116" t="s">
        <v>432</v>
      </c>
    </row>
    <row r="117" spans="1:3" x14ac:dyDescent="0.2">
      <c r="B117" t="s">
        <v>424</v>
      </c>
      <c r="C117" t="s">
        <v>433</v>
      </c>
    </row>
    <row r="118" spans="1:3" x14ac:dyDescent="0.2">
      <c r="B118" t="s">
        <v>346</v>
      </c>
      <c r="C118" t="s">
        <v>434</v>
      </c>
    </row>
    <row r="119" spans="1:3" x14ac:dyDescent="0.2">
      <c r="B119" t="s">
        <v>435</v>
      </c>
      <c r="C119" t="s">
        <v>436</v>
      </c>
    </row>
    <row r="120" spans="1:3" x14ac:dyDescent="0.2">
      <c r="C120" t="s">
        <v>437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5" workbookViewId="0">
      <selection activeCell="A38" sqref="A38"/>
    </sheetView>
  </sheetViews>
  <sheetFormatPr defaultRowHeight="12.75" x14ac:dyDescent="0.2"/>
  <cols>
    <col min="2" max="2" width="12.28515625" customWidth="1"/>
  </cols>
  <sheetData>
    <row r="1" spans="1:6" ht="15.75" x14ac:dyDescent="0.25">
      <c r="D1" s="9" t="s">
        <v>77</v>
      </c>
      <c r="E1" s="9"/>
    </row>
    <row r="2" spans="1:6" ht="15.75" x14ac:dyDescent="0.25">
      <c r="D2" s="9" t="s">
        <v>78</v>
      </c>
      <c r="E2" s="9"/>
    </row>
    <row r="5" spans="1:6" x14ac:dyDescent="0.2">
      <c r="A5" t="s">
        <v>193</v>
      </c>
    </row>
    <row r="6" spans="1:6" x14ac:dyDescent="0.2">
      <c r="A6" t="s">
        <v>192</v>
      </c>
    </row>
    <row r="8" spans="1:6" x14ac:dyDescent="0.2">
      <c r="B8" s="3" t="s">
        <v>84</v>
      </c>
      <c r="C8" s="3"/>
      <c r="D8" s="3" t="s">
        <v>85</v>
      </c>
      <c r="E8" s="3"/>
      <c r="F8" s="3" t="s">
        <v>80</v>
      </c>
    </row>
    <row r="10" spans="1:6" x14ac:dyDescent="0.2">
      <c r="B10" t="s">
        <v>81</v>
      </c>
      <c r="C10" t="s">
        <v>79</v>
      </c>
      <c r="D10" t="s">
        <v>188</v>
      </c>
      <c r="F10" t="s">
        <v>182</v>
      </c>
    </row>
    <row r="12" spans="1:6" x14ac:dyDescent="0.2">
      <c r="B12" t="s">
        <v>82</v>
      </c>
      <c r="D12" s="10" t="s">
        <v>189</v>
      </c>
      <c r="F12" t="s">
        <v>183</v>
      </c>
    </row>
    <row r="13" spans="1:6" x14ac:dyDescent="0.2">
      <c r="D13" s="11"/>
    </row>
    <row r="14" spans="1:6" x14ac:dyDescent="0.2">
      <c r="B14" t="s">
        <v>83</v>
      </c>
      <c r="D14" s="10" t="s">
        <v>190</v>
      </c>
      <c r="F14" t="s">
        <v>182</v>
      </c>
    </row>
    <row r="16" spans="1:6" x14ac:dyDescent="0.2">
      <c r="D16" t="s">
        <v>29</v>
      </c>
      <c r="F16" t="s">
        <v>184</v>
      </c>
    </row>
    <row r="18" spans="1:5" x14ac:dyDescent="0.2">
      <c r="A18" t="s">
        <v>177</v>
      </c>
    </row>
    <row r="19" spans="1:5" x14ac:dyDescent="0.2">
      <c r="A19" t="s">
        <v>187</v>
      </c>
    </row>
    <row r="20" spans="1:5" x14ac:dyDescent="0.2">
      <c r="A20" t="s">
        <v>185</v>
      </c>
    </row>
    <row r="22" spans="1:5" x14ac:dyDescent="0.2">
      <c r="B22" t="s">
        <v>179</v>
      </c>
      <c r="E22" s="12">
        <v>233780</v>
      </c>
    </row>
    <row r="23" spans="1:5" x14ac:dyDescent="0.2">
      <c r="B23" t="s">
        <v>180</v>
      </c>
      <c r="E23" s="12">
        <f>4*110*52</f>
        <v>22880</v>
      </c>
    </row>
    <row r="24" spans="1:5" x14ac:dyDescent="0.2">
      <c r="B24" t="s">
        <v>181</v>
      </c>
      <c r="E24" s="12">
        <f>E22-E23</f>
        <v>210900</v>
      </c>
    </row>
    <row r="26" spans="1:5" x14ac:dyDescent="0.2">
      <c r="B26" t="s">
        <v>191</v>
      </c>
    </row>
    <row r="27" spans="1:5" x14ac:dyDescent="0.2">
      <c r="B27" t="s">
        <v>186</v>
      </c>
    </row>
    <row r="38" spans="1:1" x14ac:dyDescent="0.2">
      <c r="A38" t="s">
        <v>79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30" sqref="F30"/>
    </sheetView>
  </sheetViews>
  <sheetFormatPr defaultRowHeight="12.75" x14ac:dyDescent="0.2"/>
  <cols>
    <col min="1" max="1" width="4" customWidth="1"/>
    <col min="2" max="2" width="4.28515625" customWidth="1"/>
    <col min="3" max="3" width="10.5703125" bestFit="1" customWidth="1"/>
    <col min="4" max="4" width="8.5703125" customWidth="1"/>
    <col min="5" max="5" width="13.28515625" customWidth="1"/>
    <col min="6" max="6" width="7.28515625" customWidth="1"/>
    <col min="7" max="7" width="10.42578125" customWidth="1"/>
    <col min="8" max="8" width="11.7109375" customWidth="1"/>
    <col min="9" max="9" width="12.140625" bestFit="1" customWidth="1"/>
    <col min="10" max="10" width="4.85546875" customWidth="1"/>
    <col min="11" max="11" width="8" customWidth="1"/>
    <col min="12" max="12" width="11.42578125" customWidth="1"/>
    <col min="17" max="17" width="18.42578125" customWidth="1"/>
  </cols>
  <sheetData>
    <row r="2" spans="1:18" x14ac:dyDescent="0.2">
      <c r="A2" t="s">
        <v>195</v>
      </c>
      <c r="B2" t="s">
        <v>74</v>
      </c>
      <c r="C2" t="s">
        <v>88</v>
      </c>
      <c r="D2" t="s">
        <v>205</v>
      </c>
      <c r="E2" t="s">
        <v>89</v>
      </c>
      <c r="F2" t="s">
        <v>90</v>
      </c>
      <c r="G2" s="8" t="s">
        <v>91</v>
      </c>
      <c r="H2" t="s">
        <v>110</v>
      </c>
      <c r="I2" t="s">
        <v>167</v>
      </c>
      <c r="J2" t="s">
        <v>71</v>
      </c>
      <c r="K2" t="s">
        <v>92</v>
      </c>
      <c r="L2" t="s">
        <v>93</v>
      </c>
      <c r="M2" t="s">
        <v>73</v>
      </c>
      <c r="N2" t="s">
        <v>94</v>
      </c>
      <c r="O2" t="s">
        <v>95</v>
      </c>
      <c r="P2" t="s">
        <v>97</v>
      </c>
      <c r="Q2" t="s">
        <v>96</v>
      </c>
      <c r="R2" t="s">
        <v>228</v>
      </c>
    </row>
    <row r="3" spans="1:18" x14ac:dyDescent="0.2">
      <c r="B3">
        <v>1</v>
      </c>
      <c r="C3" t="s">
        <v>120</v>
      </c>
      <c r="D3">
        <v>1</v>
      </c>
      <c r="E3" t="s">
        <v>149</v>
      </c>
      <c r="F3">
        <v>150</v>
      </c>
      <c r="G3" s="8">
        <v>36625</v>
      </c>
      <c r="H3" s="8">
        <v>36441</v>
      </c>
      <c r="I3" t="s">
        <v>168</v>
      </c>
      <c r="J3">
        <v>100</v>
      </c>
      <c r="K3" s="8">
        <v>36473</v>
      </c>
      <c r="L3" t="s">
        <v>175</v>
      </c>
      <c r="R3">
        <v>250</v>
      </c>
    </row>
    <row r="4" spans="1:18" x14ac:dyDescent="0.2">
      <c r="A4" t="s">
        <v>194</v>
      </c>
      <c r="B4">
        <v>2</v>
      </c>
      <c r="C4" t="s">
        <v>143</v>
      </c>
      <c r="F4">
        <v>175</v>
      </c>
      <c r="G4" s="8"/>
      <c r="H4" s="8"/>
      <c r="I4" t="s">
        <v>168</v>
      </c>
      <c r="J4">
        <v>110</v>
      </c>
      <c r="K4" s="8">
        <v>36479</v>
      </c>
      <c r="N4" s="8">
        <v>36371</v>
      </c>
      <c r="O4" s="8">
        <v>36370</v>
      </c>
      <c r="R4">
        <v>225.12</v>
      </c>
    </row>
    <row r="5" spans="1:18" x14ac:dyDescent="0.2">
      <c r="B5">
        <v>3</v>
      </c>
      <c r="C5" t="s">
        <v>121</v>
      </c>
      <c r="D5">
        <v>4</v>
      </c>
      <c r="E5" t="s">
        <v>156</v>
      </c>
      <c r="F5">
        <v>150</v>
      </c>
      <c r="G5" s="8">
        <v>36637</v>
      </c>
      <c r="H5" s="8">
        <v>36454</v>
      </c>
      <c r="I5" t="s">
        <v>168</v>
      </c>
      <c r="J5">
        <v>110</v>
      </c>
      <c r="K5" s="8">
        <v>36473</v>
      </c>
      <c r="N5" s="8">
        <v>36355</v>
      </c>
      <c r="O5" s="8">
        <v>36353</v>
      </c>
      <c r="R5">
        <v>746.5</v>
      </c>
    </row>
    <row r="6" spans="1:18" x14ac:dyDescent="0.2">
      <c r="A6" t="s">
        <v>194</v>
      </c>
      <c r="B6">
        <v>4</v>
      </c>
      <c r="C6" t="s">
        <v>122</v>
      </c>
      <c r="D6">
        <v>1</v>
      </c>
      <c r="E6" t="s">
        <v>151</v>
      </c>
      <c r="F6">
        <v>100</v>
      </c>
      <c r="G6" t="s">
        <v>166</v>
      </c>
      <c r="H6" s="8">
        <v>33178</v>
      </c>
      <c r="I6" t="s">
        <v>169</v>
      </c>
      <c r="J6">
        <v>330</v>
      </c>
      <c r="K6" s="8">
        <v>36473</v>
      </c>
      <c r="L6" s="4"/>
    </row>
    <row r="7" spans="1:18" x14ac:dyDescent="0.2">
      <c r="B7">
        <v>5</v>
      </c>
      <c r="C7" t="s">
        <v>231</v>
      </c>
      <c r="D7">
        <v>1</v>
      </c>
      <c r="E7" t="s">
        <v>232</v>
      </c>
      <c r="F7">
        <v>175</v>
      </c>
      <c r="G7" s="8">
        <v>36753</v>
      </c>
      <c r="H7" s="8">
        <v>36571</v>
      </c>
      <c r="I7" t="s">
        <v>172</v>
      </c>
      <c r="J7">
        <v>100</v>
      </c>
      <c r="K7" s="8">
        <v>36525</v>
      </c>
      <c r="P7" s="8">
        <v>36515</v>
      </c>
      <c r="R7">
        <v>16</v>
      </c>
    </row>
    <row r="8" spans="1:18" x14ac:dyDescent="0.2">
      <c r="B8">
        <v>6</v>
      </c>
      <c r="C8" t="s">
        <v>123</v>
      </c>
      <c r="D8">
        <v>5</v>
      </c>
      <c r="E8" t="s">
        <v>152</v>
      </c>
      <c r="F8">
        <v>0</v>
      </c>
      <c r="G8" t="s">
        <v>166</v>
      </c>
      <c r="H8" s="8">
        <v>35509</v>
      </c>
      <c r="I8" t="s">
        <v>170</v>
      </c>
      <c r="J8">
        <v>220</v>
      </c>
      <c r="K8" s="8">
        <v>36839</v>
      </c>
    </row>
    <row r="9" spans="1:18" x14ac:dyDescent="0.2">
      <c r="B9">
        <v>7</v>
      </c>
      <c r="C9" t="s">
        <v>153</v>
      </c>
      <c r="D9">
        <v>1</v>
      </c>
      <c r="E9" t="s">
        <v>75</v>
      </c>
      <c r="F9">
        <v>175</v>
      </c>
      <c r="H9" s="8">
        <v>36132</v>
      </c>
      <c r="I9" t="s">
        <v>174</v>
      </c>
      <c r="J9">
        <v>110</v>
      </c>
      <c r="K9" s="8">
        <v>36845</v>
      </c>
    </row>
    <row r="10" spans="1:18" x14ac:dyDescent="0.2">
      <c r="B10">
        <v>8</v>
      </c>
      <c r="C10" t="s">
        <v>124</v>
      </c>
      <c r="D10">
        <v>4</v>
      </c>
      <c r="E10" t="s">
        <v>154</v>
      </c>
      <c r="F10">
        <v>200</v>
      </c>
      <c r="G10" t="s">
        <v>166</v>
      </c>
      <c r="H10" s="8">
        <v>36301</v>
      </c>
      <c r="I10" t="s">
        <v>171</v>
      </c>
      <c r="J10">
        <v>480</v>
      </c>
      <c r="K10" s="8">
        <v>36479</v>
      </c>
    </row>
    <row r="11" spans="1:18" x14ac:dyDescent="0.2">
      <c r="A11" t="s">
        <v>194</v>
      </c>
      <c r="B11">
        <v>9</v>
      </c>
      <c r="C11" t="s">
        <v>143</v>
      </c>
      <c r="F11">
        <v>175</v>
      </c>
      <c r="G11" s="8"/>
      <c r="H11" s="8"/>
      <c r="I11" t="s">
        <v>172</v>
      </c>
      <c r="J11">
        <v>100</v>
      </c>
      <c r="K11" s="8">
        <v>36563</v>
      </c>
      <c r="N11" s="8">
        <v>36459</v>
      </c>
      <c r="O11" s="8">
        <v>36459</v>
      </c>
      <c r="P11" s="8">
        <v>36459</v>
      </c>
      <c r="R11" s="25">
        <v>218.38</v>
      </c>
    </row>
    <row r="12" spans="1:18" x14ac:dyDescent="0.2">
      <c r="B12">
        <v>10</v>
      </c>
      <c r="C12" t="s">
        <v>125</v>
      </c>
      <c r="D12">
        <v>2</v>
      </c>
      <c r="E12" t="s">
        <v>328</v>
      </c>
      <c r="F12">
        <v>50</v>
      </c>
      <c r="G12" t="s">
        <v>166</v>
      </c>
      <c r="H12" s="8">
        <v>34495</v>
      </c>
      <c r="I12" t="s">
        <v>172</v>
      </c>
      <c r="J12">
        <v>110</v>
      </c>
    </row>
    <row r="13" spans="1:18" x14ac:dyDescent="0.2">
      <c r="B13">
        <v>11</v>
      </c>
      <c r="C13" t="s">
        <v>126</v>
      </c>
      <c r="D13">
        <v>2</v>
      </c>
      <c r="E13" t="s">
        <v>155</v>
      </c>
      <c r="F13">
        <v>150</v>
      </c>
      <c r="G13" s="8">
        <v>36631</v>
      </c>
      <c r="H13" s="8">
        <v>36448</v>
      </c>
      <c r="I13" t="s">
        <v>172</v>
      </c>
      <c r="J13">
        <v>100</v>
      </c>
      <c r="K13" s="8">
        <v>36839</v>
      </c>
      <c r="P13" s="8">
        <v>36446</v>
      </c>
      <c r="R13">
        <v>79</v>
      </c>
    </row>
    <row r="14" spans="1:18" x14ac:dyDescent="0.2">
      <c r="B14">
        <v>12</v>
      </c>
      <c r="C14" t="s">
        <v>127</v>
      </c>
      <c r="D14">
        <v>1</v>
      </c>
      <c r="E14" t="s">
        <v>149</v>
      </c>
      <c r="F14">
        <v>75</v>
      </c>
      <c r="G14" s="8">
        <v>36687</v>
      </c>
      <c r="H14" s="8">
        <v>36504</v>
      </c>
      <c r="I14" t="s">
        <v>172</v>
      </c>
      <c r="J14">
        <v>100</v>
      </c>
      <c r="K14" s="8">
        <v>36522</v>
      </c>
      <c r="L14" t="s">
        <v>175</v>
      </c>
      <c r="P14" s="8">
        <v>36494</v>
      </c>
      <c r="R14">
        <v>282</v>
      </c>
    </row>
    <row r="15" spans="1:18" x14ac:dyDescent="0.2">
      <c r="A15" t="s">
        <v>194</v>
      </c>
      <c r="B15">
        <v>13</v>
      </c>
      <c r="C15" t="s">
        <v>143</v>
      </c>
      <c r="F15">
        <v>250</v>
      </c>
      <c r="G15" s="8"/>
      <c r="H15" s="8"/>
      <c r="I15" t="s">
        <v>171</v>
      </c>
      <c r="J15">
        <v>480</v>
      </c>
      <c r="K15" s="8">
        <v>36522</v>
      </c>
      <c r="N15" s="8">
        <v>36433</v>
      </c>
      <c r="O15" s="8">
        <v>36433</v>
      </c>
      <c r="P15" s="8">
        <v>36433</v>
      </c>
    </row>
    <row r="16" spans="1:18" x14ac:dyDescent="0.2">
      <c r="B16">
        <v>14</v>
      </c>
      <c r="C16" t="s">
        <v>123</v>
      </c>
      <c r="D16">
        <v>1</v>
      </c>
      <c r="E16" t="s">
        <v>149</v>
      </c>
      <c r="F16">
        <v>0</v>
      </c>
      <c r="G16" t="s">
        <v>166</v>
      </c>
      <c r="H16" s="8">
        <v>35627</v>
      </c>
      <c r="I16" t="s">
        <v>172</v>
      </c>
      <c r="J16">
        <v>95</v>
      </c>
      <c r="K16" s="8">
        <v>36522</v>
      </c>
    </row>
    <row r="17" spans="1:18" x14ac:dyDescent="0.2">
      <c r="B17">
        <v>15</v>
      </c>
      <c r="C17" t="s">
        <v>128</v>
      </c>
      <c r="D17">
        <v>2</v>
      </c>
      <c r="E17" t="s">
        <v>165</v>
      </c>
      <c r="F17">
        <v>200</v>
      </c>
      <c r="G17" s="8" t="s">
        <v>166</v>
      </c>
      <c r="H17" t="s">
        <v>176</v>
      </c>
      <c r="I17" t="s">
        <v>173</v>
      </c>
      <c r="J17">
        <v>190</v>
      </c>
      <c r="K17" s="8">
        <v>36522</v>
      </c>
      <c r="L17" t="s">
        <v>206</v>
      </c>
      <c r="R17">
        <v>282</v>
      </c>
    </row>
    <row r="18" spans="1:18" x14ac:dyDescent="0.2">
      <c r="A18" t="s">
        <v>194</v>
      </c>
      <c r="B18">
        <v>16</v>
      </c>
      <c r="C18" t="s">
        <v>230</v>
      </c>
      <c r="D18">
        <v>1</v>
      </c>
      <c r="E18" t="s">
        <v>149</v>
      </c>
      <c r="F18">
        <v>175</v>
      </c>
      <c r="G18" s="8">
        <v>36756</v>
      </c>
      <c r="H18" s="8">
        <v>36574</v>
      </c>
      <c r="I18" t="s">
        <v>172</v>
      </c>
      <c r="J18">
        <v>100</v>
      </c>
      <c r="K18" s="8">
        <v>36571</v>
      </c>
      <c r="N18" s="8">
        <v>36570</v>
      </c>
      <c r="O18" s="8">
        <v>36572</v>
      </c>
      <c r="R18">
        <v>206.39</v>
      </c>
    </row>
    <row r="19" spans="1:18" x14ac:dyDescent="0.2">
      <c r="A19" t="s">
        <v>194</v>
      </c>
      <c r="B19">
        <v>17</v>
      </c>
      <c r="C19" t="s">
        <v>233</v>
      </c>
      <c r="D19">
        <v>2</v>
      </c>
      <c r="E19" t="s">
        <v>226</v>
      </c>
      <c r="F19">
        <v>175</v>
      </c>
      <c r="G19" s="8">
        <v>36756</v>
      </c>
      <c r="H19" s="8">
        <v>36574</v>
      </c>
      <c r="I19" t="s">
        <v>172</v>
      </c>
      <c r="J19">
        <v>100</v>
      </c>
      <c r="K19" s="8">
        <v>36573</v>
      </c>
      <c r="N19" s="8"/>
    </row>
    <row r="20" spans="1:18" x14ac:dyDescent="0.2">
      <c r="A20" t="s">
        <v>194</v>
      </c>
      <c r="B20">
        <v>18</v>
      </c>
      <c r="C20" t="s">
        <v>130</v>
      </c>
      <c r="D20">
        <v>2</v>
      </c>
      <c r="E20" t="s">
        <v>157</v>
      </c>
      <c r="F20">
        <v>150</v>
      </c>
      <c r="G20" s="8" t="s">
        <v>166</v>
      </c>
      <c r="H20" s="8">
        <v>36344</v>
      </c>
      <c r="I20" t="s">
        <v>172</v>
      </c>
      <c r="J20">
        <v>100</v>
      </c>
    </row>
    <row r="21" spans="1:18" x14ac:dyDescent="0.2">
      <c r="A21" t="s">
        <v>194</v>
      </c>
      <c r="B21">
        <v>19</v>
      </c>
      <c r="C21" t="s">
        <v>143</v>
      </c>
      <c r="F21">
        <v>250</v>
      </c>
      <c r="H21" s="8"/>
      <c r="I21" t="s">
        <v>171</v>
      </c>
      <c r="J21">
        <v>460</v>
      </c>
      <c r="K21" s="8">
        <v>36522</v>
      </c>
      <c r="N21" t="s">
        <v>385</v>
      </c>
      <c r="R21">
        <v>125.72</v>
      </c>
    </row>
    <row r="22" spans="1:18" x14ac:dyDescent="0.2">
      <c r="B22">
        <v>20</v>
      </c>
      <c r="C22" t="s">
        <v>131</v>
      </c>
      <c r="D22">
        <v>2</v>
      </c>
      <c r="E22" t="s">
        <v>149</v>
      </c>
      <c r="F22">
        <v>150</v>
      </c>
      <c r="G22" t="s">
        <v>166</v>
      </c>
      <c r="H22" s="8">
        <v>35903</v>
      </c>
      <c r="I22" t="s">
        <v>172</v>
      </c>
      <c r="J22">
        <v>105</v>
      </c>
      <c r="K22" s="8">
        <v>36522</v>
      </c>
    </row>
    <row r="23" spans="1:18" x14ac:dyDescent="0.2">
      <c r="A23" t="s">
        <v>194</v>
      </c>
      <c r="B23">
        <v>21</v>
      </c>
      <c r="C23" t="s">
        <v>132</v>
      </c>
      <c r="D23">
        <v>3</v>
      </c>
      <c r="E23" t="s">
        <v>158</v>
      </c>
      <c r="F23">
        <v>150</v>
      </c>
      <c r="G23" t="s">
        <v>166</v>
      </c>
      <c r="H23" s="8">
        <v>36130</v>
      </c>
      <c r="I23" t="s">
        <v>172</v>
      </c>
      <c r="J23">
        <v>105</v>
      </c>
      <c r="K23" s="8">
        <v>36522</v>
      </c>
    </row>
    <row r="24" spans="1:18" x14ac:dyDescent="0.2">
      <c r="A24" t="s">
        <v>194</v>
      </c>
      <c r="B24">
        <v>22</v>
      </c>
      <c r="C24" t="s">
        <v>353</v>
      </c>
      <c r="D24">
        <v>4</v>
      </c>
      <c r="E24" t="s">
        <v>355</v>
      </c>
      <c r="F24">
        <v>175</v>
      </c>
      <c r="G24" s="8">
        <v>36816</v>
      </c>
      <c r="H24" s="8">
        <v>36602</v>
      </c>
      <c r="I24" t="s">
        <v>172</v>
      </c>
      <c r="J24">
        <v>100</v>
      </c>
      <c r="K24" s="8">
        <v>36593</v>
      </c>
      <c r="N24" s="8">
        <v>36593</v>
      </c>
      <c r="R24">
        <v>62.82</v>
      </c>
    </row>
    <row r="25" spans="1:18" x14ac:dyDescent="0.2">
      <c r="A25" t="s">
        <v>194</v>
      </c>
      <c r="B25">
        <v>23</v>
      </c>
      <c r="C25" t="s">
        <v>212</v>
      </c>
      <c r="D25">
        <v>3</v>
      </c>
      <c r="E25" t="s">
        <v>149</v>
      </c>
      <c r="F25">
        <v>175</v>
      </c>
      <c r="G25" s="8">
        <v>36731</v>
      </c>
      <c r="H25" s="8">
        <v>36549</v>
      </c>
      <c r="I25" t="s">
        <v>172</v>
      </c>
      <c r="J25">
        <v>100</v>
      </c>
      <c r="K25" s="8">
        <v>36522</v>
      </c>
      <c r="N25" s="8">
        <v>36481</v>
      </c>
      <c r="O25" s="8">
        <v>36481</v>
      </c>
      <c r="P25" s="8">
        <v>36481</v>
      </c>
      <c r="R25" s="25">
        <v>795.98</v>
      </c>
    </row>
    <row r="26" spans="1:18" x14ac:dyDescent="0.2">
      <c r="A26" t="s">
        <v>194</v>
      </c>
      <c r="B26">
        <v>24</v>
      </c>
      <c r="C26" t="s">
        <v>159</v>
      </c>
      <c r="D26">
        <v>1</v>
      </c>
      <c r="E26" t="s">
        <v>76</v>
      </c>
      <c r="F26">
        <v>200</v>
      </c>
      <c r="H26" s="8">
        <v>35799</v>
      </c>
      <c r="I26" t="s">
        <v>174</v>
      </c>
      <c r="J26">
        <v>120</v>
      </c>
      <c r="K26" s="8">
        <v>36522</v>
      </c>
    </row>
    <row r="27" spans="1:18" x14ac:dyDescent="0.2">
      <c r="B27">
        <v>25</v>
      </c>
      <c r="C27" t="s">
        <v>210</v>
      </c>
      <c r="D27">
        <v>2</v>
      </c>
      <c r="E27" t="s">
        <v>211</v>
      </c>
      <c r="F27">
        <v>175</v>
      </c>
      <c r="G27" s="8">
        <v>36728</v>
      </c>
      <c r="H27" s="8">
        <v>36546</v>
      </c>
      <c r="I27" t="s">
        <v>172</v>
      </c>
      <c r="J27">
        <v>100</v>
      </c>
      <c r="K27" s="8">
        <v>36522</v>
      </c>
      <c r="N27" s="8">
        <v>36532</v>
      </c>
      <c r="O27" s="8">
        <v>36532</v>
      </c>
      <c r="P27" s="8">
        <v>36532</v>
      </c>
      <c r="R27" s="25">
        <v>302.10000000000002</v>
      </c>
    </row>
    <row r="28" spans="1:18" x14ac:dyDescent="0.2">
      <c r="A28" t="s">
        <v>194</v>
      </c>
      <c r="B28">
        <v>26</v>
      </c>
      <c r="C28" t="s">
        <v>133</v>
      </c>
      <c r="D28">
        <v>4</v>
      </c>
      <c r="E28" t="s">
        <v>160</v>
      </c>
      <c r="F28">
        <v>200</v>
      </c>
      <c r="G28" t="s">
        <v>166</v>
      </c>
      <c r="H28" s="8">
        <v>36266</v>
      </c>
      <c r="I28" t="s">
        <v>172</v>
      </c>
      <c r="J28">
        <v>115</v>
      </c>
      <c r="P28" t="s">
        <v>79</v>
      </c>
    </row>
    <row r="29" spans="1:18" x14ac:dyDescent="0.2">
      <c r="A29" t="s">
        <v>194</v>
      </c>
      <c r="B29">
        <v>27</v>
      </c>
      <c r="C29" t="s">
        <v>143</v>
      </c>
      <c r="F29">
        <v>250</v>
      </c>
      <c r="H29" s="8"/>
      <c r="I29" t="s">
        <v>172</v>
      </c>
      <c r="J29">
        <v>125</v>
      </c>
      <c r="M29" s="8">
        <v>36605</v>
      </c>
      <c r="N29" s="8">
        <v>36607</v>
      </c>
      <c r="O29" s="8">
        <v>36601</v>
      </c>
      <c r="P29" s="8">
        <v>36599</v>
      </c>
      <c r="R29" s="31">
        <v>1023.15</v>
      </c>
    </row>
    <row r="30" spans="1:18" x14ac:dyDescent="0.2">
      <c r="A30" t="s">
        <v>194</v>
      </c>
      <c r="B30">
        <v>28</v>
      </c>
      <c r="C30" t="s">
        <v>134</v>
      </c>
      <c r="D30">
        <v>3</v>
      </c>
      <c r="E30" t="s">
        <v>149</v>
      </c>
      <c r="F30">
        <v>200</v>
      </c>
      <c r="G30" s="8">
        <v>36651</v>
      </c>
      <c r="H30" s="8">
        <v>36469</v>
      </c>
      <c r="I30" t="s">
        <v>172</v>
      </c>
      <c r="J30">
        <v>115</v>
      </c>
    </row>
    <row r="31" spans="1:18" x14ac:dyDescent="0.2">
      <c r="A31" t="s">
        <v>194</v>
      </c>
      <c r="B31">
        <v>29</v>
      </c>
      <c r="C31" t="s">
        <v>135</v>
      </c>
      <c r="D31">
        <v>3</v>
      </c>
      <c r="E31" t="s">
        <v>149</v>
      </c>
      <c r="F31">
        <v>200</v>
      </c>
      <c r="G31" t="s">
        <v>166</v>
      </c>
      <c r="H31" s="8">
        <v>36193</v>
      </c>
      <c r="I31" t="s">
        <v>172</v>
      </c>
      <c r="J31">
        <v>115</v>
      </c>
      <c r="L31" t="s">
        <v>175</v>
      </c>
      <c r="R31">
        <v>250</v>
      </c>
    </row>
    <row r="32" spans="1:18" x14ac:dyDescent="0.2">
      <c r="B32">
        <v>30</v>
      </c>
      <c r="C32" t="s">
        <v>136</v>
      </c>
      <c r="D32">
        <v>1</v>
      </c>
      <c r="E32" t="s">
        <v>149</v>
      </c>
      <c r="F32">
        <v>150</v>
      </c>
      <c r="G32" t="s">
        <v>166</v>
      </c>
      <c r="H32" s="8">
        <v>35817</v>
      </c>
      <c r="I32" t="s">
        <v>171</v>
      </c>
      <c r="J32">
        <v>400</v>
      </c>
      <c r="L32" s="4"/>
    </row>
    <row r="33" spans="1:18" x14ac:dyDescent="0.2">
      <c r="A33" t="s">
        <v>194</v>
      </c>
      <c r="B33">
        <v>31</v>
      </c>
      <c r="C33" t="s">
        <v>137</v>
      </c>
      <c r="D33">
        <v>1</v>
      </c>
      <c r="E33" t="s">
        <v>149</v>
      </c>
      <c r="F33">
        <v>150</v>
      </c>
      <c r="G33" s="8">
        <v>36609</v>
      </c>
      <c r="H33" s="8">
        <v>36427</v>
      </c>
      <c r="I33" t="s">
        <v>171</v>
      </c>
      <c r="J33">
        <v>420</v>
      </c>
    </row>
    <row r="34" spans="1:18" x14ac:dyDescent="0.2">
      <c r="B34">
        <v>32</v>
      </c>
      <c r="C34" t="s">
        <v>138</v>
      </c>
      <c r="D34">
        <v>2</v>
      </c>
      <c r="E34" t="s">
        <v>149</v>
      </c>
      <c r="F34">
        <v>150</v>
      </c>
      <c r="G34" t="s">
        <v>166</v>
      </c>
      <c r="H34" s="8">
        <v>36091</v>
      </c>
      <c r="I34" t="s">
        <v>172</v>
      </c>
      <c r="J34">
        <v>100</v>
      </c>
    </row>
    <row r="35" spans="1:18" x14ac:dyDescent="0.2">
      <c r="A35" t="s">
        <v>194</v>
      </c>
      <c r="B35">
        <v>33</v>
      </c>
      <c r="C35" t="s">
        <v>354</v>
      </c>
      <c r="D35">
        <v>2</v>
      </c>
      <c r="E35" t="s">
        <v>156</v>
      </c>
      <c r="F35">
        <v>150</v>
      </c>
      <c r="G35" s="8">
        <v>36612</v>
      </c>
      <c r="H35" s="8">
        <v>36430</v>
      </c>
      <c r="I35" t="s">
        <v>171</v>
      </c>
      <c r="J35">
        <v>420</v>
      </c>
    </row>
    <row r="36" spans="1:18" x14ac:dyDescent="0.2">
      <c r="B36">
        <v>34</v>
      </c>
      <c r="C36" t="s">
        <v>139</v>
      </c>
      <c r="D36" t="s">
        <v>79</v>
      </c>
      <c r="E36" t="s">
        <v>149</v>
      </c>
      <c r="F36">
        <v>50</v>
      </c>
      <c r="G36" t="s">
        <v>166</v>
      </c>
      <c r="H36" s="8">
        <v>33277</v>
      </c>
      <c r="I36" t="s">
        <v>172</v>
      </c>
      <c r="J36">
        <v>110</v>
      </c>
      <c r="K36" s="8">
        <v>36522</v>
      </c>
    </row>
    <row r="37" spans="1:18" x14ac:dyDescent="0.2">
      <c r="B37">
        <v>35</v>
      </c>
      <c r="C37" t="s">
        <v>140</v>
      </c>
      <c r="D37">
        <v>5</v>
      </c>
      <c r="E37" t="s">
        <v>196</v>
      </c>
      <c r="F37">
        <v>200</v>
      </c>
      <c r="G37" s="8" t="s">
        <v>166</v>
      </c>
      <c r="H37" s="8">
        <v>36119</v>
      </c>
      <c r="I37" t="s">
        <v>172</v>
      </c>
      <c r="J37">
        <v>110</v>
      </c>
      <c r="L37" s="4" t="s">
        <v>175</v>
      </c>
      <c r="R37">
        <v>250</v>
      </c>
    </row>
    <row r="38" spans="1:18" x14ac:dyDescent="0.2">
      <c r="A38" t="s">
        <v>194</v>
      </c>
      <c r="B38">
        <v>36</v>
      </c>
      <c r="C38" t="s">
        <v>141</v>
      </c>
      <c r="D38">
        <v>3</v>
      </c>
      <c r="E38" t="s">
        <v>161</v>
      </c>
      <c r="F38">
        <v>250</v>
      </c>
      <c r="G38" s="8">
        <v>36612</v>
      </c>
      <c r="H38" s="8">
        <v>36430</v>
      </c>
      <c r="I38" t="s">
        <v>172</v>
      </c>
      <c r="J38">
        <v>125</v>
      </c>
      <c r="K38" s="8">
        <v>36488</v>
      </c>
      <c r="M38" s="8">
        <v>36462</v>
      </c>
      <c r="R38">
        <v>560</v>
      </c>
    </row>
    <row r="39" spans="1:18" x14ac:dyDescent="0.2">
      <c r="A39" t="s">
        <v>194</v>
      </c>
      <c r="B39">
        <v>37</v>
      </c>
      <c r="C39" t="s">
        <v>142</v>
      </c>
      <c r="D39">
        <v>4</v>
      </c>
      <c r="E39" t="s">
        <v>149</v>
      </c>
      <c r="F39">
        <v>200</v>
      </c>
      <c r="G39" s="8" t="s">
        <v>166</v>
      </c>
      <c r="H39" s="8">
        <v>36371</v>
      </c>
      <c r="I39" t="s">
        <v>172</v>
      </c>
      <c r="J39">
        <v>115</v>
      </c>
    </row>
    <row r="40" spans="1:18" x14ac:dyDescent="0.2">
      <c r="A40" t="s">
        <v>194</v>
      </c>
      <c r="B40">
        <v>38</v>
      </c>
      <c r="C40" t="s">
        <v>129</v>
      </c>
      <c r="D40">
        <v>3</v>
      </c>
      <c r="E40" t="s">
        <v>156</v>
      </c>
      <c r="F40">
        <v>200</v>
      </c>
      <c r="G40" t="s">
        <v>166</v>
      </c>
      <c r="H40" s="8">
        <v>36567</v>
      </c>
      <c r="I40" t="s">
        <v>172</v>
      </c>
      <c r="J40">
        <v>130</v>
      </c>
      <c r="K40" s="8">
        <v>36567</v>
      </c>
      <c r="L40" s="8" t="s">
        <v>234</v>
      </c>
      <c r="M40" s="8"/>
      <c r="N40" s="8">
        <v>36558</v>
      </c>
      <c r="O40" s="8">
        <v>36552</v>
      </c>
      <c r="P40" s="8">
        <v>36566</v>
      </c>
      <c r="Q40" t="s">
        <v>229</v>
      </c>
      <c r="R40" s="25">
        <v>520</v>
      </c>
    </row>
    <row r="41" spans="1:18" x14ac:dyDescent="0.2">
      <c r="B41">
        <v>39</v>
      </c>
      <c r="C41" t="s">
        <v>144</v>
      </c>
      <c r="D41">
        <v>3</v>
      </c>
      <c r="E41" t="s">
        <v>150</v>
      </c>
      <c r="F41">
        <v>75</v>
      </c>
      <c r="G41" s="8">
        <v>36684</v>
      </c>
      <c r="H41" s="8">
        <v>36501</v>
      </c>
      <c r="I41" t="s">
        <v>172</v>
      </c>
      <c r="J41">
        <v>105</v>
      </c>
      <c r="K41" s="8">
        <v>36501</v>
      </c>
      <c r="M41" s="8">
        <v>36600</v>
      </c>
      <c r="R41">
        <v>602.33000000000004</v>
      </c>
    </row>
    <row r="42" spans="1:18" x14ac:dyDescent="0.2">
      <c r="A42" t="s">
        <v>194</v>
      </c>
      <c r="B42">
        <v>40</v>
      </c>
      <c r="C42" t="s">
        <v>146</v>
      </c>
      <c r="D42">
        <v>4</v>
      </c>
      <c r="E42" t="s">
        <v>162</v>
      </c>
      <c r="F42">
        <v>200</v>
      </c>
      <c r="G42" s="8">
        <v>36621</v>
      </c>
      <c r="H42" s="8">
        <v>36438</v>
      </c>
      <c r="I42" t="s">
        <v>172</v>
      </c>
      <c r="J42">
        <v>130</v>
      </c>
      <c r="P42" s="8">
        <v>36433</v>
      </c>
    </row>
    <row r="43" spans="1:18" x14ac:dyDescent="0.2">
      <c r="A43" t="s">
        <v>194</v>
      </c>
      <c r="B43">
        <v>41</v>
      </c>
      <c r="C43" t="s">
        <v>145</v>
      </c>
      <c r="D43">
        <v>2</v>
      </c>
      <c r="E43" t="s">
        <v>163</v>
      </c>
      <c r="F43">
        <v>400</v>
      </c>
      <c r="G43" s="8">
        <v>36700</v>
      </c>
      <c r="H43" s="8">
        <v>36498</v>
      </c>
      <c r="I43" t="s">
        <v>171</v>
      </c>
      <c r="J43">
        <v>550</v>
      </c>
      <c r="K43" s="8">
        <v>36522</v>
      </c>
      <c r="M43" s="8">
        <v>36523</v>
      </c>
      <c r="N43" s="8">
        <v>36509</v>
      </c>
      <c r="O43" s="8">
        <v>36509</v>
      </c>
      <c r="P43" s="8">
        <v>36509</v>
      </c>
      <c r="R43" s="25">
        <v>1770.98</v>
      </c>
    </row>
    <row r="44" spans="1:18" x14ac:dyDescent="0.2">
      <c r="B44">
        <v>42</v>
      </c>
      <c r="C44" t="s">
        <v>147</v>
      </c>
      <c r="D44">
        <v>4</v>
      </c>
      <c r="E44" t="s">
        <v>163</v>
      </c>
      <c r="F44">
        <v>200</v>
      </c>
      <c r="G44" t="s">
        <v>166</v>
      </c>
      <c r="H44" s="8">
        <v>36042</v>
      </c>
      <c r="I44" t="s">
        <v>172</v>
      </c>
      <c r="J44">
        <v>120</v>
      </c>
    </row>
    <row r="45" spans="1:18" x14ac:dyDescent="0.2">
      <c r="A45" t="s">
        <v>194</v>
      </c>
      <c r="B45">
        <v>43</v>
      </c>
      <c r="C45" t="s">
        <v>148</v>
      </c>
      <c r="D45">
        <v>3</v>
      </c>
      <c r="E45" t="s">
        <v>149</v>
      </c>
      <c r="F45">
        <v>200</v>
      </c>
      <c r="G45" t="s">
        <v>166</v>
      </c>
      <c r="H45" s="8">
        <v>36196</v>
      </c>
      <c r="I45" t="s">
        <v>172</v>
      </c>
      <c r="J45">
        <v>120</v>
      </c>
      <c r="K45" s="8">
        <v>36522</v>
      </c>
    </row>
    <row r="46" spans="1:18" x14ac:dyDescent="0.2">
      <c r="B46">
        <v>44</v>
      </c>
      <c r="C46" t="s">
        <v>164</v>
      </c>
      <c r="D46">
        <v>5</v>
      </c>
      <c r="E46" t="s">
        <v>149</v>
      </c>
      <c r="F46">
        <v>200</v>
      </c>
      <c r="G46" t="s">
        <v>166</v>
      </c>
      <c r="H46" s="8">
        <v>35220</v>
      </c>
      <c r="I46" t="s">
        <v>173</v>
      </c>
      <c r="J46">
        <v>270</v>
      </c>
      <c r="K46" s="8">
        <v>36522</v>
      </c>
    </row>
    <row r="47" spans="1:18" x14ac:dyDescent="0.2">
      <c r="E47" t="s">
        <v>29</v>
      </c>
      <c r="F47">
        <f>SUM(F3:F46)</f>
        <v>7425</v>
      </c>
    </row>
    <row r="48" spans="1:18" x14ac:dyDescent="0.2">
      <c r="E48" t="s">
        <v>75</v>
      </c>
    </row>
    <row r="49" spans="5:5" x14ac:dyDescent="0.2">
      <c r="E49" t="s">
        <v>76</v>
      </c>
    </row>
    <row r="51" spans="5:5" x14ac:dyDescent="0.2">
      <c r="E51" t="s">
        <v>72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2.75" x14ac:dyDescent="0.2"/>
  <cols>
    <col min="3" max="3" width="12" customWidth="1"/>
  </cols>
  <sheetData>
    <row r="3" spans="1:6" x14ac:dyDescent="0.2">
      <c r="A3" s="2" t="s">
        <v>1</v>
      </c>
      <c r="B3" s="2"/>
    </row>
    <row r="4" spans="1:6" x14ac:dyDescent="0.2">
      <c r="A4" t="s">
        <v>0</v>
      </c>
      <c r="D4">
        <v>35599</v>
      </c>
    </row>
    <row r="5" spans="1:6" x14ac:dyDescent="0.2">
      <c r="A5" t="s">
        <v>2</v>
      </c>
      <c r="D5">
        <v>38385</v>
      </c>
    </row>
    <row r="8" spans="1:6" x14ac:dyDescent="0.2">
      <c r="A8" s="3" t="s">
        <v>6</v>
      </c>
      <c r="B8" s="2"/>
      <c r="C8" s="2"/>
    </row>
    <row r="9" spans="1:6" x14ac:dyDescent="0.2">
      <c r="A9" s="1" t="s">
        <v>7</v>
      </c>
      <c r="B9" s="1"/>
      <c r="C9" s="1" t="s">
        <v>8</v>
      </c>
      <c r="D9" s="1" t="s">
        <v>9</v>
      </c>
      <c r="E9" s="1"/>
      <c r="F9" s="1" t="s">
        <v>10</v>
      </c>
    </row>
    <row r="10" spans="1:6" x14ac:dyDescent="0.2">
      <c r="A10" t="s">
        <v>3</v>
      </c>
      <c r="C10" t="s">
        <v>4</v>
      </c>
      <c r="D10" t="s">
        <v>5</v>
      </c>
    </row>
    <row r="11" spans="1:6" x14ac:dyDescent="0.2">
      <c r="A11" t="s">
        <v>11</v>
      </c>
      <c r="C11" t="s">
        <v>12</v>
      </c>
      <c r="D11" t="s">
        <v>13</v>
      </c>
      <c r="F11" t="s">
        <v>14</v>
      </c>
    </row>
    <row r="12" spans="1:6" x14ac:dyDescent="0.2">
      <c r="A12" t="s">
        <v>15</v>
      </c>
      <c r="C12" t="s">
        <v>16</v>
      </c>
      <c r="D12" t="s">
        <v>17</v>
      </c>
    </row>
    <row r="13" spans="1:6" x14ac:dyDescent="0.2">
      <c r="A13" t="s">
        <v>18</v>
      </c>
      <c r="C13" t="s">
        <v>19</v>
      </c>
      <c r="D13" t="s">
        <v>20</v>
      </c>
    </row>
    <row r="14" spans="1:6" x14ac:dyDescent="0.2">
      <c r="A14" t="s">
        <v>21</v>
      </c>
      <c r="C14" t="s">
        <v>22</v>
      </c>
      <c r="D14" t="s">
        <v>24</v>
      </c>
      <c r="F14" t="s">
        <v>23</v>
      </c>
    </row>
    <row r="15" spans="1:6" x14ac:dyDescent="0.2">
      <c r="A15" t="s">
        <v>26</v>
      </c>
      <c r="C15" t="s">
        <v>25</v>
      </c>
      <c r="D15" t="s">
        <v>27</v>
      </c>
      <c r="F15" t="s">
        <v>28</v>
      </c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7" workbookViewId="0">
      <selection activeCell="B49" sqref="B49"/>
    </sheetView>
  </sheetViews>
  <sheetFormatPr defaultRowHeight="12.75" x14ac:dyDescent="0.2"/>
  <sheetData>
    <row r="2" spans="1:5" x14ac:dyDescent="0.2">
      <c r="A2" t="s">
        <v>74</v>
      </c>
      <c r="B2" t="s">
        <v>104</v>
      </c>
      <c r="C2" t="s">
        <v>98</v>
      </c>
      <c r="D2" t="s">
        <v>100</v>
      </c>
      <c r="E2" t="s">
        <v>99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5" t="s">
        <v>117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5" t="s">
        <v>118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112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178</v>
      </c>
      <c r="C48">
        <v>52</v>
      </c>
      <c r="D48">
        <v>26</v>
      </c>
      <c r="E48">
        <v>12</v>
      </c>
    </row>
    <row r="49" spans="1:5" ht="15.75" x14ac:dyDescent="0.25">
      <c r="A49" t="s">
        <v>69</v>
      </c>
      <c r="B49" s="6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113</v>
      </c>
    </row>
    <row r="53" spans="1:5" x14ac:dyDescent="0.2">
      <c r="A53" t="s">
        <v>114</v>
      </c>
    </row>
    <row r="54" spans="1:5" x14ac:dyDescent="0.2">
      <c r="A54" t="s">
        <v>115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weekly</vt:lpstr>
      <vt:lpstr>Receipts</vt:lpstr>
      <vt:lpstr>Utilities</vt:lpstr>
      <vt:lpstr>Work Log</vt:lpstr>
      <vt:lpstr>Incentive Plan</vt:lpstr>
      <vt:lpstr>Database</vt:lpstr>
      <vt:lpstr>Gen Info</vt:lpstr>
      <vt:lpstr>Max Rent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2000-08-22T02:54:23Z</cp:lastPrinted>
  <dcterms:created xsi:type="dcterms:W3CDTF">1999-09-04T22:29:17Z</dcterms:created>
  <dcterms:modified xsi:type="dcterms:W3CDTF">2023-09-17T11:51:40Z</dcterms:modified>
</cp:coreProperties>
</file>