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994B33-FBC0-49B6-B26B-331F994AA49E}" xr6:coauthVersionLast="47" xr6:coauthVersionMax="47" xr10:uidLastSave="{00000000-0000-0000-0000-000000000000}"/>
  <bookViews>
    <workbookView xWindow="-120" yWindow="-120" windowWidth="38640" windowHeight="15720" activeTab="2"/>
  </bookViews>
  <sheets>
    <sheet name="utility" sheetId="6" r:id="rId1"/>
    <sheet name="pivot" sheetId="7" r:id="rId2"/>
    <sheet name="Checkbook" sheetId="1" r:id="rId3"/>
    <sheet name="Categories" sheetId="2" r:id="rId4"/>
  </sheets>
  <definedNames>
    <definedName name="_xlnm._FilterDatabase" localSheetId="2" hidden="1">Checkbook!$A$2:$I$326</definedName>
    <definedName name="Major">Categories!$J$3:$K$7</definedName>
    <definedName name="Minor">Categories!$L$3:$M$37</definedName>
    <definedName name="_xlnm.Print_Area" localSheetId="2">Checkbook!$A$2:$I$350</definedName>
    <definedName name="_xlnm.Print_Titles" localSheetId="2">Checkbook!$1:$2</definedName>
  </definedNames>
  <calcPr calcId="0" fullCalcOnLoad="1"/>
  <pivotCaches>
    <pivotCache cacheId="0" r:id="rId5"/>
  </pivotCaches>
</workbook>
</file>

<file path=xl/calcChain.xml><?xml version="1.0" encoding="utf-8"?>
<calcChain xmlns="http://schemas.openxmlformats.org/spreadsheetml/2006/main">
  <c r="H175" i="1" l="1"/>
  <c r="H176" i="1"/>
  <c r="H177" i="1"/>
  <c r="H178" i="1"/>
  <c r="H266" i="1"/>
  <c r="H267" i="1"/>
  <c r="H268" i="1"/>
  <c r="H269" i="1"/>
  <c r="B9" i="6"/>
  <c r="E9" i="6"/>
  <c r="H9" i="6"/>
  <c r="K9" i="6"/>
  <c r="N9" i="6"/>
  <c r="Q9" i="6"/>
  <c r="T9" i="6"/>
  <c r="A45" i="6"/>
  <c r="D45" i="6"/>
  <c r="G45" i="6"/>
  <c r="J45" i="6"/>
  <c r="M45" i="6"/>
  <c r="P45" i="6"/>
  <c r="S45" i="6"/>
</calcChain>
</file>

<file path=xl/sharedStrings.xml><?xml version="1.0" encoding="utf-8"?>
<sst xmlns="http://schemas.openxmlformats.org/spreadsheetml/2006/main" count="1683" uniqueCount="306">
  <si>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</si>
  <si>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</si>
  <si>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</si>
  <si>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</si>
  <si>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</si>
  <si>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</si>
  <si>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</si>
  <si>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</si>
  <si>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</si>
  <si>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</si>
  <si>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</si>
  <si>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</si>
  <si>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</si>
  <si>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</si>
  <si>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</si>
  <si>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</si>
  <si>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</si>
  <si>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</si>
  <si>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</si>
  <si>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</si>
  <si>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</si>
  <si>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</si>
  <si>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</si>
  <si>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</si>
  <si>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</si>
  <si>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</si>
  <si>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</si>
  <si>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</si>
  <si>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</si>
  <si>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</si>
  <si>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</si>
  <si>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</si>
  <si>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</si>
  <si>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</si>
  <si>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</si>
  <si>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</si>
  <si>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</si>
  <si>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</si>
  <si>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</si>
  <si>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</si>
  <si>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</si>
  <si>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</si>
  <si>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</si>
  <si>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</si>
  <si>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</si>
  <si>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</si>
  <si>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</si>
  <si>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</si>
  <si>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</si>
  <si>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</si>
  <si>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</si>
  <si>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</si>
  <si>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</si>
  <si>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</si>
  <si>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</si>
  <si>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</si>
  <si>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</si>
  <si>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</si>
  <si>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</si>
  <si>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Steelman's Office</t>
  </si>
  <si>
    <t>Radio Shack</t>
  </si>
  <si>
    <t>Worldwide Pest</t>
  </si>
  <si>
    <t>Exterminator</t>
  </si>
  <si>
    <t>Pest Control</t>
  </si>
  <si>
    <t>Papes Lumber</t>
  </si>
  <si>
    <t>Wages jan 1-7</t>
  </si>
  <si>
    <t>Wade O'Neill</t>
  </si>
  <si>
    <t>1st Source</t>
  </si>
  <si>
    <t>Parts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</si>
  <si>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</si>
  <si>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</si>
  <si>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</si>
  <si>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</si>
  <si>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</si>
  <si>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</si>
  <si>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</si>
  <si>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</si>
  <si>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</si>
  <si>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 xml:space="preserve"> KWJ tool rental</t>
  </si>
  <si>
    <t>March</t>
  </si>
  <si>
    <t>February</t>
  </si>
  <si>
    <t>Pape Floors</t>
  </si>
  <si>
    <t>Feb bill</t>
  </si>
  <si>
    <t xml:space="preserve"> Wages feb-mar.labor</t>
  </si>
  <si>
    <t>True Value-photo cell</t>
  </si>
  <si>
    <t>SWBell</t>
  </si>
  <si>
    <t>Wal-mart</t>
  </si>
  <si>
    <t>John Rolls-2rolls pad</t>
  </si>
  <si>
    <t>Pape Lumber</t>
  </si>
  <si>
    <t>WW Pest</t>
  </si>
  <si>
    <t>Wages feb</t>
  </si>
  <si>
    <t>clean Sup.</t>
  </si>
  <si>
    <t>JPSQuick Stop</t>
  </si>
  <si>
    <t>P&amp;G Prop.</t>
  </si>
  <si>
    <t>Supplies</t>
  </si>
  <si>
    <t>Wages mar</t>
  </si>
  <si>
    <t>SherWilliams</t>
  </si>
  <si>
    <t>Wages-mow</t>
  </si>
  <si>
    <t>KWJ-toolren.</t>
  </si>
  <si>
    <t>Gary sup.</t>
  </si>
  <si>
    <t>Wages</t>
  </si>
  <si>
    <t>miniblind</t>
  </si>
  <si>
    <t>AT&amp;T</t>
  </si>
  <si>
    <t>Century Main</t>
  </si>
  <si>
    <t>Robert Mims-Contract labor</t>
  </si>
  <si>
    <t>Crumps-plexi glass</t>
  </si>
  <si>
    <t>Ranft Appliance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</si>
  <si>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</si>
  <si>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</si>
  <si>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</si>
  <si>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</si>
  <si>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</si>
  <si>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</si>
  <si>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</si>
  <si>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KWJ Tool ren.</t>
  </si>
  <si>
    <t>Sckeel Materials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</si>
  <si>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</si>
  <si>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</si>
  <si>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</si>
  <si>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</si>
  <si>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</si>
  <si>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</si>
  <si>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</si>
  <si>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</si>
  <si>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</si>
  <si>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</si>
  <si>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</si>
  <si>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</si>
  <si>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</si>
  <si>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</si>
  <si>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</si>
  <si>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</si>
  <si>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</si>
  <si>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</si>
  <si>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</si>
  <si>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Papes Floor</t>
  </si>
  <si>
    <t>Jan bill</t>
  </si>
  <si>
    <t>Century</t>
  </si>
  <si>
    <t>A/C or appliance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</si>
  <si>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</si>
  <si>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</si>
  <si>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</si>
  <si>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</si>
  <si>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</si>
  <si>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</si>
  <si>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</si>
  <si>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</si>
  <si>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</si>
  <si>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</si>
  <si>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</si>
  <si>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</si>
  <si>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</si>
  <si>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</si>
  <si>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</si>
  <si>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</si>
  <si>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</si>
  <si>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</si>
  <si>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</si>
  <si>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</si>
  <si>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</si>
  <si>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</si>
  <si>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state bank</t>
  </si>
  <si>
    <t>service charge</t>
  </si>
  <si>
    <t>Feb electric/water</t>
  </si>
  <si>
    <t>Feb e&amp;w</t>
  </si>
  <si>
    <t>Feb gas</t>
  </si>
  <si>
    <t xml:space="preserve">Feb gas </t>
  </si>
  <si>
    <t>background checks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</si>
  <si>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</si>
  <si>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</si>
  <si>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</si>
  <si>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</si>
  <si>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</si>
  <si>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</si>
  <si>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</si>
  <si>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</si>
  <si>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</si>
  <si>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</si>
  <si>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</si>
  <si>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</si>
  <si>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</si>
  <si>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</si>
  <si>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</si>
  <si>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</si>
  <si>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</si>
  <si>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</si>
  <si>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Robert Mims-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</si>
  <si>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</si>
  <si>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</si>
  <si>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</si>
  <si>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</si>
  <si>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</si>
  <si>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</si>
  <si>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</si>
  <si>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</si>
  <si>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</si>
  <si>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</si>
  <si>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</si>
  <si>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</si>
  <si>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</si>
  <si>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</si>
  <si>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</si>
  <si>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J.P.'s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</si>
  <si>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</si>
  <si>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</si>
  <si>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</si>
  <si>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</si>
  <si>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</si>
  <si>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</si>
  <si>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</si>
  <si>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</si>
  <si>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</si>
  <si>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</si>
  <si>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</si>
  <si>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</si>
  <si>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</si>
  <si>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</si>
  <si>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</si>
  <si>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</si>
  <si>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</si>
  <si>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Background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</si>
  <si>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</si>
  <si>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</si>
  <si>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</si>
  <si>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</si>
  <si>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</si>
  <si>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</si>
  <si>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</si>
  <si>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</si>
  <si>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</si>
  <si>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</si>
  <si>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</si>
  <si>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</si>
  <si>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</si>
  <si>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</si>
  <si>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</si>
  <si>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</si>
  <si>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</si>
  <si>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Crump</t>
  </si>
  <si>
    <t>paint and locks</t>
  </si>
  <si>
    <t>Green Gate</t>
  </si>
  <si>
    <t>landscaping</t>
  </si>
  <si>
    <t>Landscaping</t>
  </si>
  <si>
    <t>June bill</t>
  </si>
  <si>
    <t>Air Conditioner</t>
  </si>
  <si>
    <t>Century Maintenance</t>
  </si>
  <si>
    <t>air conditioner</t>
  </si>
  <si>
    <t>Scheel Materials</t>
  </si>
  <si>
    <t>gravel</t>
  </si>
  <si>
    <t>paint</t>
  </si>
  <si>
    <t>vacation pay</t>
  </si>
  <si>
    <t>J. P.s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</si>
  <si>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</si>
  <si>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</si>
  <si>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</si>
  <si>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</si>
  <si>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</si>
  <si>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</si>
  <si>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</si>
  <si>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</si>
  <si>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</si>
  <si>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</si>
  <si>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</si>
  <si>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</si>
  <si>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</si>
  <si>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</si>
  <si>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Steelmans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</si>
  <si>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</si>
  <si>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</si>
  <si>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</si>
  <si>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</si>
  <si>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</si>
  <si>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</si>
  <si>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</si>
  <si>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</si>
  <si>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</si>
  <si>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advance</t>
  </si>
  <si>
    <t>a/c supplies</t>
  </si>
  <si>
    <t>Rotary hammer</t>
  </si>
  <si>
    <t>ac #16</t>
  </si>
  <si>
    <t>Wages Jul 8-14</t>
  </si>
  <si>
    <t>labor-painting</t>
  </si>
  <si>
    <t>Miguel Galvan</t>
  </si>
  <si>
    <t>John Strauss</t>
  </si>
  <si>
    <t>security</t>
  </si>
  <si>
    <t>Security</t>
  </si>
  <si>
    <t>Moses Vidal</t>
  </si>
  <si>
    <t>Auto Zone</t>
  </si>
  <si>
    <t>fix car</t>
  </si>
  <si>
    <t>tool rental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</si>
  <si>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</si>
  <si>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</si>
  <si>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</si>
  <si>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</si>
  <si>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</si>
  <si>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</si>
  <si>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</si>
  <si>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Deposit Return?</t>
  </si>
  <si>
    <t>office/cleaning</t>
  </si>
  <si>
    <t>office???</t>
  </si>
  <si>
    <t>?????????</t>
  </si>
  <si>
    <t>Wages May 30-Jun 2</t>
  </si>
  <si>
    <t>Wages Jun 12-16</t>
  </si>
  <si>
    <t>Wages Jun 19-23</t>
  </si>
  <si>
    <t>Wages Jun 27-30</t>
  </si>
  <si>
    <t>Wages Jul 3-7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</si>
</sst>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4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0" xfId="0" applyNumberFormat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3" xfId="0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3" xfId="0" applyNumberFormat="1" applyBorder="1"/>
    <xf numFmtId="14" fontId="0" fillId="2" borderId="0" xfId="0" applyNumberFormat="1" applyFill="1"/>
    <xf numFmtId="0" fontId="0" fillId="2" borderId="0" xfId="0" applyFill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747.558744675924" createdVersion="1" recordCount="324">
  <cacheSource type="worksheet">
    <worksheetSource ref="A2:H326" sheet="Checkbook"/>
  </cacheSource>
  <cacheFields count="8">
    <cacheField name="Written" numFmtId="0">
      <sharedItems containsSemiMixedTypes="0" containsNonDate="0" containsDate="1" containsString="0" minDate="1999-12-08T00:00:00" maxDate="2000-07-29T00:00:00" count="125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</sharedItems>
    </cacheField>
    <cacheField name="Cleared" numFmtId="0">
      <sharedItems containsBlank="1" count="8">
        <s v="January"/>
        <s v="February"/>
        <s v="March"/>
        <s v="April"/>
        <s v="May"/>
        <s v="June"/>
        <s v="July"/>
        <m u="1"/>
      </sharedItems>
    </cacheField>
    <cacheField name="Number" numFmtId="0">
      <sharedItems containsString="0" containsBlank="1" containsNumber="1" containsInteger="1" minValue="1119" maxValue="1405"/>
    </cacheField>
    <cacheField name="Vendor" numFmtId="0">
      <sharedItems containsBlank="1" count="74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 Office"/>
        <s v="Radio Shack"/>
        <s v="Worldwide Pest"/>
        <s v="Papes Lumber"/>
        <s v="Wade O'Neill"/>
        <s v="1st Source"/>
        <s v="National Tenant Network"/>
        <s v="Internet banking"/>
        <s v="Papes Floor"/>
        <s v="Century"/>
        <s v="P&amp;G Properties"/>
        <s v="AT&amp;T"/>
        <s v="FrankPera"/>
        <s v="Modesta Ramos"/>
        <s v="Crumps"/>
        <s v=" KWJ tool rental"/>
        <s v="Pape Floors"/>
        <s v="True Value-photo cell"/>
        <s v="SWBell"/>
        <s v="Wal-mart"/>
        <s v="John Rolls-2rolls pad"/>
        <s v="Pape Lumber"/>
        <s v="WW Pest"/>
        <s v="JPSQuick Stop"/>
        <s v="P&amp;G Prop."/>
        <s v="SherWilliams"/>
        <s v="KWJ-toolren."/>
        <s v="Century Main"/>
        <s v="Robert Mims-Contract labor"/>
        <s v="Crumps-plexi glass"/>
        <s v="Ranft Appliance"/>
        <s v="Yessnia Camper"/>
        <s v="Robert Mims-"/>
        <s v="KWJ Tool ren."/>
        <s v="Robert Mims"/>
        <s v="Sckeel Materials"/>
        <s v="Seguin Gazette"/>
        <s v="J.P.'s"/>
        <s v="Lucy Gonzales"/>
        <s v="Juan Armendariz"/>
        <s v="Returned check"/>
        <s v="Texas Poster Compliance"/>
        <s v="Eagle Rental"/>
        <s v="Ranft"/>
        <s v="Crump"/>
        <s v="Green Gate"/>
        <s v="Century Maintenance"/>
        <s v="Scheel Materials"/>
        <s v="J. P.s"/>
        <s v="Jim Johnson"/>
        <s v="Sanya Vidal"/>
        <s v="Blanca Cantu"/>
        <s v="Steelmans"/>
        <s v="Papes Floors"/>
        <s v="Miller Locks"/>
        <s v="Miguel Galvan"/>
        <s v="John Strauss"/>
        <s v="Moses Vidal"/>
        <s v="Auto Zone"/>
        <s v="Stephen Luman"/>
        <s v="Wages" u="1"/>
        <m u="1"/>
      </sharedItems>
    </cacheField>
    <cacheField name="Description" numFmtId="0">
      <sharedItems containsBlank="1" count="161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 or appliance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background checks"/>
        <s v="Supplies"/>
        <s v="Wages mar"/>
        <s v="Wages-mow"/>
        <s v="snake"/>
        <s v="Gary sup."/>
        <s v="Wages"/>
        <s v="miniblind"/>
        <s v="a/c"/>
        <s v="parts"/>
        <s v="Mar electric/water"/>
        <s v="Mar gas "/>
        <s v="Week ended Apr 1"/>
        <s v="Week ended Apr 8"/>
        <s v="Week ended Apr 15"/>
        <s v="Week ended Apr 22"/>
        <s v="Wages Apr"/>
        <s v="Mar bill"/>
        <s v="Apr bill"/>
        <s v="Contract labor"/>
        <s v="mow&amp;weed"/>
        <s v="top soil"/>
        <s v="Week ended Apr 29"/>
        <s v="Week ended May 8"/>
        <s v="Week ended May 15"/>
        <s v="Week ended May 22"/>
        <s v="Apr electric/water"/>
        <s v="Apr gas "/>
        <s v="April bill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Fed &amp; State Poster"/>
        <s v="Deposit Return"/>
        <s v="Wages May 30-Jun 2"/>
        <s v="Jack hammer"/>
        <s v="paint and locks"/>
        <s v="landscaping"/>
        <s v="Wages Jun 2-9"/>
        <s v="June bill"/>
        <s v="Paint"/>
        <s v="air conditioner"/>
        <s v="gravel"/>
        <s v="Wages Jun 12-16"/>
        <s v="vacation pay"/>
        <s v="Wages Jun 19-23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office chair"/>
        <s v="Wages mowing?"/>
        <s v="washing machine"/>
        <s v="vinyl flooring"/>
        <s v="locks"/>
        <s v="Wages Jul 3-7"/>
        <s v="a/c #3"/>
        <s v="advance"/>
        <s v="a/c supplies"/>
        <s v="Rotary hammer"/>
        <s v="ac #16"/>
        <s v="Wages Jul 8-14"/>
        <s v="labor-painting"/>
        <s v="security"/>
        <s v="?????????"/>
        <s v="fix car"/>
        <s v="office???"/>
        <s v="office/cleaning"/>
        <s v="tool rental"/>
        <s v="July bill"/>
        <s v="ac#44"/>
        <s v="Wages Jul 17-21"/>
        <s v="Deposit Return?"/>
        <s v=" wages Jul 16"/>
        <s v="Jack #44"/>
        <s v="Wages Jul 24-28"/>
        <s v="Wages Jul 7-14" u="1"/>
        <s v="Wages Jun 16-22" u="1"/>
        <s v="Wages Jun 23-30" u="1"/>
        <s v="Wages Jun 30-Jul 6" u="1"/>
        <s v="Wages Jun 9-16" u="1"/>
        <s v="Wages Jun30-Jul 6" u="1"/>
      </sharedItems>
    </cacheField>
    <cacheField name="Category" numFmtId="0">
      <sharedItems containsBlank="1" count="9">
        <s v="Income"/>
        <s v="Services"/>
        <s v="Utilities"/>
        <s v="Materials"/>
        <s v="Labor"/>
        <s v="Other"/>
        <s v="Deposit" u="1"/>
        <s v="Supplies" u="1"/>
        <m u="1"/>
      </sharedItems>
    </cacheField>
    <cacheField name="Category2" numFmtId="0">
      <sharedItems containsBlank="1" count="32">
        <s v="Rent"/>
        <s v="Professional"/>
        <s v="Elect/Water"/>
        <s v="Gas"/>
        <s v="Lumber"/>
        <s v="Management"/>
        <s v="Deposit Return"/>
        <s v="Tools"/>
        <s v="Telephone"/>
        <s v="Office"/>
        <s v="Miscellaneous"/>
        <s v="Pest Control"/>
        <s v="Maintenance"/>
        <s v="Parts"/>
        <s v="Background"/>
        <s v="Transfer"/>
        <s v="Carpet"/>
        <s v="Appliance"/>
        <s v="Phone"/>
        <s v="Cleaning"/>
        <s v="Paint"/>
        <s v="Materials"/>
        <s v="Landscape"/>
        <s v="Advertising"/>
        <s v="Returned Checks"/>
        <s v="Landscaping"/>
        <s v="Air Conditioner"/>
        <s v="Vinyl"/>
        <s v="Security"/>
        <s v="Maintance" u="1"/>
        <s v="Return" u="1"/>
        <m u="1"/>
      </sharedItems>
    </cacheField>
    <cacheField name="Amount" numFmtId="0">
      <sharedItems containsSemiMixedTypes="0" containsString="0" containsNumber="1" minValue="-10000" maxValue="6071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x v="0"/>
    <x v="0"/>
    <m/>
    <x v="0"/>
    <x v="0"/>
    <x v="0"/>
    <x v="0"/>
    <n v="445"/>
  </r>
  <r>
    <x v="0"/>
    <x v="0"/>
    <m/>
    <x v="0"/>
    <x v="0"/>
    <x v="0"/>
    <x v="0"/>
    <n v="1690"/>
  </r>
  <r>
    <x v="0"/>
    <x v="0"/>
    <m/>
    <x v="0"/>
    <x v="0"/>
    <x v="0"/>
    <x v="0"/>
    <n v="2028"/>
  </r>
  <r>
    <x v="1"/>
    <x v="0"/>
    <m/>
    <x v="0"/>
    <x v="1"/>
    <x v="0"/>
    <x v="0"/>
    <n v="1075.97"/>
  </r>
  <r>
    <x v="1"/>
    <x v="0"/>
    <m/>
    <x v="0"/>
    <x v="1"/>
    <x v="0"/>
    <x v="0"/>
    <n v="1450"/>
  </r>
  <r>
    <x v="1"/>
    <x v="0"/>
    <m/>
    <x v="0"/>
    <x v="1"/>
    <x v="0"/>
    <x v="0"/>
    <n v="1809"/>
  </r>
  <r>
    <x v="2"/>
    <x v="0"/>
    <m/>
    <x v="0"/>
    <x v="2"/>
    <x v="0"/>
    <x v="0"/>
    <n v="433"/>
  </r>
  <r>
    <x v="2"/>
    <x v="0"/>
    <m/>
    <x v="0"/>
    <x v="2"/>
    <x v="0"/>
    <x v="0"/>
    <n v="1432"/>
  </r>
  <r>
    <x v="2"/>
    <x v="0"/>
    <m/>
    <x v="0"/>
    <x v="2"/>
    <x v="0"/>
    <x v="0"/>
    <n v="2025"/>
  </r>
  <r>
    <x v="3"/>
    <x v="0"/>
    <m/>
    <x v="0"/>
    <x v="3"/>
    <x v="0"/>
    <x v="0"/>
    <n v="1760"/>
  </r>
  <r>
    <x v="3"/>
    <x v="0"/>
    <m/>
    <x v="0"/>
    <x v="3"/>
    <x v="0"/>
    <x v="0"/>
    <n v="1865"/>
  </r>
  <r>
    <x v="3"/>
    <x v="0"/>
    <m/>
    <x v="0"/>
    <x v="3"/>
    <x v="0"/>
    <x v="0"/>
    <n v="100"/>
  </r>
  <r>
    <x v="4"/>
    <x v="0"/>
    <m/>
    <x v="1"/>
    <x v="4"/>
    <x v="1"/>
    <x v="1"/>
    <n v="-2.2799999999999998"/>
  </r>
  <r>
    <x v="0"/>
    <x v="0"/>
    <m/>
    <x v="2"/>
    <x v="5"/>
    <x v="2"/>
    <x v="2"/>
    <n v="-3408.34"/>
  </r>
  <r>
    <x v="5"/>
    <x v="0"/>
    <m/>
    <x v="3"/>
    <x v="6"/>
    <x v="2"/>
    <x v="3"/>
    <n v="-145.65"/>
  </r>
  <r>
    <x v="6"/>
    <x v="0"/>
    <m/>
    <x v="4"/>
    <x v="7"/>
    <x v="3"/>
    <x v="4"/>
    <n v="200.16"/>
  </r>
  <r>
    <x v="7"/>
    <x v="0"/>
    <n v="1119"/>
    <x v="4"/>
    <x v="7"/>
    <x v="3"/>
    <x v="4"/>
    <n v="-700.16"/>
  </r>
  <r>
    <x v="8"/>
    <x v="0"/>
    <n v="1140"/>
    <x v="5"/>
    <x v="8"/>
    <x v="4"/>
    <x v="5"/>
    <n v="-5"/>
  </r>
  <r>
    <x v="8"/>
    <x v="0"/>
    <n v="1141"/>
    <x v="6"/>
    <x v="9"/>
    <x v="0"/>
    <x v="6"/>
    <n v="-100"/>
  </r>
  <r>
    <x v="9"/>
    <x v="0"/>
    <n v="1142"/>
    <x v="7"/>
    <x v="10"/>
    <x v="3"/>
    <x v="7"/>
    <n v="-16.239999999999998"/>
  </r>
  <r>
    <x v="10"/>
    <x v="0"/>
    <n v="1143"/>
    <x v="8"/>
    <x v="11"/>
    <x v="4"/>
    <x v="5"/>
    <n v="-125"/>
  </r>
  <r>
    <x v="11"/>
    <x v="0"/>
    <n v="1145"/>
    <x v="9"/>
    <x v="12"/>
    <x v="2"/>
    <x v="8"/>
    <n v="-121.45"/>
  </r>
  <r>
    <x v="11"/>
    <x v="0"/>
    <n v="1148"/>
    <x v="7"/>
    <x v="10"/>
    <x v="3"/>
    <x v="7"/>
    <n v="-9.09"/>
  </r>
  <r>
    <x v="11"/>
    <x v="0"/>
    <n v="1149"/>
    <x v="10"/>
    <x v="13"/>
    <x v="3"/>
    <x v="9"/>
    <n v="-44.51"/>
  </r>
  <r>
    <x v="11"/>
    <x v="0"/>
    <n v="1150"/>
    <x v="11"/>
    <x v="14"/>
    <x v="3"/>
    <x v="9"/>
    <n v="-6.6"/>
  </r>
  <r>
    <x v="0"/>
    <x v="0"/>
    <n v="1151"/>
    <x v="7"/>
    <x v="10"/>
    <x v="3"/>
    <x v="7"/>
    <n v="-25.98"/>
  </r>
  <r>
    <x v="0"/>
    <x v="0"/>
    <n v="1152"/>
    <x v="12"/>
    <x v="13"/>
    <x v="3"/>
    <x v="9"/>
    <n v="-40.54"/>
  </r>
  <r>
    <x v="0"/>
    <x v="0"/>
    <n v="1153"/>
    <x v="10"/>
    <x v="15"/>
    <x v="3"/>
    <x v="9"/>
    <n v="-32.43"/>
  </r>
  <r>
    <x v="6"/>
    <x v="0"/>
    <n v="1154"/>
    <x v="4"/>
    <x v="12"/>
    <x v="3"/>
    <x v="10"/>
    <n v="-184"/>
  </r>
  <r>
    <x v="6"/>
    <x v="0"/>
    <n v="1155"/>
    <x v="13"/>
    <x v="15"/>
    <x v="3"/>
    <x v="9"/>
    <n v="-59.49"/>
  </r>
  <r>
    <x v="6"/>
    <x v="0"/>
    <n v="1156"/>
    <x v="13"/>
    <x v="15"/>
    <x v="3"/>
    <x v="9"/>
    <n v="-32.479999999999997"/>
  </r>
  <r>
    <x v="12"/>
    <x v="0"/>
    <n v="1157"/>
    <x v="14"/>
    <x v="16"/>
    <x v="1"/>
    <x v="11"/>
    <n v="-47.41"/>
  </r>
  <r>
    <x v="12"/>
    <x v="0"/>
    <n v="1158"/>
    <x v="15"/>
    <x v="12"/>
    <x v="3"/>
    <x v="4"/>
    <n v="-820.33"/>
  </r>
  <r>
    <x v="13"/>
    <x v="0"/>
    <n v="1159"/>
    <x v="8"/>
    <x v="17"/>
    <x v="4"/>
    <x v="5"/>
    <n v="-260"/>
  </r>
  <r>
    <x v="13"/>
    <x v="0"/>
    <n v="1160"/>
    <x v="16"/>
    <x v="17"/>
    <x v="4"/>
    <x v="12"/>
    <n v="-280"/>
  </r>
  <r>
    <x v="1"/>
    <x v="0"/>
    <n v="1161"/>
    <x v="7"/>
    <x v="10"/>
    <x v="3"/>
    <x v="7"/>
    <n v="-25.98"/>
  </r>
  <r>
    <x v="14"/>
    <x v="0"/>
    <n v="1162"/>
    <x v="17"/>
    <x v="12"/>
    <x v="3"/>
    <x v="13"/>
    <n v="-53.1"/>
  </r>
  <r>
    <x v="14"/>
    <x v="0"/>
    <n v="1163"/>
    <x v="18"/>
    <x v="12"/>
    <x v="0"/>
    <x v="14"/>
    <n v="-113.14"/>
  </r>
  <r>
    <x v="15"/>
    <x v="0"/>
    <n v="1164"/>
    <x v="12"/>
    <x v="18"/>
    <x v="3"/>
    <x v="9"/>
    <n v="-40.04"/>
  </r>
  <r>
    <x v="16"/>
    <x v="0"/>
    <n v="1165"/>
    <x v="16"/>
    <x v="19"/>
    <x v="4"/>
    <x v="12"/>
    <n v="-315"/>
  </r>
  <r>
    <x v="17"/>
    <x v="0"/>
    <n v="1166"/>
    <x v="8"/>
    <x v="20"/>
    <x v="4"/>
    <x v="5"/>
    <n v="-260"/>
  </r>
  <r>
    <x v="17"/>
    <x v="0"/>
    <n v="1167"/>
    <x v="16"/>
    <x v="20"/>
    <x v="4"/>
    <x v="12"/>
    <n v="-310"/>
  </r>
  <r>
    <x v="16"/>
    <x v="0"/>
    <n v="1168"/>
    <x v="8"/>
    <x v="19"/>
    <x v="4"/>
    <x v="5"/>
    <n v="-260"/>
  </r>
  <r>
    <x v="18"/>
    <x v="1"/>
    <m/>
    <x v="19"/>
    <x v="21"/>
    <x v="5"/>
    <x v="15"/>
    <n v="-10000"/>
  </r>
  <r>
    <x v="19"/>
    <x v="1"/>
    <m/>
    <x v="0"/>
    <x v="22"/>
    <x v="0"/>
    <x v="0"/>
    <n v="4765"/>
  </r>
  <r>
    <x v="20"/>
    <x v="1"/>
    <m/>
    <x v="2"/>
    <x v="23"/>
    <x v="2"/>
    <x v="2"/>
    <n v="-4748.1899999999996"/>
  </r>
  <r>
    <x v="21"/>
    <x v="1"/>
    <m/>
    <x v="0"/>
    <x v="24"/>
    <x v="0"/>
    <x v="0"/>
    <n v="4563.16"/>
  </r>
  <r>
    <x v="21"/>
    <x v="1"/>
    <m/>
    <x v="3"/>
    <x v="25"/>
    <x v="2"/>
    <x v="3"/>
    <n v="-184.12"/>
  </r>
  <r>
    <x v="22"/>
    <x v="1"/>
    <m/>
    <x v="0"/>
    <x v="26"/>
    <x v="0"/>
    <x v="0"/>
    <n v="3589"/>
  </r>
  <r>
    <x v="23"/>
    <x v="1"/>
    <m/>
    <x v="0"/>
    <x v="27"/>
    <x v="0"/>
    <x v="0"/>
    <n v="-105"/>
  </r>
  <r>
    <x v="24"/>
    <x v="1"/>
    <m/>
    <x v="0"/>
    <x v="28"/>
    <x v="0"/>
    <x v="0"/>
    <n v="5905"/>
  </r>
  <r>
    <x v="24"/>
    <x v="1"/>
    <m/>
    <x v="0"/>
    <x v="29"/>
    <x v="0"/>
    <x v="0"/>
    <n v="3964"/>
  </r>
  <r>
    <x v="25"/>
    <x v="1"/>
    <m/>
    <x v="19"/>
    <x v="21"/>
    <x v="5"/>
    <x v="15"/>
    <n v="-10000"/>
  </r>
  <r>
    <x v="16"/>
    <x v="1"/>
    <n v="1169"/>
    <x v="7"/>
    <x v="10"/>
    <x v="3"/>
    <x v="7"/>
    <n v="-16.239999999999998"/>
  </r>
  <r>
    <x v="3"/>
    <x v="1"/>
    <n v="1170"/>
    <x v="7"/>
    <x v="10"/>
    <x v="3"/>
    <x v="7"/>
    <n v="-25.98"/>
  </r>
  <r>
    <x v="3"/>
    <x v="1"/>
    <n v="1171"/>
    <x v="20"/>
    <x v="30"/>
    <x v="3"/>
    <x v="16"/>
    <n v="-339.11"/>
  </r>
  <r>
    <x v="3"/>
    <x v="1"/>
    <n v="1172"/>
    <x v="21"/>
    <x v="31"/>
    <x v="3"/>
    <x v="17"/>
    <n v="-408.28"/>
  </r>
  <r>
    <x v="3"/>
    <x v="1"/>
    <n v="1173"/>
    <x v="22"/>
    <x v="32"/>
    <x v="3"/>
    <x v="10"/>
    <n v="-791.24"/>
  </r>
  <r>
    <x v="26"/>
    <x v="1"/>
    <n v="1174"/>
    <x v="23"/>
    <x v="33"/>
    <x v="2"/>
    <x v="18"/>
    <n v="-11.12"/>
  </r>
  <r>
    <x v="27"/>
    <x v="1"/>
    <n v="1175"/>
    <x v="16"/>
    <x v="34"/>
    <x v="4"/>
    <x v="12"/>
    <n v="-383.5"/>
  </r>
  <r>
    <x v="27"/>
    <x v="1"/>
    <n v="1176"/>
    <x v="8"/>
    <x v="35"/>
    <x v="4"/>
    <x v="5"/>
    <n v="-210"/>
  </r>
  <r>
    <x v="27"/>
    <x v="1"/>
    <n v="1177"/>
    <x v="9"/>
    <x v="30"/>
    <x v="2"/>
    <x v="18"/>
    <n v="-127.62"/>
  </r>
  <r>
    <x v="18"/>
    <x v="1"/>
    <n v="1178"/>
    <x v="10"/>
    <x v="13"/>
    <x v="3"/>
    <x v="9"/>
    <n v="-10.11"/>
  </r>
  <r>
    <x v="19"/>
    <x v="1"/>
    <n v="1179"/>
    <x v="11"/>
    <x v="14"/>
    <x v="3"/>
    <x v="9"/>
    <n v="-6.6"/>
  </r>
  <r>
    <x v="19"/>
    <x v="1"/>
    <n v="1180"/>
    <x v="24"/>
    <x v="36"/>
    <x v="4"/>
    <x v="12"/>
    <n v="-60"/>
  </r>
  <r>
    <x v="20"/>
    <x v="1"/>
    <n v="1181"/>
    <x v="15"/>
    <x v="30"/>
    <x v="3"/>
    <x v="4"/>
    <n v="-580.26"/>
  </r>
  <r>
    <x v="20"/>
    <x v="1"/>
    <n v="1182"/>
    <x v="14"/>
    <x v="37"/>
    <x v="1"/>
    <x v="11"/>
    <n v="-47.41"/>
  </r>
  <r>
    <x v="28"/>
    <x v="1"/>
    <n v="1184"/>
    <x v="8"/>
    <x v="38"/>
    <x v="4"/>
    <x v="5"/>
    <n v="-260"/>
  </r>
  <r>
    <x v="28"/>
    <x v="1"/>
    <n v="1185"/>
    <x v="16"/>
    <x v="38"/>
    <x v="4"/>
    <x v="12"/>
    <n v="-280"/>
  </r>
  <r>
    <x v="21"/>
    <x v="1"/>
    <n v="1186"/>
    <x v="8"/>
    <x v="39"/>
    <x v="4"/>
    <x v="5"/>
    <n v="-120"/>
  </r>
  <r>
    <x v="21"/>
    <x v="1"/>
    <n v="1187"/>
    <x v="4"/>
    <x v="30"/>
    <x v="3"/>
    <x v="10"/>
    <n v="-815.37"/>
  </r>
  <r>
    <x v="29"/>
    <x v="1"/>
    <n v="1188"/>
    <x v="8"/>
    <x v="39"/>
    <x v="4"/>
    <x v="5"/>
    <n v="-140"/>
  </r>
  <r>
    <x v="29"/>
    <x v="1"/>
    <n v="1189"/>
    <x v="16"/>
    <x v="39"/>
    <x v="4"/>
    <x v="12"/>
    <n v="-304.5"/>
  </r>
  <r>
    <x v="29"/>
    <x v="1"/>
    <n v="1190"/>
    <x v="25"/>
    <x v="40"/>
    <x v="4"/>
    <x v="12"/>
    <n v="-41.5"/>
  </r>
  <r>
    <x v="22"/>
    <x v="1"/>
    <n v="1191"/>
    <x v="7"/>
    <x v="10"/>
    <x v="3"/>
    <x v="7"/>
    <n v="-25.98"/>
  </r>
  <r>
    <x v="22"/>
    <x v="1"/>
    <n v="1192"/>
    <x v="10"/>
    <x v="41"/>
    <x v="3"/>
    <x v="19"/>
    <n v="-37.01"/>
  </r>
  <r>
    <x v="22"/>
    <x v="1"/>
    <n v="1193"/>
    <x v="21"/>
    <x v="42"/>
    <x v="3"/>
    <x v="17"/>
    <n v="-30.12"/>
  </r>
  <r>
    <x v="23"/>
    <x v="1"/>
    <n v="1194"/>
    <x v="10"/>
    <x v="13"/>
    <x v="3"/>
    <x v="9"/>
    <n v="-25.45"/>
  </r>
  <r>
    <x v="30"/>
    <x v="1"/>
    <n v="1195"/>
    <x v="7"/>
    <x v="10"/>
    <x v="3"/>
    <x v="7"/>
    <n v="-9.09"/>
  </r>
  <r>
    <x v="31"/>
    <x v="1"/>
    <n v="1196"/>
    <x v="10"/>
    <x v="43"/>
    <x v="3"/>
    <x v="17"/>
    <n v="-20.32"/>
  </r>
  <r>
    <x v="32"/>
    <x v="1"/>
    <n v="1197"/>
    <x v="16"/>
    <x v="44"/>
    <x v="4"/>
    <x v="12"/>
    <n v="-423"/>
  </r>
  <r>
    <x v="32"/>
    <x v="1"/>
    <n v="1198"/>
    <x v="8"/>
    <x v="44"/>
    <x v="4"/>
    <x v="5"/>
    <n v="-210"/>
  </r>
  <r>
    <x v="32"/>
    <x v="1"/>
    <n v="1199"/>
    <x v="7"/>
    <x v="10"/>
    <x v="3"/>
    <x v="7"/>
    <n v="-16.239999999999998"/>
  </r>
  <r>
    <x v="33"/>
    <x v="1"/>
    <n v="1200"/>
    <x v="7"/>
    <x v="10"/>
    <x v="3"/>
    <x v="7"/>
    <n v="-25.98"/>
  </r>
  <r>
    <x v="24"/>
    <x v="1"/>
    <n v="1201"/>
    <x v="11"/>
    <x v="14"/>
    <x v="3"/>
    <x v="9"/>
    <n v="-6.6"/>
  </r>
  <r>
    <x v="34"/>
    <x v="1"/>
    <n v="1203"/>
    <x v="23"/>
    <x v="45"/>
    <x v="2"/>
    <x v="18"/>
    <n v="-10.23"/>
  </r>
  <r>
    <x v="35"/>
    <x v="1"/>
    <n v="1204"/>
    <x v="18"/>
    <x v="37"/>
    <x v="0"/>
    <x v="14"/>
    <n v="-80.81"/>
  </r>
  <r>
    <x v="35"/>
    <x v="1"/>
    <n v="1205"/>
    <x v="8"/>
    <x v="46"/>
    <x v="4"/>
    <x v="5"/>
    <n v="-260"/>
  </r>
  <r>
    <x v="35"/>
    <x v="1"/>
    <n v="1206"/>
    <x v="26"/>
    <x v="47"/>
    <x v="3"/>
    <x v="4"/>
    <n v="-32.450000000000003"/>
  </r>
  <r>
    <x v="36"/>
    <x v="1"/>
    <n v="1207"/>
    <x v="16"/>
    <x v="46"/>
    <x v="4"/>
    <x v="12"/>
    <n v="-280"/>
  </r>
  <r>
    <x v="37"/>
    <x v="2"/>
    <m/>
    <x v="0"/>
    <x v="48"/>
    <x v="0"/>
    <x v="0"/>
    <n v="4628.3999999999996"/>
  </r>
  <r>
    <x v="38"/>
    <x v="2"/>
    <m/>
    <x v="0"/>
    <x v="49"/>
    <x v="0"/>
    <x v="0"/>
    <n v="3440"/>
  </r>
  <r>
    <x v="39"/>
    <x v="2"/>
    <m/>
    <x v="0"/>
    <x v="50"/>
    <x v="0"/>
    <x v="0"/>
    <n v="4065"/>
  </r>
  <r>
    <x v="40"/>
    <x v="2"/>
    <m/>
    <x v="0"/>
    <x v="51"/>
    <x v="0"/>
    <x v="0"/>
    <n v="4387"/>
  </r>
  <r>
    <x v="41"/>
    <x v="2"/>
    <m/>
    <x v="19"/>
    <x v="21"/>
    <x v="5"/>
    <x v="15"/>
    <n v="-10000"/>
  </r>
  <r>
    <x v="34"/>
    <x v="2"/>
    <n v="1202"/>
    <x v="27"/>
    <x v="52"/>
    <x v="3"/>
    <x v="7"/>
    <n v="-25.98"/>
  </r>
  <r>
    <x v="36"/>
    <x v="2"/>
    <n v="1208"/>
    <x v="28"/>
    <x v="37"/>
    <x v="3"/>
    <x v="16"/>
    <n v="-202.47"/>
  </r>
  <r>
    <x v="25"/>
    <x v="2"/>
    <n v="1209"/>
    <x v="8"/>
    <x v="53"/>
    <x v="4"/>
    <x v="5"/>
    <n v="-260"/>
  </r>
  <r>
    <x v="25"/>
    <x v="2"/>
    <n v="1210"/>
    <x v="29"/>
    <x v="52"/>
    <x v="3"/>
    <x v="9"/>
    <n v="-9.73"/>
  </r>
  <r>
    <x v="25"/>
    <x v="2"/>
    <n v="1211"/>
    <x v="30"/>
    <x v="52"/>
    <x v="2"/>
    <x v="18"/>
    <n v="-137.06"/>
  </r>
  <r>
    <x v="42"/>
    <x v="2"/>
    <n v="1212"/>
    <x v="31"/>
    <x v="54"/>
    <x v="3"/>
    <x v="19"/>
    <n v="-48.45"/>
  </r>
  <r>
    <x v="43"/>
    <x v="2"/>
    <n v="1213"/>
    <x v="32"/>
    <x v="52"/>
    <x v="3"/>
    <x v="16"/>
    <n v="-40"/>
  </r>
  <r>
    <x v="43"/>
    <x v="2"/>
    <n v="1214"/>
    <x v="33"/>
    <x v="52"/>
    <x v="3"/>
    <x v="4"/>
    <n v="-570.24"/>
  </r>
  <r>
    <x v="43"/>
    <x v="2"/>
    <n v="1215"/>
    <x v="34"/>
    <x v="52"/>
    <x v="1"/>
    <x v="11"/>
    <n v="-47.41"/>
  </r>
  <r>
    <x v="44"/>
    <x v="2"/>
    <n v="1216"/>
    <x v="16"/>
    <x v="55"/>
    <x v="4"/>
    <x v="12"/>
    <n v="-261.5"/>
  </r>
  <r>
    <x v="44"/>
    <x v="2"/>
    <n v="1217"/>
    <x v="10"/>
    <x v="13"/>
    <x v="3"/>
    <x v="9"/>
    <n v="-216.85"/>
  </r>
  <r>
    <x v="44"/>
    <x v="2"/>
    <n v="1218"/>
    <x v="35"/>
    <x v="56"/>
    <x v="3"/>
    <x v="10"/>
    <n v="-5.51"/>
  </r>
  <r>
    <x v="37"/>
    <x v="2"/>
    <n v="1219"/>
    <x v="4"/>
    <x v="37"/>
    <x v="3"/>
    <x v="10"/>
    <n v="-60.39"/>
  </r>
  <r>
    <x v="44"/>
    <x v="2"/>
    <m/>
    <x v="2"/>
    <x v="57"/>
    <x v="2"/>
    <x v="2"/>
    <n v="-3477.25"/>
  </r>
  <r>
    <x v="44"/>
    <x v="2"/>
    <m/>
    <x v="3"/>
    <x v="58"/>
    <x v="2"/>
    <x v="3"/>
    <n v="-240.53"/>
  </r>
  <r>
    <x v="37"/>
    <x v="2"/>
    <n v="1220"/>
    <x v="18"/>
    <x v="59"/>
    <x v="0"/>
    <x v="14"/>
    <n v="-16.16"/>
  </r>
  <r>
    <x v="37"/>
    <x v="2"/>
    <n v="1221"/>
    <x v="36"/>
    <x v="60"/>
    <x v="3"/>
    <x v="10"/>
    <n v="-100"/>
  </r>
  <r>
    <x v="45"/>
    <x v="2"/>
    <n v="1222"/>
    <x v="8"/>
    <x v="61"/>
    <x v="4"/>
    <x v="5"/>
    <n v="-210"/>
  </r>
  <r>
    <x v="45"/>
    <x v="2"/>
    <n v="1223"/>
    <x v="37"/>
    <x v="52"/>
    <x v="3"/>
    <x v="20"/>
    <n v="-79.78"/>
  </r>
  <r>
    <x v="46"/>
    <x v="2"/>
    <n v="1224"/>
    <x v="16"/>
    <x v="61"/>
    <x v="4"/>
    <x v="12"/>
    <n v="-290"/>
  </r>
  <r>
    <x v="46"/>
    <x v="2"/>
    <n v="1225"/>
    <x v="16"/>
    <x v="62"/>
    <x v="4"/>
    <x v="12"/>
    <n v="-100"/>
  </r>
  <r>
    <x v="46"/>
    <x v="2"/>
    <n v="1226"/>
    <x v="38"/>
    <x v="63"/>
    <x v="3"/>
    <x v="7"/>
    <n v="-25.98"/>
  </r>
  <r>
    <x v="46"/>
    <x v="2"/>
    <n v="1227"/>
    <x v="36"/>
    <x v="64"/>
    <x v="3"/>
    <x v="10"/>
    <n v="-195.04"/>
  </r>
  <r>
    <x v="38"/>
    <x v="2"/>
    <n v="1228"/>
    <x v="11"/>
    <x v="14"/>
    <x v="3"/>
    <x v="9"/>
    <n v="-6.6"/>
  </r>
  <r>
    <x v="47"/>
    <x v="2"/>
    <n v="1229"/>
    <x v="8"/>
    <x v="65"/>
    <x v="4"/>
    <x v="5"/>
    <n v="-260"/>
  </r>
  <r>
    <x v="48"/>
    <x v="2"/>
    <n v="1230"/>
    <x v="38"/>
    <x v="63"/>
    <x v="3"/>
    <x v="7"/>
    <n v="-25.98"/>
  </r>
  <r>
    <x v="47"/>
    <x v="2"/>
    <n v="1231"/>
    <x v="10"/>
    <x v="66"/>
    <x v="3"/>
    <x v="21"/>
    <n v="-23.84"/>
  </r>
  <r>
    <x v="49"/>
    <x v="2"/>
    <n v="1232"/>
    <x v="16"/>
    <x v="61"/>
    <x v="4"/>
    <x v="12"/>
    <n v="-270"/>
  </r>
  <r>
    <x v="48"/>
    <x v="2"/>
    <n v="1233"/>
    <x v="12"/>
    <x v="13"/>
    <x v="3"/>
    <x v="9"/>
    <n v="-61.36"/>
  </r>
  <r>
    <x v="48"/>
    <x v="2"/>
    <n v="1234"/>
    <x v="23"/>
    <x v="52"/>
    <x v="2"/>
    <x v="18"/>
    <n v="-2.31"/>
  </r>
  <r>
    <x v="48"/>
    <x v="2"/>
    <n v="1235"/>
    <x v="39"/>
    <x v="67"/>
    <x v="3"/>
    <x v="17"/>
    <n v="-1204.6500000000001"/>
  </r>
  <r>
    <x v="50"/>
    <x v="2"/>
    <n v="1236"/>
    <x v="16"/>
    <x v="61"/>
    <x v="4"/>
    <x v="12"/>
    <n v="-354.5"/>
  </r>
  <r>
    <x v="50"/>
    <x v="2"/>
    <n v="1237"/>
    <x v="8"/>
    <x v="61"/>
    <x v="4"/>
    <x v="5"/>
    <n v="-260"/>
  </r>
  <r>
    <x v="50"/>
    <x v="2"/>
    <n v="1238"/>
    <x v="40"/>
    <x v="52"/>
    <x v="4"/>
    <x v="12"/>
    <n v="-63"/>
  </r>
  <r>
    <x v="40"/>
    <x v="2"/>
    <n v="1240"/>
    <x v="41"/>
    <x v="52"/>
    <x v="3"/>
    <x v="10"/>
    <n v="-119.72"/>
  </r>
  <r>
    <x v="51"/>
    <x v="2"/>
    <n v="1241"/>
    <x v="17"/>
    <x v="68"/>
    <x v="3"/>
    <x v="17"/>
    <n v="-32.44"/>
  </r>
  <r>
    <x v="51"/>
    <x v="2"/>
    <n v="1244"/>
    <x v="42"/>
    <x v="68"/>
    <x v="3"/>
    <x v="17"/>
    <n v="-21.65"/>
  </r>
  <r>
    <x v="41"/>
    <x v="2"/>
    <n v="1245"/>
    <x v="10"/>
    <x v="52"/>
    <x v="3"/>
    <x v="19"/>
    <n v="-28.05"/>
  </r>
  <r>
    <x v="52"/>
    <x v="2"/>
    <n v="1247"/>
    <x v="8"/>
    <x v="61"/>
    <x v="4"/>
    <x v="5"/>
    <n v="-160"/>
  </r>
  <r>
    <x v="52"/>
    <x v="2"/>
    <n v="1248"/>
    <x v="16"/>
    <x v="61"/>
    <x v="4"/>
    <x v="12"/>
    <n v="-300"/>
  </r>
  <r>
    <x v="53"/>
    <x v="3"/>
    <m/>
    <x v="2"/>
    <x v="69"/>
    <x v="2"/>
    <x v="2"/>
    <n v="-3697.31"/>
  </r>
  <r>
    <x v="54"/>
    <x v="3"/>
    <m/>
    <x v="3"/>
    <x v="70"/>
    <x v="2"/>
    <x v="3"/>
    <n v="-103.66"/>
  </r>
  <r>
    <x v="55"/>
    <x v="3"/>
    <m/>
    <x v="0"/>
    <x v="71"/>
    <x v="0"/>
    <x v="0"/>
    <n v="4926"/>
  </r>
  <r>
    <x v="56"/>
    <x v="3"/>
    <m/>
    <x v="0"/>
    <x v="72"/>
    <x v="0"/>
    <x v="0"/>
    <n v="4090.47"/>
  </r>
  <r>
    <x v="57"/>
    <x v="3"/>
    <m/>
    <x v="0"/>
    <x v="73"/>
    <x v="0"/>
    <x v="0"/>
    <n v="4236"/>
  </r>
  <r>
    <x v="58"/>
    <x v="3"/>
    <m/>
    <x v="0"/>
    <x v="74"/>
    <x v="0"/>
    <x v="0"/>
    <n v="3689"/>
  </r>
  <r>
    <x v="59"/>
    <x v="3"/>
    <m/>
    <x v="1"/>
    <x v="4"/>
    <x v="1"/>
    <x v="1"/>
    <n v="-5.37"/>
  </r>
  <r>
    <x v="40"/>
    <x v="3"/>
    <n v="1239"/>
    <x v="43"/>
    <x v="52"/>
    <x v="0"/>
    <x v="6"/>
    <n v="-35"/>
  </r>
  <r>
    <x v="51"/>
    <x v="3"/>
    <n v="1242"/>
    <x v="30"/>
    <x v="52"/>
    <x v="2"/>
    <x v="18"/>
    <n v="-125.66"/>
  </r>
  <r>
    <x v="51"/>
    <x v="3"/>
    <n v="1243"/>
    <x v="23"/>
    <x v="52"/>
    <x v="2"/>
    <x v="18"/>
    <n v="-4"/>
  </r>
  <r>
    <x v="60"/>
    <x v="3"/>
    <n v="1246"/>
    <x v="11"/>
    <x v="14"/>
    <x v="3"/>
    <x v="9"/>
    <n v="-13.2"/>
  </r>
  <r>
    <x v="52"/>
    <x v="3"/>
    <n v="1249"/>
    <x v="23"/>
    <x v="52"/>
    <x v="2"/>
    <x v="18"/>
    <n v="-3.09"/>
  </r>
  <r>
    <x v="53"/>
    <x v="3"/>
    <n v="1250"/>
    <x v="8"/>
    <x v="75"/>
    <x v="4"/>
    <x v="5"/>
    <n v="-75"/>
  </r>
  <r>
    <x v="55"/>
    <x v="3"/>
    <n v="1251"/>
    <x v="4"/>
    <x v="76"/>
    <x v="3"/>
    <x v="10"/>
    <n v="-810.93"/>
  </r>
  <r>
    <x v="55"/>
    <x v="3"/>
    <n v="1252"/>
    <x v="33"/>
    <x v="76"/>
    <x v="3"/>
    <x v="4"/>
    <n v="-418.97"/>
  </r>
  <r>
    <x v="55"/>
    <x v="3"/>
    <n v="1253"/>
    <x v="34"/>
    <x v="77"/>
    <x v="1"/>
    <x v="11"/>
    <n v="-47.41"/>
  </r>
  <r>
    <x v="61"/>
    <x v="3"/>
    <n v="1255"/>
    <x v="8"/>
    <x v="75"/>
    <x v="4"/>
    <x v="5"/>
    <n v="-185"/>
  </r>
  <r>
    <x v="62"/>
    <x v="3"/>
    <n v="1256"/>
    <x v="16"/>
    <x v="75"/>
    <x v="4"/>
    <x v="12"/>
    <n v="-463"/>
  </r>
  <r>
    <x v="62"/>
    <x v="3"/>
    <n v="1257"/>
    <x v="44"/>
    <x v="78"/>
    <x v="4"/>
    <x v="12"/>
    <n v="-77"/>
  </r>
  <r>
    <x v="62"/>
    <x v="3"/>
    <n v="1258"/>
    <x v="18"/>
    <x v="76"/>
    <x v="0"/>
    <x v="14"/>
    <n v="-96.68"/>
  </r>
  <r>
    <x v="63"/>
    <x v="3"/>
    <n v="1259"/>
    <x v="17"/>
    <x v="52"/>
    <x v="3"/>
    <x v="17"/>
    <n v="-39.56"/>
  </r>
  <r>
    <x v="63"/>
    <x v="3"/>
    <n v="1260"/>
    <x v="37"/>
    <x v="52"/>
    <x v="3"/>
    <x v="20"/>
    <n v="-73.16"/>
  </r>
  <r>
    <x v="63"/>
    <x v="3"/>
    <n v="1261"/>
    <x v="25"/>
    <x v="79"/>
    <x v="4"/>
    <x v="12"/>
    <n v="-115"/>
  </r>
  <r>
    <x v="56"/>
    <x v="3"/>
    <n v="1262"/>
    <x v="45"/>
    <x v="63"/>
    <x v="3"/>
    <x v="7"/>
    <n v="-22.73"/>
  </r>
  <r>
    <x v="56"/>
    <x v="3"/>
    <n v="1263"/>
    <x v="45"/>
    <x v="63"/>
    <x v="3"/>
    <x v="7"/>
    <n v="-9.09"/>
  </r>
  <r>
    <x v="64"/>
    <x v="3"/>
    <n v="1264"/>
    <x v="8"/>
    <x v="75"/>
    <x v="4"/>
    <x v="5"/>
    <n v="-200"/>
  </r>
  <r>
    <x v="65"/>
    <x v="3"/>
    <n v="1265"/>
    <x v="16"/>
    <x v="75"/>
    <x v="4"/>
    <x v="12"/>
    <n v="-383"/>
  </r>
  <r>
    <x v="65"/>
    <x v="3"/>
    <n v="1266"/>
    <x v="46"/>
    <x v="78"/>
    <x v="4"/>
    <x v="12"/>
    <n v="-35"/>
  </r>
  <r>
    <x v="57"/>
    <x v="3"/>
    <n v="1267"/>
    <x v="35"/>
    <x v="56"/>
    <x v="3"/>
    <x v="10"/>
    <n v="-5.04"/>
  </r>
  <r>
    <x v="66"/>
    <x v="3"/>
    <n v="1268"/>
    <x v="8"/>
    <x v="75"/>
    <x v="4"/>
    <x v="5"/>
    <n v="-100"/>
  </r>
  <r>
    <x v="67"/>
    <x v="3"/>
    <n v="1269"/>
    <x v="16"/>
    <x v="75"/>
    <x v="4"/>
    <x v="12"/>
    <n v="-423"/>
  </r>
  <r>
    <x v="67"/>
    <x v="3"/>
    <n v="1270"/>
    <x v="46"/>
    <x v="78"/>
    <x v="4"/>
    <x v="12"/>
    <n v="-63"/>
  </r>
  <r>
    <x v="67"/>
    <x v="3"/>
    <n v="1271"/>
    <x v="8"/>
    <x v="75"/>
    <x v="4"/>
    <x v="5"/>
    <n v="-110"/>
  </r>
  <r>
    <x v="68"/>
    <x v="3"/>
    <n v="1272"/>
    <x v="47"/>
    <x v="80"/>
    <x v="3"/>
    <x v="22"/>
    <n v="-85"/>
  </r>
  <r>
    <x v="69"/>
    <x v="3"/>
    <n v="1273"/>
    <x v="10"/>
    <x v="52"/>
    <x v="3"/>
    <x v="19"/>
    <n v="-133.91999999999999"/>
  </r>
  <r>
    <x v="59"/>
    <x v="3"/>
    <n v="1274"/>
    <x v="16"/>
    <x v="75"/>
    <x v="4"/>
    <x v="12"/>
    <n v="-350"/>
  </r>
  <r>
    <x v="59"/>
    <x v="3"/>
    <n v="1275"/>
    <x v="8"/>
    <x v="75"/>
    <x v="4"/>
    <x v="5"/>
    <n v="-260"/>
  </r>
  <r>
    <x v="70"/>
    <x v="4"/>
    <m/>
    <x v="0"/>
    <x v="81"/>
    <x v="0"/>
    <x v="0"/>
    <n v="3526"/>
  </r>
  <r>
    <x v="71"/>
    <x v="4"/>
    <m/>
    <x v="0"/>
    <x v="82"/>
    <x v="0"/>
    <x v="0"/>
    <n v="6071.72"/>
  </r>
  <r>
    <x v="72"/>
    <x v="4"/>
    <m/>
    <x v="0"/>
    <x v="83"/>
    <x v="0"/>
    <x v="0"/>
    <n v="4907"/>
  </r>
  <r>
    <x v="73"/>
    <x v="4"/>
    <m/>
    <x v="0"/>
    <x v="84"/>
    <x v="0"/>
    <x v="0"/>
    <n v="3773"/>
  </r>
  <r>
    <x v="74"/>
    <x v="4"/>
    <m/>
    <x v="2"/>
    <x v="85"/>
    <x v="2"/>
    <x v="2"/>
    <n v="-3354.55"/>
  </r>
  <r>
    <x v="75"/>
    <x v="4"/>
    <m/>
    <x v="3"/>
    <x v="86"/>
    <x v="2"/>
    <x v="3"/>
    <n v="-119.55"/>
  </r>
  <r>
    <x v="76"/>
    <x v="4"/>
    <m/>
    <x v="1"/>
    <x v="4"/>
    <x v="1"/>
    <x v="1"/>
    <n v="-1.94"/>
  </r>
  <r>
    <x v="77"/>
    <x v="4"/>
    <m/>
    <x v="19"/>
    <x v="21"/>
    <x v="5"/>
    <x v="15"/>
    <n v="-10000"/>
  </r>
  <r>
    <x v="59"/>
    <x v="4"/>
    <n v="1276"/>
    <x v="30"/>
    <x v="52"/>
    <x v="2"/>
    <x v="18"/>
    <n v="-124.79"/>
  </r>
  <r>
    <x v="59"/>
    <x v="4"/>
    <n v="1277"/>
    <x v="10"/>
    <x v="52"/>
    <x v="3"/>
    <x v="9"/>
    <n v="-49.61"/>
  </r>
  <r>
    <x v="74"/>
    <x v="4"/>
    <n v="1278"/>
    <x v="15"/>
    <x v="87"/>
    <x v="3"/>
    <x v="4"/>
    <n v="-986.26"/>
  </r>
  <r>
    <x v="74"/>
    <x v="4"/>
    <n v="1279"/>
    <x v="23"/>
    <x v="87"/>
    <x v="2"/>
    <x v="18"/>
    <n v="-34.15"/>
  </r>
  <r>
    <x v="74"/>
    <x v="4"/>
    <n v="1280"/>
    <x v="48"/>
    <x v="88"/>
    <x v="1"/>
    <x v="23"/>
    <n v="-52.5"/>
  </r>
  <r>
    <x v="74"/>
    <x v="4"/>
    <n v="1281"/>
    <x v="26"/>
    <x v="52"/>
    <x v="3"/>
    <x v="4"/>
    <n v="-6.81"/>
  </r>
  <r>
    <x v="74"/>
    <x v="4"/>
    <n v="1282"/>
    <x v="49"/>
    <x v="56"/>
    <x v="3"/>
    <x v="10"/>
    <n v="-6.12"/>
  </r>
  <r>
    <x v="77"/>
    <x v="4"/>
    <n v="1283"/>
    <x v="8"/>
    <x v="89"/>
    <x v="4"/>
    <x v="5"/>
    <n v="-260"/>
  </r>
  <r>
    <x v="77"/>
    <x v="4"/>
    <n v="1284"/>
    <x v="14"/>
    <x v="90"/>
    <x v="1"/>
    <x v="11"/>
    <n v="-47.41"/>
  </r>
  <r>
    <x v="77"/>
    <x v="4"/>
    <n v="1285"/>
    <x v="18"/>
    <x v="87"/>
    <x v="0"/>
    <x v="14"/>
    <n v="-80.81"/>
  </r>
  <r>
    <x v="77"/>
    <x v="4"/>
    <n v="1286"/>
    <x v="16"/>
    <x v="89"/>
    <x v="4"/>
    <x v="12"/>
    <n v="-334.5"/>
  </r>
  <r>
    <x v="77"/>
    <x v="4"/>
    <n v="1287"/>
    <x v="46"/>
    <x v="91"/>
    <x v="4"/>
    <x v="12"/>
    <n v="-23.1"/>
  </r>
  <r>
    <x v="78"/>
    <x v="4"/>
    <n v="1288"/>
    <x v="8"/>
    <x v="92"/>
    <x v="4"/>
    <x v="5"/>
    <n v="-260"/>
  </r>
  <r>
    <x v="71"/>
    <x v="4"/>
    <n v="1289"/>
    <x v="10"/>
    <x v="60"/>
    <x v="3"/>
    <x v="19"/>
    <n v="-50.99"/>
  </r>
  <r>
    <x v="78"/>
    <x v="4"/>
    <n v="1290"/>
    <x v="50"/>
    <x v="93"/>
    <x v="4"/>
    <x v="5"/>
    <n v="-365"/>
  </r>
  <r>
    <x v="78"/>
    <x v="4"/>
    <n v="1291"/>
    <x v="16"/>
    <x v="93"/>
    <x v="4"/>
    <x v="12"/>
    <n v="-430"/>
  </r>
  <r>
    <x v="78"/>
    <x v="4"/>
    <n v="1292"/>
    <x v="10"/>
    <x v="60"/>
    <x v="3"/>
    <x v="10"/>
    <n v="-166.71"/>
  </r>
  <r>
    <x v="78"/>
    <x v="4"/>
    <n v="1293"/>
    <x v="12"/>
    <x v="13"/>
    <x v="3"/>
    <x v="9"/>
    <n v="-85.14"/>
  </r>
  <r>
    <x v="79"/>
    <x v="4"/>
    <n v="1294"/>
    <x v="39"/>
    <x v="94"/>
    <x v="3"/>
    <x v="17"/>
    <n v="-96.01"/>
  </r>
  <r>
    <x v="79"/>
    <x v="4"/>
    <n v="1295"/>
    <x v="11"/>
    <x v="14"/>
    <x v="3"/>
    <x v="9"/>
    <n v="-13.2"/>
  </r>
  <r>
    <x v="80"/>
    <x v="4"/>
    <n v="1296"/>
    <x v="8"/>
    <x v="95"/>
    <x v="4"/>
    <x v="5"/>
    <n v="-260"/>
  </r>
  <r>
    <x v="81"/>
    <x v="4"/>
    <n v="1297"/>
    <x v="10"/>
    <x v="60"/>
    <x v="3"/>
    <x v="19"/>
    <n v="-62.06"/>
  </r>
  <r>
    <x v="82"/>
    <x v="4"/>
    <n v="1298"/>
    <x v="8"/>
    <x v="95"/>
    <x v="4"/>
    <x v="5"/>
    <n v="-110"/>
  </r>
  <r>
    <x v="72"/>
    <x v="4"/>
    <n v="1299"/>
    <x v="49"/>
    <x v="56"/>
    <x v="3"/>
    <x v="10"/>
    <n v="-6.95"/>
  </r>
  <r>
    <x v="82"/>
    <x v="4"/>
    <n v="1300"/>
    <x v="16"/>
    <x v="95"/>
    <x v="4"/>
    <x v="12"/>
    <n v="-370"/>
  </r>
  <r>
    <x v="82"/>
    <x v="4"/>
    <n v="1301"/>
    <x v="16"/>
    <x v="79"/>
    <x v="4"/>
    <x v="12"/>
    <n v="-120"/>
  </r>
  <r>
    <x v="82"/>
    <x v="4"/>
    <n v="1302"/>
    <x v="50"/>
    <x v="95"/>
    <x v="4"/>
    <x v="5"/>
    <n v="-240"/>
  </r>
  <r>
    <x v="83"/>
    <x v="4"/>
    <n v="1303"/>
    <x v="51"/>
    <x v="96"/>
    <x v="0"/>
    <x v="6"/>
    <n v="-8.5"/>
  </r>
  <r>
    <x v="83"/>
    <x v="4"/>
    <n v="1304"/>
    <x v="14"/>
    <x v="97"/>
    <x v="1"/>
    <x v="11"/>
    <n v="-210.11"/>
  </r>
  <r>
    <x v="83"/>
    <x v="4"/>
    <n v="1305"/>
    <x v="50"/>
    <x v="98"/>
    <x v="4"/>
    <x v="5"/>
    <n v="-176.64"/>
  </r>
  <r>
    <x v="73"/>
    <x v="4"/>
    <n v="1307"/>
    <x v="8"/>
    <x v="98"/>
    <x v="4"/>
    <x v="5"/>
    <n v="-370"/>
  </r>
  <r>
    <x v="73"/>
    <x v="4"/>
    <n v="1308"/>
    <x v="10"/>
    <x v="60"/>
    <x v="3"/>
    <x v="10"/>
    <n v="-51.78"/>
  </r>
  <r>
    <x v="84"/>
    <x v="4"/>
    <n v="1309"/>
    <x v="16"/>
    <x v="98"/>
    <x v="4"/>
    <x v="12"/>
    <n v="-280"/>
  </r>
  <r>
    <x v="84"/>
    <x v="4"/>
    <n v="1310"/>
    <x v="50"/>
    <x v="98"/>
    <x v="4"/>
    <x v="5"/>
    <n v="-63.36"/>
  </r>
  <r>
    <x v="85"/>
    <x v="5"/>
    <m/>
    <x v="0"/>
    <x v="99"/>
    <x v="0"/>
    <x v="0"/>
    <n v="4683"/>
  </r>
  <r>
    <x v="86"/>
    <x v="5"/>
    <m/>
    <x v="0"/>
    <x v="100"/>
    <x v="0"/>
    <x v="0"/>
    <n v="4839.51"/>
  </r>
  <r>
    <x v="87"/>
    <x v="5"/>
    <m/>
    <x v="0"/>
    <x v="101"/>
    <x v="0"/>
    <x v="0"/>
    <n v="3693"/>
  </r>
  <r>
    <x v="88"/>
    <x v="5"/>
    <m/>
    <x v="0"/>
    <x v="102"/>
    <x v="0"/>
    <x v="0"/>
    <n v="4460"/>
  </r>
  <r>
    <x v="89"/>
    <x v="5"/>
    <m/>
    <x v="0"/>
    <x v="103"/>
    <x v="0"/>
    <x v="0"/>
    <n v="5148"/>
  </r>
  <r>
    <x v="85"/>
    <x v="5"/>
    <m/>
    <x v="2"/>
    <x v="104"/>
    <x v="2"/>
    <x v="2"/>
    <n v="-2877.22"/>
  </r>
  <r>
    <x v="86"/>
    <x v="5"/>
    <m/>
    <x v="3"/>
    <x v="105"/>
    <x v="2"/>
    <x v="3"/>
    <n v="-106.68"/>
  </r>
  <r>
    <x v="90"/>
    <x v="5"/>
    <m/>
    <x v="1"/>
    <x v="4"/>
    <x v="1"/>
    <x v="1"/>
    <n v="-6.02"/>
  </r>
  <r>
    <x v="91"/>
    <x v="5"/>
    <m/>
    <x v="19"/>
    <x v="21"/>
    <x v="5"/>
    <x v="15"/>
    <n v="-10000"/>
  </r>
  <r>
    <x v="89"/>
    <x v="5"/>
    <m/>
    <x v="52"/>
    <x v="52"/>
    <x v="0"/>
    <x v="24"/>
    <n v="-220"/>
  </r>
  <r>
    <x v="92"/>
    <x v="5"/>
    <n v="1306"/>
    <x v="53"/>
    <x v="106"/>
    <x v="3"/>
    <x v="9"/>
    <n v="-42.25"/>
  </r>
  <r>
    <x v="92"/>
    <x v="5"/>
    <n v="1311"/>
    <x v="50"/>
    <x v="107"/>
    <x v="0"/>
    <x v="6"/>
    <n v="-250"/>
  </r>
  <r>
    <x v="93"/>
    <x v="5"/>
    <n v="1312"/>
    <x v="50"/>
    <x v="108"/>
    <x v="4"/>
    <x v="5"/>
    <n v="-240"/>
  </r>
  <r>
    <x v="85"/>
    <x v="5"/>
    <n v="1313"/>
    <x v="16"/>
    <x v="108"/>
    <x v="4"/>
    <x v="12"/>
    <n v="-360"/>
  </r>
  <r>
    <x v="85"/>
    <x v="5"/>
    <n v="1315"/>
    <x v="54"/>
    <x v="109"/>
    <x v="3"/>
    <x v="7"/>
    <n v="-40"/>
  </r>
  <r>
    <x v="85"/>
    <x v="5"/>
    <n v="1316"/>
    <x v="9"/>
    <x v="90"/>
    <x v="2"/>
    <x v="18"/>
    <n v="-125.25"/>
  </r>
  <r>
    <x v="85"/>
    <x v="5"/>
    <n v="1317"/>
    <x v="23"/>
    <x v="90"/>
    <x v="2"/>
    <x v="18"/>
    <n v="-24.06"/>
  </r>
  <r>
    <x v="85"/>
    <x v="5"/>
    <n v="1318"/>
    <x v="33"/>
    <x v="90"/>
    <x v="3"/>
    <x v="4"/>
    <n v="-754"/>
  </r>
  <r>
    <x v="85"/>
    <x v="5"/>
    <n v="1319"/>
    <x v="14"/>
    <x v="90"/>
    <x v="1"/>
    <x v="11"/>
    <n v="-47.41"/>
  </r>
  <r>
    <x v="85"/>
    <x v="5"/>
    <n v="1320"/>
    <x v="55"/>
    <x v="90"/>
    <x v="3"/>
    <x v="17"/>
    <n v="-32.4"/>
  </r>
  <r>
    <x v="91"/>
    <x v="5"/>
    <n v="1321"/>
    <x v="10"/>
    <x v="52"/>
    <x v="3"/>
    <x v="10"/>
    <n v="-125.22"/>
  </r>
  <r>
    <x v="94"/>
    <x v="5"/>
    <n v="1322"/>
    <x v="11"/>
    <x v="14"/>
    <x v="3"/>
    <x v="9"/>
    <n v="-2.65"/>
  </r>
  <r>
    <x v="94"/>
    <x v="5"/>
    <n v="1323"/>
    <x v="56"/>
    <x v="110"/>
    <x v="3"/>
    <x v="20"/>
    <n v="-76.48"/>
  </r>
  <r>
    <x v="95"/>
    <x v="5"/>
    <n v="1324"/>
    <x v="10"/>
    <x v="52"/>
    <x v="3"/>
    <x v="10"/>
    <n v="-111"/>
  </r>
  <r>
    <x v="95"/>
    <x v="5"/>
    <n v="1325"/>
    <x v="57"/>
    <x v="111"/>
    <x v="3"/>
    <x v="25"/>
    <n v="-42.04"/>
  </r>
  <r>
    <x v="96"/>
    <x v="5"/>
    <n v="1326"/>
    <x v="16"/>
    <x v="112"/>
    <x v="4"/>
    <x v="12"/>
    <n v="-360"/>
  </r>
  <r>
    <x v="96"/>
    <x v="5"/>
    <n v="1327"/>
    <x v="50"/>
    <x v="112"/>
    <x v="4"/>
    <x v="5"/>
    <n v="-240"/>
  </r>
  <r>
    <x v="95"/>
    <x v="5"/>
    <n v="1328"/>
    <x v="18"/>
    <x v="113"/>
    <x v="0"/>
    <x v="14"/>
    <n v="-177.79"/>
  </r>
  <r>
    <x v="87"/>
    <x v="5"/>
    <n v="1329"/>
    <x v="56"/>
    <x v="114"/>
    <x v="3"/>
    <x v="20"/>
    <n v="-25.96"/>
  </r>
  <r>
    <x v="97"/>
    <x v="5"/>
    <n v="1330"/>
    <x v="58"/>
    <x v="115"/>
    <x v="3"/>
    <x v="26"/>
    <n v="-1055.3399999999999"/>
  </r>
  <r>
    <x v="98"/>
    <x v="5"/>
    <n v="1331"/>
    <x v="59"/>
    <x v="116"/>
    <x v="3"/>
    <x v="25"/>
    <n v="-85"/>
  </r>
  <r>
    <x v="99"/>
    <x v="5"/>
    <n v="1332"/>
    <x v="10"/>
    <x v="52"/>
    <x v="3"/>
    <x v="10"/>
    <n v="-171.44"/>
  </r>
  <r>
    <x v="100"/>
    <x v="5"/>
    <n v="1333"/>
    <x v="50"/>
    <x v="117"/>
    <x v="4"/>
    <x v="5"/>
    <n v="-240"/>
  </r>
  <r>
    <x v="99"/>
    <x v="5"/>
    <n v="1334"/>
    <x v="56"/>
    <x v="114"/>
    <x v="3"/>
    <x v="20"/>
    <n v="-8.1199999999999992"/>
  </r>
  <r>
    <x v="100"/>
    <x v="5"/>
    <n v="1335"/>
    <x v="16"/>
    <x v="117"/>
    <x v="4"/>
    <x v="12"/>
    <n v="-280"/>
  </r>
  <r>
    <x v="100"/>
    <x v="5"/>
    <n v="1336"/>
    <x v="16"/>
    <x v="118"/>
    <x v="4"/>
    <x v="12"/>
    <n v="-400"/>
  </r>
  <r>
    <x v="101"/>
    <x v="5"/>
    <n v="1337"/>
    <x v="60"/>
    <x v="56"/>
    <x v="3"/>
    <x v="10"/>
    <n v="-10.75"/>
  </r>
  <r>
    <x v="102"/>
    <x v="5"/>
    <n v="1338"/>
    <x v="57"/>
    <x v="111"/>
    <x v="3"/>
    <x v="25"/>
    <n v="-63.71"/>
  </r>
  <r>
    <x v="102"/>
    <x v="5"/>
    <n v="1339"/>
    <x v="10"/>
    <x v="52"/>
    <x v="3"/>
    <x v="10"/>
    <n v="-81.319999999999993"/>
  </r>
  <r>
    <x v="102"/>
    <x v="5"/>
    <n v="1340"/>
    <x v="10"/>
    <x v="52"/>
    <x v="3"/>
    <x v="10"/>
    <n v="-31.33"/>
  </r>
  <r>
    <x v="88"/>
    <x v="5"/>
    <n v="1341"/>
    <x v="10"/>
    <x v="52"/>
    <x v="3"/>
    <x v="10"/>
    <n v="-144.31"/>
  </r>
  <r>
    <x v="103"/>
    <x v="5"/>
    <n v="1342"/>
    <x v="16"/>
    <x v="119"/>
    <x v="4"/>
    <x v="12"/>
    <n v="-280"/>
  </r>
  <r>
    <x v="103"/>
    <x v="5"/>
    <n v="1343"/>
    <x v="50"/>
    <x v="119"/>
    <x v="4"/>
    <x v="5"/>
    <n v="-272"/>
  </r>
  <r>
    <x v="104"/>
    <x v="5"/>
    <n v="1344"/>
    <x v="10"/>
    <x v="52"/>
    <x v="3"/>
    <x v="10"/>
    <n v="-6.31"/>
  </r>
  <r>
    <x v="105"/>
    <x v="5"/>
    <n v="1345"/>
    <x v="61"/>
    <x v="107"/>
    <x v="0"/>
    <x v="6"/>
    <n v="-175"/>
  </r>
  <r>
    <x v="105"/>
    <x v="5"/>
    <n v="1346"/>
    <x v="62"/>
    <x v="78"/>
    <x v="4"/>
    <x v="5"/>
    <n v="-35"/>
  </r>
  <r>
    <x v="89"/>
    <x v="5"/>
    <n v="1347"/>
    <x v="10"/>
    <x v="52"/>
    <x v="3"/>
    <x v="10"/>
    <n v="-19.920000000000002"/>
  </r>
  <r>
    <x v="89"/>
    <x v="5"/>
    <n v="1348"/>
    <x v="63"/>
    <x v="120"/>
    <x v="4"/>
    <x v="5"/>
    <n v="-40"/>
  </r>
  <r>
    <x v="90"/>
    <x v="5"/>
    <n v="1355"/>
    <x v="16"/>
    <x v="121"/>
    <x v="4"/>
    <x v="12"/>
    <n v="-440"/>
  </r>
  <r>
    <x v="106"/>
    <x v="6"/>
    <m/>
    <x v="0"/>
    <x v="122"/>
    <x v="0"/>
    <x v="0"/>
    <n v="4915.38"/>
  </r>
  <r>
    <x v="107"/>
    <x v="6"/>
    <m/>
    <x v="0"/>
    <x v="123"/>
    <x v="0"/>
    <x v="0"/>
    <n v="4178.1400000000003"/>
  </r>
  <r>
    <x v="108"/>
    <x v="6"/>
    <m/>
    <x v="0"/>
    <x v="124"/>
    <x v="0"/>
    <x v="0"/>
    <n v="3259"/>
  </r>
  <r>
    <x v="109"/>
    <x v="6"/>
    <m/>
    <x v="0"/>
    <x v="125"/>
    <x v="0"/>
    <x v="0"/>
    <n v="5745.82"/>
  </r>
  <r>
    <x v="110"/>
    <x v="6"/>
    <m/>
    <x v="1"/>
    <x v="126"/>
    <x v="3"/>
    <x v="9"/>
    <n v="-69.48"/>
  </r>
  <r>
    <x v="111"/>
    <x v="6"/>
    <m/>
    <x v="2"/>
    <x v="127"/>
    <x v="2"/>
    <x v="2"/>
    <n v="-3397.5"/>
  </r>
  <r>
    <x v="112"/>
    <x v="6"/>
    <m/>
    <x v="3"/>
    <x v="128"/>
    <x v="2"/>
    <x v="3"/>
    <n v="-96.69"/>
  </r>
  <r>
    <x v="113"/>
    <x v="6"/>
    <m/>
    <x v="19"/>
    <x v="21"/>
    <x v="5"/>
    <x v="15"/>
    <n v="-10000"/>
  </r>
  <r>
    <x v="111"/>
    <x v="6"/>
    <n v="1349"/>
    <x v="10"/>
    <x v="52"/>
    <x v="3"/>
    <x v="9"/>
    <n v="-17.38"/>
  </r>
  <r>
    <x v="89"/>
    <x v="6"/>
    <n v="1350"/>
    <x v="60"/>
    <x v="56"/>
    <x v="3"/>
    <x v="10"/>
    <n v="-11.07"/>
  </r>
  <r>
    <x v="114"/>
    <x v="6"/>
    <n v="1351"/>
    <x v="64"/>
    <x v="129"/>
    <x v="3"/>
    <x v="9"/>
    <n v="-151.5"/>
  </r>
  <r>
    <x v="90"/>
    <x v="6"/>
    <n v="1352"/>
    <x v="50"/>
    <x v="121"/>
    <x v="4"/>
    <x v="5"/>
    <n v="-304"/>
  </r>
  <r>
    <x v="90"/>
    <x v="6"/>
    <n v="1356"/>
    <x v="50"/>
    <x v="130"/>
    <x v="4"/>
    <x v="5"/>
    <n v="-50"/>
  </r>
  <r>
    <x v="111"/>
    <x v="6"/>
    <n v="1357"/>
    <x v="23"/>
    <x v="113"/>
    <x v="2"/>
    <x v="18"/>
    <n v="-17.079999999999998"/>
  </r>
  <r>
    <x v="106"/>
    <x v="6"/>
    <n v="1358"/>
    <x v="9"/>
    <x v="113"/>
    <x v="2"/>
    <x v="18"/>
    <n v="-147.07"/>
  </r>
  <r>
    <x v="111"/>
    <x v="6"/>
    <n v="1359"/>
    <x v="15"/>
    <x v="113"/>
    <x v="3"/>
    <x v="4"/>
    <n v="-691.87"/>
  </r>
  <r>
    <x v="115"/>
    <x v="6"/>
    <n v="1360"/>
    <x v="14"/>
    <x v="113"/>
    <x v="1"/>
    <x v="11"/>
    <n v="-47.41"/>
  </r>
  <r>
    <x v="111"/>
    <x v="6"/>
    <n v="1361"/>
    <x v="55"/>
    <x v="131"/>
    <x v="3"/>
    <x v="17"/>
    <n v="-98.8"/>
  </r>
  <r>
    <x v="111"/>
    <x v="6"/>
    <n v="1362"/>
    <x v="65"/>
    <x v="132"/>
    <x v="3"/>
    <x v="27"/>
    <n v="-168.89"/>
  </r>
  <r>
    <x v="106"/>
    <x v="6"/>
    <n v="1363"/>
    <x v="66"/>
    <x v="133"/>
    <x v="3"/>
    <x v="10"/>
    <n v="-70.41"/>
  </r>
  <r>
    <x v="116"/>
    <x v="6"/>
    <n v="1364"/>
    <x v="7"/>
    <x v="10"/>
    <x v="3"/>
    <x v="7"/>
    <n v="-9.09"/>
  </r>
  <r>
    <x v="112"/>
    <x v="6"/>
    <n v="1365"/>
    <x v="16"/>
    <x v="134"/>
    <x v="4"/>
    <x v="12"/>
    <n v="-280"/>
  </r>
  <r>
    <x v="112"/>
    <x v="6"/>
    <n v="1366"/>
    <x v="50"/>
    <x v="134"/>
    <x v="4"/>
    <x v="5"/>
    <n v="-250"/>
  </r>
  <r>
    <x v="113"/>
    <x v="6"/>
    <n v="1367"/>
    <x v="60"/>
    <x v="56"/>
    <x v="3"/>
    <x v="10"/>
    <n v="-10"/>
  </r>
  <r>
    <x v="113"/>
    <x v="6"/>
    <n v="1368"/>
    <x v="10"/>
    <x v="135"/>
    <x v="3"/>
    <x v="26"/>
    <n v="-166.71"/>
  </r>
  <r>
    <x v="113"/>
    <x v="6"/>
    <n v="1369"/>
    <x v="50"/>
    <x v="136"/>
    <x v="4"/>
    <x v="5"/>
    <n v="-25"/>
  </r>
  <r>
    <x v="113"/>
    <x v="6"/>
    <n v="1370"/>
    <x v="50"/>
    <x v="136"/>
    <x v="4"/>
    <x v="5"/>
    <n v="-25"/>
  </r>
  <r>
    <x v="117"/>
    <x v="6"/>
    <n v="1371"/>
    <x v="26"/>
    <x v="137"/>
    <x v="3"/>
    <x v="26"/>
    <n v="-17.600000000000001"/>
  </r>
  <r>
    <x v="117"/>
    <x v="6"/>
    <n v="1372"/>
    <x v="54"/>
    <x v="138"/>
    <x v="3"/>
    <x v="7"/>
    <n v="-24.36"/>
  </r>
  <r>
    <x v="117"/>
    <x v="6"/>
    <n v="1373"/>
    <x v="10"/>
    <x v="52"/>
    <x v="3"/>
    <x v="10"/>
    <n v="-211.98"/>
  </r>
  <r>
    <x v="117"/>
    <x v="6"/>
    <n v="1374"/>
    <x v="64"/>
    <x v="18"/>
    <x v="3"/>
    <x v="9"/>
    <n v="-43.29"/>
  </r>
  <r>
    <x v="117"/>
    <x v="6"/>
    <n v="1375"/>
    <x v="10"/>
    <x v="139"/>
    <x v="3"/>
    <x v="26"/>
    <n v="-155.88"/>
  </r>
  <r>
    <x v="107"/>
    <x v="6"/>
    <n v="1376"/>
    <x v="10"/>
    <x v="52"/>
    <x v="3"/>
    <x v="10"/>
    <n v="-417.36"/>
  </r>
  <r>
    <x v="118"/>
    <x v="6"/>
    <n v="1377"/>
    <x v="50"/>
    <x v="140"/>
    <x v="4"/>
    <x v="5"/>
    <n v="-250"/>
  </r>
  <r>
    <x v="118"/>
    <x v="6"/>
    <n v="1378"/>
    <x v="16"/>
    <x v="140"/>
    <x v="4"/>
    <x v="12"/>
    <n v="-580"/>
  </r>
  <r>
    <x v="119"/>
    <x v="6"/>
    <n v="1379"/>
    <x v="67"/>
    <x v="141"/>
    <x v="4"/>
    <x v="12"/>
    <n v="-20"/>
  </r>
  <r>
    <x v="118"/>
    <x v="6"/>
    <n v="1380"/>
    <x v="68"/>
    <x v="142"/>
    <x v="1"/>
    <x v="28"/>
    <n v="-280"/>
  </r>
  <r>
    <x v="118"/>
    <x v="6"/>
    <n v="1381"/>
    <x v="69"/>
    <x v="143"/>
    <x v="4"/>
    <x v="12"/>
    <n v="-30"/>
  </r>
  <r>
    <x v="118"/>
    <x v="6"/>
    <n v="1382"/>
    <x v="59"/>
    <x v="116"/>
    <x v="3"/>
    <x v="25"/>
    <n v="-85"/>
  </r>
  <r>
    <x v="119"/>
    <x v="6"/>
    <n v="1383"/>
    <x v="59"/>
    <x v="116"/>
    <x v="3"/>
    <x v="25"/>
    <n v="-85"/>
  </r>
  <r>
    <x v="110"/>
    <x v="6"/>
    <n v="1384"/>
    <x v="70"/>
    <x v="144"/>
    <x v="3"/>
    <x v="10"/>
    <n v="-48.7"/>
  </r>
  <r>
    <x v="110"/>
    <x v="6"/>
    <n v="1385"/>
    <x v="64"/>
    <x v="145"/>
    <x v="3"/>
    <x v="9"/>
    <n v="-28.99"/>
  </r>
  <r>
    <x v="110"/>
    <x v="6"/>
    <n v="1386"/>
    <x v="60"/>
    <x v="56"/>
    <x v="3"/>
    <x v="10"/>
    <n v="-10"/>
  </r>
  <r>
    <x v="120"/>
    <x v="6"/>
    <n v="1387"/>
    <x v="10"/>
    <x v="146"/>
    <x v="3"/>
    <x v="19"/>
    <n v="-108.05"/>
  </r>
  <r>
    <x v="120"/>
    <x v="6"/>
    <n v="1388"/>
    <x v="10"/>
    <x v="60"/>
    <x v="3"/>
    <x v="10"/>
    <n v="-73.95"/>
  </r>
  <r>
    <x v="121"/>
    <x v="6"/>
    <n v="1389"/>
    <x v="7"/>
    <x v="147"/>
    <x v="3"/>
    <x v="7"/>
    <n v="-15.16"/>
  </r>
  <r>
    <x v="121"/>
    <x v="6"/>
    <n v="1390"/>
    <x v="18"/>
    <x v="148"/>
    <x v="0"/>
    <x v="14"/>
    <n v="-129.80000000000001"/>
  </r>
  <r>
    <x v="121"/>
    <x v="6"/>
    <n v="1391"/>
    <x v="21"/>
    <x v="148"/>
    <x v="3"/>
    <x v="26"/>
    <n v="-1000"/>
  </r>
  <r>
    <x v="121"/>
    <x v="6"/>
    <n v="1392"/>
    <x v="54"/>
    <x v="138"/>
    <x v="3"/>
    <x v="7"/>
    <n v="-24.36"/>
  </r>
  <r>
    <x v="122"/>
    <x v="6"/>
    <n v="1393"/>
    <x v="59"/>
    <x v="116"/>
    <x v="3"/>
    <x v="25"/>
    <n v="-85"/>
  </r>
  <r>
    <x v="122"/>
    <x v="6"/>
    <n v="1394"/>
    <x v="54"/>
    <x v="149"/>
    <x v="3"/>
    <x v="26"/>
    <n v="-18.940000000000001"/>
  </r>
  <r>
    <x v="122"/>
    <x v="6"/>
    <n v="1395"/>
    <x v="59"/>
    <x v="116"/>
    <x v="3"/>
    <x v="25"/>
    <n v="-85"/>
  </r>
  <r>
    <x v="122"/>
    <x v="6"/>
    <n v="1396"/>
    <x v="50"/>
    <x v="150"/>
    <x v="4"/>
    <x v="5"/>
    <n v="-408"/>
  </r>
  <r>
    <x v="122"/>
    <x v="6"/>
    <n v="1397"/>
    <x v="16"/>
    <x v="150"/>
    <x v="4"/>
    <x v="12"/>
    <n v="-400"/>
  </r>
  <r>
    <x v="122"/>
    <x v="6"/>
    <n v="1398"/>
    <x v="71"/>
    <x v="151"/>
    <x v="0"/>
    <x v="6"/>
    <n v="-70"/>
  </r>
  <r>
    <x v="122"/>
    <x v="6"/>
    <n v="1400"/>
    <x v="68"/>
    <x v="152"/>
    <x v="4"/>
    <x v="28"/>
    <n v="-70"/>
  </r>
  <r>
    <x v="109"/>
    <x v="6"/>
    <n v="1401"/>
    <x v="54"/>
    <x v="153"/>
    <x v="3"/>
    <x v="7"/>
    <n v="-16.239999999999998"/>
  </r>
  <r>
    <x v="123"/>
    <x v="6"/>
    <n v="1402"/>
    <x v="59"/>
    <x v="116"/>
    <x v="3"/>
    <x v="25"/>
    <n v="-65"/>
  </r>
  <r>
    <x v="124"/>
    <x v="6"/>
    <n v="1403"/>
    <x v="50"/>
    <x v="154"/>
    <x v="4"/>
    <x v="5"/>
    <n v="-336"/>
  </r>
  <r>
    <x v="124"/>
    <x v="6"/>
    <n v="1404"/>
    <x v="68"/>
    <x v="65"/>
    <x v="4"/>
    <x v="28"/>
    <n v="-183.75"/>
  </r>
  <r>
    <x v="124"/>
    <x v="6"/>
    <n v="1405"/>
    <x v="16"/>
    <x v="154"/>
    <x v="4"/>
    <x v="12"/>
    <n v="-4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7:I15" firstHeaderRow="1" firstDataRow="2" firstDataCol="1" rowPageCount="4" colPageCount="1"/>
  <pivotFields count="8">
    <pivotField axis="axisPage" compact="0" numFmtId="14" outline="0" subtotalTop="0" showAll="0" includeNewItemsInFilter="1">
      <items count="126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x="3"/>
        <item x="4"/>
        <item m="1" x="7"/>
        <item x="5"/>
        <item x="6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5">
        <item x="27"/>
        <item x="17"/>
        <item x="5"/>
        <item x="23"/>
        <item x="21"/>
        <item x="39"/>
        <item x="2"/>
        <item x="26"/>
        <item x="41"/>
        <item x="6"/>
        <item x="3"/>
        <item x="24"/>
        <item x="4"/>
        <item x="19"/>
        <item x="32"/>
        <item x="35"/>
        <item x="7"/>
        <item x="45"/>
        <item x="38"/>
        <item x="8"/>
        <item x="25"/>
        <item x="18"/>
        <item x="36"/>
        <item x="22"/>
        <item x="28"/>
        <item x="33"/>
        <item x="20"/>
        <item x="15"/>
        <item x="13"/>
        <item x="42"/>
        <item x="0"/>
        <item x="46"/>
        <item x="44"/>
        <item x="40"/>
        <item x="47"/>
        <item x="37"/>
        <item x="9"/>
        <item x="1"/>
        <item x="12"/>
        <item x="30"/>
        <item x="29"/>
        <item x="11"/>
        <item x="16"/>
        <item x="10"/>
        <item x="31"/>
        <item x="14"/>
        <item x="34"/>
        <item x="43"/>
        <item x="48"/>
        <item x="49"/>
        <item m="1" x="72"/>
        <item x="50"/>
        <item x="51"/>
        <item m="1" x="73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axis="axisPage" compact="0" outline="0" subtotalTop="0" showAll="0" includeNewItemsInFilter="1">
      <items count="162">
        <item x="53"/>
        <item x="152"/>
        <item x="9"/>
        <item x="143"/>
        <item x="67"/>
        <item x="135"/>
        <item x="31"/>
        <item x="137"/>
        <item x="139"/>
        <item x="149"/>
        <item x="136"/>
        <item x="88"/>
        <item x="115"/>
        <item x="94"/>
        <item x="77"/>
        <item x="85"/>
        <item x="86"/>
        <item x="87"/>
        <item x="59"/>
        <item x="97"/>
        <item x="11"/>
        <item x="126"/>
        <item x="40"/>
        <item x="54"/>
        <item x="41"/>
        <item x="78"/>
        <item x="7"/>
        <item x="12"/>
        <item x="5"/>
        <item x="6"/>
        <item x="107"/>
        <item x="151"/>
        <item x="16"/>
        <item x="18"/>
        <item x="37"/>
        <item x="57"/>
        <item x="58"/>
        <item x="45"/>
        <item x="106"/>
        <item x="144"/>
        <item x="64"/>
        <item x="56"/>
        <item x="116"/>
        <item x="8"/>
        <item x="36"/>
        <item x="153"/>
        <item x="109"/>
        <item x="30"/>
        <item x="23"/>
        <item x="25"/>
        <item x="33"/>
        <item x="148"/>
        <item x="127"/>
        <item x="128"/>
        <item x="113"/>
        <item x="141"/>
        <item x="111"/>
        <item x="133"/>
        <item x="47"/>
        <item x="91"/>
        <item x="76"/>
        <item x="69"/>
        <item x="70"/>
        <item x="90"/>
        <item x="104"/>
        <item x="105"/>
        <item x="66"/>
        <item x="32"/>
        <item x="79"/>
        <item x="129"/>
        <item x="13"/>
        <item x="146"/>
        <item x="145"/>
        <item x="42"/>
        <item x="114"/>
        <item x="110"/>
        <item x="68"/>
        <item x="96"/>
        <item x="10"/>
        <item x="27"/>
        <item x="138"/>
        <item x="142"/>
        <item x="4"/>
        <item x="63"/>
        <item x="14"/>
        <item x="43"/>
        <item x="60"/>
        <item x="15"/>
        <item x="147"/>
        <item x="80"/>
        <item x="120"/>
        <item x="118"/>
        <item x="132"/>
        <item x="65"/>
        <item x="75"/>
        <item x="89"/>
        <item x="55"/>
        <item x="44"/>
        <item x="46"/>
        <item x="39"/>
        <item x="19"/>
        <item x="17"/>
        <item x="35"/>
        <item x="38"/>
        <item x="20"/>
        <item x="34"/>
        <item x="150"/>
        <item x="154"/>
        <item m="1" x="155"/>
        <item x="140"/>
        <item m="1" x="156"/>
        <item m="1" x="157"/>
        <item x="112"/>
        <item m="1" x="158"/>
        <item m="1" x="159"/>
        <item m="1" x="160"/>
        <item x="61"/>
        <item x="95"/>
        <item x="98"/>
        <item x="92"/>
        <item x="93"/>
        <item x="130"/>
        <item x="62"/>
        <item x="131"/>
        <item x="71"/>
        <item x="73"/>
        <item x="74"/>
        <item x="81"/>
        <item x="72"/>
        <item x="26"/>
        <item x="28"/>
        <item x="29"/>
        <item x="24"/>
        <item x="22"/>
        <item x="123"/>
        <item x="124"/>
        <item x="122"/>
        <item x="101"/>
        <item x="102"/>
        <item x="125"/>
        <item x="103"/>
        <item x="100"/>
        <item x="49"/>
        <item x="50"/>
        <item x="51"/>
        <item x="48"/>
        <item x="83"/>
        <item x="84"/>
        <item x="99"/>
        <item x="82"/>
        <item x="0"/>
        <item x="2"/>
        <item x="3"/>
        <item x="1"/>
        <item x="21"/>
        <item x="52"/>
        <item x="108"/>
        <item x="117"/>
        <item x="119"/>
        <item x="121"/>
        <item x="134"/>
        <item t="default"/>
      </items>
    </pivotField>
    <pivotField axis="axisRow" compact="0" outline="0" subtotalTop="0" showAll="0" includeNewItemsInFilter="1">
      <items count="10">
        <item m="1" x="6"/>
        <item x="0"/>
        <item x="4"/>
        <item x="3"/>
        <item x="5"/>
        <item x="1"/>
        <item m="1" x="7"/>
        <item x="2"/>
        <item m="1" x="8"/>
        <item t="default"/>
      </items>
    </pivotField>
    <pivotField axis="axisPage" compact="0" outline="0" subtotalTop="0" showAll="0" includeNewItemsInFilter="1">
      <items count="33">
        <item x="17"/>
        <item x="16"/>
        <item x="19"/>
        <item x="2"/>
        <item x="3"/>
        <item x="22"/>
        <item x="4"/>
        <item m="1" x="29"/>
        <item x="12"/>
        <item x="5"/>
        <item x="21"/>
        <item x="10"/>
        <item x="9"/>
        <item x="20"/>
        <item x="13"/>
        <item x="11"/>
        <item x="18"/>
        <item x="1"/>
        <item x="0"/>
        <item m="1" x="30"/>
        <item x="8"/>
        <item x="7"/>
        <item x="15"/>
        <item x="23"/>
        <item m="1" x="31"/>
        <item x="6"/>
        <item x="14"/>
        <item x="24"/>
        <item x="25"/>
        <item x="26"/>
        <item x="27"/>
        <item x="28"/>
        <item t="default"/>
      </items>
    </pivotField>
    <pivotField dataField="1" compact="0" outline="0" subtotalTop="0" showAll="0" includeNewItemsInFilter="1"/>
  </pivotFields>
  <rowFields count="1">
    <field x="5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colItems>
  <pageFields count="4">
    <pageField fld="6" hier="0"/>
    <pageField fld="4" hier="0"/>
    <pageField fld="3" hier="0"/>
    <pageField fld="0" hier="0"/>
  </pageFields>
  <dataFields count="1">
    <dataField name="Sum of Amount" fld="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G20" workbookViewId="0">
      <selection activeCell="T52" sqref="T52"/>
    </sheetView>
  </sheetViews>
  <sheetFormatPr defaultRowHeight="12.75" x14ac:dyDescent="0.2"/>
  <sheetData>
    <row r="1" spans="1:20" x14ac:dyDescent="0.2">
      <c r="A1" t="s">
        <v>159</v>
      </c>
      <c r="B1" t="s">
        <v>160</v>
      </c>
      <c r="D1" t="s">
        <v>124</v>
      </c>
      <c r="E1" t="s">
        <v>125</v>
      </c>
      <c r="G1" t="s">
        <v>164</v>
      </c>
      <c r="H1" t="s">
        <v>165</v>
      </c>
      <c r="J1" t="s">
        <v>176</v>
      </c>
      <c r="K1" t="s">
        <v>177</v>
      </c>
      <c r="M1" t="s">
        <v>195</v>
      </c>
      <c r="N1" t="s">
        <v>196</v>
      </c>
      <c r="P1" t="s">
        <v>227</v>
      </c>
      <c r="Q1" t="s">
        <v>228</v>
      </c>
      <c r="S1" t="s">
        <v>257</v>
      </c>
      <c r="T1" t="s">
        <v>258</v>
      </c>
    </row>
    <row r="3" spans="1:20" x14ac:dyDescent="0.2">
      <c r="A3">
        <v>938.73</v>
      </c>
      <c r="B3">
        <v>43.93</v>
      </c>
      <c r="D3">
        <v>980.63</v>
      </c>
      <c r="E3">
        <v>45.13</v>
      </c>
      <c r="G3">
        <v>699.45</v>
      </c>
      <c r="H3">
        <v>76.430000000000007</v>
      </c>
      <c r="J3">
        <v>838.69</v>
      </c>
      <c r="K3">
        <v>32.72</v>
      </c>
      <c r="M3">
        <v>712.6</v>
      </c>
      <c r="N3">
        <v>32.82</v>
      </c>
      <c r="P3">
        <v>604.88</v>
      </c>
      <c r="Q3">
        <v>25.37</v>
      </c>
      <c r="S3">
        <v>731.19</v>
      </c>
      <c r="T3">
        <v>27.03</v>
      </c>
    </row>
    <row r="4" spans="1:20" x14ac:dyDescent="0.2">
      <c r="A4">
        <v>175.8</v>
      </c>
      <c r="B4">
        <v>30.25</v>
      </c>
      <c r="D4">
        <v>237.76</v>
      </c>
      <c r="E4">
        <v>44.23</v>
      </c>
      <c r="G4">
        <v>232.8</v>
      </c>
      <c r="H4">
        <v>49.89</v>
      </c>
      <c r="J4">
        <v>275.55</v>
      </c>
      <c r="K4">
        <v>28.27</v>
      </c>
      <c r="M4">
        <v>232.8</v>
      </c>
      <c r="N4">
        <v>27.44</v>
      </c>
      <c r="P4">
        <v>171.05</v>
      </c>
      <c r="Q4">
        <v>24.01</v>
      </c>
      <c r="S4">
        <v>161.55000000000001</v>
      </c>
      <c r="T4">
        <v>19.579999999999998</v>
      </c>
    </row>
    <row r="5" spans="1:20" x14ac:dyDescent="0.2">
      <c r="A5">
        <v>144.52000000000001</v>
      </c>
      <c r="B5">
        <v>29.17</v>
      </c>
      <c r="D5">
        <v>224.18</v>
      </c>
      <c r="E5">
        <v>34.549999999999997</v>
      </c>
      <c r="G5">
        <v>169.61</v>
      </c>
      <c r="H5">
        <v>48.5</v>
      </c>
      <c r="J5">
        <v>261.3</v>
      </c>
      <c r="K5">
        <v>24.03</v>
      </c>
      <c r="M5">
        <v>223.3</v>
      </c>
      <c r="N5">
        <v>22.92</v>
      </c>
      <c r="P5">
        <v>147.30000000000001</v>
      </c>
      <c r="Q5">
        <v>22.89</v>
      </c>
      <c r="S5">
        <v>147.30000000000001</v>
      </c>
      <c r="T5">
        <v>18.350000000000001</v>
      </c>
    </row>
    <row r="6" spans="1:20" x14ac:dyDescent="0.2">
      <c r="A6">
        <v>142.55000000000001</v>
      </c>
      <c r="B6">
        <v>26.38</v>
      </c>
      <c r="D6">
        <v>223.3</v>
      </c>
      <c r="E6">
        <v>30.96</v>
      </c>
      <c r="G6">
        <v>166.87</v>
      </c>
      <c r="H6">
        <v>41.68</v>
      </c>
      <c r="J6">
        <v>165.34</v>
      </c>
      <c r="K6">
        <v>18.64</v>
      </c>
      <c r="M6">
        <v>146.34</v>
      </c>
      <c r="N6">
        <v>20.65</v>
      </c>
      <c r="P6">
        <v>132.09</v>
      </c>
      <c r="Q6">
        <v>19.12</v>
      </c>
      <c r="S6">
        <v>146.34</v>
      </c>
      <c r="T6">
        <v>17.97</v>
      </c>
    </row>
    <row r="7" spans="1:20" x14ac:dyDescent="0.2">
      <c r="A7">
        <v>127.34</v>
      </c>
      <c r="B7">
        <v>15.92</v>
      </c>
      <c r="D7">
        <v>194.8</v>
      </c>
      <c r="E7">
        <v>29.25</v>
      </c>
      <c r="G7">
        <v>109.3</v>
      </c>
      <c r="H7">
        <v>24.03</v>
      </c>
      <c r="J7">
        <v>155.63999999999999</v>
      </c>
      <c r="M7">
        <v>128.30000000000001</v>
      </c>
      <c r="N7">
        <v>15.72</v>
      </c>
      <c r="P7">
        <v>109.3</v>
      </c>
      <c r="Q7">
        <v>15.29</v>
      </c>
      <c r="S7">
        <v>133.61000000000001</v>
      </c>
      <c r="T7">
        <v>13.76</v>
      </c>
    </row>
    <row r="8" spans="1:20" x14ac:dyDescent="0.2">
      <c r="A8">
        <v>122.35</v>
      </c>
      <c r="D8">
        <v>141.59</v>
      </c>
      <c r="G8">
        <v>94.09</v>
      </c>
      <c r="J8">
        <v>120.29</v>
      </c>
      <c r="M8">
        <v>118.22</v>
      </c>
      <c r="P8">
        <v>95.4</v>
      </c>
      <c r="S8">
        <v>109.3</v>
      </c>
    </row>
    <row r="9" spans="1:20" x14ac:dyDescent="0.2">
      <c r="A9">
        <v>77.67</v>
      </c>
      <c r="B9">
        <f>SUM(B3:B7)</f>
        <v>145.65</v>
      </c>
      <c r="D9">
        <v>127.48</v>
      </c>
      <c r="E9">
        <f>SUM(E3:E7)</f>
        <v>184.12</v>
      </c>
      <c r="G9">
        <v>91.47</v>
      </c>
      <c r="H9">
        <f>SUM(H3:H7)</f>
        <v>240.53</v>
      </c>
      <c r="J9">
        <v>114.05</v>
      </c>
      <c r="K9">
        <f>SUM(K3:K7)</f>
        <v>103.66</v>
      </c>
      <c r="M9">
        <v>93.22</v>
      </c>
      <c r="N9">
        <f>SUM(N3:N7)</f>
        <v>119.55000000000001</v>
      </c>
      <c r="P9">
        <v>82.65</v>
      </c>
      <c r="Q9">
        <f>SUM(Q3:Q7)</f>
        <v>106.68</v>
      </c>
      <c r="S9">
        <v>99.46</v>
      </c>
      <c r="T9">
        <f>SUM(T3:T7)</f>
        <v>96.690000000000012</v>
      </c>
    </row>
    <row r="10" spans="1:20" x14ac:dyDescent="0.2">
      <c r="A10">
        <v>76.3</v>
      </c>
      <c r="D10">
        <v>125.46</v>
      </c>
      <c r="G10">
        <v>85.55</v>
      </c>
      <c r="J10">
        <v>80.73</v>
      </c>
      <c r="M10">
        <v>78.91</v>
      </c>
      <c r="P10">
        <v>76.599999999999994</v>
      </c>
      <c r="S10">
        <v>97.46</v>
      </c>
    </row>
    <row r="11" spans="1:20" x14ac:dyDescent="0.2">
      <c r="A11">
        <v>71.95</v>
      </c>
      <c r="D11">
        <v>121.28</v>
      </c>
      <c r="G11">
        <v>82.18</v>
      </c>
      <c r="J11">
        <v>78.86</v>
      </c>
      <c r="M11">
        <v>77.36</v>
      </c>
      <c r="P11">
        <v>70.37</v>
      </c>
      <c r="S11">
        <v>97.09</v>
      </c>
    </row>
    <row r="12" spans="1:20" x14ac:dyDescent="0.2">
      <c r="A12">
        <v>66.55</v>
      </c>
      <c r="D12">
        <v>118.29</v>
      </c>
      <c r="G12">
        <v>80.14</v>
      </c>
      <c r="J12">
        <v>76.12</v>
      </c>
      <c r="M12">
        <v>68.98</v>
      </c>
      <c r="P12">
        <v>70.37</v>
      </c>
      <c r="S12">
        <v>93.15</v>
      </c>
    </row>
    <row r="13" spans="1:20" x14ac:dyDescent="0.2">
      <c r="A13">
        <v>66.25</v>
      </c>
      <c r="D13">
        <v>116.38</v>
      </c>
      <c r="G13">
        <v>75.430000000000007</v>
      </c>
      <c r="J13">
        <v>72.959999999999994</v>
      </c>
      <c r="M13">
        <v>67.31</v>
      </c>
      <c r="P13">
        <v>62.76</v>
      </c>
      <c r="S13">
        <v>84.59</v>
      </c>
    </row>
    <row r="14" spans="1:20" x14ac:dyDescent="0.2">
      <c r="A14">
        <v>64.23</v>
      </c>
      <c r="D14">
        <v>110.08</v>
      </c>
      <c r="G14">
        <v>73.27</v>
      </c>
      <c r="J14">
        <v>68.760000000000005</v>
      </c>
      <c r="M14">
        <v>65.97</v>
      </c>
      <c r="P14">
        <v>61.68</v>
      </c>
      <c r="S14">
        <v>79.900000000000006</v>
      </c>
    </row>
    <row r="15" spans="1:20" x14ac:dyDescent="0.2">
      <c r="A15">
        <v>63.41</v>
      </c>
      <c r="D15">
        <v>106.38</v>
      </c>
      <c r="G15">
        <v>71.34</v>
      </c>
      <c r="J15">
        <v>67.59</v>
      </c>
      <c r="M15">
        <v>63.08</v>
      </c>
      <c r="P15">
        <v>60.4</v>
      </c>
      <c r="S15">
        <v>79.900000000000006</v>
      </c>
    </row>
    <row r="16" spans="1:20" x14ac:dyDescent="0.2">
      <c r="A16">
        <v>63.37</v>
      </c>
      <c r="D16">
        <v>104.64</v>
      </c>
      <c r="G16">
        <v>69.31</v>
      </c>
      <c r="J16">
        <v>65.97</v>
      </c>
      <c r="M16">
        <v>62.49</v>
      </c>
      <c r="P16">
        <v>58.57</v>
      </c>
      <c r="S16">
        <v>79.31</v>
      </c>
    </row>
    <row r="17" spans="1:19" x14ac:dyDescent="0.2">
      <c r="A17">
        <v>60.64</v>
      </c>
      <c r="D17">
        <v>102.78</v>
      </c>
      <c r="G17">
        <v>68.87</v>
      </c>
      <c r="J17">
        <v>62.05</v>
      </c>
      <c r="M17">
        <v>60.84</v>
      </c>
      <c r="P17">
        <v>54</v>
      </c>
      <c r="S17">
        <v>69.77</v>
      </c>
    </row>
    <row r="18" spans="1:19" x14ac:dyDescent="0.2">
      <c r="A18">
        <v>58.95</v>
      </c>
      <c r="D18">
        <v>100.94</v>
      </c>
      <c r="G18">
        <v>67.37</v>
      </c>
      <c r="J18">
        <v>61.9</v>
      </c>
      <c r="M18">
        <v>60.34</v>
      </c>
      <c r="P18">
        <v>51.58</v>
      </c>
      <c r="S18">
        <v>69.23</v>
      </c>
    </row>
    <row r="19" spans="1:19" x14ac:dyDescent="0.2">
      <c r="A19">
        <v>58.63</v>
      </c>
      <c r="D19">
        <v>95.23</v>
      </c>
      <c r="G19">
        <v>66.89</v>
      </c>
      <c r="J19">
        <v>60.93</v>
      </c>
      <c r="M19">
        <v>59.43</v>
      </c>
      <c r="P19">
        <v>51.54</v>
      </c>
      <c r="S19">
        <v>65.09</v>
      </c>
    </row>
    <row r="20" spans="1:19" x14ac:dyDescent="0.2">
      <c r="A20">
        <v>55.64</v>
      </c>
      <c r="D20">
        <v>95.05</v>
      </c>
      <c r="G20">
        <v>66.14</v>
      </c>
      <c r="J20">
        <v>60.5</v>
      </c>
      <c r="M20">
        <v>59.26</v>
      </c>
      <c r="P20">
        <v>51.34</v>
      </c>
      <c r="S20">
        <v>63.14</v>
      </c>
    </row>
    <row r="21" spans="1:19" x14ac:dyDescent="0.2">
      <c r="A21">
        <v>55.15</v>
      </c>
      <c r="D21">
        <v>92.46</v>
      </c>
      <c r="G21">
        <v>63.77</v>
      </c>
      <c r="J21">
        <v>59.64</v>
      </c>
      <c r="M21">
        <v>57.01</v>
      </c>
      <c r="P21">
        <v>50.94</v>
      </c>
      <c r="S21">
        <v>63.09</v>
      </c>
    </row>
    <row r="22" spans="1:19" x14ac:dyDescent="0.2">
      <c r="A22">
        <v>53.57</v>
      </c>
      <c r="D22">
        <v>85.12</v>
      </c>
      <c r="G22">
        <v>63.02</v>
      </c>
      <c r="J22">
        <v>59.64</v>
      </c>
      <c r="M22">
        <v>55.89</v>
      </c>
      <c r="P22">
        <v>50.35</v>
      </c>
      <c r="S22">
        <v>60.67</v>
      </c>
    </row>
    <row r="23" spans="1:19" x14ac:dyDescent="0.2">
      <c r="A23">
        <v>53.47</v>
      </c>
      <c r="D23">
        <v>81.849999999999994</v>
      </c>
      <c r="G23">
        <v>60.34</v>
      </c>
      <c r="J23">
        <v>59</v>
      </c>
      <c r="M23">
        <v>54.06</v>
      </c>
      <c r="P23">
        <v>50.04</v>
      </c>
      <c r="S23">
        <v>58.83</v>
      </c>
    </row>
    <row r="24" spans="1:19" x14ac:dyDescent="0.2">
      <c r="A24">
        <v>52.38</v>
      </c>
      <c r="D24">
        <v>80.87</v>
      </c>
      <c r="G24">
        <v>60.01</v>
      </c>
      <c r="J24">
        <v>54.75</v>
      </c>
      <c r="M24">
        <v>52.88</v>
      </c>
      <c r="P24">
        <v>48.85</v>
      </c>
      <c r="S24">
        <v>55.92</v>
      </c>
    </row>
    <row r="25" spans="1:19" x14ac:dyDescent="0.2">
      <c r="A25">
        <v>51.39</v>
      </c>
      <c r="D25">
        <v>80.22</v>
      </c>
      <c r="G25">
        <v>58.51</v>
      </c>
      <c r="J25">
        <v>53.2</v>
      </c>
      <c r="M25">
        <v>52.07</v>
      </c>
      <c r="P25">
        <v>45.79</v>
      </c>
      <c r="S25">
        <v>55.76</v>
      </c>
    </row>
    <row r="26" spans="1:19" x14ac:dyDescent="0.2">
      <c r="A26">
        <v>51.34</v>
      </c>
      <c r="D26">
        <v>75.11</v>
      </c>
      <c r="G26">
        <v>58.51</v>
      </c>
      <c r="J26">
        <v>51.69</v>
      </c>
      <c r="M26">
        <v>50.3</v>
      </c>
      <c r="P26">
        <v>45.79</v>
      </c>
      <c r="S26">
        <v>48.22</v>
      </c>
    </row>
    <row r="27" spans="1:19" x14ac:dyDescent="0.2">
      <c r="A27">
        <v>50.31</v>
      </c>
      <c r="D27">
        <v>74.83</v>
      </c>
      <c r="G27">
        <v>56.85</v>
      </c>
      <c r="J27">
        <v>51.34</v>
      </c>
      <c r="M27">
        <v>49.12</v>
      </c>
      <c r="P27">
        <v>44.23</v>
      </c>
      <c r="S27">
        <v>48.05</v>
      </c>
    </row>
    <row r="28" spans="1:19" x14ac:dyDescent="0.2">
      <c r="A28">
        <v>48.4</v>
      </c>
      <c r="D28">
        <v>73.31</v>
      </c>
      <c r="G28">
        <v>55.72</v>
      </c>
      <c r="J28">
        <v>50.24</v>
      </c>
      <c r="M28">
        <v>48.74</v>
      </c>
      <c r="P28">
        <v>43.33</v>
      </c>
      <c r="S28">
        <v>47.52</v>
      </c>
    </row>
    <row r="29" spans="1:19" x14ac:dyDescent="0.2">
      <c r="A29">
        <v>48.03</v>
      </c>
      <c r="D29">
        <v>71.790000000000006</v>
      </c>
      <c r="G29">
        <v>55.51</v>
      </c>
      <c r="J29">
        <v>50.04</v>
      </c>
      <c r="M29">
        <v>47.93</v>
      </c>
      <c r="P29">
        <v>43.27</v>
      </c>
      <c r="S29">
        <v>46.59</v>
      </c>
    </row>
    <row r="30" spans="1:19" x14ac:dyDescent="0.2">
      <c r="A30">
        <v>47.7</v>
      </c>
      <c r="D30">
        <v>70.05</v>
      </c>
      <c r="G30">
        <v>54.64</v>
      </c>
      <c r="J30">
        <v>47.03</v>
      </c>
      <c r="M30">
        <v>47.13</v>
      </c>
      <c r="P30">
        <v>38.869999999999997</v>
      </c>
      <c r="S30">
        <v>43.32</v>
      </c>
    </row>
    <row r="31" spans="1:19" x14ac:dyDescent="0.2">
      <c r="A31">
        <v>46.45</v>
      </c>
      <c r="D31">
        <v>68.849999999999994</v>
      </c>
      <c r="G31">
        <v>53.63</v>
      </c>
      <c r="J31">
        <v>46.76</v>
      </c>
      <c r="M31">
        <v>46.17</v>
      </c>
      <c r="P31">
        <v>38.380000000000003</v>
      </c>
      <c r="S31">
        <v>43.21</v>
      </c>
    </row>
    <row r="32" spans="1:19" x14ac:dyDescent="0.2">
      <c r="A32">
        <v>45.04</v>
      </c>
      <c r="D32">
        <v>67.27</v>
      </c>
      <c r="G32">
        <v>52.29</v>
      </c>
      <c r="J32">
        <v>43.59</v>
      </c>
      <c r="M32">
        <v>44.67</v>
      </c>
      <c r="P32">
        <v>38.159999999999997</v>
      </c>
      <c r="S32">
        <v>42.67</v>
      </c>
    </row>
    <row r="33" spans="1:19" x14ac:dyDescent="0.2">
      <c r="A33">
        <v>44.65</v>
      </c>
      <c r="D33">
        <v>66.790000000000006</v>
      </c>
      <c r="G33">
        <v>50.09</v>
      </c>
      <c r="J33">
        <v>41.71</v>
      </c>
      <c r="M33">
        <v>41.5</v>
      </c>
      <c r="P33">
        <v>37.520000000000003</v>
      </c>
      <c r="S33">
        <v>42.13</v>
      </c>
    </row>
    <row r="34" spans="1:19" x14ac:dyDescent="0.2">
      <c r="A34">
        <v>43.52</v>
      </c>
      <c r="D34">
        <v>65.64</v>
      </c>
      <c r="G34">
        <v>46.59</v>
      </c>
      <c r="J34">
        <v>41.39</v>
      </c>
      <c r="M34">
        <v>41.5</v>
      </c>
      <c r="P34">
        <v>34.729999999999997</v>
      </c>
      <c r="S34">
        <v>41.37</v>
      </c>
    </row>
    <row r="35" spans="1:19" x14ac:dyDescent="0.2">
      <c r="A35">
        <v>41.34</v>
      </c>
      <c r="D35">
        <v>57.11</v>
      </c>
      <c r="G35">
        <v>45.84</v>
      </c>
      <c r="J35">
        <v>40.909999999999997</v>
      </c>
      <c r="M35">
        <v>39.67</v>
      </c>
      <c r="P35">
        <v>33.659999999999997</v>
      </c>
      <c r="S35">
        <v>40.840000000000003</v>
      </c>
    </row>
    <row r="36" spans="1:19" x14ac:dyDescent="0.2">
      <c r="A36">
        <v>40.69</v>
      </c>
      <c r="D36">
        <v>56.29</v>
      </c>
      <c r="G36">
        <v>45.68</v>
      </c>
      <c r="J36">
        <v>39.24</v>
      </c>
      <c r="M36">
        <v>37.85</v>
      </c>
      <c r="P36">
        <v>33.340000000000003</v>
      </c>
      <c r="S36">
        <v>40.36</v>
      </c>
    </row>
    <row r="37" spans="1:19" x14ac:dyDescent="0.2">
      <c r="A37">
        <v>38.67</v>
      </c>
      <c r="D37">
        <v>51.34</v>
      </c>
      <c r="G37">
        <v>42.73</v>
      </c>
      <c r="J37">
        <v>39.19</v>
      </c>
      <c r="M37">
        <v>37.68</v>
      </c>
      <c r="P37">
        <v>33.28</v>
      </c>
      <c r="S37">
        <v>37.93</v>
      </c>
    </row>
    <row r="38" spans="1:19" x14ac:dyDescent="0.2">
      <c r="A38">
        <v>34.6</v>
      </c>
      <c r="D38">
        <v>40.64</v>
      </c>
      <c r="G38">
        <v>37.26</v>
      </c>
      <c r="J38">
        <v>38.71</v>
      </c>
      <c r="M38">
        <v>36.99</v>
      </c>
      <c r="P38">
        <v>32.53</v>
      </c>
      <c r="S38">
        <v>37.39</v>
      </c>
    </row>
    <row r="39" spans="1:19" x14ac:dyDescent="0.2">
      <c r="A39">
        <v>30.95</v>
      </c>
      <c r="D39">
        <v>38.08</v>
      </c>
      <c r="G39">
        <v>33.82</v>
      </c>
      <c r="J39">
        <v>34.729999999999997</v>
      </c>
      <c r="M39">
        <v>33.869999999999997</v>
      </c>
      <c r="P39">
        <v>32.26</v>
      </c>
      <c r="S39">
        <v>34.58</v>
      </c>
    </row>
    <row r="40" spans="1:19" x14ac:dyDescent="0.2">
      <c r="A40">
        <v>30.63</v>
      </c>
      <c r="D40">
        <v>35.31</v>
      </c>
      <c r="G40">
        <v>30.66</v>
      </c>
      <c r="J40">
        <v>31.03</v>
      </c>
      <c r="M40">
        <v>29.1</v>
      </c>
      <c r="P40">
        <v>25.77</v>
      </c>
      <c r="S40">
        <v>32.65</v>
      </c>
    </row>
    <row r="41" spans="1:19" x14ac:dyDescent="0.2">
      <c r="A41">
        <v>26.66</v>
      </c>
      <c r="D41">
        <v>34.270000000000003</v>
      </c>
      <c r="G41">
        <v>29.69</v>
      </c>
      <c r="J41">
        <v>30.22</v>
      </c>
      <c r="M41">
        <v>29.05</v>
      </c>
      <c r="P41">
        <v>23.73</v>
      </c>
      <c r="S41">
        <v>27.96</v>
      </c>
    </row>
    <row r="42" spans="1:19" x14ac:dyDescent="0.2">
      <c r="A42">
        <v>19.48</v>
      </c>
      <c r="D42">
        <v>29.88</v>
      </c>
      <c r="G42">
        <v>28.88</v>
      </c>
      <c r="J42">
        <v>27.78</v>
      </c>
      <c r="M42">
        <v>25.76</v>
      </c>
      <c r="P42">
        <v>23.13</v>
      </c>
      <c r="S42">
        <v>23.34</v>
      </c>
    </row>
    <row r="43" spans="1:19" x14ac:dyDescent="0.2">
      <c r="A43">
        <v>19.04</v>
      </c>
      <c r="D43">
        <v>24.86</v>
      </c>
      <c r="G43">
        <v>23.13</v>
      </c>
      <c r="J43">
        <v>18.25</v>
      </c>
      <c r="M43">
        <v>16.86</v>
      </c>
      <c r="P43">
        <v>17.39</v>
      </c>
      <c r="S43">
        <v>17.72</v>
      </c>
    </row>
    <row r="45" spans="1:19" x14ac:dyDescent="0.2">
      <c r="A45">
        <f>SUM(A3:A44)</f>
        <v>3408.3399999999992</v>
      </c>
      <c r="D45">
        <f>SUM(D3:D43)</f>
        <v>4748.1900000000014</v>
      </c>
      <c r="G45">
        <f>SUM(G3:G44)</f>
        <v>3477.2500000000009</v>
      </c>
      <c r="J45">
        <f>SUM(J3:J44)</f>
        <v>3697.31</v>
      </c>
      <c r="M45">
        <f>SUM(M3:M44)</f>
        <v>3354.55</v>
      </c>
      <c r="P45">
        <f>SUM(P3:P44)</f>
        <v>2877.22</v>
      </c>
      <c r="S45">
        <f>SUM(S3:S44)</f>
        <v>3397.5000000000005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E13" sqref="E13"/>
      <pivotSelection pane="bottomRight" activeRow="12" activeCol="4" click="1" r:id="rId1">
        <pivotArea outline="0" fieldPosition="0">
          <references count="2">
            <reference field="5" count="1" selected="0">
              <x v="5"/>
            </reference>
            <reference field="1" count="1" selected="0">
              <x v="3"/>
            </reference>
          </references>
        </pivotArea>
      </pivotSelection>
    </sheetView>
  </sheetViews>
  <sheetFormatPr defaultRowHeight="12.75" x14ac:dyDescent="0.2"/>
  <cols>
    <col min="1" max="1" width="13.85546875" customWidth="1"/>
    <col min="2" max="8" width="9" customWidth="1"/>
    <col min="9" max="10" width="10.5703125" customWidth="1"/>
    <col min="11" max="11" width="11.7109375" customWidth="1"/>
    <col min="12" max="12" width="8.28515625" customWidth="1"/>
    <col min="13" max="13" width="11.7109375" customWidth="1"/>
    <col min="14" max="14" width="8.28515625" customWidth="1"/>
    <col min="15" max="15" width="10.7109375" customWidth="1"/>
    <col min="16" max="16" width="8.28515625" customWidth="1"/>
    <col min="17" max="17" width="10.7109375" customWidth="1"/>
    <col min="18" max="18" width="8.28515625" customWidth="1"/>
    <col min="19" max="19" width="10.7109375" customWidth="1"/>
    <col min="20" max="20" width="8.28515625" customWidth="1"/>
    <col min="21" max="21" width="11.7109375" customWidth="1"/>
    <col min="22" max="22" width="8.28515625" customWidth="1"/>
    <col min="23" max="23" width="11.7109375" customWidth="1"/>
    <col min="24" max="24" width="8.28515625" customWidth="1"/>
    <col min="25" max="25" width="11.7109375" customWidth="1"/>
    <col min="26" max="26" width="8.28515625" customWidth="1"/>
    <col min="27" max="27" width="11.7109375" customWidth="1"/>
    <col min="28" max="28" width="7.140625" customWidth="1"/>
    <col min="29" max="29" width="11.7109375" customWidth="1"/>
    <col min="30" max="30" width="6.5703125" customWidth="1"/>
    <col min="31" max="31" width="10.7109375" customWidth="1"/>
    <col min="32" max="32" width="6.140625" customWidth="1"/>
    <col min="33" max="33" width="10.7109375" customWidth="1"/>
    <col min="34" max="34" width="7.140625" customWidth="1"/>
    <col min="35" max="35" width="11.7109375" customWidth="1"/>
    <col min="36" max="36" width="7.140625" customWidth="1"/>
    <col min="37" max="37" width="11.7109375" customWidth="1"/>
    <col min="38" max="38" width="7.140625" customWidth="1"/>
    <col min="39" max="39" width="11.7109375" customWidth="1"/>
    <col min="40" max="40" width="7.140625" customWidth="1"/>
    <col min="41" max="41" width="11.7109375" customWidth="1"/>
    <col min="42" max="42" width="7.140625" customWidth="1"/>
    <col min="43" max="43" width="11.7109375" bestFit="1" customWidth="1"/>
    <col min="44" max="44" width="6.140625" customWidth="1"/>
    <col min="45" max="45" width="10.7109375" customWidth="1"/>
    <col min="46" max="46" width="6.140625" customWidth="1"/>
    <col min="47" max="47" width="10.7109375" customWidth="1"/>
    <col min="48" max="48" width="6.140625" customWidth="1"/>
    <col min="49" max="49" width="10.7109375" customWidth="1"/>
    <col min="50" max="50" width="7.140625" customWidth="1"/>
    <col min="51" max="51" width="11.7109375" customWidth="1"/>
    <col min="52" max="52" width="7.140625" customWidth="1"/>
    <col min="53" max="53" width="11.7109375" customWidth="1"/>
    <col min="54" max="54" width="7.140625" customWidth="1"/>
    <col min="55" max="55" width="11.7109375" customWidth="1"/>
    <col min="56" max="56" width="7.140625" customWidth="1"/>
    <col min="57" max="57" width="11.7109375" customWidth="1"/>
    <col min="58" max="58" width="7.140625" customWidth="1"/>
    <col min="59" max="59" width="11.7109375" customWidth="1"/>
    <col min="60" max="60" width="7.140625" customWidth="1"/>
    <col min="61" max="61" width="11.7109375" customWidth="1"/>
    <col min="62" max="62" width="6.5703125" customWidth="1"/>
    <col min="63" max="63" width="10.7109375" customWidth="1"/>
    <col min="64" max="64" width="7.140625" customWidth="1"/>
    <col min="65" max="65" width="11.7109375" customWidth="1"/>
    <col min="66" max="66" width="7.140625" customWidth="1"/>
    <col min="67" max="67" width="11.7109375" customWidth="1"/>
    <col min="68" max="68" width="7.140625" customWidth="1"/>
    <col min="69" max="69" width="11.7109375" customWidth="1"/>
    <col min="70" max="70" width="7.5703125" customWidth="1"/>
    <col min="71" max="71" width="11.7109375" customWidth="1"/>
    <col min="72" max="72" width="7.140625" customWidth="1"/>
    <col min="73" max="73" width="11.7109375" customWidth="1"/>
    <col min="74" max="74" width="7.5703125" customWidth="1"/>
    <col min="75" max="75" width="11.7109375" customWidth="1"/>
    <col min="76" max="76" width="6.140625" customWidth="1"/>
    <col min="77" max="77" width="10.7109375" customWidth="1"/>
    <col min="78" max="78" width="6.140625" customWidth="1"/>
    <col min="79" max="79" width="10.7109375" customWidth="1"/>
    <col min="80" max="80" width="6.140625" customWidth="1"/>
    <col min="81" max="81" width="10.7109375" customWidth="1"/>
    <col min="82" max="82" width="7.140625" customWidth="1"/>
    <col min="83" max="83" width="11.7109375" customWidth="1"/>
    <col min="84" max="84" width="7.140625" customWidth="1"/>
    <col min="85" max="85" width="11.7109375" customWidth="1"/>
    <col min="86" max="86" width="7.140625" customWidth="1"/>
    <col min="87" max="87" width="11.7109375" customWidth="1"/>
    <col min="88" max="88" width="7.140625" customWidth="1"/>
    <col min="89" max="89" width="11.7109375" customWidth="1"/>
    <col min="90" max="91" width="7.140625" customWidth="1"/>
    <col min="92" max="92" width="11.7109375" customWidth="1"/>
    <col min="93" max="93" width="6.140625" customWidth="1"/>
    <col min="94" max="94" width="10.7109375" customWidth="1"/>
    <col min="95" max="95" width="7.140625" customWidth="1"/>
    <col min="96" max="96" width="11.7109375" customWidth="1"/>
    <col min="97" max="97" width="7.140625" customWidth="1"/>
    <col min="98" max="98" width="11.7109375" customWidth="1"/>
    <col min="99" max="99" width="7.140625" customWidth="1"/>
    <col min="100" max="100" width="11.7109375" bestFit="1" customWidth="1"/>
    <col min="101" max="101" width="7.140625" customWidth="1"/>
    <col min="102" max="102" width="11.7109375" customWidth="1"/>
    <col min="103" max="103" width="7.5703125" customWidth="1"/>
    <col min="104" max="104" width="11.7109375" customWidth="1"/>
    <col min="105" max="105" width="10.5703125" customWidth="1"/>
    <col min="106" max="106" width="11.7109375" customWidth="1"/>
    <col min="107" max="107" width="16.28515625" bestFit="1" customWidth="1"/>
    <col min="108" max="108" width="11.7109375" bestFit="1" customWidth="1"/>
    <col min="109" max="109" width="13" customWidth="1"/>
    <col min="110" max="110" width="17.5703125" bestFit="1" customWidth="1"/>
    <col min="111" max="111" width="11.7109375" bestFit="1" customWidth="1"/>
    <col min="112" max="112" width="13" bestFit="1" customWidth="1"/>
    <col min="113" max="113" width="17.5703125" bestFit="1" customWidth="1"/>
    <col min="114" max="114" width="11.5703125" customWidth="1"/>
    <col min="115" max="115" width="16.140625" bestFit="1" customWidth="1"/>
    <col min="116" max="116" width="11.7109375" customWidth="1"/>
    <col min="117" max="117" width="16.28515625" bestFit="1" customWidth="1"/>
    <col min="118" max="118" width="11.7109375" bestFit="1" customWidth="1"/>
    <col min="119" max="119" width="13" customWidth="1"/>
    <col min="120" max="120" width="17.5703125" bestFit="1" customWidth="1"/>
    <col min="121" max="121" width="11.7109375" bestFit="1" customWidth="1"/>
    <col min="122" max="122" width="16.28515625" bestFit="1" customWidth="1"/>
    <col min="123" max="123" width="11.7109375" bestFit="1" customWidth="1"/>
    <col min="124" max="124" width="13" customWidth="1"/>
    <col min="125" max="125" width="17.5703125" bestFit="1" customWidth="1"/>
    <col min="126" max="126" width="11.5703125" customWidth="1"/>
    <col min="127" max="127" width="16.140625" bestFit="1" customWidth="1"/>
    <col min="128" max="128" width="11.7109375" customWidth="1"/>
    <col min="129" max="129" width="16.28515625" bestFit="1" customWidth="1"/>
    <col min="130" max="130" width="10.7109375" customWidth="1"/>
    <col min="131" max="131" width="13" customWidth="1"/>
    <col min="132" max="132" width="17.5703125" bestFit="1" customWidth="1"/>
    <col min="133" max="133" width="11.7109375" bestFit="1" customWidth="1"/>
    <col min="134" max="134" width="16.28515625" bestFit="1" customWidth="1"/>
    <col min="135" max="135" width="13.42578125" bestFit="1" customWidth="1"/>
    <col min="136" max="136" width="18" bestFit="1" customWidth="1"/>
    <col min="137" max="137" width="11.7109375" bestFit="1" customWidth="1"/>
    <col min="138" max="138" width="13" bestFit="1" customWidth="1"/>
    <col min="139" max="139" width="17.5703125" bestFit="1" customWidth="1"/>
    <col min="140" max="140" width="11.7109375" bestFit="1" customWidth="1"/>
    <col min="141" max="141" width="13" bestFit="1" customWidth="1"/>
    <col min="142" max="142" width="17.5703125" bestFit="1" customWidth="1"/>
    <col min="143" max="143" width="11.7109375" bestFit="1" customWidth="1"/>
    <col min="144" max="144" width="16.28515625" bestFit="1" customWidth="1"/>
    <col min="145" max="145" width="13.42578125" bestFit="1" customWidth="1"/>
    <col min="146" max="146" width="18" bestFit="1" customWidth="1"/>
    <col min="147" max="147" width="11.7109375" bestFit="1" customWidth="1"/>
    <col min="148" max="148" width="13.42578125" bestFit="1" customWidth="1"/>
    <col min="149" max="149" width="18" bestFit="1" customWidth="1"/>
    <col min="150" max="150" width="11.7109375" bestFit="1" customWidth="1"/>
    <col min="151" max="151" width="13" bestFit="1" customWidth="1"/>
    <col min="152" max="152" width="17.5703125" bestFit="1" customWidth="1"/>
    <col min="153" max="154" width="11.7109375" bestFit="1" customWidth="1"/>
    <col min="155" max="155" width="16.28515625" bestFit="1" customWidth="1"/>
    <col min="156" max="156" width="13.42578125" bestFit="1" customWidth="1"/>
    <col min="157" max="157" width="18" bestFit="1" customWidth="1"/>
    <col min="158" max="158" width="11.7109375" bestFit="1" customWidth="1"/>
    <col min="159" max="159" width="13.42578125" bestFit="1" customWidth="1"/>
    <col min="160" max="160" width="18" bestFit="1" customWidth="1"/>
    <col min="161" max="161" width="10.7109375" bestFit="1" customWidth="1"/>
    <col min="162" max="162" width="11.7109375" bestFit="1" customWidth="1"/>
    <col min="163" max="163" width="16.28515625" bestFit="1" customWidth="1"/>
    <col min="164" max="164" width="10.7109375" bestFit="1" customWidth="1"/>
    <col min="165" max="165" width="11.7109375" bestFit="1" customWidth="1"/>
    <col min="166" max="166" width="16.28515625" bestFit="1" customWidth="1"/>
    <col min="167" max="167" width="13.42578125" bestFit="1" customWidth="1"/>
    <col min="168" max="168" width="18" bestFit="1" customWidth="1"/>
    <col min="169" max="169" width="10.7109375" bestFit="1" customWidth="1"/>
    <col min="170" max="170" width="11.7109375" bestFit="1" customWidth="1"/>
    <col min="171" max="171" width="16.28515625" bestFit="1" customWidth="1"/>
    <col min="172" max="172" width="13.42578125" bestFit="1" customWidth="1"/>
    <col min="173" max="173" width="18" bestFit="1" customWidth="1"/>
    <col min="174" max="175" width="11.7109375" bestFit="1" customWidth="1"/>
    <col min="176" max="176" width="16.28515625" bestFit="1" customWidth="1"/>
    <col min="177" max="177" width="13.42578125" bestFit="1" customWidth="1"/>
    <col min="178" max="178" width="18" bestFit="1" customWidth="1"/>
    <col min="179" max="179" width="11.7109375" bestFit="1" customWidth="1"/>
    <col min="180" max="180" width="11" bestFit="1" customWidth="1"/>
    <col min="181" max="181" width="15.5703125" bestFit="1" customWidth="1"/>
    <col min="182" max="182" width="11.7109375" bestFit="1" customWidth="1"/>
    <col min="183" max="183" width="12.140625" bestFit="1" customWidth="1"/>
    <col min="184" max="184" width="16.7109375" bestFit="1" customWidth="1"/>
    <col min="185" max="186" width="11.7109375" bestFit="1" customWidth="1"/>
    <col min="187" max="187" width="16.28515625" bestFit="1" customWidth="1"/>
    <col min="188" max="188" width="13.42578125" bestFit="1" customWidth="1"/>
    <col min="189" max="189" width="18" bestFit="1" customWidth="1"/>
    <col min="190" max="191" width="11.7109375" bestFit="1" customWidth="1"/>
    <col min="192" max="192" width="16.28515625" bestFit="1" customWidth="1"/>
    <col min="193" max="193" width="13.42578125" bestFit="1" customWidth="1"/>
    <col min="194" max="194" width="18" bestFit="1" customWidth="1"/>
    <col min="195" max="195" width="10.7109375" bestFit="1" customWidth="1"/>
    <col min="196" max="196" width="13.42578125" bestFit="1" customWidth="1"/>
    <col min="197" max="197" width="18" bestFit="1" customWidth="1"/>
    <col min="198" max="199" width="11.7109375" bestFit="1" customWidth="1"/>
    <col min="200" max="200" width="16.28515625" bestFit="1" customWidth="1"/>
    <col min="201" max="201" width="13.42578125" bestFit="1" customWidth="1"/>
    <col min="202" max="202" width="18" bestFit="1" customWidth="1"/>
    <col min="203" max="203" width="11.28515625" bestFit="1" customWidth="1"/>
    <col min="204" max="204" width="15.85546875" bestFit="1" customWidth="1"/>
    <col min="205" max="205" width="11.7109375" bestFit="1" customWidth="1"/>
    <col min="206" max="206" width="12.5703125" bestFit="1" customWidth="1"/>
    <col min="207" max="207" width="17.140625" bestFit="1" customWidth="1"/>
    <col min="208" max="209" width="11.7109375" bestFit="1" customWidth="1"/>
    <col min="210" max="210" width="16.28515625" bestFit="1" customWidth="1"/>
    <col min="211" max="211" width="13.42578125" bestFit="1" customWidth="1"/>
    <col min="212" max="212" width="18" bestFit="1" customWidth="1"/>
    <col min="213" max="213" width="11.85546875" bestFit="1" customWidth="1"/>
    <col min="214" max="214" width="16.42578125" bestFit="1" customWidth="1"/>
    <col min="215" max="216" width="11.7109375" bestFit="1" customWidth="1"/>
    <col min="217" max="217" width="16.28515625" bestFit="1" customWidth="1"/>
    <col min="218" max="218" width="13.42578125" bestFit="1" customWidth="1"/>
    <col min="219" max="219" width="18" bestFit="1" customWidth="1"/>
    <col min="220" max="220" width="11.85546875" bestFit="1" customWidth="1"/>
    <col min="221" max="221" width="16.42578125" bestFit="1" customWidth="1"/>
    <col min="222" max="222" width="11.7109375" bestFit="1" customWidth="1"/>
    <col min="223" max="223" width="10.5703125" bestFit="1" customWidth="1"/>
  </cols>
  <sheetData>
    <row r="2" spans="1:9" x14ac:dyDescent="0.2">
      <c r="A2" s="6" t="s">
        <v>75</v>
      </c>
      <c r="B2" s="16" t="s">
        <v>77</v>
      </c>
    </row>
    <row r="3" spans="1:9" x14ac:dyDescent="0.2">
      <c r="A3" s="6" t="s">
        <v>23</v>
      </c>
      <c r="B3" s="16" t="s">
        <v>77</v>
      </c>
    </row>
    <row r="4" spans="1:9" x14ac:dyDescent="0.2">
      <c r="A4" s="6" t="s">
        <v>22</v>
      </c>
      <c r="B4" s="16" t="s">
        <v>77</v>
      </c>
    </row>
    <row r="5" spans="1:9" x14ac:dyDescent="0.2">
      <c r="A5" s="6" t="s">
        <v>1</v>
      </c>
      <c r="B5" s="16" t="s">
        <v>77</v>
      </c>
    </row>
    <row r="7" spans="1:9" x14ac:dyDescent="0.2">
      <c r="A7" s="23" t="s">
        <v>74</v>
      </c>
      <c r="B7" s="6" t="s">
        <v>2</v>
      </c>
      <c r="C7" s="5"/>
      <c r="D7" s="5"/>
      <c r="E7" s="5"/>
      <c r="F7" s="5"/>
      <c r="G7" s="5"/>
      <c r="H7" s="5"/>
      <c r="I7" s="7"/>
    </row>
    <row r="8" spans="1:9" x14ac:dyDescent="0.2">
      <c r="A8" s="6" t="s">
        <v>27</v>
      </c>
      <c r="B8" s="4" t="s">
        <v>31</v>
      </c>
      <c r="C8" s="5" t="s">
        <v>80</v>
      </c>
      <c r="D8" s="5" t="s">
        <v>79</v>
      </c>
      <c r="E8" s="5" t="s">
        <v>107</v>
      </c>
      <c r="F8" s="5" t="s">
        <v>189</v>
      </c>
      <c r="G8" s="5" t="s">
        <v>221</v>
      </c>
      <c r="H8" s="5" t="s">
        <v>259</v>
      </c>
      <c r="I8" s="17" t="s">
        <v>76</v>
      </c>
    </row>
    <row r="9" spans="1:9" x14ac:dyDescent="0.2">
      <c r="A9" s="4" t="s">
        <v>17</v>
      </c>
      <c r="B9" s="8">
        <v>15899.83</v>
      </c>
      <c r="C9" s="9">
        <v>22600.35</v>
      </c>
      <c r="D9" s="9">
        <v>16504.240000000002</v>
      </c>
      <c r="E9" s="9">
        <v>16809.79</v>
      </c>
      <c r="F9" s="9">
        <v>18188.41</v>
      </c>
      <c r="G9" s="9">
        <v>22000.720000000001</v>
      </c>
      <c r="H9" s="9">
        <v>17898.54</v>
      </c>
      <c r="I9" s="18">
        <v>129901.88</v>
      </c>
    </row>
    <row r="10" spans="1:9" x14ac:dyDescent="0.2">
      <c r="A10" s="10" t="s">
        <v>3</v>
      </c>
      <c r="B10" s="11">
        <v>-1815</v>
      </c>
      <c r="C10" s="12">
        <v>-2972.5</v>
      </c>
      <c r="D10" s="12">
        <v>-2789</v>
      </c>
      <c r="E10" s="12">
        <v>-2839</v>
      </c>
      <c r="F10" s="12">
        <v>-3662.6</v>
      </c>
      <c r="G10" s="12">
        <v>-3187</v>
      </c>
      <c r="H10" s="12">
        <v>-3681.75</v>
      </c>
      <c r="I10" s="19">
        <v>-20946.849999999999</v>
      </c>
    </row>
    <row r="11" spans="1:9" x14ac:dyDescent="0.2">
      <c r="A11" s="10" t="s">
        <v>6</v>
      </c>
      <c r="B11" s="11">
        <v>-1890.81</v>
      </c>
      <c r="C11" s="12">
        <v>-3222.43</v>
      </c>
      <c r="D11" s="12">
        <v>-3104.71</v>
      </c>
      <c r="E11" s="12">
        <v>-1611.6</v>
      </c>
      <c r="F11" s="12">
        <v>-1581.64</v>
      </c>
      <c r="G11" s="12">
        <v>-2929.55</v>
      </c>
      <c r="H11" s="12">
        <v>-4085.06</v>
      </c>
      <c r="I11" s="19">
        <v>-18425.8</v>
      </c>
    </row>
    <row r="12" spans="1:9" x14ac:dyDescent="0.2">
      <c r="A12" s="10" t="s">
        <v>132</v>
      </c>
      <c r="B12" s="11"/>
      <c r="C12" s="12">
        <v>-20000</v>
      </c>
      <c r="D12" s="12">
        <v>-10000</v>
      </c>
      <c r="E12" s="12"/>
      <c r="F12" s="12">
        <v>-10000</v>
      </c>
      <c r="G12" s="12">
        <v>-10000</v>
      </c>
      <c r="H12" s="12">
        <v>-10000</v>
      </c>
      <c r="I12" s="19">
        <v>-60000</v>
      </c>
    </row>
    <row r="13" spans="1:9" x14ac:dyDescent="0.2">
      <c r="A13" s="10" t="s">
        <v>18</v>
      </c>
      <c r="B13" s="11">
        <v>-49.69</v>
      </c>
      <c r="C13" s="12">
        <v>-47.41</v>
      </c>
      <c r="D13" s="12">
        <v>-47.41</v>
      </c>
      <c r="E13" s="12">
        <v>-52.78</v>
      </c>
      <c r="F13" s="12">
        <v>-311.95999999999998</v>
      </c>
      <c r="G13" s="12">
        <v>-53.43</v>
      </c>
      <c r="H13" s="12">
        <v>-327.41000000000003</v>
      </c>
      <c r="I13" s="19">
        <v>-890.09</v>
      </c>
    </row>
    <row r="14" spans="1:9" x14ac:dyDescent="0.2">
      <c r="A14" s="10" t="s">
        <v>51</v>
      </c>
      <c r="B14" s="11">
        <v>-3675.44</v>
      </c>
      <c r="C14" s="12">
        <v>-5081.28</v>
      </c>
      <c r="D14" s="12">
        <v>-3857.15</v>
      </c>
      <c r="E14" s="12">
        <v>-3933.72</v>
      </c>
      <c r="F14" s="12">
        <v>-3633.04</v>
      </c>
      <c r="G14" s="12">
        <v>-3133.21</v>
      </c>
      <c r="H14" s="12">
        <v>-3658.34</v>
      </c>
      <c r="I14" s="19">
        <v>-26972.18</v>
      </c>
    </row>
    <row r="15" spans="1:9" x14ac:dyDescent="0.2">
      <c r="A15" s="13" t="s">
        <v>76</v>
      </c>
      <c r="B15" s="14">
        <v>8468.89</v>
      </c>
      <c r="C15" s="15">
        <v>-8723.27</v>
      </c>
      <c r="D15" s="15">
        <v>-3294.03</v>
      </c>
      <c r="E15" s="15">
        <v>8372.69</v>
      </c>
      <c r="F15" s="15">
        <v>-1000.83</v>
      </c>
      <c r="G15" s="15">
        <v>2697.53</v>
      </c>
      <c r="H15" s="15">
        <v>-3854.02</v>
      </c>
      <c r="I15" s="20">
        <v>2666.96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"/>
  <sheetViews>
    <sheetView tabSelected="1" topLeftCell="A210" workbookViewId="0">
      <selection activeCell="A221" sqref="A221"/>
    </sheetView>
  </sheetViews>
  <sheetFormatPr defaultRowHeight="12.75" x14ac:dyDescent="0.2"/>
  <cols>
    <col min="1" max="1" width="10.5703125" customWidth="1"/>
    <col min="2" max="2" width="8.5703125" customWidth="1"/>
    <col min="3" max="3" width="7.28515625" customWidth="1"/>
    <col min="4" max="4" width="21.5703125" customWidth="1"/>
    <col min="5" max="5" width="19.140625" customWidth="1"/>
    <col min="6" max="6" width="11.42578125" customWidth="1"/>
    <col min="7" max="7" width="14.5703125" customWidth="1"/>
    <col min="8" max="8" width="11.140625" customWidth="1"/>
    <col min="9" max="9" width="10.7109375" customWidth="1"/>
  </cols>
  <sheetData>
    <row r="1" spans="1:9" ht="15.75" x14ac:dyDescent="0.25">
      <c r="A1" s="3" t="s">
        <v>0</v>
      </c>
      <c r="B1" s="3" t="s">
        <v>134</v>
      </c>
      <c r="C1" s="3" t="s">
        <v>29</v>
      </c>
      <c r="D1" s="1"/>
      <c r="E1" s="1"/>
      <c r="F1" s="3" t="s">
        <v>26</v>
      </c>
      <c r="G1" s="3" t="s">
        <v>28</v>
      </c>
      <c r="H1" s="1"/>
      <c r="I1" s="1"/>
    </row>
    <row r="2" spans="1:9" ht="15.75" x14ac:dyDescent="0.25">
      <c r="A2" s="1" t="s">
        <v>1</v>
      </c>
      <c r="B2" s="1" t="s">
        <v>2</v>
      </c>
      <c r="C2" s="1" t="s">
        <v>30</v>
      </c>
      <c r="D2" s="1" t="s">
        <v>22</v>
      </c>
      <c r="E2" s="1" t="s">
        <v>23</v>
      </c>
      <c r="F2" s="1" t="s">
        <v>27</v>
      </c>
      <c r="G2" s="1" t="s">
        <v>27</v>
      </c>
      <c r="H2" s="1" t="s">
        <v>24</v>
      </c>
      <c r="I2" s="1" t="s">
        <v>25</v>
      </c>
    </row>
    <row r="3" spans="1:9" x14ac:dyDescent="0.2">
      <c r="A3" s="2">
        <v>36528</v>
      </c>
      <c r="B3" t="s">
        <v>31</v>
      </c>
      <c r="D3" t="s">
        <v>20</v>
      </c>
      <c r="E3" t="s">
        <v>33</v>
      </c>
      <c r="F3" t="s">
        <v>17</v>
      </c>
      <c r="G3" t="s">
        <v>20</v>
      </c>
      <c r="H3">
        <v>445</v>
      </c>
    </row>
    <row r="4" spans="1:9" x14ac:dyDescent="0.2">
      <c r="A4" s="2">
        <v>36528</v>
      </c>
      <c r="B4" t="s">
        <v>31</v>
      </c>
      <c r="D4" t="s">
        <v>20</v>
      </c>
      <c r="E4" t="s">
        <v>33</v>
      </c>
      <c r="F4" t="s">
        <v>17</v>
      </c>
      <c r="G4" t="s">
        <v>20</v>
      </c>
      <c r="H4">
        <v>1690</v>
      </c>
    </row>
    <row r="5" spans="1:9" x14ac:dyDescent="0.2">
      <c r="A5" s="2">
        <v>36528</v>
      </c>
      <c r="B5" t="s">
        <v>31</v>
      </c>
      <c r="D5" t="s">
        <v>20</v>
      </c>
      <c r="E5" t="s">
        <v>33</v>
      </c>
      <c r="F5" t="s">
        <v>17</v>
      </c>
      <c r="G5" t="s">
        <v>20</v>
      </c>
      <c r="H5">
        <v>2028</v>
      </c>
    </row>
    <row r="6" spans="1:9" x14ac:dyDescent="0.2">
      <c r="A6" s="2">
        <v>36535</v>
      </c>
      <c r="B6" t="s">
        <v>31</v>
      </c>
      <c r="D6" t="s">
        <v>20</v>
      </c>
      <c r="E6" t="s">
        <v>32</v>
      </c>
      <c r="F6" t="s">
        <v>17</v>
      </c>
      <c r="G6" t="s">
        <v>20</v>
      </c>
      <c r="H6">
        <v>1075.97</v>
      </c>
    </row>
    <row r="7" spans="1:9" x14ac:dyDescent="0.2">
      <c r="A7" s="2">
        <v>36535</v>
      </c>
      <c r="B7" t="s">
        <v>31</v>
      </c>
      <c r="D7" t="s">
        <v>20</v>
      </c>
      <c r="E7" t="s">
        <v>32</v>
      </c>
      <c r="F7" t="s">
        <v>17</v>
      </c>
      <c r="G7" t="s">
        <v>20</v>
      </c>
      <c r="H7">
        <v>1450</v>
      </c>
    </row>
    <row r="8" spans="1:9" x14ac:dyDescent="0.2">
      <c r="A8" s="2">
        <v>36535</v>
      </c>
      <c r="B8" t="s">
        <v>31</v>
      </c>
      <c r="D8" t="s">
        <v>20</v>
      </c>
      <c r="E8" t="s">
        <v>32</v>
      </c>
      <c r="F8" t="s">
        <v>17</v>
      </c>
      <c r="G8" t="s">
        <v>20</v>
      </c>
      <c r="H8">
        <v>1809</v>
      </c>
    </row>
    <row r="9" spans="1:9" x14ac:dyDescent="0.2">
      <c r="A9" s="2">
        <v>36543</v>
      </c>
      <c r="B9" t="s">
        <v>31</v>
      </c>
      <c r="D9" t="s">
        <v>20</v>
      </c>
      <c r="E9" t="s">
        <v>34</v>
      </c>
      <c r="F9" t="s">
        <v>17</v>
      </c>
      <c r="G9" t="s">
        <v>20</v>
      </c>
      <c r="H9">
        <v>433</v>
      </c>
    </row>
    <row r="10" spans="1:9" x14ac:dyDescent="0.2">
      <c r="A10" s="2">
        <v>36543</v>
      </c>
      <c r="B10" t="s">
        <v>31</v>
      </c>
      <c r="D10" t="s">
        <v>20</v>
      </c>
      <c r="E10" t="s">
        <v>34</v>
      </c>
      <c r="F10" t="s">
        <v>17</v>
      </c>
      <c r="G10" t="s">
        <v>20</v>
      </c>
      <c r="H10">
        <v>1432</v>
      </c>
    </row>
    <row r="11" spans="1:9" x14ac:dyDescent="0.2">
      <c r="A11" s="2">
        <v>36543</v>
      </c>
      <c r="B11" t="s">
        <v>31</v>
      </c>
      <c r="D11" t="s">
        <v>20</v>
      </c>
      <c r="E11" t="s">
        <v>34</v>
      </c>
      <c r="F11" t="s">
        <v>17</v>
      </c>
      <c r="G11" t="s">
        <v>20</v>
      </c>
      <c r="H11">
        <v>2025</v>
      </c>
    </row>
    <row r="12" spans="1:9" x14ac:dyDescent="0.2">
      <c r="A12" s="2">
        <v>36549</v>
      </c>
      <c r="B12" t="s">
        <v>31</v>
      </c>
      <c r="D12" t="s">
        <v>20</v>
      </c>
      <c r="E12" t="s">
        <v>35</v>
      </c>
      <c r="F12" t="s">
        <v>17</v>
      </c>
      <c r="G12" t="s">
        <v>20</v>
      </c>
      <c r="H12">
        <v>1760</v>
      </c>
    </row>
    <row r="13" spans="1:9" x14ac:dyDescent="0.2">
      <c r="A13" s="2">
        <v>36549</v>
      </c>
      <c r="B13" t="s">
        <v>31</v>
      </c>
      <c r="D13" t="s">
        <v>20</v>
      </c>
      <c r="E13" t="s">
        <v>35</v>
      </c>
      <c r="F13" t="s">
        <v>17</v>
      </c>
      <c r="G13" t="s">
        <v>20</v>
      </c>
      <c r="H13">
        <v>1865</v>
      </c>
    </row>
    <row r="14" spans="1:9" x14ac:dyDescent="0.2">
      <c r="A14" s="2">
        <v>36549</v>
      </c>
      <c r="B14" t="s">
        <v>31</v>
      </c>
      <c r="D14" t="s">
        <v>20</v>
      </c>
      <c r="E14" t="s">
        <v>35</v>
      </c>
      <c r="F14" t="s">
        <v>17</v>
      </c>
      <c r="G14" t="s">
        <v>20</v>
      </c>
      <c r="H14">
        <v>100</v>
      </c>
    </row>
    <row r="15" spans="1:9" x14ac:dyDescent="0.2">
      <c r="A15" s="2">
        <v>36551</v>
      </c>
      <c r="B15" t="s">
        <v>31</v>
      </c>
      <c r="D15" t="s">
        <v>161</v>
      </c>
      <c r="E15" t="s">
        <v>162</v>
      </c>
      <c r="F15" t="s">
        <v>18</v>
      </c>
      <c r="G15" t="s">
        <v>19</v>
      </c>
      <c r="H15">
        <v>-2.2799999999999998</v>
      </c>
    </row>
    <row r="16" spans="1:9" x14ac:dyDescent="0.2">
      <c r="A16" s="2">
        <v>36528</v>
      </c>
      <c r="B16" t="s">
        <v>31</v>
      </c>
      <c r="D16" t="s">
        <v>118</v>
      </c>
      <c r="E16" t="s">
        <v>158</v>
      </c>
      <c r="F16" t="s">
        <v>51</v>
      </c>
      <c r="G16" t="s">
        <v>120</v>
      </c>
      <c r="H16">
        <v>-3408.34</v>
      </c>
    </row>
    <row r="17" spans="1:8" x14ac:dyDescent="0.2">
      <c r="A17" s="2">
        <v>36532</v>
      </c>
      <c r="B17" t="s">
        <v>31</v>
      </c>
      <c r="D17" t="s">
        <v>122</v>
      </c>
      <c r="E17" t="s">
        <v>160</v>
      </c>
      <c r="F17" t="s">
        <v>51</v>
      </c>
      <c r="G17" t="s">
        <v>53</v>
      </c>
      <c r="H17">
        <v>-145.65</v>
      </c>
    </row>
    <row r="18" spans="1:8" x14ac:dyDescent="0.2">
      <c r="A18" s="2">
        <v>36529</v>
      </c>
      <c r="B18" t="s">
        <v>31</v>
      </c>
      <c r="D18" t="s">
        <v>36</v>
      </c>
      <c r="E18" t="s">
        <v>37</v>
      </c>
      <c r="F18" t="s">
        <v>6</v>
      </c>
      <c r="G18" t="s">
        <v>9</v>
      </c>
      <c r="H18">
        <v>200.16</v>
      </c>
    </row>
    <row r="19" spans="1:8" x14ac:dyDescent="0.2">
      <c r="A19" s="2">
        <v>36502</v>
      </c>
      <c r="B19" t="s">
        <v>31</v>
      </c>
      <c r="C19">
        <v>1119</v>
      </c>
      <c r="D19" t="s">
        <v>36</v>
      </c>
      <c r="E19" t="s">
        <v>37</v>
      </c>
      <c r="F19" t="s">
        <v>6</v>
      </c>
      <c r="G19" t="s">
        <v>9</v>
      </c>
      <c r="H19">
        <v>-700.16</v>
      </c>
    </row>
    <row r="20" spans="1:8" x14ac:dyDescent="0.2">
      <c r="A20" s="2">
        <v>36521</v>
      </c>
      <c r="B20" t="s">
        <v>31</v>
      </c>
      <c r="C20">
        <v>1140</v>
      </c>
      <c r="D20" t="s">
        <v>40</v>
      </c>
      <c r="E20" t="s">
        <v>41</v>
      </c>
      <c r="F20" t="s">
        <v>3</v>
      </c>
      <c r="G20" t="s">
        <v>5</v>
      </c>
      <c r="H20">
        <v>-5</v>
      </c>
    </row>
    <row r="21" spans="1:8" x14ac:dyDescent="0.2">
      <c r="A21" s="2">
        <v>36521</v>
      </c>
      <c r="B21" t="s">
        <v>31</v>
      </c>
      <c r="C21">
        <v>1141</v>
      </c>
      <c r="D21" t="s">
        <v>42</v>
      </c>
      <c r="E21" t="s">
        <v>43</v>
      </c>
      <c r="F21" t="s">
        <v>17</v>
      </c>
      <c r="G21" t="s">
        <v>219</v>
      </c>
      <c r="H21">
        <v>-100</v>
      </c>
    </row>
    <row r="22" spans="1:8" x14ac:dyDescent="0.2">
      <c r="A22" s="2">
        <v>36523</v>
      </c>
      <c r="B22" t="s">
        <v>31</v>
      </c>
      <c r="C22">
        <v>1142</v>
      </c>
      <c r="D22" t="s">
        <v>44</v>
      </c>
      <c r="E22" t="s">
        <v>45</v>
      </c>
      <c r="F22" t="s">
        <v>6</v>
      </c>
      <c r="G22" t="s">
        <v>46</v>
      </c>
      <c r="H22">
        <v>-16.239999999999998</v>
      </c>
    </row>
    <row r="23" spans="1:8" x14ac:dyDescent="0.2">
      <c r="A23" s="2">
        <v>36524</v>
      </c>
      <c r="B23" t="s">
        <v>31</v>
      </c>
      <c r="C23">
        <v>1143</v>
      </c>
      <c r="D23" t="s">
        <v>47</v>
      </c>
      <c r="E23" t="s">
        <v>48</v>
      </c>
      <c r="F23" t="s">
        <v>3</v>
      </c>
      <c r="G23" t="s">
        <v>5</v>
      </c>
      <c r="H23">
        <v>-125</v>
      </c>
    </row>
    <row r="24" spans="1:8" x14ac:dyDescent="0.2">
      <c r="A24" s="2">
        <v>36525</v>
      </c>
      <c r="B24" t="s">
        <v>31</v>
      </c>
      <c r="C24">
        <v>1145</v>
      </c>
      <c r="D24" t="s">
        <v>49</v>
      </c>
      <c r="E24" t="s">
        <v>50</v>
      </c>
      <c r="F24" t="s">
        <v>51</v>
      </c>
      <c r="G24" t="s">
        <v>54</v>
      </c>
      <c r="H24">
        <v>-121.45</v>
      </c>
    </row>
    <row r="25" spans="1:8" x14ac:dyDescent="0.2">
      <c r="A25" s="2">
        <v>36525</v>
      </c>
      <c r="B25" t="s">
        <v>31</v>
      </c>
      <c r="C25">
        <v>1148</v>
      </c>
      <c r="D25" t="s">
        <v>44</v>
      </c>
      <c r="E25" t="s">
        <v>45</v>
      </c>
      <c r="F25" t="s">
        <v>6</v>
      </c>
      <c r="G25" t="s">
        <v>46</v>
      </c>
      <c r="H25">
        <v>-9.09</v>
      </c>
    </row>
    <row r="26" spans="1:8" x14ac:dyDescent="0.2">
      <c r="A26" s="2">
        <v>36525</v>
      </c>
      <c r="B26" t="s">
        <v>31</v>
      </c>
      <c r="C26">
        <v>1149</v>
      </c>
      <c r="D26" t="s">
        <v>55</v>
      </c>
      <c r="E26" t="s">
        <v>56</v>
      </c>
      <c r="F26" t="s">
        <v>6</v>
      </c>
      <c r="G26" t="s">
        <v>16</v>
      </c>
      <c r="H26">
        <v>-44.51</v>
      </c>
    </row>
    <row r="27" spans="1:8" x14ac:dyDescent="0.2">
      <c r="A27" s="2">
        <v>36525</v>
      </c>
      <c r="B27" t="s">
        <v>31</v>
      </c>
      <c r="C27">
        <v>1150</v>
      </c>
      <c r="D27" t="s">
        <v>57</v>
      </c>
      <c r="E27" t="s">
        <v>58</v>
      </c>
      <c r="F27" t="s">
        <v>6</v>
      </c>
      <c r="G27" t="s">
        <v>16</v>
      </c>
      <c r="H27">
        <v>-6.6</v>
      </c>
    </row>
    <row r="28" spans="1:8" x14ac:dyDescent="0.2">
      <c r="A28" s="2">
        <v>36528</v>
      </c>
      <c r="B28" t="s">
        <v>31</v>
      </c>
      <c r="C28">
        <v>1151</v>
      </c>
      <c r="D28" t="s">
        <v>44</v>
      </c>
      <c r="E28" t="s">
        <v>45</v>
      </c>
      <c r="F28" t="s">
        <v>6</v>
      </c>
      <c r="G28" t="s">
        <v>46</v>
      </c>
      <c r="H28">
        <v>-25.98</v>
      </c>
    </row>
    <row r="29" spans="1:8" x14ac:dyDescent="0.2">
      <c r="A29" s="2">
        <v>36528</v>
      </c>
      <c r="B29" t="s">
        <v>31</v>
      </c>
      <c r="C29">
        <v>1152</v>
      </c>
      <c r="D29" t="s">
        <v>59</v>
      </c>
      <c r="E29" t="s">
        <v>56</v>
      </c>
      <c r="F29" t="s">
        <v>6</v>
      </c>
      <c r="G29" t="s">
        <v>16</v>
      </c>
      <c r="H29">
        <v>-40.54</v>
      </c>
    </row>
    <row r="30" spans="1:8" x14ac:dyDescent="0.2">
      <c r="A30" s="2">
        <v>36528</v>
      </c>
      <c r="B30" t="s">
        <v>31</v>
      </c>
      <c r="C30">
        <v>1153</v>
      </c>
      <c r="D30" t="s">
        <v>55</v>
      </c>
      <c r="E30" t="s">
        <v>54</v>
      </c>
      <c r="F30" t="s">
        <v>6</v>
      </c>
      <c r="G30" t="s">
        <v>16</v>
      </c>
      <c r="H30">
        <v>-32.43</v>
      </c>
    </row>
    <row r="31" spans="1:8" x14ac:dyDescent="0.2">
      <c r="A31" s="2">
        <v>36529</v>
      </c>
      <c r="B31" t="s">
        <v>31</v>
      </c>
      <c r="C31">
        <v>1154</v>
      </c>
      <c r="D31" t="s">
        <v>36</v>
      </c>
      <c r="E31" t="s">
        <v>50</v>
      </c>
      <c r="F31" t="s">
        <v>6</v>
      </c>
      <c r="G31" t="s">
        <v>38</v>
      </c>
      <c r="H31">
        <v>-184</v>
      </c>
    </row>
    <row r="32" spans="1:8" x14ac:dyDescent="0.2">
      <c r="A32" s="2">
        <v>36529</v>
      </c>
      <c r="B32" t="s">
        <v>31</v>
      </c>
      <c r="C32">
        <v>1155</v>
      </c>
      <c r="D32" t="s">
        <v>60</v>
      </c>
      <c r="E32" t="s">
        <v>54</v>
      </c>
      <c r="F32" t="s">
        <v>6</v>
      </c>
      <c r="G32" t="s">
        <v>16</v>
      </c>
      <c r="H32">
        <v>-59.49</v>
      </c>
    </row>
    <row r="33" spans="1:8" x14ac:dyDescent="0.2">
      <c r="A33" s="2">
        <v>36529</v>
      </c>
      <c r="B33" t="s">
        <v>31</v>
      </c>
      <c r="C33">
        <v>1156</v>
      </c>
      <c r="D33" t="s">
        <v>60</v>
      </c>
      <c r="E33" t="s">
        <v>54</v>
      </c>
      <c r="F33" t="s">
        <v>6</v>
      </c>
      <c r="G33" t="s">
        <v>16</v>
      </c>
      <c r="H33">
        <v>-32.479999999999997</v>
      </c>
    </row>
    <row r="34" spans="1:8" x14ac:dyDescent="0.2">
      <c r="A34" s="2">
        <v>36530</v>
      </c>
      <c r="B34" t="s">
        <v>31</v>
      </c>
      <c r="C34">
        <v>1157</v>
      </c>
      <c r="D34" t="s">
        <v>61</v>
      </c>
      <c r="E34" t="s">
        <v>62</v>
      </c>
      <c r="F34" t="s">
        <v>18</v>
      </c>
      <c r="G34" t="s">
        <v>63</v>
      </c>
      <c r="H34">
        <v>-47.41</v>
      </c>
    </row>
    <row r="35" spans="1:8" x14ac:dyDescent="0.2">
      <c r="A35" s="2">
        <v>36530</v>
      </c>
      <c r="B35" t="s">
        <v>31</v>
      </c>
      <c r="C35">
        <v>1158</v>
      </c>
      <c r="D35" t="s">
        <v>64</v>
      </c>
      <c r="E35" t="s">
        <v>50</v>
      </c>
      <c r="F35" t="s">
        <v>6</v>
      </c>
      <c r="G35" t="s">
        <v>9</v>
      </c>
      <c r="H35">
        <v>-820.33</v>
      </c>
    </row>
    <row r="36" spans="1:8" x14ac:dyDescent="0.2">
      <c r="A36" s="2">
        <v>36531</v>
      </c>
      <c r="B36" t="s">
        <v>31</v>
      </c>
      <c r="C36">
        <v>1159</v>
      </c>
      <c r="D36" t="s">
        <v>47</v>
      </c>
      <c r="E36" t="s">
        <v>65</v>
      </c>
      <c r="F36" t="s">
        <v>3</v>
      </c>
      <c r="G36" t="s">
        <v>5</v>
      </c>
      <c r="H36">
        <v>-260</v>
      </c>
    </row>
    <row r="37" spans="1:8" x14ac:dyDescent="0.2">
      <c r="A37" s="2">
        <v>36531</v>
      </c>
      <c r="B37" t="s">
        <v>31</v>
      </c>
      <c r="C37">
        <v>1160</v>
      </c>
      <c r="D37" t="s">
        <v>66</v>
      </c>
      <c r="E37" t="s">
        <v>65</v>
      </c>
      <c r="F37" t="s">
        <v>3</v>
      </c>
      <c r="G37" t="s">
        <v>4</v>
      </c>
      <c r="H37">
        <v>-280</v>
      </c>
    </row>
    <row r="38" spans="1:8" x14ac:dyDescent="0.2">
      <c r="A38" s="2">
        <v>36535</v>
      </c>
      <c r="B38" t="s">
        <v>31</v>
      </c>
      <c r="C38">
        <v>1161</v>
      </c>
      <c r="D38" t="s">
        <v>44</v>
      </c>
      <c r="E38" t="s">
        <v>45</v>
      </c>
      <c r="F38" t="s">
        <v>6</v>
      </c>
      <c r="G38" t="s">
        <v>46</v>
      </c>
      <c r="H38">
        <v>-25.98</v>
      </c>
    </row>
    <row r="39" spans="1:8" x14ac:dyDescent="0.2">
      <c r="A39" s="2">
        <v>36536</v>
      </c>
      <c r="B39" t="s">
        <v>31</v>
      </c>
      <c r="C39">
        <v>1162</v>
      </c>
      <c r="D39" t="s">
        <v>67</v>
      </c>
      <c r="E39" t="s">
        <v>50</v>
      </c>
      <c r="F39" t="s">
        <v>6</v>
      </c>
      <c r="G39" t="s">
        <v>68</v>
      </c>
      <c r="H39">
        <v>-53.1</v>
      </c>
    </row>
    <row r="40" spans="1:8" x14ac:dyDescent="0.2">
      <c r="A40" s="2">
        <v>36536</v>
      </c>
      <c r="B40" t="s">
        <v>31</v>
      </c>
      <c r="C40">
        <v>1163</v>
      </c>
      <c r="D40" t="s">
        <v>70</v>
      </c>
      <c r="E40" t="s">
        <v>50</v>
      </c>
      <c r="F40" t="s">
        <v>17</v>
      </c>
      <c r="G40" t="s">
        <v>220</v>
      </c>
      <c r="H40">
        <v>-113.14</v>
      </c>
    </row>
    <row r="41" spans="1:8" x14ac:dyDescent="0.2">
      <c r="A41" s="2">
        <v>36537</v>
      </c>
      <c r="B41" t="s">
        <v>31</v>
      </c>
      <c r="C41">
        <v>1164</v>
      </c>
      <c r="D41" t="s">
        <v>59</v>
      </c>
      <c r="E41" t="s">
        <v>71</v>
      </c>
      <c r="F41" t="s">
        <v>6</v>
      </c>
      <c r="G41" t="s">
        <v>16</v>
      </c>
      <c r="H41">
        <v>-40.04</v>
      </c>
    </row>
    <row r="42" spans="1:8" x14ac:dyDescent="0.2">
      <c r="A42" s="2">
        <v>36546</v>
      </c>
      <c r="B42" t="s">
        <v>31</v>
      </c>
      <c r="C42">
        <v>1165</v>
      </c>
      <c r="D42" t="s">
        <v>66</v>
      </c>
      <c r="E42" t="s">
        <v>72</v>
      </c>
      <c r="F42" t="s">
        <v>3</v>
      </c>
      <c r="G42" t="s">
        <v>4</v>
      </c>
      <c r="H42">
        <v>-315</v>
      </c>
    </row>
    <row r="43" spans="1:8" x14ac:dyDescent="0.2">
      <c r="A43" s="2">
        <v>36539</v>
      </c>
      <c r="B43" t="s">
        <v>31</v>
      </c>
      <c r="C43">
        <v>1166</v>
      </c>
      <c r="D43" t="s">
        <v>47</v>
      </c>
      <c r="E43" t="s">
        <v>73</v>
      </c>
      <c r="F43" t="s">
        <v>3</v>
      </c>
      <c r="G43" t="s">
        <v>5</v>
      </c>
      <c r="H43">
        <v>-260</v>
      </c>
    </row>
    <row r="44" spans="1:8" x14ac:dyDescent="0.2">
      <c r="A44" s="2">
        <v>36539</v>
      </c>
      <c r="B44" t="s">
        <v>31</v>
      </c>
      <c r="C44">
        <v>1167</v>
      </c>
      <c r="D44" t="s">
        <v>66</v>
      </c>
      <c r="E44" t="s">
        <v>73</v>
      </c>
      <c r="F44" t="s">
        <v>3</v>
      </c>
      <c r="G44" t="s">
        <v>4</v>
      </c>
      <c r="H44">
        <v>-310</v>
      </c>
    </row>
    <row r="45" spans="1:8" x14ac:dyDescent="0.2">
      <c r="A45" s="2">
        <v>36546</v>
      </c>
      <c r="B45" t="s">
        <v>31</v>
      </c>
      <c r="C45">
        <v>1168</v>
      </c>
      <c r="D45" t="s">
        <v>47</v>
      </c>
      <c r="E45" t="s">
        <v>72</v>
      </c>
      <c r="F45" t="s">
        <v>3</v>
      </c>
      <c r="G45" t="s">
        <v>5</v>
      </c>
      <c r="H45">
        <v>-260</v>
      </c>
    </row>
    <row r="46" spans="1:8" x14ac:dyDescent="0.2">
      <c r="A46" s="2">
        <v>36557</v>
      </c>
      <c r="B46" t="s">
        <v>80</v>
      </c>
      <c r="D46" t="s">
        <v>130</v>
      </c>
      <c r="E46" t="s">
        <v>131</v>
      </c>
      <c r="F46" t="s">
        <v>132</v>
      </c>
      <c r="G46" t="s">
        <v>133</v>
      </c>
      <c r="H46">
        <v>-10000</v>
      </c>
    </row>
    <row r="47" spans="1:8" x14ac:dyDescent="0.2">
      <c r="A47" s="2">
        <v>36558</v>
      </c>
      <c r="B47" t="s">
        <v>80</v>
      </c>
      <c r="D47" t="s">
        <v>20</v>
      </c>
      <c r="E47" t="s">
        <v>117</v>
      </c>
      <c r="F47" t="s">
        <v>17</v>
      </c>
      <c r="G47" t="s">
        <v>20</v>
      </c>
      <c r="H47">
        <v>4765</v>
      </c>
    </row>
    <row r="48" spans="1:8" x14ac:dyDescent="0.2">
      <c r="A48" s="2">
        <v>36559</v>
      </c>
      <c r="B48" t="s">
        <v>80</v>
      </c>
      <c r="D48" t="s">
        <v>118</v>
      </c>
      <c r="E48" t="s">
        <v>119</v>
      </c>
      <c r="F48" t="s">
        <v>51</v>
      </c>
      <c r="G48" t="s">
        <v>120</v>
      </c>
      <c r="H48">
        <v>-4748.1899999999996</v>
      </c>
    </row>
    <row r="49" spans="1:8" x14ac:dyDescent="0.2">
      <c r="A49" s="2">
        <v>36563</v>
      </c>
      <c r="B49" t="s">
        <v>80</v>
      </c>
      <c r="D49" t="s">
        <v>20</v>
      </c>
      <c r="E49" t="s">
        <v>121</v>
      </c>
      <c r="F49" t="s">
        <v>17</v>
      </c>
      <c r="G49" t="s">
        <v>20</v>
      </c>
      <c r="H49">
        <v>4563.16</v>
      </c>
    </row>
    <row r="50" spans="1:8" x14ac:dyDescent="0.2">
      <c r="A50" s="2">
        <v>36563</v>
      </c>
      <c r="B50" t="s">
        <v>80</v>
      </c>
      <c r="D50" t="s">
        <v>122</v>
      </c>
      <c r="E50" t="s">
        <v>123</v>
      </c>
      <c r="F50" t="s">
        <v>51</v>
      </c>
      <c r="G50" t="s">
        <v>53</v>
      </c>
      <c r="H50">
        <v>-184.12</v>
      </c>
    </row>
    <row r="51" spans="1:8" x14ac:dyDescent="0.2">
      <c r="A51" s="2">
        <v>36570</v>
      </c>
      <c r="B51" t="s">
        <v>80</v>
      </c>
      <c r="D51" t="s">
        <v>20</v>
      </c>
      <c r="E51" t="s">
        <v>126</v>
      </c>
      <c r="F51" t="s">
        <v>17</v>
      </c>
      <c r="G51" t="s">
        <v>20</v>
      </c>
      <c r="H51">
        <v>3589</v>
      </c>
    </row>
    <row r="52" spans="1:8" x14ac:dyDescent="0.2">
      <c r="A52" s="2">
        <v>36571</v>
      </c>
      <c r="B52" t="s">
        <v>80</v>
      </c>
      <c r="D52" t="s">
        <v>20</v>
      </c>
      <c r="E52" t="s">
        <v>127</v>
      </c>
      <c r="F52" t="s">
        <v>17</v>
      </c>
      <c r="G52" t="s">
        <v>20</v>
      </c>
      <c r="H52">
        <v>-105</v>
      </c>
    </row>
    <row r="53" spans="1:8" x14ac:dyDescent="0.2">
      <c r="A53" s="2">
        <v>36578</v>
      </c>
      <c r="B53" t="s">
        <v>80</v>
      </c>
      <c r="D53" t="s">
        <v>20</v>
      </c>
      <c r="E53" t="s">
        <v>128</v>
      </c>
      <c r="F53" t="s">
        <v>17</v>
      </c>
      <c r="G53" t="s">
        <v>20</v>
      </c>
      <c r="H53">
        <v>5905</v>
      </c>
    </row>
    <row r="54" spans="1:8" x14ac:dyDescent="0.2">
      <c r="A54" s="2">
        <v>36578</v>
      </c>
      <c r="B54" t="s">
        <v>80</v>
      </c>
      <c r="D54" t="s">
        <v>20</v>
      </c>
      <c r="E54" t="s">
        <v>129</v>
      </c>
      <c r="F54" t="s">
        <v>17</v>
      </c>
      <c r="G54" t="s">
        <v>20</v>
      </c>
      <c r="H54">
        <v>3964</v>
      </c>
    </row>
    <row r="55" spans="1:8" x14ac:dyDescent="0.2">
      <c r="A55" s="2">
        <v>36584</v>
      </c>
      <c r="B55" t="s">
        <v>80</v>
      </c>
      <c r="D55" t="s">
        <v>130</v>
      </c>
      <c r="E55" t="s">
        <v>131</v>
      </c>
      <c r="F55" t="s">
        <v>132</v>
      </c>
      <c r="G55" t="s">
        <v>133</v>
      </c>
      <c r="H55">
        <v>-10000</v>
      </c>
    </row>
    <row r="56" spans="1:8" x14ac:dyDescent="0.2">
      <c r="A56" s="2">
        <v>36546</v>
      </c>
      <c r="B56" t="s">
        <v>80</v>
      </c>
      <c r="C56">
        <v>1169</v>
      </c>
      <c r="D56" t="s">
        <v>44</v>
      </c>
      <c r="E56" t="s">
        <v>45</v>
      </c>
      <c r="F56" t="s">
        <v>6</v>
      </c>
      <c r="G56" t="s">
        <v>46</v>
      </c>
      <c r="H56">
        <v>-16.239999999999998</v>
      </c>
    </row>
    <row r="57" spans="1:8" x14ac:dyDescent="0.2">
      <c r="A57" s="2">
        <v>36549</v>
      </c>
      <c r="B57" t="s">
        <v>80</v>
      </c>
      <c r="C57">
        <v>1170</v>
      </c>
      <c r="D57" t="s">
        <v>44</v>
      </c>
      <c r="E57" t="s">
        <v>45</v>
      </c>
      <c r="F57" t="s">
        <v>6</v>
      </c>
      <c r="G57" t="s">
        <v>46</v>
      </c>
      <c r="H57">
        <v>-25.98</v>
      </c>
    </row>
    <row r="58" spans="1:8" x14ac:dyDescent="0.2">
      <c r="A58" s="2">
        <v>36549</v>
      </c>
      <c r="B58" t="s">
        <v>80</v>
      </c>
      <c r="C58">
        <v>1171</v>
      </c>
      <c r="D58" t="s">
        <v>135</v>
      </c>
      <c r="E58" t="s">
        <v>136</v>
      </c>
      <c r="F58" t="s">
        <v>6</v>
      </c>
      <c r="G58" t="s">
        <v>7</v>
      </c>
      <c r="H58">
        <v>-339.11</v>
      </c>
    </row>
    <row r="59" spans="1:8" x14ac:dyDescent="0.2">
      <c r="A59" s="2">
        <v>36549</v>
      </c>
      <c r="B59" t="s">
        <v>80</v>
      </c>
      <c r="C59">
        <v>1172</v>
      </c>
      <c r="D59" t="s">
        <v>137</v>
      </c>
      <c r="E59" t="s">
        <v>138</v>
      </c>
      <c r="F59" t="s">
        <v>6</v>
      </c>
      <c r="G59" t="s">
        <v>69</v>
      </c>
      <c r="H59">
        <v>-408.28</v>
      </c>
    </row>
    <row r="60" spans="1:8" x14ac:dyDescent="0.2">
      <c r="A60" s="2">
        <v>36549</v>
      </c>
      <c r="B60" t="s">
        <v>80</v>
      </c>
      <c r="C60">
        <v>1173</v>
      </c>
      <c r="D60" t="s">
        <v>139</v>
      </c>
      <c r="E60" t="s">
        <v>140</v>
      </c>
      <c r="F60" t="s">
        <v>6</v>
      </c>
      <c r="G60" t="s">
        <v>38</v>
      </c>
      <c r="H60">
        <v>-791.24</v>
      </c>
    </row>
    <row r="61" spans="1:8" x14ac:dyDescent="0.2">
      <c r="A61" s="2">
        <v>36550</v>
      </c>
      <c r="B61" t="s">
        <v>80</v>
      </c>
      <c r="C61">
        <v>1174</v>
      </c>
      <c r="D61" t="s">
        <v>102</v>
      </c>
      <c r="E61" t="s">
        <v>141</v>
      </c>
      <c r="F61" t="s">
        <v>51</v>
      </c>
      <c r="G61" t="s">
        <v>142</v>
      </c>
      <c r="H61">
        <v>-11.12</v>
      </c>
    </row>
    <row r="62" spans="1:8" x14ac:dyDescent="0.2">
      <c r="A62" s="2">
        <v>36553</v>
      </c>
      <c r="B62" t="s">
        <v>80</v>
      </c>
      <c r="C62">
        <v>1175</v>
      </c>
      <c r="D62" t="s">
        <v>66</v>
      </c>
      <c r="E62" t="s">
        <v>143</v>
      </c>
      <c r="F62" t="s">
        <v>3</v>
      </c>
      <c r="G62" t="s">
        <v>4</v>
      </c>
      <c r="H62">
        <v>-383.5</v>
      </c>
    </row>
    <row r="63" spans="1:8" x14ac:dyDescent="0.2">
      <c r="A63" s="2">
        <v>36553</v>
      </c>
      <c r="B63" t="s">
        <v>80</v>
      </c>
      <c r="C63">
        <v>1176</v>
      </c>
      <c r="D63" t="s">
        <v>47</v>
      </c>
      <c r="E63" t="s">
        <v>144</v>
      </c>
      <c r="F63" t="s">
        <v>3</v>
      </c>
      <c r="G63" t="s">
        <v>5</v>
      </c>
      <c r="H63">
        <v>-210</v>
      </c>
    </row>
    <row r="64" spans="1:8" x14ac:dyDescent="0.2">
      <c r="A64" s="2">
        <v>36553</v>
      </c>
      <c r="B64" t="s">
        <v>80</v>
      </c>
      <c r="C64">
        <v>1177</v>
      </c>
      <c r="D64" t="s">
        <v>49</v>
      </c>
      <c r="E64" t="s">
        <v>136</v>
      </c>
      <c r="F64" t="s">
        <v>51</v>
      </c>
      <c r="G64" t="s">
        <v>142</v>
      </c>
      <c r="H64">
        <v>-127.62</v>
      </c>
    </row>
    <row r="65" spans="1:8" x14ac:dyDescent="0.2">
      <c r="A65" s="2">
        <v>36557</v>
      </c>
      <c r="B65" t="s">
        <v>80</v>
      </c>
      <c r="C65">
        <v>1178</v>
      </c>
      <c r="D65" t="s">
        <v>55</v>
      </c>
      <c r="E65" t="s">
        <v>56</v>
      </c>
      <c r="F65" t="s">
        <v>6</v>
      </c>
      <c r="G65" t="s">
        <v>16</v>
      </c>
      <c r="H65">
        <v>-10.11</v>
      </c>
    </row>
    <row r="66" spans="1:8" x14ac:dyDescent="0.2">
      <c r="A66" s="2">
        <v>36558</v>
      </c>
      <c r="B66" t="s">
        <v>80</v>
      </c>
      <c r="C66">
        <v>1179</v>
      </c>
      <c r="D66" t="s">
        <v>57</v>
      </c>
      <c r="E66" t="s">
        <v>58</v>
      </c>
      <c r="F66" t="s">
        <v>6</v>
      </c>
      <c r="G66" t="s">
        <v>16</v>
      </c>
      <c r="H66">
        <v>-6.6</v>
      </c>
    </row>
    <row r="67" spans="1:8" x14ac:dyDescent="0.2">
      <c r="A67" s="2">
        <v>36558</v>
      </c>
      <c r="B67" t="s">
        <v>80</v>
      </c>
      <c r="C67">
        <v>1180</v>
      </c>
      <c r="D67" t="s">
        <v>145</v>
      </c>
      <c r="E67" t="s">
        <v>146</v>
      </c>
      <c r="F67" t="s">
        <v>3</v>
      </c>
      <c r="G67" t="s">
        <v>4</v>
      </c>
      <c r="H67">
        <v>-60</v>
      </c>
    </row>
    <row r="68" spans="1:8" x14ac:dyDescent="0.2">
      <c r="A68" s="2">
        <v>36559</v>
      </c>
      <c r="B68" t="s">
        <v>80</v>
      </c>
      <c r="C68">
        <v>1181</v>
      </c>
      <c r="D68" t="s">
        <v>64</v>
      </c>
      <c r="E68" t="s">
        <v>136</v>
      </c>
      <c r="F68" t="s">
        <v>6</v>
      </c>
      <c r="G68" t="s">
        <v>9</v>
      </c>
      <c r="H68">
        <v>-580.26</v>
      </c>
    </row>
    <row r="69" spans="1:8" x14ac:dyDescent="0.2">
      <c r="A69" s="2">
        <v>36559</v>
      </c>
      <c r="B69" t="s">
        <v>80</v>
      </c>
      <c r="C69">
        <v>1182</v>
      </c>
      <c r="D69" t="s">
        <v>61</v>
      </c>
      <c r="E69" t="s">
        <v>82</v>
      </c>
      <c r="F69" t="s">
        <v>18</v>
      </c>
      <c r="G69" t="s">
        <v>63</v>
      </c>
      <c r="H69">
        <v>-47.41</v>
      </c>
    </row>
    <row r="70" spans="1:8" x14ac:dyDescent="0.2">
      <c r="A70" s="2">
        <v>36560</v>
      </c>
      <c r="B70" t="s">
        <v>80</v>
      </c>
      <c r="C70">
        <v>1184</v>
      </c>
      <c r="D70" t="s">
        <v>47</v>
      </c>
      <c r="E70" t="s">
        <v>147</v>
      </c>
      <c r="F70" t="s">
        <v>3</v>
      </c>
      <c r="G70" t="s">
        <v>5</v>
      </c>
      <c r="H70">
        <v>-260</v>
      </c>
    </row>
    <row r="71" spans="1:8" x14ac:dyDescent="0.2">
      <c r="A71" s="2">
        <v>36560</v>
      </c>
      <c r="B71" t="s">
        <v>80</v>
      </c>
      <c r="C71">
        <v>1185</v>
      </c>
      <c r="D71" t="s">
        <v>66</v>
      </c>
      <c r="E71" t="s">
        <v>147</v>
      </c>
      <c r="F71" t="s">
        <v>3</v>
      </c>
      <c r="G71" t="s">
        <v>4</v>
      </c>
      <c r="H71">
        <v>-280</v>
      </c>
    </row>
    <row r="72" spans="1:8" x14ac:dyDescent="0.2">
      <c r="A72" s="2">
        <v>36563</v>
      </c>
      <c r="B72" t="s">
        <v>80</v>
      </c>
      <c r="C72">
        <v>1186</v>
      </c>
      <c r="D72" t="s">
        <v>47</v>
      </c>
      <c r="E72" t="s">
        <v>148</v>
      </c>
      <c r="F72" t="s">
        <v>3</v>
      </c>
      <c r="G72" t="s">
        <v>5</v>
      </c>
      <c r="H72">
        <v>-120</v>
      </c>
    </row>
    <row r="73" spans="1:8" x14ac:dyDescent="0.2">
      <c r="A73" s="2">
        <v>36563</v>
      </c>
      <c r="B73" t="s">
        <v>80</v>
      </c>
      <c r="C73">
        <v>1187</v>
      </c>
      <c r="D73" t="s">
        <v>36</v>
      </c>
      <c r="E73" t="s">
        <v>136</v>
      </c>
      <c r="F73" t="s">
        <v>6</v>
      </c>
      <c r="G73" t="s">
        <v>38</v>
      </c>
      <c r="H73">
        <v>-815.37</v>
      </c>
    </row>
    <row r="74" spans="1:8" x14ac:dyDescent="0.2">
      <c r="A74" s="2">
        <v>36567</v>
      </c>
      <c r="B74" t="s">
        <v>80</v>
      </c>
      <c r="C74">
        <v>1188</v>
      </c>
      <c r="D74" t="s">
        <v>47</v>
      </c>
      <c r="E74" t="s">
        <v>148</v>
      </c>
      <c r="F74" t="s">
        <v>3</v>
      </c>
      <c r="G74" t="s">
        <v>5</v>
      </c>
      <c r="H74">
        <v>-140</v>
      </c>
    </row>
    <row r="75" spans="1:8" x14ac:dyDescent="0.2">
      <c r="A75" s="2">
        <v>36567</v>
      </c>
      <c r="B75" t="s">
        <v>80</v>
      </c>
      <c r="C75">
        <v>1189</v>
      </c>
      <c r="D75" t="s">
        <v>66</v>
      </c>
      <c r="E75" t="s">
        <v>148</v>
      </c>
      <c r="F75" t="s">
        <v>3</v>
      </c>
      <c r="G75" t="s">
        <v>4</v>
      </c>
      <c r="H75">
        <v>-304.5</v>
      </c>
    </row>
    <row r="76" spans="1:8" x14ac:dyDescent="0.2">
      <c r="A76" s="2">
        <v>36567</v>
      </c>
      <c r="B76" t="s">
        <v>80</v>
      </c>
      <c r="C76">
        <v>1190</v>
      </c>
      <c r="D76" t="s">
        <v>112</v>
      </c>
      <c r="E76" t="s">
        <v>149</v>
      </c>
      <c r="F76" t="s">
        <v>3</v>
      </c>
      <c r="G76" t="s">
        <v>4</v>
      </c>
      <c r="H76">
        <v>-41.5</v>
      </c>
    </row>
    <row r="77" spans="1:8" x14ac:dyDescent="0.2">
      <c r="A77" s="2">
        <v>36570</v>
      </c>
      <c r="B77" t="s">
        <v>80</v>
      </c>
      <c r="C77">
        <v>1191</v>
      </c>
      <c r="D77" t="s">
        <v>44</v>
      </c>
      <c r="E77" t="s">
        <v>45</v>
      </c>
      <c r="F77" t="s">
        <v>6</v>
      </c>
      <c r="G77" t="s">
        <v>46</v>
      </c>
      <c r="H77">
        <v>-25.98</v>
      </c>
    </row>
    <row r="78" spans="1:8" x14ac:dyDescent="0.2">
      <c r="A78" s="2">
        <v>36570</v>
      </c>
      <c r="B78" t="s">
        <v>80</v>
      </c>
      <c r="C78">
        <v>1192</v>
      </c>
      <c r="D78" t="s">
        <v>55</v>
      </c>
      <c r="E78" t="s">
        <v>150</v>
      </c>
      <c r="F78" t="s">
        <v>6</v>
      </c>
      <c r="G78" t="s">
        <v>15</v>
      </c>
      <c r="H78">
        <v>-37.01</v>
      </c>
    </row>
    <row r="79" spans="1:8" x14ac:dyDescent="0.2">
      <c r="A79" s="2">
        <v>36570</v>
      </c>
      <c r="B79" t="s">
        <v>80</v>
      </c>
      <c r="C79">
        <v>1193</v>
      </c>
      <c r="D79" t="s">
        <v>137</v>
      </c>
      <c r="E79" t="s">
        <v>151</v>
      </c>
      <c r="F79" t="s">
        <v>6</v>
      </c>
      <c r="G79" t="s">
        <v>69</v>
      </c>
      <c r="H79">
        <v>-30.12</v>
      </c>
    </row>
    <row r="80" spans="1:8" x14ac:dyDescent="0.2">
      <c r="A80" s="2">
        <v>36571</v>
      </c>
      <c r="B80" t="s">
        <v>80</v>
      </c>
      <c r="C80">
        <v>1194</v>
      </c>
      <c r="D80" t="s">
        <v>55</v>
      </c>
      <c r="E80" t="s">
        <v>56</v>
      </c>
      <c r="F80" t="s">
        <v>6</v>
      </c>
      <c r="G80" t="s">
        <v>16</v>
      </c>
      <c r="H80">
        <v>-25.45</v>
      </c>
    </row>
    <row r="81" spans="1:8" x14ac:dyDescent="0.2">
      <c r="A81" s="2">
        <v>36572</v>
      </c>
      <c r="B81" t="s">
        <v>80</v>
      </c>
      <c r="C81">
        <v>1195</v>
      </c>
      <c r="D81" t="s">
        <v>44</v>
      </c>
      <c r="E81" t="s">
        <v>45</v>
      </c>
      <c r="F81" t="s">
        <v>6</v>
      </c>
      <c r="G81" t="s">
        <v>46</v>
      </c>
      <c r="H81">
        <v>-9.09</v>
      </c>
    </row>
    <row r="82" spans="1:8" x14ac:dyDescent="0.2">
      <c r="A82" s="2">
        <v>36573</v>
      </c>
      <c r="B82" t="s">
        <v>80</v>
      </c>
      <c r="C82">
        <v>1196</v>
      </c>
      <c r="D82" t="s">
        <v>55</v>
      </c>
      <c r="E82" t="s">
        <v>152</v>
      </c>
      <c r="F82" t="s">
        <v>6</v>
      </c>
      <c r="G82" t="s">
        <v>69</v>
      </c>
      <c r="H82">
        <v>-20.32</v>
      </c>
    </row>
    <row r="83" spans="1:8" x14ac:dyDescent="0.2">
      <c r="A83" s="2">
        <v>36574</v>
      </c>
      <c r="B83" t="s">
        <v>80</v>
      </c>
      <c r="C83">
        <v>1197</v>
      </c>
      <c r="D83" t="s">
        <v>66</v>
      </c>
      <c r="E83" t="s">
        <v>153</v>
      </c>
      <c r="F83" t="s">
        <v>3</v>
      </c>
      <c r="G83" t="s">
        <v>4</v>
      </c>
      <c r="H83">
        <v>-423</v>
      </c>
    </row>
    <row r="84" spans="1:8" x14ac:dyDescent="0.2">
      <c r="A84" s="2">
        <v>36574</v>
      </c>
      <c r="B84" t="s">
        <v>80</v>
      </c>
      <c r="C84">
        <v>1198</v>
      </c>
      <c r="D84" t="s">
        <v>47</v>
      </c>
      <c r="E84" t="s">
        <v>153</v>
      </c>
      <c r="F84" t="s">
        <v>3</v>
      </c>
      <c r="G84" t="s">
        <v>5</v>
      </c>
      <c r="H84">
        <v>-210</v>
      </c>
    </row>
    <row r="85" spans="1:8" x14ac:dyDescent="0.2">
      <c r="A85" s="2">
        <v>36574</v>
      </c>
      <c r="B85" t="s">
        <v>80</v>
      </c>
      <c r="C85">
        <v>1199</v>
      </c>
      <c r="D85" t="s">
        <v>44</v>
      </c>
      <c r="E85" t="s">
        <v>45</v>
      </c>
      <c r="F85" t="s">
        <v>6</v>
      </c>
      <c r="G85" t="s">
        <v>46</v>
      </c>
      <c r="H85">
        <v>-16.239999999999998</v>
      </c>
    </row>
    <row r="86" spans="1:8" x14ac:dyDescent="0.2">
      <c r="A86" s="2">
        <v>36577</v>
      </c>
      <c r="B86" t="s">
        <v>80</v>
      </c>
      <c r="C86">
        <v>1200</v>
      </c>
      <c r="D86" t="s">
        <v>44</v>
      </c>
      <c r="E86" t="s">
        <v>45</v>
      </c>
      <c r="F86" t="s">
        <v>6</v>
      </c>
      <c r="G86" t="s">
        <v>46</v>
      </c>
      <c r="H86">
        <v>-25.98</v>
      </c>
    </row>
    <row r="87" spans="1:8" x14ac:dyDescent="0.2">
      <c r="A87" s="2">
        <v>36578</v>
      </c>
      <c r="B87" t="s">
        <v>80</v>
      </c>
      <c r="C87">
        <v>1201</v>
      </c>
      <c r="D87" t="s">
        <v>57</v>
      </c>
      <c r="E87" t="s">
        <v>58</v>
      </c>
      <c r="F87" t="s">
        <v>6</v>
      </c>
      <c r="G87" t="s">
        <v>16</v>
      </c>
      <c r="H87">
        <v>-6.6</v>
      </c>
    </row>
    <row r="88" spans="1:8" x14ac:dyDescent="0.2">
      <c r="A88" s="2">
        <v>36579</v>
      </c>
      <c r="B88" t="s">
        <v>80</v>
      </c>
      <c r="C88">
        <v>1203</v>
      </c>
      <c r="D88" t="s">
        <v>102</v>
      </c>
      <c r="E88" t="s">
        <v>154</v>
      </c>
      <c r="F88" t="s">
        <v>51</v>
      </c>
      <c r="G88" t="s">
        <v>142</v>
      </c>
      <c r="H88">
        <v>-10.23</v>
      </c>
    </row>
    <row r="89" spans="1:8" x14ac:dyDescent="0.2">
      <c r="A89" s="2">
        <v>36580</v>
      </c>
      <c r="B89" t="s">
        <v>80</v>
      </c>
      <c r="C89">
        <v>1204</v>
      </c>
      <c r="D89" t="s">
        <v>70</v>
      </c>
      <c r="E89" t="s">
        <v>82</v>
      </c>
      <c r="F89" t="s">
        <v>17</v>
      </c>
      <c r="G89" t="s">
        <v>220</v>
      </c>
      <c r="H89">
        <v>-80.81</v>
      </c>
    </row>
    <row r="90" spans="1:8" x14ac:dyDescent="0.2">
      <c r="A90" s="2">
        <v>36580</v>
      </c>
      <c r="B90" t="s">
        <v>80</v>
      </c>
      <c r="C90">
        <v>1205</v>
      </c>
      <c r="D90" t="s">
        <v>47</v>
      </c>
      <c r="E90" t="s">
        <v>155</v>
      </c>
      <c r="F90" t="s">
        <v>3</v>
      </c>
      <c r="G90" t="s">
        <v>5</v>
      </c>
      <c r="H90">
        <v>-260</v>
      </c>
    </row>
    <row r="91" spans="1:8" x14ac:dyDescent="0.2">
      <c r="A91" s="2">
        <v>36580</v>
      </c>
      <c r="B91" t="s">
        <v>80</v>
      </c>
      <c r="C91">
        <v>1206</v>
      </c>
      <c r="D91" t="s">
        <v>156</v>
      </c>
      <c r="E91" t="s">
        <v>157</v>
      </c>
      <c r="F91" t="s">
        <v>6</v>
      </c>
      <c r="G91" t="s">
        <v>9</v>
      </c>
      <c r="H91">
        <v>-32.450000000000003</v>
      </c>
    </row>
    <row r="92" spans="1:8" x14ac:dyDescent="0.2">
      <c r="A92" s="2">
        <v>36581</v>
      </c>
      <c r="B92" t="s">
        <v>80</v>
      </c>
      <c r="C92">
        <v>1207</v>
      </c>
      <c r="D92" t="s">
        <v>66</v>
      </c>
      <c r="E92" t="s">
        <v>155</v>
      </c>
      <c r="F92" t="s">
        <v>3</v>
      </c>
      <c r="G92" t="s">
        <v>4</v>
      </c>
      <c r="H92">
        <v>-280</v>
      </c>
    </row>
    <row r="93" spans="1:8" x14ac:dyDescent="0.2">
      <c r="A93" s="2">
        <v>36591</v>
      </c>
      <c r="B93" t="s">
        <v>79</v>
      </c>
      <c r="D93" t="s">
        <v>20</v>
      </c>
      <c r="E93" t="s">
        <v>172</v>
      </c>
      <c r="F93" t="s">
        <v>17</v>
      </c>
      <c r="G93" t="s">
        <v>20</v>
      </c>
      <c r="H93">
        <v>4628.3999999999996</v>
      </c>
    </row>
    <row r="94" spans="1:8" x14ac:dyDescent="0.2">
      <c r="A94" s="2">
        <v>36598</v>
      </c>
      <c r="B94" t="s">
        <v>79</v>
      </c>
      <c r="D94" t="s">
        <v>20</v>
      </c>
      <c r="E94" t="s">
        <v>173</v>
      </c>
      <c r="F94" t="s">
        <v>17</v>
      </c>
      <c r="G94" t="s">
        <v>20</v>
      </c>
      <c r="H94">
        <v>3440</v>
      </c>
    </row>
    <row r="95" spans="1:8" x14ac:dyDescent="0.2">
      <c r="A95" s="2">
        <v>36605</v>
      </c>
      <c r="B95" t="s">
        <v>79</v>
      </c>
      <c r="D95" t="s">
        <v>20</v>
      </c>
      <c r="E95" t="s">
        <v>174</v>
      </c>
      <c r="F95" t="s">
        <v>17</v>
      </c>
      <c r="G95" t="s">
        <v>20</v>
      </c>
      <c r="H95">
        <v>4065</v>
      </c>
    </row>
    <row r="96" spans="1:8" x14ac:dyDescent="0.2">
      <c r="A96" s="2">
        <v>36612</v>
      </c>
      <c r="B96" t="s">
        <v>79</v>
      </c>
      <c r="D96" t="s">
        <v>20</v>
      </c>
      <c r="E96" t="s">
        <v>175</v>
      </c>
      <c r="F96" t="s">
        <v>17</v>
      </c>
      <c r="G96" t="s">
        <v>20</v>
      </c>
      <c r="H96">
        <v>4387</v>
      </c>
    </row>
    <row r="97" spans="1:8" x14ac:dyDescent="0.2">
      <c r="A97" s="2">
        <v>36614</v>
      </c>
      <c r="B97" t="s">
        <v>79</v>
      </c>
      <c r="D97" t="s">
        <v>130</v>
      </c>
      <c r="E97" t="s">
        <v>131</v>
      </c>
      <c r="F97" t="s">
        <v>132</v>
      </c>
      <c r="G97" t="s">
        <v>133</v>
      </c>
      <c r="H97">
        <v>-10000</v>
      </c>
    </row>
    <row r="98" spans="1:8" x14ac:dyDescent="0.2">
      <c r="A98" s="2">
        <v>36579</v>
      </c>
      <c r="B98" t="s">
        <v>79</v>
      </c>
      <c r="C98">
        <v>1202</v>
      </c>
      <c r="D98" t="s">
        <v>78</v>
      </c>
      <c r="F98" t="s">
        <v>6</v>
      </c>
      <c r="G98" t="s">
        <v>46</v>
      </c>
      <c r="H98">
        <v>-25.98</v>
      </c>
    </row>
    <row r="99" spans="1:8" x14ac:dyDescent="0.2">
      <c r="A99" s="2">
        <v>36581</v>
      </c>
      <c r="B99" t="s">
        <v>79</v>
      </c>
      <c r="C99">
        <v>1208</v>
      </c>
      <c r="D99" t="s">
        <v>81</v>
      </c>
      <c r="E99" t="s">
        <v>82</v>
      </c>
      <c r="F99" t="s">
        <v>6</v>
      </c>
      <c r="G99" t="s">
        <v>7</v>
      </c>
      <c r="H99">
        <v>-202.47</v>
      </c>
    </row>
    <row r="100" spans="1:8" x14ac:dyDescent="0.2">
      <c r="A100" s="2">
        <v>36584</v>
      </c>
      <c r="B100" t="s">
        <v>79</v>
      </c>
      <c r="C100">
        <v>1209</v>
      </c>
      <c r="D100" t="s">
        <v>47</v>
      </c>
      <c r="E100" t="s">
        <v>83</v>
      </c>
      <c r="F100" t="s">
        <v>3</v>
      </c>
      <c r="G100" t="s">
        <v>5</v>
      </c>
      <c r="H100">
        <v>-260</v>
      </c>
    </row>
    <row r="101" spans="1:8" x14ac:dyDescent="0.2">
      <c r="A101" s="2">
        <v>36584</v>
      </c>
      <c r="B101" t="s">
        <v>79</v>
      </c>
      <c r="C101">
        <v>1210</v>
      </c>
      <c r="D101" t="s">
        <v>84</v>
      </c>
      <c r="F101" t="s">
        <v>6</v>
      </c>
      <c r="G101" t="s">
        <v>16</v>
      </c>
      <c r="H101">
        <v>-9.73</v>
      </c>
    </row>
    <row r="102" spans="1:8" x14ac:dyDescent="0.2">
      <c r="A102" s="2">
        <v>36584</v>
      </c>
      <c r="B102" t="s">
        <v>79</v>
      </c>
      <c r="C102">
        <v>1211</v>
      </c>
      <c r="D102" t="s">
        <v>85</v>
      </c>
      <c r="F102" t="s">
        <v>51</v>
      </c>
      <c r="G102" t="s">
        <v>142</v>
      </c>
      <c r="H102">
        <v>-137.06</v>
      </c>
    </row>
    <row r="103" spans="1:8" x14ac:dyDescent="0.2">
      <c r="A103" s="2">
        <v>36586</v>
      </c>
      <c r="B103" t="s">
        <v>79</v>
      </c>
      <c r="C103">
        <v>1212</v>
      </c>
      <c r="D103" t="s">
        <v>86</v>
      </c>
      <c r="E103" t="s">
        <v>91</v>
      </c>
      <c r="F103" t="s">
        <v>6</v>
      </c>
      <c r="G103" t="s">
        <v>15</v>
      </c>
      <c r="H103">
        <v>-48.45</v>
      </c>
    </row>
    <row r="104" spans="1:8" x14ac:dyDescent="0.2">
      <c r="A104" s="2">
        <v>36587</v>
      </c>
      <c r="B104" t="s">
        <v>79</v>
      </c>
      <c r="C104">
        <v>1213</v>
      </c>
      <c r="D104" t="s">
        <v>87</v>
      </c>
      <c r="F104" t="s">
        <v>6</v>
      </c>
      <c r="G104" t="s">
        <v>7</v>
      </c>
      <c r="H104">
        <v>-40</v>
      </c>
    </row>
    <row r="105" spans="1:8" x14ac:dyDescent="0.2">
      <c r="A105" s="2">
        <v>36587</v>
      </c>
      <c r="B105" t="s">
        <v>79</v>
      </c>
      <c r="C105">
        <v>1214</v>
      </c>
      <c r="D105" t="s">
        <v>88</v>
      </c>
      <c r="F105" t="s">
        <v>6</v>
      </c>
      <c r="G105" t="s">
        <v>9</v>
      </c>
      <c r="H105">
        <v>-570.24</v>
      </c>
    </row>
    <row r="106" spans="1:8" x14ac:dyDescent="0.2">
      <c r="A106" s="2">
        <v>36587</v>
      </c>
      <c r="B106" t="s">
        <v>79</v>
      </c>
      <c r="C106">
        <v>1215</v>
      </c>
      <c r="D106" t="s">
        <v>89</v>
      </c>
      <c r="F106" t="s">
        <v>18</v>
      </c>
      <c r="G106" t="s">
        <v>63</v>
      </c>
      <c r="H106">
        <v>-47.41</v>
      </c>
    </row>
    <row r="107" spans="1:8" x14ac:dyDescent="0.2">
      <c r="A107" s="2">
        <v>36588</v>
      </c>
      <c r="B107" t="s">
        <v>79</v>
      </c>
      <c r="C107">
        <v>1216</v>
      </c>
      <c r="D107" t="s">
        <v>66</v>
      </c>
      <c r="E107" t="s">
        <v>90</v>
      </c>
      <c r="F107" t="s">
        <v>3</v>
      </c>
      <c r="G107" t="s">
        <v>4</v>
      </c>
      <c r="H107">
        <v>-261.5</v>
      </c>
    </row>
    <row r="108" spans="1:8" x14ac:dyDescent="0.2">
      <c r="A108" s="2">
        <v>36588</v>
      </c>
      <c r="B108" t="s">
        <v>79</v>
      </c>
      <c r="C108">
        <v>1217</v>
      </c>
      <c r="D108" t="s">
        <v>55</v>
      </c>
      <c r="E108" t="s">
        <v>56</v>
      </c>
      <c r="F108" t="s">
        <v>6</v>
      </c>
      <c r="G108" t="s">
        <v>16</v>
      </c>
      <c r="H108">
        <v>-216.85</v>
      </c>
    </row>
    <row r="109" spans="1:8" x14ac:dyDescent="0.2">
      <c r="A109" s="2">
        <v>36588</v>
      </c>
      <c r="B109" t="s">
        <v>79</v>
      </c>
      <c r="C109">
        <v>1218</v>
      </c>
      <c r="D109" t="s">
        <v>92</v>
      </c>
      <c r="E109" t="s">
        <v>53</v>
      </c>
      <c r="F109" t="s">
        <v>6</v>
      </c>
      <c r="G109" t="s">
        <v>38</v>
      </c>
      <c r="H109">
        <v>-5.51</v>
      </c>
    </row>
    <row r="110" spans="1:8" x14ac:dyDescent="0.2">
      <c r="A110" s="2">
        <v>36591</v>
      </c>
      <c r="B110" t="s">
        <v>79</v>
      </c>
      <c r="C110">
        <v>1219</v>
      </c>
      <c r="D110" t="s">
        <v>36</v>
      </c>
      <c r="E110" t="s">
        <v>82</v>
      </c>
      <c r="F110" t="s">
        <v>6</v>
      </c>
      <c r="G110" t="s">
        <v>38</v>
      </c>
      <c r="H110">
        <v>-60.39</v>
      </c>
    </row>
    <row r="111" spans="1:8" x14ac:dyDescent="0.2">
      <c r="A111" s="2">
        <v>36588</v>
      </c>
      <c r="B111" t="s">
        <v>79</v>
      </c>
      <c r="D111" t="s">
        <v>118</v>
      </c>
      <c r="E111" t="s">
        <v>163</v>
      </c>
      <c r="F111" t="s">
        <v>51</v>
      </c>
      <c r="G111" t="s">
        <v>120</v>
      </c>
      <c r="H111">
        <v>-3477.25</v>
      </c>
    </row>
    <row r="112" spans="1:8" x14ac:dyDescent="0.2">
      <c r="A112" s="2">
        <v>36588</v>
      </c>
      <c r="B112" t="s">
        <v>79</v>
      </c>
      <c r="D112" t="s">
        <v>122</v>
      </c>
      <c r="E112" t="s">
        <v>166</v>
      </c>
      <c r="F112" t="s">
        <v>51</v>
      </c>
      <c r="G112" t="s">
        <v>53</v>
      </c>
      <c r="H112">
        <v>-240.53</v>
      </c>
    </row>
    <row r="113" spans="1:8" x14ac:dyDescent="0.2">
      <c r="A113" s="2">
        <v>36591</v>
      </c>
      <c r="B113" t="s">
        <v>79</v>
      </c>
      <c r="C113">
        <v>1220</v>
      </c>
      <c r="D113" t="s">
        <v>70</v>
      </c>
      <c r="E113" t="s">
        <v>167</v>
      </c>
      <c r="F113" t="s">
        <v>17</v>
      </c>
      <c r="G113" t="s">
        <v>220</v>
      </c>
      <c r="H113">
        <v>-16.16</v>
      </c>
    </row>
    <row r="114" spans="1:8" x14ac:dyDescent="0.2">
      <c r="A114" s="2">
        <v>36591</v>
      </c>
      <c r="B114" t="s">
        <v>79</v>
      </c>
      <c r="C114">
        <v>1221</v>
      </c>
      <c r="D114" t="s">
        <v>93</v>
      </c>
      <c r="E114" t="s">
        <v>94</v>
      </c>
      <c r="F114" t="s">
        <v>6</v>
      </c>
      <c r="G114" t="s">
        <v>38</v>
      </c>
      <c r="H114">
        <v>-100</v>
      </c>
    </row>
    <row r="115" spans="1:8" x14ac:dyDescent="0.2">
      <c r="A115" s="2">
        <v>36594</v>
      </c>
      <c r="B115" t="s">
        <v>79</v>
      </c>
      <c r="C115">
        <v>1222</v>
      </c>
      <c r="D115" t="s">
        <v>47</v>
      </c>
      <c r="E115" t="s">
        <v>95</v>
      </c>
      <c r="F115" t="s">
        <v>3</v>
      </c>
      <c r="G115" t="s">
        <v>5</v>
      </c>
      <c r="H115">
        <v>-210</v>
      </c>
    </row>
    <row r="116" spans="1:8" x14ac:dyDescent="0.2">
      <c r="A116" s="2">
        <v>36594</v>
      </c>
      <c r="B116" t="s">
        <v>79</v>
      </c>
      <c r="C116">
        <v>1223</v>
      </c>
      <c r="D116" t="s">
        <v>96</v>
      </c>
      <c r="F116" t="s">
        <v>6</v>
      </c>
      <c r="G116" t="s">
        <v>13</v>
      </c>
      <c r="H116">
        <v>-79.78</v>
      </c>
    </row>
    <row r="117" spans="1:8" x14ac:dyDescent="0.2">
      <c r="A117" s="2">
        <v>36595</v>
      </c>
      <c r="B117" t="s">
        <v>79</v>
      </c>
      <c r="C117">
        <v>1224</v>
      </c>
      <c r="D117" t="s">
        <v>66</v>
      </c>
      <c r="E117" t="s">
        <v>95</v>
      </c>
      <c r="F117" t="s">
        <v>3</v>
      </c>
      <c r="G117" t="s">
        <v>4</v>
      </c>
      <c r="H117">
        <v>-290</v>
      </c>
    </row>
    <row r="118" spans="1:8" x14ac:dyDescent="0.2">
      <c r="A118" s="2">
        <v>36595</v>
      </c>
      <c r="B118" t="s">
        <v>79</v>
      </c>
      <c r="C118">
        <v>1225</v>
      </c>
      <c r="D118" t="s">
        <v>66</v>
      </c>
      <c r="E118" t="s">
        <v>97</v>
      </c>
      <c r="F118" t="s">
        <v>3</v>
      </c>
      <c r="G118" t="s">
        <v>4</v>
      </c>
      <c r="H118">
        <v>-100</v>
      </c>
    </row>
    <row r="119" spans="1:8" x14ac:dyDescent="0.2">
      <c r="A119" s="2">
        <v>36595</v>
      </c>
      <c r="B119" t="s">
        <v>79</v>
      </c>
      <c r="C119">
        <v>1226</v>
      </c>
      <c r="D119" t="s">
        <v>98</v>
      </c>
      <c r="E119" t="s">
        <v>168</v>
      </c>
      <c r="F119" t="s">
        <v>6</v>
      </c>
      <c r="G119" t="s">
        <v>46</v>
      </c>
      <c r="H119">
        <v>-25.98</v>
      </c>
    </row>
    <row r="120" spans="1:8" x14ac:dyDescent="0.2">
      <c r="A120" s="2">
        <v>36595</v>
      </c>
      <c r="B120" t="s">
        <v>79</v>
      </c>
      <c r="C120">
        <v>1227</v>
      </c>
      <c r="D120" t="s">
        <v>93</v>
      </c>
      <c r="E120" t="s">
        <v>99</v>
      </c>
      <c r="F120" t="s">
        <v>6</v>
      </c>
      <c r="G120" t="s">
        <v>38</v>
      </c>
      <c r="H120">
        <v>-195.04</v>
      </c>
    </row>
    <row r="121" spans="1:8" x14ac:dyDescent="0.2">
      <c r="A121" s="2">
        <v>36598</v>
      </c>
      <c r="B121" t="s">
        <v>79</v>
      </c>
      <c r="C121">
        <v>1228</v>
      </c>
      <c r="D121" t="s">
        <v>57</v>
      </c>
      <c r="E121" t="s">
        <v>58</v>
      </c>
      <c r="F121" t="s">
        <v>6</v>
      </c>
      <c r="G121" t="s">
        <v>16</v>
      </c>
      <c r="H121">
        <v>-6.6</v>
      </c>
    </row>
    <row r="122" spans="1:8" x14ac:dyDescent="0.2">
      <c r="A122" s="2">
        <v>36601</v>
      </c>
      <c r="B122" t="s">
        <v>79</v>
      </c>
      <c r="C122">
        <v>1229</v>
      </c>
      <c r="D122" t="s">
        <v>47</v>
      </c>
      <c r="E122" t="s">
        <v>100</v>
      </c>
      <c r="F122" t="s">
        <v>3</v>
      </c>
      <c r="G122" t="s">
        <v>5</v>
      </c>
      <c r="H122">
        <v>-260</v>
      </c>
    </row>
    <row r="123" spans="1:8" x14ac:dyDescent="0.2">
      <c r="A123" s="2">
        <v>36606</v>
      </c>
      <c r="B123" t="s">
        <v>79</v>
      </c>
      <c r="C123">
        <v>1230</v>
      </c>
      <c r="D123" t="s">
        <v>98</v>
      </c>
      <c r="E123" t="s">
        <v>168</v>
      </c>
      <c r="F123" t="s">
        <v>6</v>
      </c>
      <c r="G123" t="s">
        <v>46</v>
      </c>
      <c r="H123">
        <v>-25.98</v>
      </c>
    </row>
    <row r="124" spans="1:8" x14ac:dyDescent="0.2">
      <c r="A124" s="2">
        <v>36601</v>
      </c>
      <c r="B124" t="s">
        <v>79</v>
      </c>
      <c r="C124">
        <v>1231</v>
      </c>
      <c r="D124" t="s">
        <v>55</v>
      </c>
      <c r="E124" t="s">
        <v>101</v>
      </c>
      <c r="F124" t="s">
        <v>6</v>
      </c>
      <c r="G124" t="s">
        <v>6</v>
      </c>
      <c r="H124">
        <v>-23.84</v>
      </c>
    </row>
    <row r="125" spans="1:8" x14ac:dyDescent="0.2">
      <c r="A125" s="2">
        <v>36602</v>
      </c>
      <c r="B125" t="s">
        <v>79</v>
      </c>
      <c r="C125">
        <v>1232</v>
      </c>
      <c r="D125" t="s">
        <v>66</v>
      </c>
      <c r="E125" t="s">
        <v>95</v>
      </c>
      <c r="F125" t="s">
        <v>3</v>
      </c>
      <c r="G125" t="s">
        <v>4</v>
      </c>
      <c r="H125">
        <v>-270</v>
      </c>
    </row>
    <row r="126" spans="1:8" x14ac:dyDescent="0.2">
      <c r="A126" s="2">
        <v>36606</v>
      </c>
      <c r="B126" t="s">
        <v>79</v>
      </c>
      <c r="C126">
        <v>1233</v>
      </c>
      <c r="D126" t="s">
        <v>59</v>
      </c>
      <c r="E126" t="s">
        <v>169</v>
      </c>
      <c r="F126" t="s">
        <v>6</v>
      </c>
      <c r="G126" t="s">
        <v>16</v>
      </c>
      <c r="H126">
        <v>-61.36</v>
      </c>
    </row>
    <row r="127" spans="1:8" x14ac:dyDescent="0.2">
      <c r="A127" s="2">
        <v>36606</v>
      </c>
      <c r="B127" t="s">
        <v>79</v>
      </c>
      <c r="C127">
        <v>1234</v>
      </c>
      <c r="D127" t="s">
        <v>102</v>
      </c>
      <c r="F127" t="s">
        <v>51</v>
      </c>
      <c r="G127" t="s">
        <v>142</v>
      </c>
      <c r="H127">
        <v>-2.31</v>
      </c>
    </row>
    <row r="128" spans="1:8" x14ac:dyDescent="0.2">
      <c r="A128" s="2">
        <v>36606</v>
      </c>
      <c r="B128" t="s">
        <v>79</v>
      </c>
      <c r="C128">
        <v>1235</v>
      </c>
      <c r="D128" t="s">
        <v>103</v>
      </c>
      <c r="E128" t="s">
        <v>170</v>
      </c>
      <c r="F128" t="s">
        <v>6</v>
      </c>
      <c r="G128" t="s">
        <v>69</v>
      </c>
      <c r="H128">
        <v>-1204.6500000000001</v>
      </c>
    </row>
    <row r="129" spans="1:8" x14ac:dyDescent="0.2">
      <c r="A129" s="2">
        <v>36609</v>
      </c>
      <c r="B129" t="s">
        <v>79</v>
      </c>
      <c r="C129">
        <v>1236</v>
      </c>
      <c r="D129" t="s">
        <v>66</v>
      </c>
      <c r="E129" t="s">
        <v>95</v>
      </c>
      <c r="F129" t="s">
        <v>3</v>
      </c>
      <c r="G129" t="s">
        <v>4</v>
      </c>
      <c r="H129">
        <v>-354.5</v>
      </c>
    </row>
    <row r="130" spans="1:8" x14ac:dyDescent="0.2">
      <c r="A130" s="2">
        <v>36609</v>
      </c>
      <c r="B130" t="s">
        <v>79</v>
      </c>
      <c r="C130">
        <v>1237</v>
      </c>
      <c r="D130" t="s">
        <v>47</v>
      </c>
      <c r="E130" t="s">
        <v>95</v>
      </c>
      <c r="F130" t="s">
        <v>3</v>
      </c>
      <c r="G130" t="s">
        <v>5</v>
      </c>
      <c r="H130">
        <v>-260</v>
      </c>
    </row>
    <row r="131" spans="1:8" x14ac:dyDescent="0.2">
      <c r="A131" s="2">
        <v>36609</v>
      </c>
      <c r="B131" t="s">
        <v>79</v>
      </c>
      <c r="C131">
        <v>1238</v>
      </c>
      <c r="D131" t="s">
        <v>104</v>
      </c>
      <c r="F131" t="s">
        <v>3</v>
      </c>
      <c r="G131" t="s">
        <v>4</v>
      </c>
      <c r="H131">
        <v>-63</v>
      </c>
    </row>
    <row r="132" spans="1:8" x14ac:dyDescent="0.2">
      <c r="A132" s="2">
        <v>36612</v>
      </c>
      <c r="B132" t="s">
        <v>79</v>
      </c>
      <c r="C132">
        <v>1240</v>
      </c>
      <c r="D132" t="s">
        <v>105</v>
      </c>
      <c r="F132" t="s">
        <v>6</v>
      </c>
      <c r="G132" t="s">
        <v>38</v>
      </c>
      <c r="H132">
        <v>-119.72</v>
      </c>
    </row>
    <row r="133" spans="1:8" x14ac:dyDescent="0.2">
      <c r="A133" s="2">
        <v>36613</v>
      </c>
      <c r="B133" t="s">
        <v>79</v>
      </c>
      <c r="C133">
        <v>1241</v>
      </c>
      <c r="D133" t="s">
        <v>67</v>
      </c>
      <c r="E133" t="s">
        <v>171</v>
      </c>
      <c r="F133" t="s">
        <v>6</v>
      </c>
      <c r="G133" t="s">
        <v>69</v>
      </c>
      <c r="H133">
        <v>-32.44</v>
      </c>
    </row>
    <row r="134" spans="1:8" x14ac:dyDescent="0.2">
      <c r="A134" s="2">
        <v>36613</v>
      </c>
      <c r="B134" t="s">
        <v>79</v>
      </c>
      <c r="C134">
        <v>1244</v>
      </c>
      <c r="D134" t="s">
        <v>106</v>
      </c>
      <c r="E134" t="s">
        <v>171</v>
      </c>
      <c r="F134" t="s">
        <v>6</v>
      </c>
      <c r="G134" t="s">
        <v>69</v>
      </c>
      <c r="H134">
        <v>-21.65</v>
      </c>
    </row>
    <row r="135" spans="1:8" x14ac:dyDescent="0.2">
      <c r="A135" s="2">
        <v>36614</v>
      </c>
      <c r="B135" t="s">
        <v>79</v>
      </c>
      <c r="C135">
        <v>1245</v>
      </c>
      <c r="D135" t="s">
        <v>55</v>
      </c>
      <c r="F135" t="s">
        <v>6</v>
      </c>
      <c r="G135" t="s">
        <v>15</v>
      </c>
      <c r="H135">
        <v>-28.05</v>
      </c>
    </row>
    <row r="136" spans="1:8" x14ac:dyDescent="0.2">
      <c r="A136" s="2">
        <v>36616</v>
      </c>
      <c r="B136" t="s">
        <v>79</v>
      </c>
      <c r="C136">
        <v>1247</v>
      </c>
      <c r="D136" t="s">
        <v>47</v>
      </c>
      <c r="E136" t="s">
        <v>95</v>
      </c>
      <c r="F136" t="s">
        <v>3</v>
      </c>
      <c r="G136" t="s">
        <v>5</v>
      </c>
      <c r="H136">
        <v>-160</v>
      </c>
    </row>
    <row r="137" spans="1:8" x14ac:dyDescent="0.2">
      <c r="A137" s="2">
        <v>36616</v>
      </c>
      <c r="B137" t="s">
        <v>79</v>
      </c>
      <c r="C137">
        <v>1248</v>
      </c>
      <c r="D137" t="s">
        <v>66</v>
      </c>
      <c r="E137" t="s">
        <v>95</v>
      </c>
      <c r="F137" t="s">
        <v>3</v>
      </c>
      <c r="G137" t="s">
        <v>4</v>
      </c>
      <c r="H137">
        <v>-300</v>
      </c>
    </row>
    <row r="138" spans="1:8" x14ac:dyDescent="0.2">
      <c r="A138" s="2">
        <v>36619</v>
      </c>
      <c r="B138" t="s">
        <v>107</v>
      </c>
      <c r="D138" t="s">
        <v>118</v>
      </c>
      <c r="E138" t="s">
        <v>178</v>
      </c>
      <c r="F138" t="s">
        <v>51</v>
      </c>
      <c r="G138" t="s">
        <v>120</v>
      </c>
      <c r="H138">
        <v>-3697.31</v>
      </c>
    </row>
    <row r="139" spans="1:8" x14ac:dyDescent="0.2">
      <c r="A139" s="2">
        <v>36621</v>
      </c>
      <c r="B139" t="s">
        <v>107</v>
      </c>
      <c r="D139" t="s">
        <v>122</v>
      </c>
      <c r="E139" t="s">
        <v>179</v>
      </c>
      <c r="F139" t="s">
        <v>51</v>
      </c>
      <c r="G139" t="s">
        <v>53</v>
      </c>
      <c r="H139">
        <v>-103.66</v>
      </c>
    </row>
    <row r="140" spans="1:8" x14ac:dyDescent="0.2">
      <c r="A140" s="2">
        <v>36620</v>
      </c>
      <c r="B140" t="s">
        <v>107</v>
      </c>
      <c r="D140" t="s">
        <v>20</v>
      </c>
      <c r="E140" t="s">
        <v>180</v>
      </c>
      <c r="F140" t="s">
        <v>17</v>
      </c>
      <c r="G140" t="s">
        <v>20</v>
      </c>
      <c r="H140">
        <v>4926</v>
      </c>
    </row>
    <row r="141" spans="1:8" x14ac:dyDescent="0.2">
      <c r="A141" s="2">
        <v>36627</v>
      </c>
      <c r="B141" t="s">
        <v>107</v>
      </c>
      <c r="D141" t="s">
        <v>20</v>
      </c>
      <c r="E141" t="s">
        <v>181</v>
      </c>
      <c r="F141" t="s">
        <v>17</v>
      </c>
      <c r="G141" t="s">
        <v>20</v>
      </c>
      <c r="H141">
        <v>4090.47</v>
      </c>
    </row>
    <row r="142" spans="1:8" x14ac:dyDescent="0.2">
      <c r="A142" s="2">
        <v>36633</v>
      </c>
      <c r="B142" t="s">
        <v>107</v>
      </c>
      <c r="D142" t="s">
        <v>20</v>
      </c>
      <c r="E142" t="s">
        <v>182</v>
      </c>
      <c r="F142" t="s">
        <v>17</v>
      </c>
      <c r="G142" t="s">
        <v>20</v>
      </c>
      <c r="H142">
        <v>4236</v>
      </c>
    </row>
    <row r="143" spans="1:8" x14ac:dyDescent="0.2">
      <c r="A143" s="2">
        <v>36643</v>
      </c>
      <c r="B143" t="s">
        <v>107</v>
      </c>
      <c r="D143" t="s">
        <v>20</v>
      </c>
      <c r="E143" t="s">
        <v>183</v>
      </c>
      <c r="F143" t="s">
        <v>17</v>
      </c>
      <c r="G143" t="s">
        <v>20</v>
      </c>
      <c r="H143">
        <v>3689</v>
      </c>
    </row>
    <row r="144" spans="1:8" x14ac:dyDescent="0.2">
      <c r="A144" s="2">
        <v>36644</v>
      </c>
      <c r="B144" t="s">
        <v>107</v>
      </c>
      <c r="D144" t="s">
        <v>185</v>
      </c>
      <c r="E144" t="s">
        <v>184</v>
      </c>
      <c r="F144" t="s">
        <v>18</v>
      </c>
      <c r="G144" t="s">
        <v>19</v>
      </c>
      <c r="H144">
        <v>-5.37</v>
      </c>
    </row>
    <row r="145" spans="1:8" x14ac:dyDescent="0.2">
      <c r="A145" s="2">
        <v>36612</v>
      </c>
      <c r="B145" t="s">
        <v>107</v>
      </c>
      <c r="C145">
        <v>1239</v>
      </c>
      <c r="D145" t="s">
        <v>108</v>
      </c>
      <c r="F145" t="s">
        <v>17</v>
      </c>
      <c r="G145" t="s">
        <v>219</v>
      </c>
      <c r="H145">
        <v>-35</v>
      </c>
    </row>
    <row r="146" spans="1:8" x14ac:dyDescent="0.2">
      <c r="A146" s="2">
        <v>36613</v>
      </c>
      <c r="B146" t="s">
        <v>107</v>
      </c>
      <c r="C146">
        <v>1242</v>
      </c>
      <c r="D146" t="s">
        <v>85</v>
      </c>
      <c r="F146" t="s">
        <v>51</v>
      </c>
      <c r="G146" t="s">
        <v>142</v>
      </c>
      <c r="H146">
        <v>-125.66</v>
      </c>
    </row>
    <row r="147" spans="1:8" x14ac:dyDescent="0.2">
      <c r="A147" s="2">
        <v>36613</v>
      </c>
      <c r="B147" t="s">
        <v>107</v>
      </c>
      <c r="C147">
        <v>1243</v>
      </c>
      <c r="D147" t="s">
        <v>102</v>
      </c>
      <c r="F147" t="s">
        <v>51</v>
      </c>
      <c r="G147" t="s">
        <v>142</v>
      </c>
      <c r="H147">
        <v>-4</v>
      </c>
    </row>
    <row r="148" spans="1:8" x14ac:dyDescent="0.2">
      <c r="A148" s="2">
        <v>36615</v>
      </c>
      <c r="B148" t="s">
        <v>107</v>
      </c>
      <c r="C148">
        <v>1246</v>
      </c>
      <c r="D148" t="s">
        <v>57</v>
      </c>
      <c r="E148" t="s">
        <v>58</v>
      </c>
      <c r="F148" t="s">
        <v>6</v>
      </c>
      <c r="G148" t="s">
        <v>16</v>
      </c>
      <c r="H148">
        <v>-13.2</v>
      </c>
    </row>
    <row r="149" spans="1:8" x14ac:dyDescent="0.2">
      <c r="A149" s="2">
        <v>36616</v>
      </c>
      <c r="B149" t="s">
        <v>107</v>
      </c>
      <c r="C149">
        <v>1249</v>
      </c>
      <c r="D149" t="s">
        <v>102</v>
      </c>
      <c r="F149" t="s">
        <v>51</v>
      </c>
      <c r="G149" t="s">
        <v>142</v>
      </c>
      <c r="H149">
        <v>-3.09</v>
      </c>
    </row>
    <row r="150" spans="1:8" x14ac:dyDescent="0.2">
      <c r="A150" s="2">
        <v>36619</v>
      </c>
      <c r="B150" t="s">
        <v>107</v>
      </c>
      <c r="C150">
        <v>1250</v>
      </c>
      <c r="D150" t="s">
        <v>47</v>
      </c>
      <c r="E150" t="s">
        <v>109</v>
      </c>
      <c r="F150" t="s">
        <v>3</v>
      </c>
      <c r="G150" t="s">
        <v>5</v>
      </c>
      <c r="H150">
        <v>-75</v>
      </c>
    </row>
    <row r="151" spans="1:8" x14ac:dyDescent="0.2">
      <c r="A151" s="2">
        <v>36620</v>
      </c>
      <c r="B151" t="s">
        <v>107</v>
      </c>
      <c r="C151">
        <v>1251</v>
      </c>
      <c r="D151" t="s">
        <v>36</v>
      </c>
      <c r="E151" t="s">
        <v>110</v>
      </c>
      <c r="F151" t="s">
        <v>6</v>
      </c>
      <c r="G151" t="s">
        <v>38</v>
      </c>
      <c r="H151">
        <v>-810.93</v>
      </c>
    </row>
    <row r="152" spans="1:8" x14ac:dyDescent="0.2">
      <c r="A152" s="2">
        <v>36620</v>
      </c>
      <c r="B152" t="s">
        <v>107</v>
      </c>
      <c r="C152">
        <v>1252</v>
      </c>
      <c r="D152" t="s">
        <v>88</v>
      </c>
      <c r="E152" t="s">
        <v>110</v>
      </c>
      <c r="F152" t="s">
        <v>6</v>
      </c>
      <c r="G152" t="s">
        <v>9</v>
      </c>
      <c r="H152">
        <v>-418.97</v>
      </c>
    </row>
    <row r="153" spans="1:8" x14ac:dyDescent="0.2">
      <c r="A153" s="2">
        <v>36620</v>
      </c>
      <c r="B153" t="s">
        <v>107</v>
      </c>
      <c r="C153">
        <v>1253</v>
      </c>
      <c r="D153" t="s">
        <v>89</v>
      </c>
      <c r="E153" t="s">
        <v>111</v>
      </c>
      <c r="F153" t="s">
        <v>18</v>
      </c>
      <c r="G153" t="s">
        <v>63</v>
      </c>
      <c r="H153">
        <v>-47.41</v>
      </c>
    </row>
    <row r="154" spans="1:8" x14ac:dyDescent="0.2">
      <c r="A154" s="2">
        <v>36622</v>
      </c>
      <c r="B154" t="s">
        <v>107</v>
      </c>
      <c r="C154">
        <v>1255</v>
      </c>
      <c r="D154" t="s">
        <v>47</v>
      </c>
      <c r="E154" t="s">
        <v>109</v>
      </c>
      <c r="F154" t="s">
        <v>3</v>
      </c>
      <c r="G154" t="s">
        <v>5</v>
      </c>
      <c r="H154">
        <v>-185</v>
      </c>
    </row>
    <row r="155" spans="1:8" x14ac:dyDescent="0.2">
      <c r="A155" s="2">
        <v>36623</v>
      </c>
      <c r="B155" t="s">
        <v>107</v>
      </c>
      <c r="C155">
        <v>1256</v>
      </c>
      <c r="D155" t="s">
        <v>66</v>
      </c>
      <c r="E155" t="s">
        <v>109</v>
      </c>
      <c r="F155" t="s">
        <v>3</v>
      </c>
      <c r="G155" t="s">
        <v>4</v>
      </c>
      <c r="H155">
        <v>-463</v>
      </c>
    </row>
    <row r="156" spans="1:8" x14ac:dyDescent="0.2">
      <c r="A156" s="2">
        <v>36623</v>
      </c>
      <c r="B156" t="s">
        <v>107</v>
      </c>
      <c r="C156">
        <v>1257</v>
      </c>
      <c r="D156" t="s">
        <v>186</v>
      </c>
      <c r="E156" t="s">
        <v>187</v>
      </c>
      <c r="F156" t="s">
        <v>3</v>
      </c>
      <c r="G156" t="s">
        <v>4</v>
      </c>
      <c r="H156">
        <v>-77</v>
      </c>
    </row>
    <row r="157" spans="1:8" x14ac:dyDescent="0.2">
      <c r="A157" s="2">
        <v>36623</v>
      </c>
      <c r="B157" t="s">
        <v>107</v>
      </c>
      <c r="C157">
        <v>1258</v>
      </c>
      <c r="D157" t="s">
        <v>70</v>
      </c>
      <c r="E157" t="s">
        <v>110</v>
      </c>
      <c r="F157" t="s">
        <v>17</v>
      </c>
      <c r="G157" t="s">
        <v>220</v>
      </c>
      <c r="H157">
        <v>-96.68</v>
      </c>
    </row>
    <row r="158" spans="1:8" x14ac:dyDescent="0.2">
      <c r="A158" s="2">
        <v>36626</v>
      </c>
      <c r="B158" t="s">
        <v>107</v>
      </c>
      <c r="C158">
        <v>1259</v>
      </c>
      <c r="D158" t="s">
        <v>67</v>
      </c>
      <c r="F158" t="s">
        <v>6</v>
      </c>
      <c r="G158" t="s">
        <v>69</v>
      </c>
      <c r="H158">
        <v>-39.56</v>
      </c>
    </row>
    <row r="159" spans="1:8" x14ac:dyDescent="0.2">
      <c r="A159" s="2">
        <v>36626</v>
      </c>
      <c r="B159" t="s">
        <v>107</v>
      </c>
      <c r="C159">
        <v>1260</v>
      </c>
      <c r="D159" t="s">
        <v>96</v>
      </c>
      <c r="F159" t="s">
        <v>6</v>
      </c>
      <c r="G159" t="s">
        <v>13</v>
      </c>
      <c r="H159">
        <v>-73.16</v>
      </c>
    </row>
    <row r="160" spans="1:8" x14ac:dyDescent="0.2">
      <c r="A160" s="2">
        <v>36626</v>
      </c>
      <c r="B160" t="s">
        <v>107</v>
      </c>
      <c r="C160">
        <v>1261</v>
      </c>
      <c r="D160" t="s">
        <v>112</v>
      </c>
      <c r="E160" t="s">
        <v>113</v>
      </c>
      <c r="F160" t="s">
        <v>3</v>
      </c>
      <c r="G160" t="s">
        <v>4</v>
      </c>
      <c r="H160">
        <v>-115</v>
      </c>
    </row>
    <row r="161" spans="1:8" x14ac:dyDescent="0.2">
      <c r="A161" s="2">
        <v>36627</v>
      </c>
      <c r="B161" t="s">
        <v>107</v>
      </c>
      <c r="C161">
        <v>1262</v>
      </c>
      <c r="D161" t="s">
        <v>114</v>
      </c>
      <c r="E161" t="s">
        <v>168</v>
      </c>
      <c r="F161" t="s">
        <v>6</v>
      </c>
      <c r="G161" t="s">
        <v>46</v>
      </c>
      <c r="H161">
        <v>-22.73</v>
      </c>
    </row>
    <row r="162" spans="1:8" x14ac:dyDescent="0.2">
      <c r="A162" s="2">
        <v>36627</v>
      </c>
      <c r="B162" t="s">
        <v>107</v>
      </c>
      <c r="C162">
        <v>1263</v>
      </c>
      <c r="D162" t="s">
        <v>114</v>
      </c>
      <c r="E162" t="s">
        <v>168</v>
      </c>
      <c r="F162" t="s">
        <v>6</v>
      </c>
      <c r="G162" t="s">
        <v>46</v>
      </c>
      <c r="H162">
        <v>-9.09</v>
      </c>
    </row>
    <row r="163" spans="1:8" x14ac:dyDescent="0.2">
      <c r="A163" s="2">
        <v>36628</v>
      </c>
      <c r="B163" t="s">
        <v>107</v>
      </c>
      <c r="C163">
        <v>1264</v>
      </c>
      <c r="D163" t="s">
        <v>47</v>
      </c>
      <c r="E163" t="s">
        <v>109</v>
      </c>
      <c r="F163" t="s">
        <v>3</v>
      </c>
      <c r="G163" t="s">
        <v>5</v>
      </c>
      <c r="H163">
        <v>-200</v>
      </c>
    </row>
    <row r="164" spans="1:8" x14ac:dyDescent="0.2">
      <c r="A164" s="2">
        <v>36630</v>
      </c>
      <c r="B164" t="s">
        <v>107</v>
      </c>
      <c r="C164">
        <v>1265</v>
      </c>
      <c r="D164" t="s">
        <v>66</v>
      </c>
      <c r="E164" t="s">
        <v>109</v>
      </c>
      <c r="F164" t="s">
        <v>3</v>
      </c>
      <c r="G164" t="s">
        <v>4</v>
      </c>
      <c r="H164">
        <v>-383</v>
      </c>
    </row>
    <row r="165" spans="1:8" x14ac:dyDescent="0.2">
      <c r="A165" s="2">
        <v>36630</v>
      </c>
      <c r="B165" t="s">
        <v>107</v>
      </c>
      <c r="C165">
        <v>1266</v>
      </c>
      <c r="D165" t="s">
        <v>188</v>
      </c>
      <c r="E165" t="s">
        <v>187</v>
      </c>
      <c r="F165" t="s">
        <v>3</v>
      </c>
      <c r="G165" t="s">
        <v>4</v>
      </c>
      <c r="H165">
        <v>-35</v>
      </c>
    </row>
    <row r="166" spans="1:8" x14ac:dyDescent="0.2">
      <c r="A166" s="2">
        <v>36633</v>
      </c>
      <c r="B166" t="s">
        <v>107</v>
      </c>
      <c r="C166">
        <v>1267</v>
      </c>
      <c r="D166" t="s">
        <v>92</v>
      </c>
      <c r="E166" t="s">
        <v>39</v>
      </c>
      <c r="F166" t="s">
        <v>6</v>
      </c>
      <c r="G166" t="s">
        <v>38</v>
      </c>
      <c r="H166">
        <v>-5.04</v>
      </c>
    </row>
    <row r="167" spans="1:8" x14ac:dyDescent="0.2">
      <c r="A167" s="2">
        <v>36634</v>
      </c>
      <c r="B167" t="s">
        <v>107</v>
      </c>
      <c r="C167">
        <v>1268</v>
      </c>
      <c r="D167" t="s">
        <v>47</v>
      </c>
      <c r="E167" t="s">
        <v>109</v>
      </c>
      <c r="F167" t="s">
        <v>3</v>
      </c>
      <c r="G167" t="s">
        <v>5</v>
      </c>
      <c r="H167">
        <v>-100</v>
      </c>
    </row>
    <row r="168" spans="1:8" x14ac:dyDescent="0.2">
      <c r="A168" s="2">
        <v>36637</v>
      </c>
      <c r="B168" t="s">
        <v>107</v>
      </c>
      <c r="C168">
        <v>1269</v>
      </c>
      <c r="D168" t="s">
        <v>66</v>
      </c>
      <c r="E168" t="s">
        <v>109</v>
      </c>
      <c r="F168" t="s">
        <v>3</v>
      </c>
      <c r="G168" t="s">
        <v>4</v>
      </c>
      <c r="H168">
        <v>-423</v>
      </c>
    </row>
    <row r="169" spans="1:8" x14ac:dyDescent="0.2">
      <c r="A169" s="2">
        <v>36637</v>
      </c>
      <c r="B169" t="s">
        <v>107</v>
      </c>
      <c r="C169">
        <v>1270</v>
      </c>
      <c r="D169" t="s">
        <v>188</v>
      </c>
      <c r="E169" t="s">
        <v>187</v>
      </c>
      <c r="F169" t="s">
        <v>3</v>
      </c>
      <c r="G169" t="s">
        <v>4</v>
      </c>
      <c r="H169">
        <v>-63</v>
      </c>
    </row>
    <row r="170" spans="1:8" x14ac:dyDescent="0.2">
      <c r="A170" s="2">
        <v>36637</v>
      </c>
      <c r="B170" t="s">
        <v>107</v>
      </c>
      <c r="C170">
        <v>1271</v>
      </c>
      <c r="D170" t="s">
        <v>47</v>
      </c>
      <c r="E170" t="s">
        <v>109</v>
      </c>
      <c r="F170" t="s">
        <v>3</v>
      </c>
      <c r="G170" t="s">
        <v>5</v>
      </c>
      <c r="H170">
        <v>-110</v>
      </c>
    </row>
    <row r="171" spans="1:8" x14ac:dyDescent="0.2">
      <c r="A171" s="2">
        <v>36640</v>
      </c>
      <c r="B171" t="s">
        <v>107</v>
      </c>
      <c r="C171">
        <v>1272</v>
      </c>
      <c r="D171" t="s">
        <v>115</v>
      </c>
      <c r="E171" t="s">
        <v>116</v>
      </c>
      <c r="F171" t="s">
        <v>6</v>
      </c>
      <c r="G171" t="s">
        <v>14</v>
      </c>
      <c r="H171">
        <v>-85</v>
      </c>
    </row>
    <row r="172" spans="1:8" x14ac:dyDescent="0.2">
      <c r="A172" s="2">
        <v>36641</v>
      </c>
      <c r="B172" t="s">
        <v>107</v>
      </c>
      <c r="C172">
        <v>1273</v>
      </c>
      <c r="D172" t="s">
        <v>55</v>
      </c>
      <c r="F172" t="s">
        <v>6</v>
      </c>
      <c r="G172" t="s">
        <v>15</v>
      </c>
      <c r="H172">
        <v>-133.91999999999999</v>
      </c>
    </row>
    <row r="173" spans="1:8" x14ac:dyDescent="0.2">
      <c r="A173" s="2">
        <v>36644</v>
      </c>
      <c r="B173" t="s">
        <v>107</v>
      </c>
      <c r="C173">
        <v>1274</v>
      </c>
      <c r="D173" t="s">
        <v>66</v>
      </c>
      <c r="E173" t="s">
        <v>109</v>
      </c>
      <c r="F173" t="s">
        <v>3</v>
      </c>
      <c r="G173" t="s">
        <v>4</v>
      </c>
      <c r="H173">
        <v>-350</v>
      </c>
    </row>
    <row r="174" spans="1:8" x14ac:dyDescent="0.2">
      <c r="A174" s="2">
        <v>36644</v>
      </c>
      <c r="B174" t="s">
        <v>107</v>
      </c>
      <c r="C174">
        <v>1275</v>
      </c>
      <c r="D174" t="s">
        <v>47</v>
      </c>
      <c r="E174" t="s">
        <v>109</v>
      </c>
      <c r="F174" t="s">
        <v>3</v>
      </c>
      <c r="G174" t="s">
        <v>5</v>
      </c>
      <c r="H174">
        <v>-260</v>
      </c>
    </row>
    <row r="175" spans="1:8" x14ac:dyDescent="0.2">
      <c r="A175" s="2">
        <v>36647</v>
      </c>
      <c r="B175" t="s">
        <v>189</v>
      </c>
      <c r="D175" t="s">
        <v>20</v>
      </c>
      <c r="E175" t="s">
        <v>190</v>
      </c>
      <c r="F175" t="s">
        <v>17</v>
      </c>
      <c r="G175" t="s">
        <v>20</v>
      </c>
      <c r="H175">
        <f>1856+1105+565</f>
        <v>3526</v>
      </c>
    </row>
    <row r="176" spans="1:8" x14ac:dyDescent="0.2">
      <c r="A176" s="2">
        <v>36657</v>
      </c>
      <c r="B176" t="s">
        <v>189</v>
      </c>
      <c r="D176" t="s">
        <v>20</v>
      </c>
      <c r="E176" t="s">
        <v>191</v>
      </c>
      <c r="F176" t="s">
        <v>17</v>
      </c>
      <c r="G176" t="s">
        <v>20</v>
      </c>
      <c r="H176">
        <f>2365+1970+1736.72</f>
        <v>6071.72</v>
      </c>
    </row>
    <row r="177" spans="1:8" x14ac:dyDescent="0.2">
      <c r="A177" s="2">
        <v>36664</v>
      </c>
      <c r="B177" t="s">
        <v>189</v>
      </c>
      <c r="D177" t="s">
        <v>20</v>
      </c>
      <c r="E177" t="s">
        <v>192</v>
      </c>
      <c r="F177" t="s">
        <v>17</v>
      </c>
      <c r="G177" t="s">
        <v>20</v>
      </c>
      <c r="H177">
        <f>2289+1973+645</f>
        <v>4907</v>
      </c>
    </row>
    <row r="178" spans="1:8" x14ac:dyDescent="0.2">
      <c r="A178" s="2">
        <v>36671</v>
      </c>
      <c r="B178" t="s">
        <v>189</v>
      </c>
      <c r="D178" t="s">
        <v>20</v>
      </c>
      <c r="E178" t="s">
        <v>193</v>
      </c>
      <c r="F178" t="s">
        <v>17</v>
      </c>
      <c r="G178" t="s">
        <v>20</v>
      </c>
      <c r="H178">
        <f>2105+1668</f>
        <v>3773</v>
      </c>
    </row>
    <row r="179" spans="1:8" x14ac:dyDescent="0.2">
      <c r="A179" s="2">
        <v>36649</v>
      </c>
      <c r="B179" t="s">
        <v>189</v>
      </c>
      <c r="D179" t="s">
        <v>118</v>
      </c>
      <c r="E179" t="s">
        <v>194</v>
      </c>
      <c r="F179" t="s">
        <v>51</v>
      </c>
      <c r="G179" t="s">
        <v>120</v>
      </c>
      <c r="H179">
        <v>-3354.55</v>
      </c>
    </row>
    <row r="180" spans="1:8" x14ac:dyDescent="0.2">
      <c r="A180" s="2">
        <v>36654</v>
      </c>
      <c r="B180" t="s">
        <v>189</v>
      </c>
      <c r="D180" t="s">
        <v>122</v>
      </c>
      <c r="E180" t="s">
        <v>197</v>
      </c>
      <c r="F180" t="s">
        <v>51</v>
      </c>
      <c r="G180" t="s">
        <v>53</v>
      </c>
      <c r="H180">
        <v>-119.55</v>
      </c>
    </row>
    <row r="181" spans="1:8" x14ac:dyDescent="0.2">
      <c r="A181" s="2">
        <v>36677</v>
      </c>
      <c r="B181" t="s">
        <v>189</v>
      </c>
      <c r="D181" t="s">
        <v>185</v>
      </c>
      <c r="E181" t="s">
        <v>184</v>
      </c>
      <c r="F181" t="s">
        <v>18</v>
      </c>
      <c r="G181" t="s">
        <v>19</v>
      </c>
      <c r="H181">
        <v>-1.94</v>
      </c>
    </row>
    <row r="182" spans="1:8" x14ac:dyDescent="0.2">
      <c r="A182" s="2">
        <v>36651</v>
      </c>
      <c r="B182" t="s">
        <v>189</v>
      </c>
      <c r="D182" t="s">
        <v>130</v>
      </c>
      <c r="E182" t="s">
        <v>131</v>
      </c>
      <c r="F182" t="s">
        <v>132</v>
      </c>
      <c r="G182" t="s">
        <v>133</v>
      </c>
      <c r="H182">
        <v>-10000</v>
      </c>
    </row>
    <row r="183" spans="1:8" x14ac:dyDescent="0.2">
      <c r="A183" s="2">
        <v>36644</v>
      </c>
      <c r="B183" t="s">
        <v>189</v>
      </c>
      <c r="C183">
        <v>1276</v>
      </c>
      <c r="D183" t="s">
        <v>85</v>
      </c>
      <c r="F183" t="s">
        <v>51</v>
      </c>
      <c r="G183" t="s">
        <v>142</v>
      </c>
      <c r="H183">
        <v>-124.79</v>
      </c>
    </row>
    <row r="184" spans="1:8" x14ac:dyDescent="0.2">
      <c r="A184" s="2">
        <v>36644</v>
      </c>
      <c r="B184" t="s">
        <v>189</v>
      </c>
      <c r="C184">
        <v>1277</v>
      </c>
      <c r="D184" t="s">
        <v>55</v>
      </c>
      <c r="F184" t="s">
        <v>6</v>
      </c>
      <c r="G184" t="s">
        <v>16</v>
      </c>
      <c r="H184">
        <v>-49.61</v>
      </c>
    </row>
    <row r="185" spans="1:8" x14ac:dyDescent="0.2">
      <c r="A185" s="2">
        <v>36649</v>
      </c>
      <c r="B185" t="s">
        <v>189</v>
      </c>
      <c r="C185">
        <v>1278</v>
      </c>
      <c r="D185" t="s">
        <v>64</v>
      </c>
      <c r="E185" t="s">
        <v>208</v>
      </c>
      <c r="F185" t="s">
        <v>6</v>
      </c>
      <c r="G185" t="s">
        <v>9</v>
      </c>
      <c r="H185">
        <v>-986.26</v>
      </c>
    </row>
    <row r="186" spans="1:8" x14ac:dyDescent="0.2">
      <c r="A186" s="2">
        <v>36649</v>
      </c>
      <c r="B186" t="s">
        <v>189</v>
      </c>
      <c r="C186">
        <v>1279</v>
      </c>
      <c r="D186" t="s">
        <v>102</v>
      </c>
      <c r="E186" t="s">
        <v>208</v>
      </c>
      <c r="F186" t="s">
        <v>51</v>
      </c>
      <c r="G186" t="s">
        <v>142</v>
      </c>
      <c r="H186">
        <v>-34.15</v>
      </c>
    </row>
    <row r="187" spans="1:8" x14ac:dyDescent="0.2">
      <c r="A187" s="2">
        <v>36649</v>
      </c>
      <c r="B187" t="s">
        <v>189</v>
      </c>
      <c r="C187">
        <v>1280</v>
      </c>
      <c r="D187" t="s">
        <v>209</v>
      </c>
      <c r="E187" t="s">
        <v>210</v>
      </c>
      <c r="F187" t="s">
        <v>18</v>
      </c>
      <c r="G187" t="s">
        <v>210</v>
      </c>
      <c r="H187">
        <v>-52.5</v>
      </c>
    </row>
    <row r="188" spans="1:8" x14ac:dyDescent="0.2">
      <c r="A188" s="2">
        <v>36649</v>
      </c>
      <c r="B188" t="s">
        <v>189</v>
      </c>
      <c r="C188">
        <v>1281</v>
      </c>
      <c r="D188" t="s">
        <v>156</v>
      </c>
      <c r="F188" t="s">
        <v>6</v>
      </c>
      <c r="G188" t="s">
        <v>9</v>
      </c>
      <c r="H188">
        <v>-6.81</v>
      </c>
    </row>
    <row r="189" spans="1:8" x14ac:dyDescent="0.2">
      <c r="A189" s="2">
        <v>36649</v>
      </c>
      <c r="B189" t="s">
        <v>189</v>
      </c>
      <c r="C189">
        <v>1282</v>
      </c>
      <c r="D189" t="s">
        <v>202</v>
      </c>
      <c r="E189" t="s">
        <v>39</v>
      </c>
      <c r="F189" t="s">
        <v>6</v>
      </c>
      <c r="G189" t="s">
        <v>38</v>
      </c>
      <c r="H189">
        <v>-6.12</v>
      </c>
    </row>
    <row r="190" spans="1:8" x14ac:dyDescent="0.2">
      <c r="A190" s="2">
        <v>36651</v>
      </c>
      <c r="B190" t="s">
        <v>189</v>
      </c>
      <c r="C190">
        <v>1283</v>
      </c>
      <c r="D190" t="s">
        <v>47</v>
      </c>
      <c r="E190" t="s">
        <v>211</v>
      </c>
      <c r="F190" t="s">
        <v>3</v>
      </c>
      <c r="G190" t="s">
        <v>5</v>
      </c>
      <c r="H190">
        <v>-260</v>
      </c>
    </row>
    <row r="191" spans="1:8" x14ac:dyDescent="0.2">
      <c r="A191" s="2">
        <v>36651</v>
      </c>
      <c r="B191" t="s">
        <v>189</v>
      </c>
      <c r="C191">
        <v>1284</v>
      </c>
      <c r="D191" t="s">
        <v>61</v>
      </c>
      <c r="E191" t="s">
        <v>212</v>
      </c>
      <c r="F191" t="s">
        <v>18</v>
      </c>
      <c r="G191" t="s">
        <v>63</v>
      </c>
      <c r="H191">
        <v>-47.41</v>
      </c>
    </row>
    <row r="192" spans="1:8" x14ac:dyDescent="0.2">
      <c r="A192" s="2">
        <v>36651</v>
      </c>
      <c r="B192" t="s">
        <v>189</v>
      </c>
      <c r="C192">
        <v>1285</v>
      </c>
      <c r="D192" t="s">
        <v>70</v>
      </c>
      <c r="E192" t="s">
        <v>208</v>
      </c>
      <c r="F192" t="s">
        <v>17</v>
      </c>
      <c r="G192" t="s">
        <v>220</v>
      </c>
      <c r="H192">
        <v>-80.81</v>
      </c>
    </row>
    <row r="193" spans="1:8" x14ac:dyDescent="0.2">
      <c r="A193" s="2">
        <v>36651</v>
      </c>
      <c r="B193" t="s">
        <v>189</v>
      </c>
      <c r="C193">
        <v>1286</v>
      </c>
      <c r="D193" t="s">
        <v>66</v>
      </c>
      <c r="E193" t="s">
        <v>211</v>
      </c>
      <c r="F193" t="s">
        <v>3</v>
      </c>
      <c r="G193" t="s">
        <v>4</v>
      </c>
      <c r="H193">
        <v>-334.5</v>
      </c>
    </row>
    <row r="194" spans="1:8" x14ac:dyDescent="0.2">
      <c r="A194" s="2">
        <v>36651</v>
      </c>
      <c r="B194" t="s">
        <v>189</v>
      </c>
      <c r="C194">
        <v>1287</v>
      </c>
      <c r="D194" t="s">
        <v>188</v>
      </c>
      <c r="E194" t="s">
        <v>214</v>
      </c>
      <c r="F194" t="s">
        <v>3</v>
      </c>
      <c r="G194" t="s">
        <v>4</v>
      </c>
      <c r="H194">
        <v>-23.1</v>
      </c>
    </row>
    <row r="195" spans="1:8" x14ac:dyDescent="0.2">
      <c r="A195" s="2">
        <v>36658</v>
      </c>
      <c r="B195" t="s">
        <v>189</v>
      </c>
      <c r="C195">
        <v>1288</v>
      </c>
      <c r="D195" t="s">
        <v>47</v>
      </c>
      <c r="E195" t="s">
        <v>213</v>
      </c>
      <c r="F195" t="s">
        <v>3</v>
      </c>
      <c r="G195" t="s">
        <v>5</v>
      </c>
      <c r="H195">
        <v>-260</v>
      </c>
    </row>
    <row r="196" spans="1:8" x14ac:dyDescent="0.2">
      <c r="A196" s="2">
        <v>36657</v>
      </c>
      <c r="B196" t="s">
        <v>189</v>
      </c>
      <c r="C196">
        <v>1289</v>
      </c>
      <c r="D196" t="s">
        <v>55</v>
      </c>
      <c r="E196" t="s">
        <v>198</v>
      </c>
      <c r="F196" t="s">
        <v>6</v>
      </c>
      <c r="G196" t="s">
        <v>15</v>
      </c>
      <c r="H196">
        <v>-50.99</v>
      </c>
    </row>
    <row r="197" spans="1:8" x14ac:dyDescent="0.2">
      <c r="A197" s="2">
        <v>36658</v>
      </c>
      <c r="B197" t="s">
        <v>189</v>
      </c>
      <c r="C197">
        <v>1290</v>
      </c>
      <c r="D197" t="s">
        <v>199</v>
      </c>
      <c r="E197" t="s">
        <v>200</v>
      </c>
      <c r="F197" t="s">
        <v>3</v>
      </c>
      <c r="G197" t="s">
        <v>5</v>
      </c>
      <c r="H197">
        <v>-365</v>
      </c>
    </row>
    <row r="198" spans="1:8" x14ac:dyDescent="0.2">
      <c r="A198" s="2">
        <v>36658</v>
      </c>
      <c r="B198" t="s">
        <v>189</v>
      </c>
      <c r="C198">
        <v>1291</v>
      </c>
      <c r="D198" t="s">
        <v>66</v>
      </c>
      <c r="E198" t="s">
        <v>200</v>
      </c>
      <c r="F198" t="s">
        <v>3</v>
      </c>
      <c r="G198" t="s">
        <v>4</v>
      </c>
      <c r="H198">
        <v>-430</v>
      </c>
    </row>
    <row r="199" spans="1:8" x14ac:dyDescent="0.2">
      <c r="A199" s="2">
        <v>36658</v>
      </c>
      <c r="B199" t="s">
        <v>189</v>
      </c>
      <c r="C199">
        <v>1292</v>
      </c>
      <c r="D199" t="s">
        <v>55</v>
      </c>
      <c r="E199" t="s">
        <v>198</v>
      </c>
      <c r="F199" t="s">
        <v>6</v>
      </c>
      <c r="G199" t="s">
        <v>38</v>
      </c>
      <c r="H199">
        <v>-166.71</v>
      </c>
    </row>
    <row r="200" spans="1:8" x14ac:dyDescent="0.2">
      <c r="A200" s="2">
        <v>36658</v>
      </c>
      <c r="B200" t="s">
        <v>189</v>
      </c>
      <c r="C200">
        <v>1293</v>
      </c>
      <c r="D200" t="s">
        <v>59</v>
      </c>
      <c r="E200" t="s">
        <v>169</v>
      </c>
      <c r="F200" t="s">
        <v>6</v>
      </c>
      <c r="G200" t="s">
        <v>16</v>
      </c>
      <c r="H200">
        <v>-85.14</v>
      </c>
    </row>
    <row r="201" spans="1:8" x14ac:dyDescent="0.2">
      <c r="A201" s="2">
        <v>36661</v>
      </c>
      <c r="B201" t="s">
        <v>189</v>
      </c>
      <c r="C201">
        <v>1294</v>
      </c>
      <c r="D201" t="s">
        <v>103</v>
      </c>
      <c r="E201" t="s">
        <v>201</v>
      </c>
      <c r="F201" t="s">
        <v>6</v>
      </c>
      <c r="G201" t="s">
        <v>69</v>
      </c>
      <c r="H201">
        <v>-96.01</v>
      </c>
    </row>
    <row r="202" spans="1:8" x14ac:dyDescent="0.2">
      <c r="A202" s="2">
        <v>36661</v>
      </c>
      <c r="B202" t="s">
        <v>189</v>
      </c>
      <c r="C202">
        <v>1295</v>
      </c>
      <c r="D202" t="s">
        <v>57</v>
      </c>
      <c r="E202" t="s">
        <v>58</v>
      </c>
      <c r="F202" t="s">
        <v>6</v>
      </c>
      <c r="G202" t="s">
        <v>16</v>
      </c>
      <c r="H202">
        <v>-13.2</v>
      </c>
    </row>
    <row r="203" spans="1:8" x14ac:dyDescent="0.2">
      <c r="A203" s="2">
        <v>36662</v>
      </c>
      <c r="B203" t="s">
        <v>189</v>
      </c>
      <c r="C203">
        <v>1296</v>
      </c>
      <c r="D203" t="s">
        <v>47</v>
      </c>
      <c r="E203" t="s">
        <v>203</v>
      </c>
      <c r="F203" t="s">
        <v>3</v>
      </c>
      <c r="G203" t="s">
        <v>5</v>
      </c>
      <c r="H203">
        <v>-260</v>
      </c>
    </row>
    <row r="204" spans="1:8" x14ac:dyDescent="0.2">
      <c r="A204" s="2">
        <v>36663</v>
      </c>
      <c r="B204" t="s">
        <v>189</v>
      </c>
      <c r="C204">
        <v>1297</v>
      </c>
      <c r="D204" t="s">
        <v>55</v>
      </c>
      <c r="E204" t="s">
        <v>198</v>
      </c>
      <c r="F204" t="s">
        <v>6</v>
      </c>
      <c r="G204" t="s">
        <v>15</v>
      </c>
      <c r="H204">
        <v>-62.06</v>
      </c>
    </row>
    <row r="205" spans="1:8" x14ac:dyDescent="0.2">
      <c r="A205" s="2">
        <v>36665</v>
      </c>
      <c r="B205" t="s">
        <v>189</v>
      </c>
      <c r="C205">
        <v>1298</v>
      </c>
      <c r="D205" t="s">
        <v>47</v>
      </c>
      <c r="E205" t="s">
        <v>203</v>
      </c>
      <c r="F205" t="s">
        <v>3</v>
      </c>
      <c r="G205" t="s">
        <v>5</v>
      </c>
      <c r="H205">
        <v>-110</v>
      </c>
    </row>
    <row r="206" spans="1:8" x14ac:dyDescent="0.2">
      <c r="A206" s="2">
        <v>36664</v>
      </c>
      <c r="B206" t="s">
        <v>189</v>
      </c>
      <c r="C206">
        <v>1299</v>
      </c>
      <c r="D206" t="s">
        <v>202</v>
      </c>
      <c r="E206" t="s">
        <v>39</v>
      </c>
      <c r="F206" t="s">
        <v>6</v>
      </c>
      <c r="G206" t="s">
        <v>38</v>
      </c>
      <c r="H206">
        <v>-6.95</v>
      </c>
    </row>
    <row r="207" spans="1:8" x14ac:dyDescent="0.2">
      <c r="A207" s="2">
        <v>36665</v>
      </c>
      <c r="B207" t="s">
        <v>189</v>
      </c>
      <c r="C207">
        <v>1300</v>
      </c>
      <c r="D207" t="s">
        <v>66</v>
      </c>
      <c r="E207" t="s">
        <v>203</v>
      </c>
      <c r="F207" t="s">
        <v>3</v>
      </c>
      <c r="G207" t="s">
        <v>4</v>
      </c>
      <c r="H207">
        <v>-370</v>
      </c>
    </row>
    <row r="208" spans="1:8" x14ac:dyDescent="0.2">
      <c r="A208" s="2">
        <v>36665</v>
      </c>
      <c r="B208" t="s">
        <v>189</v>
      </c>
      <c r="C208">
        <v>1301</v>
      </c>
      <c r="D208" t="s">
        <v>66</v>
      </c>
      <c r="E208" t="s">
        <v>113</v>
      </c>
      <c r="F208" t="s">
        <v>3</v>
      </c>
      <c r="G208" t="s">
        <v>4</v>
      </c>
      <c r="H208">
        <v>-120</v>
      </c>
    </row>
    <row r="209" spans="1:8" x14ac:dyDescent="0.2">
      <c r="A209" s="2">
        <v>36665</v>
      </c>
      <c r="B209" t="s">
        <v>189</v>
      </c>
      <c r="C209">
        <v>1302</v>
      </c>
      <c r="D209" t="s">
        <v>199</v>
      </c>
      <c r="E209" t="s">
        <v>203</v>
      </c>
      <c r="F209" t="s">
        <v>3</v>
      </c>
      <c r="G209" t="s">
        <v>5</v>
      </c>
      <c r="H209">
        <v>-240</v>
      </c>
    </row>
    <row r="210" spans="1:8" x14ac:dyDescent="0.2">
      <c r="A210" s="2">
        <v>36669</v>
      </c>
      <c r="B210" t="s">
        <v>189</v>
      </c>
      <c r="C210">
        <v>1303</v>
      </c>
      <c r="D210" t="s">
        <v>204</v>
      </c>
      <c r="E210" t="s">
        <v>205</v>
      </c>
      <c r="F210" t="s">
        <v>17</v>
      </c>
      <c r="G210" t="s">
        <v>219</v>
      </c>
      <c r="H210">
        <v>-8.5</v>
      </c>
    </row>
    <row r="211" spans="1:8" x14ac:dyDescent="0.2">
      <c r="A211" s="2">
        <v>36669</v>
      </c>
      <c r="B211" t="s">
        <v>189</v>
      </c>
      <c r="C211">
        <v>1304</v>
      </c>
      <c r="D211" t="s">
        <v>61</v>
      </c>
      <c r="E211" t="s">
        <v>206</v>
      </c>
      <c r="F211" t="s">
        <v>18</v>
      </c>
      <c r="G211" t="s">
        <v>63</v>
      </c>
      <c r="H211">
        <v>-210.11</v>
      </c>
    </row>
    <row r="212" spans="1:8" x14ac:dyDescent="0.2">
      <c r="A212" s="2">
        <v>36669</v>
      </c>
      <c r="B212" t="s">
        <v>189</v>
      </c>
      <c r="C212">
        <v>1305</v>
      </c>
      <c r="D212" t="s">
        <v>199</v>
      </c>
      <c r="E212" t="s">
        <v>207</v>
      </c>
      <c r="F212" t="s">
        <v>3</v>
      </c>
      <c r="G212" t="s">
        <v>5</v>
      </c>
      <c r="H212">
        <v>-176.64</v>
      </c>
    </row>
    <row r="213" spans="1:8" x14ac:dyDescent="0.2">
      <c r="A213" s="2">
        <v>36671</v>
      </c>
      <c r="B213" t="s">
        <v>189</v>
      </c>
      <c r="C213">
        <v>1307</v>
      </c>
      <c r="D213" t="s">
        <v>47</v>
      </c>
      <c r="E213" t="s">
        <v>207</v>
      </c>
      <c r="F213" t="s">
        <v>3</v>
      </c>
      <c r="G213" t="s">
        <v>5</v>
      </c>
      <c r="H213">
        <v>-370</v>
      </c>
    </row>
    <row r="214" spans="1:8" x14ac:dyDescent="0.2">
      <c r="A214" s="2">
        <v>36671</v>
      </c>
      <c r="B214" t="s">
        <v>189</v>
      </c>
      <c r="C214">
        <v>1308</v>
      </c>
      <c r="D214" t="s">
        <v>55</v>
      </c>
      <c r="E214" t="s">
        <v>198</v>
      </c>
      <c r="F214" t="s">
        <v>6</v>
      </c>
      <c r="G214" t="s">
        <v>38</v>
      </c>
      <c r="H214">
        <v>-51.78</v>
      </c>
    </row>
    <row r="215" spans="1:8" x14ac:dyDescent="0.2">
      <c r="A215" s="2">
        <v>36672</v>
      </c>
      <c r="B215" t="s">
        <v>189</v>
      </c>
      <c r="C215">
        <v>1309</v>
      </c>
      <c r="D215" t="s">
        <v>66</v>
      </c>
      <c r="E215" t="s">
        <v>207</v>
      </c>
      <c r="F215" t="s">
        <v>3</v>
      </c>
      <c r="G215" t="s">
        <v>4</v>
      </c>
      <c r="H215">
        <v>-280</v>
      </c>
    </row>
    <row r="216" spans="1:8" x14ac:dyDescent="0.2">
      <c r="A216" s="2">
        <v>36672</v>
      </c>
      <c r="B216" t="s">
        <v>189</v>
      </c>
      <c r="C216">
        <v>1310</v>
      </c>
      <c r="D216" t="s">
        <v>199</v>
      </c>
      <c r="E216" t="s">
        <v>207</v>
      </c>
      <c r="F216" t="s">
        <v>3</v>
      </c>
      <c r="G216" t="s">
        <v>5</v>
      </c>
      <c r="H216">
        <v>-63.36</v>
      </c>
    </row>
    <row r="217" spans="1:8" x14ac:dyDescent="0.2">
      <c r="A217" s="2">
        <v>36679</v>
      </c>
      <c r="B217" t="s">
        <v>221</v>
      </c>
      <c r="D217" t="s">
        <v>20</v>
      </c>
      <c r="E217" t="s">
        <v>222</v>
      </c>
      <c r="F217" t="s">
        <v>17</v>
      </c>
      <c r="G217" t="s">
        <v>20</v>
      </c>
      <c r="H217">
        <v>4683</v>
      </c>
    </row>
    <row r="218" spans="1:8" x14ac:dyDescent="0.2">
      <c r="A218" s="2">
        <v>36684</v>
      </c>
      <c r="B218" t="s">
        <v>221</v>
      </c>
      <c r="D218" t="s">
        <v>20</v>
      </c>
      <c r="E218" t="s">
        <v>223</v>
      </c>
      <c r="F218" t="s">
        <v>17</v>
      </c>
      <c r="G218" t="s">
        <v>20</v>
      </c>
      <c r="H218">
        <v>4839.51</v>
      </c>
    </row>
    <row r="219" spans="1:8" x14ac:dyDescent="0.2">
      <c r="A219" s="2">
        <v>36689</v>
      </c>
      <c r="B219" t="s">
        <v>221</v>
      </c>
      <c r="D219" t="s">
        <v>20</v>
      </c>
      <c r="E219" t="s">
        <v>224</v>
      </c>
      <c r="F219" t="s">
        <v>17</v>
      </c>
      <c r="G219" t="s">
        <v>20</v>
      </c>
      <c r="H219">
        <v>3693</v>
      </c>
    </row>
    <row r="220" spans="1:8" x14ac:dyDescent="0.2">
      <c r="A220" s="2">
        <v>36698</v>
      </c>
      <c r="B220" t="s">
        <v>221</v>
      </c>
      <c r="D220" t="s">
        <v>20</v>
      </c>
      <c r="E220" t="s">
        <v>225</v>
      </c>
      <c r="F220" t="s">
        <v>17</v>
      </c>
      <c r="G220" t="s">
        <v>20</v>
      </c>
      <c r="H220">
        <v>4460</v>
      </c>
    </row>
    <row r="221" spans="1:8" x14ac:dyDescent="0.2">
      <c r="A221" s="2">
        <v>36705</v>
      </c>
      <c r="B221" t="s">
        <v>221</v>
      </c>
      <c r="D221" t="s">
        <v>20</v>
      </c>
      <c r="E221" t="s">
        <v>226</v>
      </c>
      <c r="F221" t="s">
        <v>17</v>
      </c>
      <c r="G221" t="s">
        <v>20</v>
      </c>
      <c r="H221">
        <v>5148</v>
      </c>
    </row>
    <row r="222" spans="1:8" x14ac:dyDescent="0.2">
      <c r="A222" s="2">
        <v>36679</v>
      </c>
      <c r="B222" t="s">
        <v>221</v>
      </c>
      <c r="D222" t="s">
        <v>118</v>
      </c>
      <c r="E222" t="s">
        <v>229</v>
      </c>
      <c r="F222" t="s">
        <v>51</v>
      </c>
      <c r="G222" t="s">
        <v>120</v>
      </c>
      <c r="H222">
        <v>-2877.22</v>
      </c>
    </row>
    <row r="223" spans="1:8" x14ac:dyDescent="0.2">
      <c r="A223" s="2">
        <v>36684</v>
      </c>
      <c r="B223" t="s">
        <v>221</v>
      </c>
      <c r="D223" t="s">
        <v>122</v>
      </c>
      <c r="E223" t="s">
        <v>230</v>
      </c>
      <c r="F223" t="s">
        <v>51</v>
      </c>
      <c r="G223" t="s">
        <v>53</v>
      </c>
      <c r="H223">
        <v>-106.68</v>
      </c>
    </row>
    <row r="224" spans="1:8" x14ac:dyDescent="0.2">
      <c r="A224" s="2">
        <v>36707</v>
      </c>
      <c r="B224" t="s">
        <v>221</v>
      </c>
      <c r="D224" t="s">
        <v>185</v>
      </c>
      <c r="E224" t="s">
        <v>184</v>
      </c>
      <c r="F224" t="s">
        <v>18</v>
      </c>
      <c r="G224" t="s">
        <v>19</v>
      </c>
      <c r="H224">
        <v>-6.02</v>
      </c>
    </row>
    <row r="225" spans="1:9" x14ac:dyDescent="0.2">
      <c r="A225" s="2">
        <v>36682</v>
      </c>
      <c r="B225" t="s">
        <v>221</v>
      </c>
      <c r="D225" t="s">
        <v>130</v>
      </c>
      <c r="E225" t="s">
        <v>131</v>
      </c>
      <c r="F225" t="s">
        <v>132</v>
      </c>
      <c r="G225" t="s">
        <v>133</v>
      </c>
      <c r="H225">
        <v>-10000</v>
      </c>
    </row>
    <row r="226" spans="1:9" x14ac:dyDescent="0.2">
      <c r="A226" s="21">
        <v>36705</v>
      </c>
      <c r="B226" s="22" t="s">
        <v>221</v>
      </c>
      <c r="C226" s="22"/>
      <c r="D226" s="22" t="s">
        <v>127</v>
      </c>
      <c r="E226" s="22"/>
      <c r="F226" s="22" t="s">
        <v>17</v>
      </c>
      <c r="G226" s="22" t="s">
        <v>231</v>
      </c>
      <c r="H226" s="22">
        <v>-220</v>
      </c>
      <c r="I226" s="22"/>
    </row>
    <row r="227" spans="1:9" x14ac:dyDescent="0.2">
      <c r="A227" s="2">
        <v>36670</v>
      </c>
      <c r="B227" t="s">
        <v>221</v>
      </c>
      <c r="C227">
        <v>1306</v>
      </c>
      <c r="D227" t="s">
        <v>232</v>
      </c>
      <c r="E227" t="s">
        <v>233</v>
      </c>
      <c r="F227" t="s">
        <v>6</v>
      </c>
      <c r="G227" t="s">
        <v>16</v>
      </c>
      <c r="H227">
        <v>-42.25</v>
      </c>
    </row>
    <row r="228" spans="1:9" x14ac:dyDescent="0.2">
      <c r="A228" s="2">
        <v>36670</v>
      </c>
      <c r="B228" t="s">
        <v>221</v>
      </c>
      <c r="C228">
        <v>1311</v>
      </c>
      <c r="D228" t="s">
        <v>199</v>
      </c>
      <c r="E228" t="s">
        <v>219</v>
      </c>
      <c r="F228" t="s">
        <v>17</v>
      </c>
      <c r="G228" t="s">
        <v>219</v>
      </c>
      <c r="H228">
        <v>-250</v>
      </c>
    </row>
    <row r="229" spans="1:9" x14ac:dyDescent="0.2">
      <c r="A229" s="2">
        <v>36678</v>
      </c>
      <c r="B229" t="s">
        <v>221</v>
      </c>
      <c r="C229">
        <v>1312</v>
      </c>
      <c r="D229" t="s">
        <v>199</v>
      </c>
      <c r="E229" t="s">
        <v>301</v>
      </c>
      <c r="F229" t="s">
        <v>3</v>
      </c>
      <c r="G229" t="s">
        <v>5</v>
      </c>
      <c r="H229">
        <v>-240</v>
      </c>
    </row>
    <row r="230" spans="1:9" x14ac:dyDescent="0.2">
      <c r="A230" s="2">
        <v>36679</v>
      </c>
      <c r="B230" t="s">
        <v>221</v>
      </c>
      <c r="C230">
        <v>1313</v>
      </c>
      <c r="D230" t="s">
        <v>66</v>
      </c>
      <c r="E230" t="s">
        <v>301</v>
      </c>
      <c r="F230" t="s">
        <v>3</v>
      </c>
      <c r="G230" t="s">
        <v>4</v>
      </c>
      <c r="H230">
        <v>-360</v>
      </c>
    </row>
    <row r="231" spans="1:9" x14ac:dyDescent="0.2">
      <c r="A231" s="2">
        <v>36679</v>
      </c>
      <c r="B231" t="s">
        <v>221</v>
      </c>
      <c r="C231">
        <v>1315</v>
      </c>
      <c r="D231" t="s">
        <v>235</v>
      </c>
      <c r="E231" t="s">
        <v>236</v>
      </c>
      <c r="F231" t="s">
        <v>6</v>
      </c>
      <c r="G231" t="s">
        <v>46</v>
      </c>
      <c r="H231">
        <v>-40</v>
      </c>
    </row>
    <row r="232" spans="1:9" x14ac:dyDescent="0.2">
      <c r="A232" s="2">
        <v>36679</v>
      </c>
      <c r="B232" t="s">
        <v>221</v>
      </c>
      <c r="C232">
        <v>1316</v>
      </c>
      <c r="D232" t="s">
        <v>49</v>
      </c>
      <c r="E232" t="s">
        <v>212</v>
      </c>
      <c r="F232" t="s">
        <v>51</v>
      </c>
      <c r="G232" t="s">
        <v>142</v>
      </c>
      <c r="H232">
        <v>-125.25</v>
      </c>
    </row>
    <row r="233" spans="1:9" x14ac:dyDescent="0.2">
      <c r="A233" s="2">
        <v>36679</v>
      </c>
      <c r="B233" t="s">
        <v>221</v>
      </c>
      <c r="C233">
        <v>1317</v>
      </c>
      <c r="D233" t="s">
        <v>102</v>
      </c>
      <c r="E233" t="s">
        <v>212</v>
      </c>
      <c r="F233" t="s">
        <v>51</v>
      </c>
      <c r="G233" t="s">
        <v>142</v>
      </c>
      <c r="H233">
        <v>-24.06</v>
      </c>
    </row>
    <row r="234" spans="1:9" x14ac:dyDescent="0.2">
      <c r="A234" s="2">
        <v>36679</v>
      </c>
      <c r="B234" t="s">
        <v>221</v>
      </c>
      <c r="C234">
        <v>1318</v>
      </c>
      <c r="D234" t="s">
        <v>88</v>
      </c>
      <c r="E234" t="s">
        <v>212</v>
      </c>
      <c r="F234" t="s">
        <v>6</v>
      </c>
      <c r="G234" t="s">
        <v>9</v>
      </c>
      <c r="H234">
        <v>-754</v>
      </c>
    </row>
    <row r="235" spans="1:9" x14ac:dyDescent="0.2">
      <c r="A235" s="2">
        <v>36679</v>
      </c>
      <c r="B235" t="s">
        <v>221</v>
      </c>
      <c r="C235">
        <v>1319</v>
      </c>
      <c r="D235" t="s">
        <v>61</v>
      </c>
      <c r="E235" t="s">
        <v>212</v>
      </c>
      <c r="F235" t="s">
        <v>18</v>
      </c>
      <c r="G235" t="s">
        <v>63</v>
      </c>
      <c r="H235">
        <v>-47.41</v>
      </c>
    </row>
    <row r="236" spans="1:9" x14ac:dyDescent="0.2">
      <c r="A236" s="2">
        <v>36679</v>
      </c>
      <c r="B236" t="s">
        <v>221</v>
      </c>
      <c r="C236">
        <v>1320</v>
      </c>
      <c r="D236" t="s">
        <v>237</v>
      </c>
      <c r="E236" t="s">
        <v>212</v>
      </c>
      <c r="F236" t="s">
        <v>6</v>
      </c>
      <c r="G236" t="s">
        <v>69</v>
      </c>
      <c r="H236">
        <v>-32.4</v>
      </c>
    </row>
    <row r="237" spans="1:9" x14ac:dyDescent="0.2">
      <c r="A237" s="21">
        <v>36682</v>
      </c>
      <c r="B237" s="22" t="s">
        <v>221</v>
      </c>
      <c r="C237" s="22">
        <v>1321</v>
      </c>
      <c r="D237" s="22" t="s">
        <v>55</v>
      </c>
      <c r="E237" s="22"/>
      <c r="F237" s="22" t="s">
        <v>6</v>
      </c>
      <c r="G237" s="22" t="s">
        <v>38</v>
      </c>
      <c r="H237" s="22">
        <v>-125.22</v>
      </c>
      <c r="I237" s="22"/>
    </row>
    <row r="238" spans="1:9" x14ac:dyDescent="0.2">
      <c r="A238" s="2">
        <v>36683</v>
      </c>
      <c r="B238" t="s">
        <v>221</v>
      </c>
      <c r="C238">
        <v>1322</v>
      </c>
      <c r="D238" t="s">
        <v>57</v>
      </c>
      <c r="E238" t="s">
        <v>58</v>
      </c>
      <c r="F238" t="s">
        <v>6</v>
      </c>
      <c r="G238" t="s">
        <v>16</v>
      </c>
      <c r="H238">
        <v>-2.65</v>
      </c>
    </row>
    <row r="239" spans="1:9" x14ac:dyDescent="0.2">
      <c r="A239" s="2">
        <v>36683</v>
      </c>
      <c r="B239" t="s">
        <v>221</v>
      </c>
      <c r="C239">
        <v>1323</v>
      </c>
      <c r="D239" t="s">
        <v>238</v>
      </c>
      <c r="E239" t="s">
        <v>239</v>
      </c>
      <c r="F239" t="s">
        <v>6</v>
      </c>
      <c r="G239" t="s">
        <v>13</v>
      </c>
      <c r="H239">
        <v>-76.48</v>
      </c>
    </row>
    <row r="240" spans="1:9" x14ac:dyDescent="0.2">
      <c r="A240" s="21">
        <v>36685</v>
      </c>
      <c r="B240" s="22" t="s">
        <v>221</v>
      </c>
      <c r="C240" s="22">
        <v>1324</v>
      </c>
      <c r="D240" s="22" t="s">
        <v>55</v>
      </c>
      <c r="E240" s="22"/>
      <c r="F240" s="22" t="s">
        <v>6</v>
      </c>
      <c r="G240" s="22" t="s">
        <v>38</v>
      </c>
      <c r="H240" s="22">
        <v>-111</v>
      </c>
      <c r="I240" s="22"/>
    </row>
    <row r="241" spans="1:9" x14ac:dyDescent="0.2">
      <c r="A241" s="2">
        <v>36685</v>
      </c>
      <c r="B241" t="s">
        <v>221</v>
      </c>
      <c r="C241">
        <v>1325</v>
      </c>
      <c r="D241" t="s">
        <v>240</v>
      </c>
      <c r="E241" t="s">
        <v>241</v>
      </c>
      <c r="F241" t="s">
        <v>6</v>
      </c>
      <c r="G241" t="s">
        <v>242</v>
      </c>
      <c r="H241">
        <v>-42.04</v>
      </c>
    </row>
    <row r="242" spans="1:9" x14ac:dyDescent="0.2">
      <c r="A242" s="2">
        <v>36686</v>
      </c>
      <c r="B242" t="s">
        <v>221</v>
      </c>
      <c r="C242">
        <v>1326</v>
      </c>
      <c r="D242" t="s">
        <v>66</v>
      </c>
      <c r="E242" t="s">
        <v>234</v>
      </c>
      <c r="F242" t="s">
        <v>3</v>
      </c>
      <c r="G242" t="s">
        <v>4</v>
      </c>
      <c r="H242">
        <v>-360</v>
      </c>
    </row>
    <row r="243" spans="1:9" x14ac:dyDescent="0.2">
      <c r="A243" s="2">
        <v>36686</v>
      </c>
      <c r="B243" t="s">
        <v>221</v>
      </c>
      <c r="C243">
        <v>1327</v>
      </c>
      <c r="D243" t="s">
        <v>199</v>
      </c>
      <c r="E243" t="s">
        <v>234</v>
      </c>
      <c r="F243" t="s">
        <v>3</v>
      </c>
      <c r="G243" t="s">
        <v>5</v>
      </c>
      <c r="H243">
        <v>-240</v>
      </c>
    </row>
    <row r="244" spans="1:9" x14ac:dyDescent="0.2">
      <c r="A244" s="2">
        <v>36685</v>
      </c>
      <c r="B244" t="s">
        <v>221</v>
      </c>
      <c r="C244">
        <v>1328</v>
      </c>
      <c r="D244" t="s">
        <v>70</v>
      </c>
      <c r="E244" t="s">
        <v>243</v>
      </c>
      <c r="F244" t="s">
        <v>17</v>
      </c>
      <c r="G244" t="s">
        <v>220</v>
      </c>
      <c r="H244">
        <v>-177.79</v>
      </c>
    </row>
    <row r="245" spans="1:9" x14ac:dyDescent="0.2">
      <c r="A245" s="2">
        <v>36689</v>
      </c>
      <c r="B245" t="s">
        <v>221</v>
      </c>
      <c r="C245">
        <v>1329</v>
      </c>
      <c r="D245" t="s">
        <v>238</v>
      </c>
      <c r="E245" t="s">
        <v>13</v>
      </c>
      <c r="F245" t="s">
        <v>6</v>
      </c>
      <c r="G245" t="s">
        <v>13</v>
      </c>
      <c r="H245">
        <v>-25.96</v>
      </c>
    </row>
    <row r="246" spans="1:9" x14ac:dyDescent="0.2">
      <c r="A246" s="21">
        <v>36690</v>
      </c>
      <c r="B246" s="22" t="s">
        <v>221</v>
      </c>
      <c r="C246" s="22">
        <v>1330</v>
      </c>
      <c r="D246" s="22" t="s">
        <v>245</v>
      </c>
      <c r="E246" s="22" t="s">
        <v>246</v>
      </c>
      <c r="F246" s="22" t="s">
        <v>6</v>
      </c>
      <c r="G246" s="22" t="s">
        <v>244</v>
      </c>
      <c r="H246" s="22">
        <v>-1055.3399999999999</v>
      </c>
      <c r="I246" s="22"/>
    </row>
    <row r="247" spans="1:9" x14ac:dyDescent="0.2">
      <c r="A247" s="2">
        <v>36691</v>
      </c>
      <c r="B247" t="s">
        <v>221</v>
      </c>
      <c r="C247">
        <v>1331</v>
      </c>
      <c r="D247" t="s">
        <v>247</v>
      </c>
      <c r="E247" t="s">
        <v>248</v>
      </c>
      <c r="F247" t="s">
        <v>6</v>
      </c>
      <c r="G247" t="s">
        <v>242</v>
      </c>
      <c r="H247">
        <v>-85</v>
      </c>
    </row>
    <row r="248" spans="1:9" x14ac:dyDescent="0.2">
      <c r="A248" s="21">
        <v>36692</v>
      </c>
      <c r="B248" s="22" t="s">
        <v>221</v>
      </c>
      <c r="C248" s="22">
        <v>1332</v>
      </c>
      <c r="D248" s="22" t="s">
        <v>55</v>
      </c>
      <c r="E248" s="22"/>
      <c r="F248" s="22" t="s">
        <v>6</v>
      </c>
      <c r="G248" s="22" t="s">
        <v>38</v>
      </c>
      <c r="H248" s="22">
        <v>-171.44</v>
      </c>
      <c r="I248" s="22"/>
    </row>
    <row r="249" spans="1:9" x14ac:dyDescent="0.2">
      <c r="A249" s="2">
        <v>36693</v>
      </c>
      <c r="B249" t="s">
        <v>221</v>
      </c>
      <c r="C249">
        <v>1333</v>
      </c>
      <c r="D249" t="s">
        <v>199</v>
      </c>
      <c r="E249" t="s">
        <v>302</v>
      </c>
      <c r="F249" t="s">
        <v>3</v>
      </c>
      <c r="G249" t="s">
        <v>5</v>
      </c>
      <c r="H249">
        <v>-240</v>
      </c>
    </row>
    <row r="250" spans="1:9" x14ac:dyDescent="0.2">
      <c r="A250" s="2">
        <v>36692</v>
      </c>
      <c r="B250" t="s">
        <v>221</v>
      </c>
      <c r="C250">
        <v>1334</v>
      </c>
      <c r="D250" t="s">
        <v>238</v>
      </c>
      <c r="E250" t="s">
        <v>249</v>
      </c>
      <c r="F250" t="s">
        <v>6</v>
      </c>
      <c r="G250" t="s">
        <v>13</v>
      </c>
      <c r="H250">
        <v>-8.1199999999999992</v>
      </c>
    </row>
    <row r="251" spans="1:9" x14ac:dyDescent="0.2">
      <c r="A251" s="2">
        <v>36693</v>
      </c>
      <c r="B251" t="s">
        <v>221</v>
      </c>
      <c r="C251">
        <v>1335</v>
      </c>
      <c r="D251" t="s">
        <v>66</v>
      </c>
      <c r="E251" t="s">
        <v>302</v>
      </c>
      <c r="F251" t="s">
        <v>3</v>
      </c>
      <c r="G251" t="s">
        <v>4</v>
      </c>
      <c r="H251">
        <v>-280</v>
      </c>
    </row>
    <row r="252" spans="1:9" x14ac:dyDescent="0.2">
      <c r="A252" s="2">
        <v>36693</v>
      </c>
      <c r="B252" t="s">
        <v>221</v>
      </c>
      <c r="C252">
        <v>1336</v>
      </c>
      <c r="D252" t="s">
        <v>66</v>
      </c>
      <c r="E252" t="s">
        <v>250</v>
      </c>
      <c r="F252" t="s">
        <v>3</v>
      </c>
      <c r="G252" t="s">
        <v>4</v>
      </c>
      <c r="H252">
        <v>-400</v>
      </c>
    </row>
    <row r="253" spans="1:9" x14ac:dyDescent="0.2">
      <c r="A253" s="21">
        <v>36694</v>
      </c>
      <c r="B253" s="22" t="s">
        <v>221</v>
      </c>
      <c r="C253" s="22">
        <v>1337</v>
      </c>
      <c r="D253" s="22" t="s">
        <v>251</v>
      </c>
      <c r="E253" s="22" t="s">
        <v>39</v>
      </c>
      <c r="F253" s="22" t="s">
        <v>6</v>
      </c>
      <c r="G253" s="22" t="s">
        <v>38</v>
      </c>
      <c r="H253" s="22">
        <v>-10.75</v>
      </c>
      <c r="I253" s="22"/>
    </row>
    <row r="254" spans="1:9" x14ac:dyDescent="0.2">
      <c r="A254" s="2">
        <v>36697</v>
      </c>
      <c r="B254" t="s">
        <v>221</v>
      </c>
      <c r="C254">
        <v>1338</v>
      </c>
      <c r="D254" t="s">
        <v>240</v>
      </c>
      <c r="E254" t="s">
        <v>241</v>
      </c>
      <c r="F254" t="s">
        <v>6</v>
      </c>
      <c r="G254" t="s">
        <v>242</v>
      </c>
      <c r="H254">
        <v>-63.71</v>
      </c>
    </row>
    <row r="255" spans="1:9" x14ac:dyDescent="0.2">
      <c r="A255" s="21">
        <v>36697</v>
      </c>
      <c r="B255" s="22" t="s">
        <v>221</v>
      </c>
      <c r="C255" s="22">
        <v>1339</v>
      </c>
      <c r="D255" s="22" t="s">
        <v>55</v>
      </c>
      <c r="E255" s="22"/>
      <c r="F255" s="22" t="s">
        <v>6</v>
      </c>
      <c r="G255" s="22" t="s">
        <v>38</v>
      </c>
      <c r="H255" s="22">
        <v>-81.319999999999993</v>
      </c>
      <c r="I255" s="22"/>
    </row>
    <row r="256" spans="1:9" x14ac:dyDescent="0.2">
      <c r="A256" s="21">
        <v>36697</v>
      </c>
      <c r="B256" s="22" t="s">
        <v>221</v>
      </c>
      <c r="C256" s="22">
        <v>1340</v>
      </c>
      <c r="D256" s="22" t="s">
        <v>55</v>
      </c>
      <c r="E256" s="22"/>
      <c r="F256" s="22" t="s">
        <v>6</v>
      </c>
      <c r="G256" s="22" t="s">
        <v>38</v>
      </c>
      <c r="H256" s="22">
        <v>-31.33</v>
      </c>
      <c r="I256" s="22"/>
    </row>
    <row r="257" spans="1:9" x14ac:dyDescent="0.2">
      <c r="A257" s="21">
        <v>36698</v>
      </c>
      <c r="B257" s="22" t="s">
        <v>221</v>
      </c>
      <c r="C257" s="22">
        <v>1341</v>
      </c>
      <c r="D257" s="22" t="s">
        <v>55</v>
      </c>
      <c r="E257" s="22"/>
      <c r="F257" s="22" t="s">
        <v>6</v>
      </c>
      <c r="G257" s="22" t="s">
        <v>38</v>
      </c>
      <c r="H257" s="22">
        <v>-144.31</v>
      </c>
      <c r="I257" s="22"/>
    </row>
    <row r="258" spans="1:9" x14ac:dyDescent="0.2">
      <c r="A258" s="2">
        <v>36700</v>
      </c>
      <c r="B258" t="s">
        <v>221</v>
      </c>
      <c r="C258">
        <v>1342</v>
      </c>
      <c r="D258" t="s">
        <v>66</v>
      </c>
      <c r="E258" t="s">
        <v>303</v>
      </c>
      <c r="F258" t="s">
        <v>3</v>
      </c>
      <c r="G258" t="s">
        <v>4</v>
      </c>
      <c r="H258">
        <v>-280</v>
      </c>
    </row>
    <row r="259" spans="1:9" x14ac:dyDescent="0.2">
      <c r="A259" s="2">
        <v>36700</v>
      </c>
      <c r="B259" t="s">
        <v>221</v>
      </c>
      <c r="C259">
        <v>1343</v>
      </c>
      <c r="D259" t="s">
        <v>199</v>
      </c>
      <c r="E259" t="s">
        <v>303</v>
      </c>
      <c r="F259" t="s">
        <v>3</v>
      </c>
      <c r="G259" t="s">
        <v>5</v>
      </c>
      <c r="H259">
        <v>-272</v>
      </c>
    </row>
    <row r="260" spans="1:9" x14ac:dyDescent="0.2">
      <c r="A260" s="21">
        <v>36701</v>
      </c>
      <c r="B260" s="22" t="s">
        <v>221</v>
      </c>
      <c r="C260" s="22">
        <v>1344</v>
      </c>
      <c r="D260" s="22" t="s">
        <v>55</v>
      </c>
      <c r="E260" s="22"/>
      <c r="F260" s="22" t="s">
        <v>6</v>
      </c>
      <c r="G260" s="22" t="s">
        <v>38</v>
      </c>
      <c r="H260" s="22">
        <v>-6.31</v>
      </c>
      <c r="I260" s="22"/>
    </row>
    <row r="261" spans="1:9" x14ac:dyDescent="0.2">
      <c r="A261" s="2">
        <v>36704</v>
      </c>
      <c r="B261" t="s">
        <v>221</v>
      </c>
      <c r="C261">
        <v>1345</v>
      </c>
      <c r="D261" t="s">
        <v>252</v>
      </c>
      <c r="E261" t="s">
        <v>219</v>
      </c>
      <c r="F261" t="s">
        <v>17</v>
      </c>
      <c r="G261" t="s">
        <v>219</v>
      </c>
      <c r="H261">
        <v>-175</v>
      </c>
    </row>
    <row r="262" spans="1:9" x14ac:dyDescent="0.2">
      <c r="A262" s="21">
        <v>36704</v>
      </c>
      <c r="B262" s="22" t="s">
        <v>221</v>
      </c>
      <c r="C262" s="22">
        <v>1346</v>
      </c>
      <c r="D262" s="22" t="s">
        <v>253</v>
      </c>
      <c r="E262" s="22" t="s">
        <v>254</v>
      </c>
      <c r="F262" s="22" t="s">
        <v>3</v>
      </c>
      <c r="G262" s="22" t="s">
        <v>5</v>
      </c>
      <c r="H262" s="22">
        <v>-35</v>
      </c>
      <c r="I262" s="22"/>
    </row>
    <row r="263" spans="1:9" x14ac:dyDescent="0.2">
      <c r="A263" s="21">
        <v>36705</v>
      </c>
      <c r="B263" s="22" t="s">
        <v>221</v>
      </c>
      <c r="C263" s="22">
        <v>1347</v>
      </c>
      <c r="D263" s="22" t="s">
        <v>55</v>
      </c>
      <c r="E263" s="22"/>
      <c r="F263" s="22" t="s">
        <v>6</v>
      </c>
      <c r="G263" s="22" t="s">
        <v>38</v>
      </c>
      <c r="H263" s="22">
        <v>-19.920000000000002</v>
      </c>
      <c r="I263" s="22"/>
    </row>
    <row r="264" spans="1:9" x14ac:dyDescent="0.2">
      <c r="A264" s="2">
        <v>36705</v>
      </c>
      <c r="B264" t="s">
        <v>221</v>
      </c>
      <c r="C264">
        <v>1348</v>
      </c>
      <c r="D264" t="s">
        <v>255</v>
      </c>
      <c r="E264" t="s">
        <v>256</v>
      </c>
      <c r="F264" t="s">
        <v>3</v>
      </c>
      <c r="G264" t="s">
        <v>5</v>
      </c>
      <c r="H264">
        <v>-40</v>
      </c>
    </row>
    <row r="265" spans="1:9" x14ac:dyDescent="0.2">
      <c r="A265" s="2">
        <v>36707</v>
      </c>
      <c r="B265" t="s">
        <v>221</v>
      </c>
      <c r="C265">
        <v>1355</v>
      </c>
      <c r="D265" t="s">
        <v>66</v>
      </c>
      <c r="E265" t="s">
        <v>304</v>
      </c>
      <c r="F265" t="s">
        <v>3</v>
      </c>
      <c r="G265" t="s">
        <v>4</v>
      </c>
      <c r="H265">
        <v>-440</v>
      </c>
    </row>
    <row r="266" spans="1:9" x14ac:dyDescent="0.2">
      <c r="A266" s="2">
        <v>36712</v>
      </c>
      <c r="B266" t="s">
        <v>259</v>
      </c>
      <c r="D266" t="s">
        <v>20</v>
      </c>
      <c r="E266" t="s">
        <v>260</v>
      </c>
      <c r="F266" t="s">
        <v>17</v>
      </c>
      <c r="G266" t="s">
        <v>20</v>
      </c>
      <c r="H266">
        <f>2665+2237+12.88+0.5</f>
        <v>4915.38</v>
      </c>
    </row>
    <row r="267" spans="1:9" x14ac:dyDescent="0.2">
      <c r="A267" s="2">
        <v>36719</v>
      </c>
      <c r="B267" t="s">
        <v>259</v>
      </c>
      <c r="D267" t="s">
        <v>20</v>
      </c>
      <c r="E267" t="s">
        <v>261</v>
      </c>
      <c r="F267" t="s">
        <v>17</v>
      </c>
      <c r="G267" t="s">
        <v>20</v>
      </c>
      <c r="H267">
        <f>2195.14+1983</f>
        <v>4178.1399999999994</v>
      </c>
    </row>
    <row r="268" spans="1:9" x14ac:dyDescent="0.2">
      <c r="A268" s="2">
        <v>36724</v>
      </c>
      <c r="B268" t="s">
        <v>259</v>
      </c>
      <c r="D268" t="s">
        <v>20</v>
      </c>
      <c r="E268" t="s">
        <v>262</v>
      </c>
      <c r="F268" t="s">
        <v>17</v>
      </c>
      <c r="G268" t="s">
        <v>20</v>
      </c>
      <c r="H268">
        <f>2394+865</f>
        <v>3259</v>
      </c>
    </row>
    <row r="269" spans="1:9" x14ac:dyDescent="0.2">
      <c r="A269" s="2">
        <v>36732</v>
      </c>
      <c r="B269" t="s">
        <v>259</v>
      </c>
      <c r="D269" t="s">
        <v>20</v>
      </c>
      <c r="E269" t="s">
        <v>263</v>
      </c>
      <c r="F269" t="s">
        <v>17</v>
      </c>
      <c r="G269" t="s">
        <v>20</v>
      </c>
      <c r="H269">
        <f>2500.6+2185+1060.22</f>
        <v>5745.8200000000006</v>
      </c>
    </row>
    <row r="270" spans="1:9" x14ac:dyDescent="0.2">
      <c r="A270" s="2">
        <v>36725</v>
      </c>
      <c r="B270" t="s">
        <v>259</v>
      </c>
      <c r="D270" t="s">
        <v>185</v>
      </c>
      <c r="E270" t="s">
        <v>265</v>
      </c>
      <c r="F270" t="s">
        <v>6</v>
      </c>
      <c r="G270" t="s">
        <v>16</v>
      </c>
      <c r="H270">
        <v>-69.48</v>
      </c>
    </row>
    <row r="271" spans="1:9" x14ac:dyDescent="0.2">
      <c r="A271" s="2">
        <v>36710</v>
      </c>
      <c r="B271" t="s">
        <v>259</v>
      </c>
      <c r="D271" t="s">
        <v>118</v>
      </c>
      <c r="E271" t="s">
        <v>264</v>
      </c>
      <c r="F271" t="s">
        <v>51</v>
      </c>
      <c r="G271" t="s">
        <v>120</v>
      </c>
      <c r="H271">
        <v>-3397.5</v>
      </c>
    </row>
    <row r="272" spans="1:9" x14ac:dyDescent="0.2">
      <c r="A272" s="2">
        <v>36714</v>
      </c>
      <c r="B272" t="s">
        <v>259</v>
      </c>
      <c r="D272" t="s">
        <v>122</v>
      </c>
      <c r="E272" t="s">
        <v>258</v>
      </c>
      <c r="F272" t="s">
        <v>51</v>
      </c>
      <c r="G272" t="s">
        <v>53</v>
      </c>
      <c r="H272">
        <v>-96.69</v>
      </c>
    </row>
    <row r="273" spans="1:9" x14ac:dyDescent="0.2">
      <c r="A273" s="2">
        <v>36717</v>
      </c>
      <c r="B273" t="s">
        <v>259</v>
      </c>
      <c r="D273" t="s">
        <v>130</v>
      </c>
      <c r="E273" t="s">
        <v>131</v>
      </c>
      <c r="F273" t="s">
        <v>132</v>
      </c>
      <c r="G273" t="s">
        <v>133</v>
      </c>
      <c r="H273">
        <v>-10000</v>
      </c>
    </row>
    <row r="274" spans="1:9" x14ac:dyDescent="0.2">
      <c r="A274" s="21">
        <v>36710</v>
      </c>
      <c r="B274" s="22" t="s">
        <v>259</v>
      </c>
      <c r="C274" s="22">
        <v>1349</v>
      </c>
      <c r="D274" s="22" t="s">
        <v>55</v>
      </c>
      <c r="E274" s="22"/>
      <c r="F274" s="22" t="s">
        <v>6</v>
      </c>
      <c r="G274" s="22" t="s">
        <v>16</v>
      </c>
      <c r="H274" s="22">
        <v>-17.38</v>
      </c>
      <c r="I274" s="22"/>
    </row>
    <row r="275" spans="1:9" x14ac:dyDescent="0.2">
      <c r="A275" s="21">
        <v>36705</v>
      </c>
      <c r="B275" s="22" t="s">
        <v>259</v>
      </c>
      <c r="C275" s="22">
        <v>1350</v>
      </c>
      <c r="D275" s="22" t="s">
        <v>251</v>
      </c>
      <c r="E275" s="22" t="s">
        <v>39</v>
      </c>
      <c r="F275" s="22" t="s">
        <v>6</v>
      </c>
      <c r="G275" s="22" t="s">
        <v>38</v>
      </c>
      <c r="H275" s="22">
        <v>-11.07</v>
      </c>
      <c r="I275" s="22"/>
    </row>
    <row r="276" spans="1:9" x14ac:dyDescent="0.2">
      <c r="A276" s="21">
        <v>36706</v>
      </c>
      <c r="B276" s="22" t="s">
        <v>259</v>
      </c>
      <c r="C276" s="22">
        <v>1351</v>
      </c>
      <c r="D276" s="22" t="s">
        <v>266</v>
      </c>
      <c r="E276" s="22" t="s">
        <v>267</v>
      </c>
      <c r="F276" s="22" t="s">
        <v>6</v>
      </c>
      <c r="G276" s="22" t="s">
        <v>16</v>
      </c>
      <c r="H276" s="22">
        <v>-151.5</v>
      </c>
      <c r="I276" s="22"/>
    </row>
    <row r="277" spans="1:9" x14ac:dyDescent="0.2">
      <c r="A277" s="2">
        <v>36707</v>
      </c>
      <c r="B277" t="s">
        <v>259</v>
      </c>
      <c r="C277">
        <v>1352</v>
      </c>
      <c r="D277" t="s">
        <v>199</v>
      </c>
      <c r="E277" t="s">
        <v>304</v>
      </c>
      <c r="F277" t="s">
        <v>3</v>
      </c>
      <c r="G277" t="s">
        <v>5</v>
      </c>
      <c r="H277">
        <v>-304</v>
      </c>
    </row>
    <row r="278" spans="1:9" x14ac:dyDescent="0.2">
      <c r="A278" s="2">
        <v>36707</v>
      </c>
      <c r="B278" t="s">
        <v>259</v>
      </c>
      <c r="C278">
        <v>1356</v>
      </c>
      <c r="D278" t="s">
        <v>199</v>
      </c>
      <c r="E278" t="s">
        <v>268</v>
      </c>
      <c r="F278" t="s">
        <v>3</v>
      </c>
      <c r="G278" t="s">
        <v>5</v>
      </c>
      <c r="H278">
        <v>-50</v>
      </c>
    </row>
    <row r="279" spans="1:9" x14ac:dyDescent="0.2">
      <c r="A279" s="21">
        <v>36710</v>
      </c>
      <c r="B279" s="22" t="s">
        <v>259</v>
      </c>
      <c r="C279" s="22">
        <v>1357</v>
      </c>
      <c r="D279" s="22" t="s">
        <v>102</v>
      </c>
      <c r="E279" s="22" t="s">
        <v>243</v>
      </c>
      <c r="F279" s="22" t="s">
        <v>51</v>
      </c>
      <c r="G279" s="22" t="s">
        <v>142</v>
      </c>
      <c r="H279" s="22">
        <v>-17.079999999999998</v>
      </c>
      <c r="I279" s="22"/>
    </row>
    <row r="280" spans="1:9" x14ac:dyDescent="0.2">
      <c r="A280" s="21">
        <v>36712</v>
      </c>
      <c r="B280" s="22" t="s">
        <v>259</v>
      </c>
      <c r="C280" s="22">
        <v>1358</v>
      </c>
      <c r="D280" s="22" t="s">
        <v>49</v>
      </c>
      <c r="E280" s="22" t="s">
        <v>243</v>
      </c>
      <c r="F280" s="22" t="s">
        <v>51</v>
      </c>
      <c r="G280" s="22" t="s">
        <v>142</v>
      </c>
      <c r="H280" s="22">
        <v>-147.07</v>
      </c>
      <c r="I280" s="22"/>
    </row>
    <row r="281" spans="1:9" x14ac:dyDescent="0.2">
      <c r="A281" s="2">
        <v>36710</v>
      </c>
      <c r="B281" t="s">
        <v>259</v>
      </c>
      <c r="C281">
        <v>1359</v>
      </c>
      <c r="D281" t="s">
        <v>64</v>
      </c>
      <c r="E281" t="s">
        <v>243</v>
      </c>
      <c r="F281" t="s">
        <v>6</v>
      </c>
      <c r="G281" t="s">
        <v>9</v>
      </c>
      <c r="H281">
        <v>-691.87</v>
      </c>
    </row>
    <row r="282" spans="1:9" x14ac:dyDescent="0.2">
      <c r="A282" s="2">
        <v>36708</v>
      </c>
      <c r="B282" t="s">
        <v>259</v>
      </c>
      <c r="C282">
        <v>1360</v>
      </c>
      <c r="D282" t="s">
        <v>61</v>
      </c>
      <c r="E282" t="s">
        <v>243</v>
      </c>
      <c r="F282" t="s">
        <v>18</v>
      </c>
      <c r="G282" t="s">
        <v>63</v>
      </c>
      <c r="H282">
        <v>-47.41</v>
      </c>
    </row>
    <row r="283" spans="1:9" x14ac:dyDescent="0.2">
      <c r="A283" s="2">
        <v>36710</v>
      </c>
      <c r="B283" t="s">
        <v>259</v>
      </c>
      <c r="C283">
        <v>1361</v>
      </c>
      <c r="D283" t="s">
        <v>237</v>
      </c>
      <c r="E283" t="s">
        <v>269</v>
      </c>
      <c r="F283" t="s">
        <v>6</v>
      </c>
      <c r="G283" t="s">
        <v>69</v>
      </c>
      <c r="H283">
        <v>-98.8</v>
      </c>
    </row>
    <row r="284" spans="1:9" x14ac:dyDescent="0.2">
      <c r="A284" s="2">
        <v>36710</v>
      </c>
      <c r="B284" t="s">
        <v>259</v>
      </c>
      <c r="C284">
        <v>1362</v>
      </c>
      <c r="D284" t="s">
        <v>270</v>
      </c>
      <c r="E284" t="s">
        <v>272</v>
      </c>
      <c r="F284" t="s">
        <v>6</v>
      </c>
      <c r="G284" t="s">
        <v>8</v>
      </c>
      <c r="H284">
        <v>-168.89</v>
      </c>
    </row>
    <row r="285" spans="1:9" x14ac:dyDescent="0.2">
      <c r="A285" s="2">
        <v>36712</v>
      </c>
      <c r="B285" t="s">
        <v>259</v>
      </c>
      <c r="C285">
        <v>1363</v>
      </c>
      <c r="D285" t="s">
        <v>271</v>
      </c>
      <c r="E285" t="s">
        <v>273</v>
      </c>
      <c r="F285" t="s">
        <v>6</v>
      </c>
      <c r="G285" t="s">
        <v>38</v>
      </c>
      <c r="H285">
        <v>-70.41</v>
      </c>
    </row>
    <row r="286" spans="1:9" x14ac:dyDescent="0.2">
      <c r="A286" s="2">
        <v>36713</v>
      </c>
      <c r="B286" t="s">
        <v>259</v>
      </c>
      <c r="C286">
        <v>1364</v>
      </c>
      <c r="D286" t="s">
        <v>44</v>
      </c>
      <c r="E286" t="s">
        <v>274</v>
      </c>
      <c r="F286" t="s">
        <v>6</v>
      </c>
      <c r="G286" t="s">
        <v>46</v>
      </c>
      <c r="H286">
        <v>-9.09</v>
      </c>
    </row>
    <row r="287" spans="1:9" x14ac:dyDescent="0.2">
      <c r="A287" s="2">
        <v>36714</v>
      </c>
      <c r="B287" t="s">
        <v>259</v>
      </c>
      <c r="C287">
        <v>1365</v>
      </c>
      <c r="D287" t="s">
        <v>66</v>
      </c>
      <c r="E287" t="s">
        <v>305</v>
      </c>
      <c r="F287" t="s">
        <v>3</v>
      </c>
      <c r="G287" t="s">
        <v>4</v>
      </c>
      <c r="H287">
        <v>-280</v>
      </c>
    </row>
    <row r="288" spans="1:9" x14ac:dyDescent="0.2">
      <c r="A288" s="2">
        <v>36714</v>
      </c>
      <c r="B288" t="s">
        <v>259</v>
      </c>
      <c r="C288">
        <v>1366</v>
      </c>
      <c r="D288" t="s">
        <v>199</v>
      </c>
      <c r="E288" t="s">
        <v>305</v>
      </c>
      <c r="F288" t="s">
        <v>3</v>
      </c>
      <c r="G288" t="s">
        <v>5</v>
      </c>
      <c r="H288">
        <v>-250</v>
      </c>
    </row>
    <row r="289" spans="1:9" x14ac:dyDescent="0.2">
      <c r="A289" s="21">
        <v>36717</v>
      </c>
      <c r="B289" s="22" t="s">
        <v>259</v>
      </c>
      <c r="C289" s="22">
        <v>1367</v>
      </c>
      <c r="D289" s="22" t="s">
        <v>251</v>
      </c>
      <c r="E289" s="22" t="s">
        <v>39</v>
      </c>
      <c r="F289" s="22" t="s">
        <v>6</v>
      </c>
      <c r="G289" s="22" t="s">
        <v>38</v>
      </c>
      <c r="H289" s="22">
        <v>-10</v>
      </c>
      <c r="I289" s="22"/>
    </row>
    <row r="290" spans="1:9" x14ac:dyDescent="0.2">
      <c r="A290" s="2">
        <v>36717</v>
      </c>
      <c r="B290" t="s">
        <v>259</v>
      </c>
      <c r="C290">
        <v>1368</v>
      </c>
      <c r="D290" t="s">
        <v>55</v>
      </c>
      <c r="E290" t="s">
        <v>275</v>
      </c>
      <c r="F290" t="s">
        <v>6</v>
      </c>
      <c r="G290" t="s">
        <v>244</v>
      </c>
      <c r="H290">
        <v>-166.71</v>
      </c>
    </row>
    <row r="291" spans="1:9" x14ac:dyDescent="0.2">
      <c r="A291" s="21">
        <v>36717</v>
      </c>
      <c r="B291" s="22" t="s">
        <v>259</v>
      </c>
      <c r="C291" s="22">
        <v>1369</v>
      </c>
      <c r="D291" s="22" t="s">
        <v>199</v>
      </c>
      <c r="E291" s="22" t="s">
        <v>276</v>
      </c>
      <c r="F291" s="22" t="s">
        <v>3</v>
      </c>
      <c r="G291" s="22" t="s">
        <v>5</v>
      </c>
      <c r="H291" s="22">
        <v>-25</v>
      </c>
      <c r="I291" s="22"/>
    </row>
    <row r="292" spans="1:9" x14ac:dyDescent="0.2">
      <c r="A292" s="21">
        <v>36717</v>
      </c>
      <c r="B292" s="22" t="s">
        <v>259</v>
      </c>
      <c r="C292" s="22">
        <v>1370</v>
      </c>
      <c r="D292" s="22" t="s">
        <v>199</v>
      </c>
      <c r="E292" s="22" t="s">
        <v>276</v>
      </c>
      <c r="F292" s="22" t="s">
        <v>3</v>
      </c>
      <c r="G292" s="22" t="s">
        <v>5</v>
      </c>
      <c r="H292" s="22">
        <v>-25</v>
      </c>
      <c r="I292" s="22"/>
    </row>
    <row r="293" spans="1:9" x14ac:dyDescent="0.2">
      <c r="A293" s="2">
        <v>36718</v>
      </c>
      <c r="B293" t="s">
        <v>259</v>
      </c>
      <c r="C293">
        <v>1371</v>
      </c>
      <c r="D293" t="s">
        <v>156</v>
      </c>
      <c r="E293" t="s">
        <v>277</v>
      </c>
      <c r="F293" t="s">
        <v>6</v>
      </c>
      <c r="G293" t="s">
        <v>244</v>
      </c>
      <c r="H293">
        <v>-17.600000000000001</v>
      </c>
    </row>
    <row r="294" spans="1:9" x14ac:dyDescent="0.2">
      <c r="A294" s="2">
        <v>36718</v>
      </c>
      <c r="B294" t="s">
        <v>259</v>
      </c>
      <c r="C294">
        <v>1372</v>
      </c>
      <c r="D294" t="s">
        <v>235</v>
      </c>
      <c r="E294" t="s">
        <v>278</v>
      </c>
      <c r="F294" t="s">
        <v>6</v>
      </c>
      <c r="G294" t="s">
        <v>46</v>
      </c>
      <c r="H294">
        <v>-24.36</v>
      </c>
    </row>
    <row r="295" spans="1:9" x14ac:dyDescent="0.2">
      <c r="A295" s="21">
        <v>36718</v>
      </c>
      <c r="B295" s="22" t="s">
        <v>259</v>
      </c>
      <c r="C295" s="22">
        <v>1373</v>
      </c>
      <c r="D295" s="22" t="s">
        <v>55</v>
      </c>
      <c r="E295" s="22"/>
      <c r="F295" s="22" t="s">
        <v>6</v>
      </c>
      <c r="G295" s="22" t="s">
        <v>38</v>
      </c>
      <c r="H295" s="22">
        <v>-211.98</v>
      </c>
      <c r="I295" s="22"/>
    </row>
    <row r="296" spans="1:9" x14ac:dyDescent="0.2">
      <c r="A296" s="2">
        <v>36718</v>
      </c>
      <c r="B296" t="s">
        <v>259</v>
      </c>
      <c r="C296">
        <v>1374</v>
      </c>
      <c r="D296" t="s">
        <v>266</v>
      </c>
      <c r="E296" t="s">
        <v>71</v>
      </c>
      <c r="F296" t="s">
        <v>6</v>
      </c>
      <c r="G296" t="s">
        <v>16</v>
      </c>
      <c r="H296">
        <v>-43.29</v>
      </c>
    </row>
    <row r="297" spans="1:9" x14ac:dyDescent="0.2">
      <c r="A297" s="2">
        <v>36718</v>
      </c>
      <c r="B297" t="s">
        <v>259</v>
      </c>
      <c r="C297">
        <v>1375</v>
      </c>
      <c r="D297" t="s">
        <v>55</v>
      </c>
      <c r="E297" t="s">
        <v>279</v>
      </c>
      <c r="F297" t="s">
        <v>6</v>
      </c>
      <c r="G297" t="s">
        <v>244</v>
      </c>
      <c r="H297">
        <v>-155.88</v>
      </c>
    </row>
    <row r="298" spans="1:9" x14ac:dyDescent="0.2">
      <c r="A298" s="21">
        <v>36719</v>
      </c>
      <c r="B298" s="22" t="s">
        <v>259</v>
      </c>
      <c r="C298" s="22">
        <v>1376</v>
      </c>
      <c r="D298" s="22" t="s">
        <v>55</v>
      </c>
      <c r="E298" s="22"/>
      <c r="F298" s="22" t="s">
        <v>6</v>
      </c>
      <c r="G298" s="22" t="s">
        <v>38</v>
      </c>
      <c r="H298" s="22">
        <v>-417.36</v>
      </c>
      <c r="I298" s="22"/>
    </row>
    <row r="299" spans="1:9" x14ac:dyDescent="0.2">
      <c r="A299" s="2">
        <v>36721</v>
      </c>
      <c r="B299" t="s">
        <v>259</v>
      </c>
      <c r="C299">
        <v>1377</v>
      </c>
      <c r="D299" t="s">
        <v>199</v>
      </c>
      <c r="E299" t="s">
        <v>280</v>
      </c>
      <c r="F299" t="s">
        <v>3</v>
      </c>
      <c r="G299" t="s">
        <v>5</v>
      </c>
      <c r="H299">
        <v>-250</v>
      </c>
    </row>
    <row r="300" spans="1:9" x14ac:dyDescent="0.2">
      <c r="A300" s="2">
        <v>36721</v>
      </c>
      <c r="B300" t="s">
        <v>259</v>
      </c>
      <c r="C300">
        <v>1378</v>
      </c>
      <c r="D300" t="s">
        <v>66</v>
      </c>
      <c r="E300" t="s">
        <v>280</v>
      </c>
      <c r="F300" t="s">
        <v>3</v>
      </c>
      <c r="G300" t="s">
        <v>4</v>
      </c>
      <c r="H300">
        <v>-580</v>
      </c>
    </row>
    <row r="301" spans="1:9" x14ac:dyDescent="0.2">
      <c r="A301" s="21">
        <v>36722</v>
      </c>
      <c r="B301" s="22" t="s">
        <v>259</v>
      </c>
      <c r="C301" s="22">
        <v>1379</v>
      </c>
      <c r="D301" s="22" t="s">
        <v>282</v>
      </c>
      <c r="E301" s="22" t="s">
        <v>281</v>
      </c>
      <c r="F301" s="22" t="s">
        <v>3</v>
      </c>
      <c r="G301" s="22" t="s">
        <v>4</v>
      </c>
      <c r="H301" s="22">
        <v>-20</v>
      </c>
      <c r="I301" s="22"/>
    </row>
    <row r="302" spans="1:9" x14ac:dyDescent="0.2">
      <c r="A302" s="21">
        <v>36721</v>
      </c>
      <c r="B302" s="22" t="s">
        <v>259</v>
      </c>
      <c r="C302" s="22">
        <v>1380</v>
      </c>
      <c r="D302" s="22" t="s">
        <v>283</v>
      </c>
      <c r="E302" s="22" t="s">
        <v>284</v>
      </c>
      <c r="F302" s="22" t="s">
        <v>18</v>
      </c>
      <c r="G302" s="22" t="s">
        <v>285</v>
      </c>
      <c r="H302" s="22">
        <v>-280</v>
      </c>
      <c r="I302" s="22"/>
    </row>
    <row r="303" spans="1:9" x14ac:dyDescent="0.2">
      <c r="A303" s="21">
        <v>36721</v>
      </c>
      <c r="B303" s="22" t="s">
        <v>259</v>
      </c>
      <c r="C303" s="22">
        <v>1381</v>
      </c>
      <c r="D303" s="22" t="s">
        <v>286</v>
      </c>
      <c r="E303" s="22" t="s">
        <v>300</v>
      </c>
      <c r="F303" s="22" t="s">
        <v>3</v>
      </c>
      <c r="G303" s="22" t="s">
        <v>4</v>
      </c>
      <c r="H303" s="22">
        <v>-30</v>
      </c>
      <c r="I303" s="22"/>
    </row>
    <row r="304" spans="1:9" x14ac:dyDescent="0.2">
      <c r="A304" s="2">
        <v>36721</v>
      </c>
      <c r="B304" t="s">
        <v>259</v>
      </c>
      <c r="C304">
        <v>1382</v>
      </c>
      <c r="D304" t="s">
        <v>247</v>
      </c>
      <c r="E304" t="s">
        <v>248</v>
      </c>
      <c r="F304" t="s">
        <v>6</v>
      </c>
      <c r="G304" t="s">
        <v>242</v>
      </c>
      <c r="H304">
        <v>-85</v>
      </c>
    </row>
    <row r="305" spans="1:9" x14ac:dyDescent="0.2">
      <c r="A305" s="2">
        <v>36722</v>
      </c>
      <c r="B305" t="s">
        <v>259</v>
      </c>
      <c r="C305">
        <v>1383</v>
      </c>
      <c r="D305" t="s">
        <v>247</v>
      </c>
      <c r="E305" t="s">
        <v>248</v>
      </c>
      <c r="F305" t="s">
        <v>6</v>
      </c>
      <c r="G305" t="s">
        <v>242</v>
      </c>
      <c r="H305">
        <v>-85</v>
      </c>
    </row>
    <row r="306" spans="1:9" x14ac:dyDescent="0.2">
      <c r="A306" s="21">
        <v>36725</v>
      </c>
      <c r="B306" s="22" t="s">
        <v>259</v>
      </c>
      <c r="C306" s="22">
        <v>1384</v>
      </c>
      <c r="D306" s="22" t="s">
        <v>287</v>
      </c>
      <c r="E306" s="22" t="s">
        <v>288</v>
      </c>
      <c r="F306" s="22" t="s">
        <v>6</v>
      </c>
      <c r="G306" s="22" t="s">
        <v>38</v>
      </c>
      <c r="H306" s="22">
        <v>-48.7</v>
      </c>
      <c r="I306" s="22"/>
    </row>
    <row r="307" spans="1:9" x14ac:dyDescent="0.2">
      <c r="A307" s="2">
        <v>36725</v>
      </c>
      <c r="B307" t="s">
        <v>259</v>
      </c>
      <c r="C307">
        <v>1385</v>
      </c>
      <c r="D307" t="s">
        <v>266</v>
      </c>
      <c r="E307" t="s">
        <v>299</v>
      </c>
      <c r="F307" t="s">
        <v>6</v>
      </c>
      <c r="G307" t="s">
        <v>16</v>
      </c>
      <c r="H307">
        <v>-28.99</v>
      </c>
    </row>
    <row r="308" spans="1:9" x14ac:dyDescent="0.2">
      <c r="A308" s="21">
        <v>36725</v>
      </c>
      <c r="B308" s="22" t="s">
        <v>259</v>
      </c>
      <c r="C308" s="22">
        <v>1386</v>
      </c>
      <c r="D308" s="22" t="s">
        <v>251</v>
      </c>
      <c r="E308" s="22" t="s">
        <v>39</v>
      </c>
      <c r="F308" s="22" t="s">
        <v>6</v>
      </c>
      <c r="G308" s="22" t="s">
        <v>38</v>
      </c>
      <c r="H308" s="22">
        <v>-10</v>
      </c>
      <c r="I308" s="22"/>
    </row>
    <row r="309" spans="1:9" x14ac:dyDescent="0.2">
      <c r="A309" s="21">
        <v>36726</v>
      </c>
      <c r="B309" s="22" t="s">
        <v>259</v>
      </c>
      <c r="C309" s="22">
        <v>1387</v>
      </c>
      <c r="D309" s="22" t="s">
        <v>55</v>
      </c>
      <c r="E309" s="22" t="s">
        <v>298</v>
      </c>
      <c r="F309" s="22" t="s">
        <v>6</v>
      </c>
      <c r="G309" s="22" t="s">
        <v>15</v>
      </c>
      <c r="H309" s="22">
        <v>-108.05</v>
      </c>
      <c r="I309" s="22"/>
    </row>
    <row r="310" spans="1:9" x14ac:dyDescent="0.2">
      <c r="A310" s="2">
        <v>36726</v>
      </c>
      <c r="B310" t="s">
        <v>259</v>
      </c>
      <c r="C310">
        <v>1388</v>
      </c>
      <c r="D310" t="s">
        <v>55</v>
      </c>
      <c r="E310" t="s">
        <v>198</v>
      </c>
      <c r="F310" t="s">
        <v>6</v>
      </c>
      <c r="G310" t="s">
        <v>38</v>
      </c>
      <c r="H310">
        <v>-73.95</v>
      </c>
    </row>
    <row r="311" spans="1:9" x14ac:dyDescent="0.2">
      <c r="A311" s="2">
        <v>36727</v>
      </c>
      <c r="B311" t="s">
        <v>259</v>
      </c>
      <c r="C311">
        <v>1389</v>
      </c>
      <c r="D311" t="s">
        <v>44</v>
      </c>
      <c r="E311" t="s">
        <v>289</v>
      </c>
      <c r="F311" t="s">
        <v>6</v>
      </c>
      <c r="G311" t="s">
        <v>46</v>
      </c>
      <c r="H311">
        <v>-15.16</v>
      </c>
    </row>
    <row r="312" spans="1:9" x14ac:dyDescent="0.2">
      <c r="A312" s="2">
        <v>36727</v>
      </c>
      <c r="B312" t="s">
        <v>259</v>
      </c>
      <c r="C312">
        <v>1390</v>
      </c>
      <c r="D312" t="s">
        <v>70</v>
      </c>
      <c r="E312" t="s">
        <v>290</v>
      </c>
      <c r="F312" t="s">
        <v>17</v>
      </c>
      <c r="G312" t="s">
        <v>220</v>
      </c>
      <c r="H312">
        <v>-129.80000000000001</v>
      </c>
    </row>
    <row r="313" spans="1:9" x14ac:dyDescent="0.2">
      <c r="A313" s="21">
        <v>36727</v>
      </c>
      <c r="B313" s="22" t="s">
        <v>259</v>
      </c>
      <c r="C313" s="22">
        <v>1391</v>
      </c>
      <c r="D313" s="22" t="s">
        <v>137</v>
      </c>
      <c r="E313" s="22" t="s">
        <v>290</v>
      </c>
      <c r="F313" s="22" t="s">
        <v>6</v>
      </c>
      <c r="G313" s="22" t="s">
        <v>244</v>
      </c>
      <c r="H313" s="22">
        <v>-1000</v>
      </c>
      <c r="I313" s="22"/>
    </row>
    <row r="314" spans="1:9" x14ac:dyDescent="0.2">
      <c r="A314" s="2">
        <v>36727</v>
      </c>
      <c r="B314" t="s">
        <v>259</v>
      </c>
      <c r="C314">
        <v>1392</v>
      </c>
      <c r="D314" t="s">
        <v>235</v>
      </c>
      <c r="E314" t="s">
        <v>278</v>
      </c>
      <c r="F314" t="s">
        <v>6</v>
      </c>
      <c r="G314" t="s">
        <v>46</v>
      </c>
      <c r="H314">
        <v>-24.36</v>
      </c>
    </row>
    <row r="315" spans="1:9" x14ac:dyDescent="0.2">
      <c r="A315" s="2">
        <v>36728</v>
      </c>
      <c r="B315" t="s">
        <v>259</v>
      </c>
      <c r="C315">
        <v>1393</v>
      </c>
      <c r="D315" t="s">
        <v>247</v>
      </c>
      <c r="E315" t="s">
        <v>248</v>
      </c>
      <c r="F315" t="s">
        <v>6</v>
      </c>
      <c r="G315" t="s">
        <v>242</v>
      </c>
      <c r="H315">
        <v>-85</v>
      </c>
    </row>
    <row r="316" spans="1:9" x14ac:dyDescent="0.2">
      <c r="A316" s="2">
        <v>36728</v>
      </c>
      <c r="B316" t="s">
        <v>259</v>
      </c>
      <c r="C316">
        <v>1394</v>
      </c>
      <c r="D316" t="s">
        <v>235</v>
      </c>
      <c r="E316" t="s">
        <v>291</v>
      </c>
      <c r="F316" t="s">
        <v>6</v>
      </c>
      <c r="G316" t="s">
        <v>244</v>
      </c>
      <c r="H316">
        <v>-18.940000000000001</v>
      </c>
    </row>
    <row r="317" spans="1:9" x14ac:dyDescent="0.2">
      <c r="A317" s="2">
        <v>36728</v>
      </c>
      <c r="B317" t="s">
        <v>259</v>
      </c>
      <c r="C317">
        <v>1395</v>
      </c>
      <c r="D317" t="s">
        <v>247</v>
      </c>
      <c r="E317" t="s">
        <v>248</v>
      </c>
      <c r="F317" t="s">
        <v>6</v>
      </c>
      <c r="G317" t="s">
        <v>242</v>
      </c>
      <c r="H317">
        <v>-85</v>
      </c>
    </row>
    <row r="318" spans="1:9" x14ac:dyDescent="0.2">
      <c r="A318" s="2">
        <v>36728</v>
      </c>
      <c r="B318" t="s">
        <v>259</v>
      </c>
      <c r="C318">
        <v>1396</v>
      </c>
      <c r="D318" t="s">
        <v>199</v>
      </c>
      <c r="E318" t="s">
        <v>292</v>
      </c>
      <c r="F318" t="s">
        <v>3</v>
      </c>
      <c r="G318" t="s">
        <v>5</v>
      </c>
      <c r="H318">
        <v>-408</v>
      </c>
    </row>
    <row r="319" spans="1:9" x14ac:dyDescent="0.2">
      <c r="A319" s="2">
        <v>36728</v>
      </c>
      <c r="B319" t="s">
        <v>259</v>
      </c>
      <c r="C319">
        <v>1397</v>
      </c>
      <c r="D319" t="s">
        <v>66</v>
      </c>
      <c r="E319" t="s">
        <v>292</v>
      </c>
      <c r="F319" t="s">
        <v>3</v>
      </c>
      <c r="G319" t="s">
        <v>4</v>
      </c>
      <c r="H319">
        <v>-400</v>
      </c>
    </row>
    <row r="320" spans="1:9" x14ac:dyDescent="0.2">
      <c r="A320" s="21">
        <v>36728</v>
      </c>
      <c r="B320" s="22" t="s">
        <v>259</v>
      </c>
      <c r="C320" s="22">
        <v>1398</v>
      </c>
      <c r="D320" s="22" t="s">
        <v>293</v>
      </c>
      <c r="E320" s="22" t="s">
        <v>297</v>
      </c>
      <c r="F320" s="22" t="s">
        <v>17</v>
      </c>
      <c r="G320" s="22" t="s">
        <v>219</v>
      </c>
      <c r="H320" s="22">
        <v>-70</v>
      </c>
      <c r="I320" s="22"/>
    </row>
    <row r="321" spans="1:8" x14ac:dyDescent="0.2">
      <c r="A321" s="2">
        <v>36728</v>
      </c>
      <c r="B321" t="s">
        <v>259</v>
      </c>
      <c r="C321">
        <v>1400</v>
      </c>
      <c r="D321" t="s">
        <v>283</v>
      </c>
      <c r="E321" t="s">
        <v>294</v>
      </c>
      <c r="F321" t="s">
        <v>3</v>
      </c>
      <c r="G321" t="s">
        <v>285</v>
      </c>
      <c r="H321">
        <v>-70</v>
      </c>
    </row>
    <row r="322" spans="1:8" x14ac:dyDescent="0.2">
      <c r="A322" s="2">
        <v>36732</v>
      </c>
      <c r="B322" t="s">
        <v>259</v>
      </c>
      <c r="C322">
        <v>1401</v>
      </c>
      <c r="D322" t="s">
        <v>235</v>
      </c>
      <c r="E322" t="s">
        <v>295</v>
      </c>
      <c r="F322" t="s">
        <v>6</v>
      </c>
      <c r="G322" t="s">
        <v>46</v>
      </c>
      <c r="H322">
        <v>-16.239999999999998</v>
      </c>
    </row>
    <row r="323" spans="1:8" x14ac:dyDescent="0.2">
      <c r="A323" s="2">
        <v>36733</v>
      </c>
      <c r="B323" t="s">
        <v>259</v>
      </c>
      <c r="C323">
        <v>1402</v>
      </c>
      <c r="D323" t="s">
        <v>247</v>
      </c>
      <c r="E323" t="s">
        <v>248</v>
      </c>
      <c r="F323" t="s">
        <v>6</v>
      </c>
      <c r="G323" t="s">
        <v>242</v>
      </c>
      <c r="H323">
        <v>-65</v>
      </c>
    </row>
    <row r="324" spans="1:8" x14ac:dyDescent="0.2">
      <c r="A324" s="2">
        <v>36735</v>
      </c>
      <c r="B324" t="s">
        <v>259</v>
      </c>
      <c r="C324">
        <v>1403</v>
      </c>
      <c r="D324" t="s">
        <v>199</v>
      </c>
      <c r="E324" t="s">
        <v>296</v>
      </c>
      <c r="F324" t="s">
        <v>3</v>
      </c>
      <c r="G324" t="s">
        <v>5</v>
      </c>
      <c r="H324">
        <v>-336</v>
      </c>
    </row>
    <row r="325" spans="1:8" x14ac:dyDescent="0.2">
      <c r="A325" s="2">
        <v>36735</v>
      </c>
      <c r="B325" t="s">
        <v>259</v>
      </c>
      <c r="C325">
        <v>1404</v>
      </c>
      <c r="D325" t="s">
        <v>283</v>
      </c>
      <c r="E325" t="s">
        <v>100</v>
      </c>
      <c r="F325" t="s">
        <v>3</v>
      </c>
      <c r="G325" t="s">
        <v>285</v>
      </c>
      <c r="H325">
        <v>-183.75</v>
      </c>
    </row>
    <row r="326" spans="1:8" x14ac:dyDescent="0.2">
      <c r="A326" s="2">
        <v>36735</v>
      </c>
      <c r="B326" t="s">
        <v>259</v>
      </c>
      <c r="C326">
        <v>1405</v>
      </c>
      <c r="D326" t="s">
        <v>66</v>
      </c>
      <c r="E326" t="s">
        <v>296</v>
      </c>
      <c r="F326" t="s">
        <v>3</v>
      </c>
      <c r="G326" t="s">
        <v>4</v>
      </c>
      <c r="H326">
        <v>-470</v>
      </c>
    </row>
  </sheetData>
  <pageMargins left="0.25" right="0.26" top="0.52" bottom="0.46" header="0.48" footer="0.5"/>
  <pageSetup scale="90" orientation="portrait" horizontalDpi="0" r:id="rId1"/>
  <headerFooter alignWithMargins="0"/>
  <rowBreaks count="6" manualBreakCount="6">
    <brk id="45" max="8" man="1"/>
    <brk id="92" max="8" man="1"/>
    <brk id="137" max="8" man="1"/>
    <brk id="174" max="8" man="1"/>
    <brk id="216" max="8" man="1"/>
    <brk id="265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J3" sqref="J3:N39"/>
    </sheetView>
  </sheetViews>
  <sheetFormatPr defaultRowHeight="12.75" x14ac:dyDescent="0.2"/>
  <sheetData>
    <row r="1" spans="1:4" x14ac:dyDescent="0.2">
      <c r="B1" t="s">
        <v>26</v>
      </c>
      <c r="D1" t="s">
        <v>28</v>
      </c>
    </row>
    <row r="3" spans="1:4" x14ac:dyDescent="0.2">
      <c r="A3">
        <v>1</v>
      </c>
      <c r="B3" t="s">
        <v>17</v>
      </c>
      <c r="C3">
        <v>1</v>
      </c>
      <c r="D3" t="s">
        <v>20</v>
      </c>
    </row>
    <row r="4" spans="1:4" x14ac:dyDescent="0.2">
      <c r="C4">
        <v>2</v>
      </c>
      <c r="D4" t="s">
        <v>217</v>
      </c>
    </row>
    <row r="5" spans="1:4" x14ac:dyDescent="0.2">
      <c r="C5">
        <v>3</v>
      </c>
      <c r="D5" t="s">
        <v>21</v>
      </c>
    </row>
    <row r="6" spans="1:4" x14ac:dyDescent="0.2">
      <c r="C6">
        <v>4</v>
      </c>
      <c r="D6" t="s">
        <v>216</v>
      </c>
    </row>
    <row r="7" spans="1:4" x14ac:dyDescent="0.2">
      <c r="C7">
        <v>5</v>
      </c>
      <c r="D7" t="s">
        <v>215</v>
      </c>
    </row>
    <row r="8" spans="1:4" x14ac:dyDescent="0.2">
      <c r="C8">
        <v>6</v>
      </c>
      <c r="D8" t="s">
        <v>218</v>
      </c>
    </row>
    <row r="9" spans="1:4" x14ac:dyDescent="0.2">
      <c r="C9">
        <v>7</v>
      </c>
      <c r="D9" t="s">
        <v>231</v>
      </c>
    </row>
    <row r="12" spans="1:4" x14ac:dyDescent="0.2">
      <c r="A12">
        <v>2</v>
      </c>
      <c r="B12" t="s">
        <v>3</v>
      </c>
      <c r="C12">
        <v>8</v>
      </c>
      <c r="D12" t="s">
        <v>4</v>
      </c>
    </row>
    <row r="13" spans="1:4" x14ac:dyDescent="0.2">
      <c r="C13">
        <v>9</v>
      </c>
      <c r="D13" t="s">
        <v>5</v>
      </c>
    </row>
    <row r="14" spans="1:4" x14ac:dyDescent="0.2">
      <c r="C14">
        <v>10</v>
      </c>
      <c r="D14" t="s">
        <v>285</v>
      </c>
    </row>
    <row r="16" spans="1:4" x14ac:dyDescent="0.2">
      <c r="A16">
        <v>3</v>
      </c>
      <c r="B16" t="s">
        <v>6</v>
      </c>
      <c r="C16">
        <v>11</v>
      </c>
      <c r="D16" t="s">
        <v>7</v>
      </c>
    </row>
    <row r="17" spans="3:4" x14ac:dyDescent="0.2">
      <c r="C17">
        <v>12</v>
      </c>
      <c r="D17" t="s">
        <v>8</v>
      </c>
    </row>
    <row r="18" spans="3:4" x14ac:dyDescent="0.2">
      <c r="C18">
        <v>13</v>
      </c>
      <c r="D18" t="s">
        <v>9</v>
      </c>
    </row>
    <row r="19" spans="3:4" x14ac:dyDescent="0.2">
      <c r="C19">
        <v>14</v>
      </c>
      <c r="D19" t="s">
        <v>10</v>
      </c>
    </row>
    <row r="20" spans="3:4" x14ac:dyDescent="0.2">
      <c r="C20">
        <v>15</v>
      </c>
      <c r="D20" t="s">
        <v>11</v>
      </c>
    </row>
    <row r="21" spans="3:4" x14ac:dyDescent="0.2">
      <c r="C21">
        <v>16</v>
      </c>
      <c r="D21" t="s">
        <v>12</v>
      </c>
    </row>
    <row r="22" spans="3:4" x14ac:dyDescent="0.2">
      <c r="C22">
        <v>17</v>
      </c>
      <c r="D22" t="s">
        <v>13</v>
      </c>
    </row>
    <row r="23" spans="3:4" x14ac:dyDescent="0.2">
      <c r="C23">
        <v>18</v>
      </c>
      <c r="D23" t="s">
        <v>14</v>
      </c>
    </row>
    <row r="24" spans="3:4" x14ac:dyDescent="0.2">
      <c r="C24">
        <v>19</v>
      </c>
      <c r="D24" t="s">
        <v>15</v>
      </c>
    </row>
    <row r="25" spans="3:4" x14ac:dyDescent="0.2">
      <c r="C25">
        <v>20</v>
      </c>
      <c r="D25" t="s">
        <v>16</v>
      </c>
    </row>
    <row r="26" spans="3:4" x14ac:dyDescent="0.2">
      <c r="C26">
        <v>21</v>
      </c>
      <c r="D26" t="s">
        <v>38</v>
      </c>
    </row>
    <row r="27" spans="3:4" x14ac:dyDescent="0.2">
      <c r="C27">
        <v>22</v>
      </c>
      <c r="D27" t="s">
        <v>46</v>
      </c>
    </row>
    <row r="28" spans="3:4" x14ac:dyDescent="0.2">
      <c r="C28">
        <v>23</v>
      </c>
      <c r="D28" t="s">
        <v>69</v>
      </c>
    </row>
    <row r="29" spans="3:4" x14ac:dyDescent="0.2">
      <c r="C29">
        <v>24</v>
      </c>
      <c r="D29" t="s">
        <v>14</v>
      </c>
    </row>
    <row r="30" spans="3:4" x14ac:dyDescent="0.2">
      <c r="C30">
        <v>25</v>
      </c>
      <c r="D30" t="s">
        <v>244</v>
      </c>
    </row>
    <row r="33" spans="1:4" x14ac:dyDescent="0.2">
      <c r="A33">
        <v>4</v>
      </c>
      <c r="B33" t="s">
        <v>51</v>
      </c>
      <c r="C33">
        <v>26</v>
      </c>
      <c r="D33" t="s">
        <v>10</v>
      </c>
    </row>
    <row r="34" spans="1:4" x14ac:dyDescent="0.2">
      <c r="C34">
        <v>27</v>
      </c>
      <c r="D34" t="s">
        <v>11</v>
      </c>
    </row>
    <row r="35" spans="1:4" x14ac:dyDescent="0.2">
      <c r="C35">
        <v>28</v>
      </c>
      <c r="D35" t="s">
        <v>52</v>
      </c>
    </row>
    <row r="36" spans="1:4" x14ac:dyDescent="0.2">
      <c r="C36">
        <v>29</v>
      </c>
      <c r="D36" t="s">
        <v>53</v>
      </c>
    </row>
    <row r="37" spans="1:4" x14ac:dyDescent="0.2">
      <c r="C37">
        <v>30</v>
      </c>
      <c r="D37" t="s">
        <v>54</v>
      </c>
    </row>
    <row r="40" spans="1:4" x14ac:dyDescent="0.2">
      <c r="A40">
        <v>5</v>
      </c>
      <c r="B40" t="s">
        <v>18</v>
      </c>
    </row>
    <row r="41" spans="1:4" x14ac:dyDescent="0.2">
      <c r="C41">
        <v>31</v>
      </c>
      <c r="D41" t="s">
        <v>19</v>
      </c>
    </row>
    <row r="42" spans="1:4" x14ac:dyDescent="0.2">
      <c r="C42">
        <v>32</v>
      </c>
      <c r="D42" t="s">
        <v>210</v>
      </c>
    </row>
    <row r="43" spans="1:4" x14ac:dyDescent="0.2">
      <c r="C43">
        <v>33</v>
      </c>
      <c r="D43" t="s">
        <v>63</v>
      </c>
    </row>
    <row r="44" spans="1:4" x14ac:dyDescent="0.2">
      <c r="C44">
        <v>34</v>
      </c>
      <c r="D44" t="s">
        <v>15</v>
      </c>
    </row>
    <row r="45" spans="1:4" x14ac:dyDescent="0.2">
      <c r="C45">
        <v>35</v>
      </c>
      <c r="D45" t="s">
        <v>285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utility</vt:lpstr>
      <vt:lpstr>pivot</vt:lpstr>
      <vt:lpstr>Checkbook</vt:lpstr>
      <vt:lpstr>Categories</vt:lpstr>
      <vt:lpstr>Major</vt:lpstr>
      <vt:lpstr>Minor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2000-08-09T17:13:44Z</cp:lastPrinted>
  <dcterms:created xsi:type="dcterms:W3CDTF">2000-07-02T21:14:35Z</dcterms:created>
  <dcterms:modified xsi:type="dcterms:W3CDTF">2023-09-17T11:53:24Z</dcterms:modified>
</cp:coreProperties>
</file>