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EB98CF2-22ED-4FB4-80A4-6F01258879B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Sheet1!$B$3:$D$213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" i="1" l="1"/>
  <c r="D68" i="1"/>
  <c r="B108" i="1"/>
  <c r="D108" i="1"/>
  <c r="B146" i="1"/>
  <c r="D146" i="1"/>
  <c r="B149" i="1"/>
  <c r="D149" i="1"/>
  <c r="B215" i="1"/>
  <c r="C215" i="1"/>
  <c r="D215" i="1"/>
</calcChain>
</file>

<file path=xl/sharedStrings.xml><?xml version="1.0" encoding="utf-8"?>
<sst xmlns="http://schemas.openxmlformats.org/spreadsheetml/2006/main" count="5" uniqueCount="4">
  <si>
    <t>Total</t>
  </si>
  <si>
    <t>New Deals</t>
  </si>
  <si>
    <t>Curve Shift</t>
  </si>
  <si>
    <t>$500,000 Prudency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</si>
</sst>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2" fillId="2" borderId="1" xfId="2" applyFont="1" applyFill="1" applyBorder="1" applyAlignment="1">
      <alignment horizontal="center"/>
    </xf>
    <xf numFmtId="0" fontId="2" fillId="3" borderId="2" xfId="2" applyFont="1" applyFill="1" applyBorder="1" applyAlignment="1">
      <alignment horizontal="center"/>
    </xf>
    <xf numFmtId="0" fontId="2" fillId="3" borderId="1" xfId="2" applyFont="1" applyFill="1" applyBorder="1" applyAlignment="1">
      <alignment horizontal="center"/>
    </xf>
    <xf numFmtId="0" fontId="2" fillId="2" borderId="3" xfId="2" applyFont="1" applyFill="1" applyBorder="1" applyAlignment="1">
      <alignment horizontal="center" shrinkToFit="1"/>
    </xf>
    <xf numFmtId="6" fontId="3" fillId="4" borderId="4" xfId="2" applyNumberFormat="1" applyFont="1" applyFill="1" applyBorder="1" applyAlignment="1">
      <alignment horizontal="right" shrinkToFit="1"/>
    </xf>
    <xf numFmtId="15" fontId="2" fillId="2" borderId="5" xfId="2" applyNumberFormat="1" applyFont="1" applyFill="1" applyBorder="1" applyAlignment="1">
      <alignment horizontal="center"/>
    </xf>
    <xf numFmtId="164" fontId="3" fillId="0" borderId="5" xfId="1" applyNumberFormat="1" applyFont="1" applyBorder="1" applyAlignment="1">
      <alignment horizontal="right"/>
    </xf>
    <xf numFmtId="164" fontId="3" fillId="0" borderId="5" xfId="1" applyNumberFormat="1" applyFont="1" applyFill="1" applyBorder="1" applyAlignment="1">
      <alignment horizontal="right"/>
    </xf>
    <xf numFmtId="164" fontId="3" fillId="0" borderId="5" xfId="1" quotePrefix="1" applyNumberFormat="1" applyFont="1" applyBorder="1" applyAlignment="1">
      <alignment horizontal="right"/>
    </xf>
  </cellXfs>
  <cellStyles count="3">
    <cellStyle name="Currency" xfId="1" builtinId="4"/>
    <cellStyle name="Normal" xfId="0" builtinId="0"/>
    <cellStyle name="Normal_Greg Pos" xfId="2"/>
  </cellStyles>
  <dxfs count="2">
    <dxf>
      <font>
        <condense val="0"/>
        <extend val="0"/>
        <color indexed="12"/>
      </font>
    </dxf>
    <dxf>
      <font>
        <b/>
        <i val="0"/>
        <strike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5"/>
  <sheetViews>
    <sheetView tabSelected="1" topLeftCell="A190" workbookViewId="0">
      <selection activeCell="F210" sqref="F210"/>
    </sheetView>
  </sheetViews>
  <sheetFormatPr defaultRowHeight="12.75" x14ac:dyDescent="0.2"/>
  <cols>
    <col min="1" max="1" width="13" bestFit="1" customWidth="1"/>
    <col min="2" max="2" width="13" style="1" bestFit="1" customWidth="1"/>
    <col min="3" max="3" width="13.5703125" style="1" bestFit="1" customWidth="1"/>
    <col min="4" max="4" width="14.28515625" style="1" bestFit="1" customWidth="1"/>
  </cols>
  <sheetData>
    <row r="1" spans="1:4" ht="13.5" thickBot="1" x14ac:dyDescent="0.25"/>
    <row r="2" spans="1:4" ht="13.5" thickBot="1" x14ac:dyDescent="0.25">
      <c r="A2" s="2"/>
      <c r="B2" s="3" t="s">
        <v>0</v>
      </c>
      <c r="C2" s="4" t="s">
        <v>1</v>
      </c>
      <c r="D2" s="4" t="s">
        <v>2</v>
      </c>
    </row>
    <row r="3" spans="1:4" x14ac:dyDescent="0.2">
      <c r="A3" s="5"/>
      <c r="B3" s="6"/>
      <c r="C3" s="6"/>
      <c r="D3" s="6"/>
    </row>
    <row r="4" spans="1:4" x14ac:dyDescent="0.2">
      <c r="A4" s="7">
        <v>36893</v>
      </c>
      <c r="B4" s="8">
        <v>14568.647868071408</v>
      </c>
      <c r="C4" s="9">
        <v>5091.6789951070705</v>
      </c>
      <c r="D4" s="9">
        <v>9476.9688729643385</v>
      </c>
    </row>
    <row r="5" spans="1:4" x14ac:dyDescent="0.2">
      <c r="A5" s="7">
        <v>36894</v>
      </c>
      <c r="B5" s="8">
        <v>-25968.27685569293</v>
      </c>
      <c r="C5" s="9">
        <v>8253.8348581761984</v>
      </c>
      <c r="D5" s="9">
        <v>-34222.111713869126</v>
      </c>
    </row>
    <row r="6" spans="1:4" x14ac:dyDescent="0.2">
      <c r="A6" s="7">
        <v>36895</v>
      </c>
      <c r="B6" s="8">
        <v>37419.917713159266</v>
      </c>
      <c r="C6" s="9">
        <v>-2696.62185023855</v>
      </c>
      <c r="D6" s="9">
        <v>40116.539563397819</v>
      </c>
    </row>
    <row r="7" spans="1:4" x14ac:dyDescent="0.2">
      <c r="A7" s="7">
        <v>36896</v>
      </c>
      <c r="B7" s="8">
        <v>43983.982174746678</v>
      </c>
      <c r="C7" s="9">
        <v>723.44935158437374</v>
      </c>
      <c r="D7" s="9">
        <v>43260.532823162306</v>
      </c>
    </row>
    <row r="8" spans="1:4" x14ac:dyDescent="0.2">
      <c r="A8" s="7">
        <v>36899</v>
      </c>
      <c r="B8" s="8">
        <v>-77521.109858306474</v>
      </c>
      <c r="C8" s="9">
        <v>7997.1388570664321</v>
      </c>
      <c r="D8" s="9">
        <v>-85518.248715372902</v>
      </c>
    </row>
    <row r="9" spans="1:4" x14ac:dyDescent="0.2">
      <c r="A9" s="7">
        <v>36900</v>
      </c>
      <c r="B9" s="8">
        <v>5221.3683557805034</v>
      </c>
      <c r="C9" s="9">
        <v>-1532.9909941544609</v>
      </c>
      <c r="D9" s="9">
        <v>6754.3593499349645</v>
      </c>
    </row>
    <row r="10" spans="1:4" x14ac:dyDescent="0.2">
      <c r="A10" s="7">
        <v>36901</v>
      </c>
      <c r="B10" s="8">
        <v>-51989.871009430855</v>
      </c>
      <c r="C10" s="9">
        <v>8691.5408732391988</v>
      </c>
      <c r="D10" s="9">
        <v>-60681.411882670058</v>
      </c>
    </row>
    <row r="11" spans="1:4" x14ac:dyDescent="0.2">
      <c r="A11" s="7">
        <v>36902</v>
      </c>
      <c r="B11" s="8">
        <v>-11443.399177103463</v>
      </c>
      <c r="C11" s="9">
        <v>6891.7932227928741</v>
      </c>
      <c r="D11" s="9">
        <v>-18335.192399896339</v>
      </c>
    </row>
    <row r="12" spans="1:4" x14ac:dyDescent="0.2">
      <c r="A12" s="7">
        <v>36903</v>
      </c>
      <c r="B12" s="8">
        <v>-9667.3315426684439</v>
      </c>
      <c r="C12" s="9">
        <v>10685.1238501875</v>
      </c>
      <c r="D12" s="9">
        <v>-20352.455392855944</v>
      </c>
    </row>
    <row r="13" spans="1:4" x14ac:dyDescent="0.2">
      <c r="A13" s="7">
        <v>36907</v>
      </c>
      <c r="B13" s="8">
        <v>68081.409603786175</v>
      </c>
      <c r="C13" s="9">
        <v>14464.080751943025</v>
      </c>
      <c r="D13" s="9">
        <v>53617.328851843151</v>
      </c>
    </row>
    <row r="14" spans="1:4" x14ac:dyDescent="0.2">
      <c r="A14" s="7">
        <v>36908</v>
      </c>
      <c r="B14" s="8">
        <v>8704.725502528443</v>
      </c>
      <c r="C14" s="9">
        <v>4275.1738579523972</v>
      </c>
      <c r="D14" s="9">
        <v>4429.5516445760459</v>
      </c>
    </row>
    <row r="15" spans="1:4" x14ac:dyDescent="0.2">
      <c r="A15" s="7">
        <v>36909</v>
      </c>
      <c r="B15" s="8">
        <v>51776.408838392541</v>
      </c>
      <c r="C15" s="9">
        <v>-857.13067113250975</v>
      </c>
      <c r="D15" s="9">
        <v>52633.53950952505</v>
      </c>
    </row>
    <row r="16" spans="1:4" x14ac:dyDescent="0.2">
      <c r="A16" s="7">
        <v>36910</v>
      </c>
      <c r="B16" s="8">
        <v>90429.322997564639</v>
      </c>
      <c r="C16" s="9">
        <v>2559.5624234483726</v>
      </c>
      <c r="D16" s="9">
        <v>87869.76057411627</v>
      </c>
    </row>
    <row r="17" spans="1:4" x14ac:dyDescent="0.2">
      <c r="A17" s="7">
        <v>36913</v>
      </c>
      <c r="B17" s="8">
        <v>-16350.811299468607</v>
      </c>
      <c r="C17" s="9">
        <v>127.65116529313455</v>
      </c>
      <c r="D17" s="9">
        <v>-16478.462464761742</v>
      </c>
    </row>
    <row r="18" spans="1:4" x14ac:dyDescent="0.2">
      <c r="A18" s="7">
        <v>36914</v>
      </c>
      <c r="B18" s="8">
        <v>-26485.929145108246</v>
      </c>
      <c r="C18" s="9">
        <v>1025.9199033299087</v>
      </c>
      <c r="D18" s="9">
        <v>-27511.849048438155</v>
      </c>
    </row>
    <row r="19" spans="1:4" x14ac:dyDescent="0.2">
      <c r="A19" s="7">
        <v>36915</v>
      </c>
      <c r="B19" s="8">
        <v>25355.551435100373</v>
      </c>
      <c r="C19" s="9">
        <v>6139.6019784230539</v>
      </c>
      <c r="D19" s="9">
        <v>19215.949456677321</v>
      </c>
    </row>
    <row r="20" spans="1:4" x14ac:dyDescent="0.2">
      <c r="A20" s="7">
        <v>36916</v>
      </c>
      <c r="B20" s="8">
        <v>-7454.0159604809915</v>
      </c>
      <c r="C20" s="9">
        <v>3219.9118046829653</v>
      </c>
      <c r="D20" s="9">
        <v>-10673.927765163957</v>
      </c>
    </row>
    <row r="21" spans="1:4" x14ac:dyDescent="0.2">
      <c r="A21" s="7">
        <v>36917</v>
      </c>
      <c r="B21" s="8">
        <v>-15412.336040978236</v>
      </c>
      <c r="C21" s="9">
        <v>3983.7986197933401</v>
      </c>
      <c r="D21" s="9">
        <v>-19396.134660771575</v>
      </c>
    </row>
    <row r="22" spans="1:4" x14ac:dyDescent="0.2">
      <c r="A22" s="7">
        <v>36920</v>
      </c>
      <c r="B22" s="8">
        <v>-26365.640598106911</v>
      </c>
      <c r="C22" s="9">
        <v>9826.8474437907753</v>
      </c>
      <c r="D22" s="9">
        <v>-36192.488041897683</v>
      </c>
    </row>
    <row r="23" spans="1:4" x14ac:dyDescent="0.2">
      <c r="A23" s="7">
        <v>36921</v>
      </c>
      <c r="B23" s="8">
        <v>13930.141404671525</v>
      </c>
      <c r="C23" s="9">
        <v>3963.9152024917562</v>
      </c>
      <c r="D23" s="9">
        <v>9966.2262021797687</v>
      </c>
    </row>
    <row r="24" spans="1:4" x14ac:dyDescent="0.2">
      <c r="A24" s="7">
        <v>36922</v>
      </c>
      <c r="B24" s="8">
        <v>71984.668762367175</v>
      </c>
      <c r="C24" s="9">
        <v>-5510.5271825396139</v>
      </c>
      <c r="D24" s="9">
        <v>77495.195944906794</v>
      </c>
    </row>
    <row r="25" spans="1:4" x14ac:dyDescent="0.2">
      <c r="A25" s="7">
        <v>36923</v>
      </c>
      <c r="B25" s="8">
        <v>26121.072656182976</v>
      </c>
      <c r="C25" s="9">
        <v>883.6995470160017</v>
      </c>
      <c r="D25" s="9">
        <v>25237.373109166976</v>
      </c>
    </row>
    <row r="26" spans="1:4" x14ac:dyDescent="0.2">
      <c r="A26" s="7">
        <v>36924</v>
      </c>
      <c r="B26" s="8">
        <v>3393.0585357889581</v>
      </c>
      <c r="C26" s="9">
        <v>1552.3815289917923</v>
      </c>
      <c r="D26" s="9">
        <v>1840.6770067971659</v>
      </c>
    </row>
    <row r="27" spans="1:4" x14ac:dyDescent="0.2">
      <c r="A27" s="7">
        <v>36927</v>
      </c>
      <c r="B27" s="8">
        <v>-35838.038178137394</v>
      </c>
      <c r="C27" s="9">
        <v>12453.212870107482</v>
      </c>
      <c r="D27" s="9">
        <v>-48291.251048244878</v>
      </c>
    </row>
    <row r="28" spans="1:4" x14ac:dyDescent="0.2">
      <c r="A28" s="7">
        <v>36928</v>
      </c>
      <c r="B28" s="8">
        <v>-15441.018445429516</v>
      </c>
      <c r="C28" s="9">
        <v>1249.1853483858038</v>
      </c>
      <c r="D28" s="9">
        <v>-16690.203793815319</v>
      </c>
    </row>
    <row r="29" spans="1:4" x14ac:dyDescent="0.2">
      <c r="A29" s="7">
        <v>36929</v>
      </c>
      <c r="B29" s="8">
        <v>28830.931415594932</v>
      </c>
      <c r="C29" s="9">
        <v>5880.8906901881928</v>
      </c>
      <c r="D29" s="9">
        <v>22950.04072540674</v>
      </c>
    </row>
    <row r="30" spans="1:4" x14ac:dyDescent="0.2">
      <c r="A30" s="7">
        <v>36930</v>
      </c>
      <c r="B30" s="8">
        <v>-53375.524800593099</v>
      </c>
      <c r="C30" s="9">
        <v>-9167.0714202706622</v>
      </c>
      <c r="D30" s="9">
        <v>-44208.453380322433</v>
      </c>
    </row>
    <row r="31" spans="1:4" x14ac:dyDescent="0.2">
      <c r="A31" s="7">
        <v>36931</v>
      </c>
      <c r="B31" s="8">
        <v>12627.612334994881</v>
      </c>
      <c r="C31" s="9">
        <v>3348.6654680816673</v>
      </c>
      <c r="D31" s="9">
        <v>9278.9468669132148</v>
      </c>
    </row>
    <row r="32" spans="1:4" x14ac:dyDescent="0.2">
      <c r="A32" s="7">
        <v>36934</v>
      </c>
      <c r="B32" s="8">
        <v>9688.3628815097964</v>
      </c>
      <c r="C32" s="9">
        <v>4535.2871397676627</v>
      </c>
      <c r="D32" s="9">
        <v>5153.0757417421337</v>
      </c>
    </row>
    <row r="33" spans="1:4" x14ac:dyDescent="0.2">
      <c r="A33" s="7">
        <v>36935</v>
      </c>
      <c r="B33" s="8">
        <v>68175.473657217692</v>
      </c>
      <c r="C33" s="9">
        <v>4665.891199477609</v>
      </c>
      <c r="D33" s="9">
        <v>63509.582457740085</v>
      </c>
    </row>
    <row r="34" spans="1:4" x14ac:dyDescent="0.2">
      <c r="A34" s="7">
        <v>36936</v>
      </c>
      <c r="B34" s="8">
        <v>-17282.138437949572</v>
      </c>
      <c r="C34" s="9">
        <v>8633.1571673684084</v>
      </c>
      <c r="D34" s="9">
        <v>-25915.295605317981</v>
      </c>
    </row>
    <row r="35" spans="1:4" x14ac:dyDescent="0.2">
      <c r="A35" s="7">
        <v>36937</v>
      </c>
      <c r="B35" s="8">
        <v>7898.470872975875</v>
      </c>
      <c r="C35" s="9">
        <v>3659.4718280227457</v>
      </c>
      <c r="D35" s="9">
        <v>4238.9990449531288</v>
      </c>
    </row>
    <row r="36" spans="1:4" x14ac:dyDescent="0.2">
      <c r="A36" s="7">
        <v>36938</v>
      </c>
      <c r="B36" s="8">
        <v>12526.595352544655</v>
      </c>
      <c r="C36" s="9">
        <v>3626.1190432819221</v>
      </c>
      <c r="D36" s="9">
        <v>8900.4763092627327</v>
      </c>
    </row>
    <row r="37" spans="1:4" x14ac:dyDescent="0.2">
      <c r="A37" s="7">
        <v>36942</v>
      </c>
      <c r="B37" s="8">
        <v>2139.7454473741814</v>
      </c>
      <c r="C37" s="9">
        <v>6384.5096562089884</v>
      </c>
      <c r="D37" s="9">
        <v>-4244.7642088348075</v>
      </c>
    </row>
    <row r="38" spans="1:4" x14ac:dyDescent="0.2">
      <c r="A38" s="7">
        <v>36943</v>
      </c>
      <c r="B38" s="8">
        <v>3327.0755036500727</v>
      </c>
      <c r="C38" s="9">
        <v>4284.8906883416903</v>
      </c>
      <c r="D38" s="9">
        <v>-957.81518469161756</v>
      </c>
    </row>
    <row r="39" spans="1:4" x14ac:dyDescent="0.2">
      <c r="A39" s="7">
        <v>36944</v>
      </c>
      <c r="B39" s="8">
        <v>-45562.529127144306</v>
      </c>
      <c r="C39" s="9">
        <v>8855.0641049197784</v>
      </c>
      <c r="D39" s="9">
        <v>-54417.593232064086</v>
      </c>
    </row>
    <row r="40" spans="1:4" x14ac:dyDescent="0.2">
      <c r="A40" s="7">
        <v>36945</v>
      </c>
      <c r="B40" s="8">
        <v>13218.461746012528</v>
      </c>
      <c r="C40" s="9">
        <v>4100.9153692126638</v>
      </c>
      <c r="D40" s="9">
        <v>9117.5463767998644</v>
      </c>
    </row>
    <row r="41" spans="1:4" x14ac:dyDescent="0.2">
      <c r="A41" s="7">
        <v>36948</v>
      </c>
      <c r="B41" s="8">
        <v>13087.52578308121</v>
      </c>
      <c r="C41" s="9">
        <v>2336.0703348636516</v>
      </c>
      <c r="D41" s="9">
        <v>10751.455448217559</v>
      </c>
    </row>
    <row r="42" spans="1:4" x14ac:dyDescent="0.2">
      <c r="A42" s="7">
        <v>36949</v>
      </c>
      <c r="B42" s="8">
        <v>13184.472291723252</v>
      </c>
      <c r="C42" s="9">
        <v>8778.4528316375781</v>
      </c>
      <c r="D42" s="9">
        <v>4406.0194600856739</v>
      </c>
    </row>
    <row r="43" spans="1:4" x14ac:dyDescent="0.2">
      <c r="A43" s="7">
        <v>36950</v>
      </c>
      <c r="B43" s="8">
        <v>-11275.230186076677</v>
      </c>
      <c r="C43" s="9">
        <v>2169.9331572901383</v>
      </c>
      <c r="D43" s="9">
        <v>-13445.163343366814</v>
      </c>
    </row>
    <row r="44" spans="1:4" x14ac:dyDescent="0.2">
      <c r="A44" s="7">
        <v>36951</v>
      </c>
      <c r="B44" s="8">
        <v>-13602.003514119475</v>
      </c>
      <c r="C44" s="9">
        <v>2718.2104587020704</v>
      </c>
      <c r="D44" s="9">
        <v>-16320.213972821544</v>
      </c>
    </row>
    <row r="45" spans="1:4" x14ac:dyDescent="0.2">
      <c r="A45" s="7">
        <v>36952</v>
      </c>
      <c r="B45" s="8">
        <v>7719.2214733110113</v>
      </c>
      <c r="C45" s="9">
        <v>3021.1883808399884</v>
      </c>
      <c r="D45" s="9">
        <v>4698.0330924710233</v>
      </c>
    </row>
    <row r="46" spans="1:4" x14ac:dyDescent="0.2">
      <c r="A46" s="7">
        <v>36955</v>
      </c>
      <c r="B46" s="8">
        <v>39622.707984721259</v>
      </c>
      <c r="C46" s="9">
        <v>8574.4342923009754</v>
      </c>
      <c r="D46" s="9">
        <v>31048.273692420284</v>
      </c>
    </row>
    <row r="47" spans="1:4" x14ac:dyDescent="0.2">
      <c r="A47" s="7">
        <v>36956</v>
      </c>
      <c r="B47" s="8">
        <v>-22437.008023137281</v>
      </c>
      <c r="C47" s="9">
        <v>7784.491279335336</v>
      </c>
      <c r="D47" s="9">
        <v>-30221.499302472617</v>
      </c>
    </row>
    <row r="48" spans="1:4" x14ac:dyDescent="0.2">
      <c r="A48" s="7">
        <v>36957</v>
      </c>
      <c r="B48" s="8">
        <v>23795.577246476976</v>
      </c>
      <c r="C48" s="9">
        <v>6237.559785600939</v>
      </c>
      <c r="D48" s="9">
        <v>17558.017460876035</v>
      </c>
    </row>
    <row r="49" spans="1:4" x14ac:dyDescent="0.2">
      <c r="A49" s="7">
        <v>36958</v>
      </c>
      <c r="B49" s="8">
        <v>7031.8478003901455</v>
      </c>
      <c r="C49" s="9">
        <v>5287.8336237924796</v>
      </c>
      <c r="D49" s="9">
        <v>1744.0141765976659</v>
      </c>
    </row>
    <row r="50" spans="1:4" x14ac:dyDescent="0.2">
      <c r="A50" s="7">
        <v>36959</v>
      </c>
      <c r="B50" s="8">
        <v>41121.397117111643</v>
      </c>
      <c r="C50" s="9">
        <v>1567.9485721100375</v>
      </c>
      <c r="D50" s="9">
        <v>39553.448545001607</v>
      </c>
    </row>
    <row r="51" spans="1:4" x14ac:dyDescent="0.2">
      <c r="A51" s="7">
        <v>36962</v>
      </c>
      <c r="B51" s="8">
        <v>22841.464768542333</v>
      </c>
      <c r="C51" s="9">
        <v>-473.01470015996927</v>
      </c>
      <c r="D51" s="9">
        <v>23314.479468702302</v>
      </c>
    </row>
    <row r="52" spans="1:4" x14ac:dyDescent="0.2">
      <c r="A52" s="7">
        <v>36963</v>
      </c>
      <c r="B52" s="8">
        <v>-16342.928446393715</v>
      </c>
      <c r="C52" s="9">
        <v>3373.9431504242825</v>
      </c>
      <c r="D52" s="9">
        <v>-19716.871596817997</v>
      </c>
    </row>
    <row r="53" spans="1:4" x14ac:dyDescent="0.2">
      <c r="A53" s="7">
        <v>36964</v>
      </c>
      <c r="B53" s="8">
        <v>-9608.2565415174722</v>
      </c>
      <c r="C53" s="9">
        <v>3699.5193663905457</v>
      </c>
      <c r="D53" s="9">
        <v>-13307.775907908017</v>
      </c>
    </row>
    <row r="54" spans="1:4" x14ac:dyDescent="0.2">
      <c r="A54" s="7">
        <v>36965</v>
      </c>
      <c r="B54" s="8">
        <v>9466.2974855062603</v>
      </c>
      <c r="C54" s="9">
        <v>4381.9991535761592</v>
      </c>
      <c r="D54" s="9">
        <v>5084.2983319301011</v>
      </c>
    </row>
    <row r="55" spans="1:4" x14ac:dyDescent="0.2">
      <c r="A55" s="7">
        <v>36966</v>
      </c>
      <c r="B55" s="8">
        <v>10838.704823042423</v>
      </c>
      <c r="C55" s="9">
        <v>2076.0830650862299</v>
      </c>
      <c r="D55" s="9">
        <v>8762.6217579561926</v>
      </c>
    </row>
    <row r="56" spans="1:4" x14ac:dyDescent="0.2">
      <c r="A56" s="7">
        <v>36969</v>
      </c>
      <c r="B56" s="8">
        <v>38453.776213453173</v>
      </c>
      <c r="C56" s="9">
        <v>4927.3339631765784</v>
      </c>
      <c r="D56" s="9">
        <v>33526.442250276596</v>
      </c>
    </row>
    <row r="57" spans="1:4" x14ac:dyDescent="0.2">
      <c r="A57" s="7">
        <v>36970</v>
      </c>
      <c r="B57" s="8">
        <v>44502.648233749227</v>
      </c>
      <c r="C57" s="9">
        <v>-3874.8109617030377</v>
      </c>
      <c r="D57" s="9">
        <v>48377.459195452262</v>
      </c>
    </row>
    <row r="58" spans="1:4" x14ac:dyDescent="0.2">
      <c r="A58" s="7">
        <v>36971</v>
      </c>
      <c r="B58" s="8">
        <v>12843.71805657</v>
      </c>
      <c r="C58" s="9">
        <v>9806.4183139824963</v>
      </c>
      <c r="D58" s="9">
        <v>3037.2997425875037</v>
      </c>
    </row>
    <row r="59" spans="1:4" x14ac:dyDescent="0.2">
      <c r="A59" s="7">
        <v>36972</v>
      </c>
      <c r="B59" s="8">
        <v>-9809.0217029321102</v>
      </c>
      <c r="C59" s="9">
        <v>4547.9056951450702</v>
      </c>
      <c r="D59" s="9">
        <v>-14356.92739807718</v>
      </c>
    </row>
    <row r="60" spans="1:4" x14ac:dyDescent="0.2">
      <c r="A60" s="7">
        <v>36973</v>
      </c>
      <c r="B60" s="8">
        <v>15122.240375382487</v>
      </c>
      <c r="C60" s="9">
        <v>3380.7643966821661</v>
      </c>
      <c r="D60" s="9">
        <v>11741.47597870032</v>
      </c>
    </row>
    <row r="61" spans="1:4" x14ac:dyDescent="0.2">
      <c r="A61" s="7">
        <v>36976</v>
      </c>
      <c r="B61" s="8">
        <v>20334.595187524825</v>
      </c>
      <c r="C61" s="9">
        <v>5222.2860431442095</v>
      </c>
      <c r="D61" s="9">
        <v>15112.309144380615</v>
      </c>
    </row>
    <row r="62" spans="1:4" x14ac:dyDescent="0.2">
      <c r="A62" s="7">
        <v>36977</v>
      </c>
      <c r="B62" s="8">
        <v>-26999.500409627351</v>
      </c>
      <c r="C62" s="9">
        <v>11499.682721780675</v>
      </c>
      <c r="D62" s="9">
        <v>-38499.183131408026</v>
      </c>
    </row>
    <row r="63" spans="1:4" x14ac:dyDescent="0.2">
      <c r="A63" s="7">
        <v>36978</v>
      </c>
      <c r="B63" s="8">
        <v>66975.598195752682</v>
      </c>
      <c r="C63" s="9">
        <v>-5436.1392108105238</v>
      </c>
      <c r="D63" s="9">
        <v>72411.737406563203</v>
      </c>
    </row>
    <row r="64" spans="1:4" x14ac:dyDescent="0.2">
      <c r="A64" s="7">
        <v>36979</v>
      </c>
      <c r="B64" s="8">
        <v>33227.248755090324</v>
      </c>
      <c r="C64" s="9">
        <v>2106.1839857723171</v>
      </c>
      <c r="D64" s="9">
        <v>31121.064769318007</v>
      </c>
    </row>
    <row r="65" spans="1:4" x14ac:dyDescent="0.2">
      <c r="A65" s="7">
        <v>36980</v>
      </c>
      <c r="B65" s="8">
        <v>40564.230380202927</v>
      </c>
      <c r="C65" s="9">
        <v>6287.6777594076984</v>
      </c>
      <c r="D65" s="9">
        <v>34276.552620795228</v>
      </c>
    </row>
    <row r="66" spans="1:4" x14ac:dyDescent="0.2">
      <c r="A66" s="7">
        <v>36983</v>
      </c>
      <c r="B66" s="8">
        <v>68138.360409521905</v>
      </c>
      <c r="C66" s="9">
        <v>4423.1837302180957</v>
      </c>
      <c r="D66" s="9">
        <v>63715.176679303811</v>
      </c>
    </row>
    <row r="67" spans="1:4" x14ac:dyDescent="0.2">
      <c r="A67" s="7">
        <v>36984</v>
      </c>
      <c r="B67" s="8">
        <v>59472.155227535382</v>
      </c>
      <c r="C67" s="9">
        <v>7709.1015758065578</v>
      </c>
      <c r="D67" s="9">
        <v>51763.053651728827</v>
      </c>
    </row>
    <row r="68" spans="1:4" x14ac:dyDescent="0.2">
      <c r="A68" s="7">
        <v>36985</v>
      </c>
      <c r="B68" s="8">
        <f>76653.9204456217-2442</f>
        <v>74211.920445621698</v>
      </c>
      <c r="C68" s="9">
        <v>12981.168074709176</v>
      </c>
      <c r="D68" s="9">
        <f>63672.7523709125-2442</f>
        <v>61230.752370912502</v>
      </c>
    </row>
    <row r="69" spans="1:4" x14ac:dyDescent="0.2">
      <c r="A69" s="7">
        <v>36986</v>
      </c>
      <c r="B69" s="8">
        <v>-42906.768087487006</v>
      </c>
      <c r="C69" s="9">
        <v>5837.740620999708</v>
      </c>
      <c r="D69" s="9">
        <v>-48744.508708486712</v>
      </c>
    </row>
    <row r="70" spans="1:4" x14ac:dyDescent="0.2">
      <c r="A70" s="7">
        <v>36987</v>
      </c>
      <c r="B70" s="8">
        <v>-39439.87061992543</v>
      </c>
      <c r="C70" s="9">
        <v>12380.001553200897</v>
      </c>
      <c r="D70" s="9">
        <v>-51819.872173126329</v>
      </c>
    </row>
    <row r="71" spans="1:4" x14ac:dyDescent="0.2">
      <c r="A71" s="7">
        <v>36990</v>
      </c>
      <c r="B71" s="8">
        <v>-215804.28739368697</v>
      </c>
      <c r="C71" s="9">
        <v>371.7666029295782</v>
      </c>
      <c r="D71" s="9">
        <v>-216176.05399661654</v>
      </c>
    </row>
    <row r="72" spans="1:4" x14ac:dyDescent="0.2">
      <c r="A72" s="7">
        <v>36991</v>
      </c>
      <c r="B72" s="8">
        <v>99814.74334503556</v>
      </c>
      <c r="C72" s="9">
        <v>3400.9645347351552</v>
      </c>
      <c r="D72" s="9">
        <v>96413.778810300399</v>
      </c>
    </row>
    <row r="73" spans="1:4" x14ac:dyDescent="0.2">
      <c r="A73" s="7">
        <v>36992</v>
      </c>
      <c r="B73" s="8">
        <v>-63115.917990477952</v>
      </c>
      <c r="C73" s="9">
        <v>5186.78170286983</v>
      </c>
      <c r="D73" s="9">
        <v>-68302.699693347779</v>
      </c>
    </row>
    <row r="74" spans="1:4" x14ac:dyDescent="0.2">
      <c r="A74" s="7">
        <v>36993</v>
      </c>
      <c r="B74" s="8">
        <v>-58839.752658630299</v>
      </c>
      <c r="C74" s="9">
        <v>2142.0824058131429</v>
      </c>
      <c r="D74" s="9">
        <v>-60981.835064443439</v>
      </c>
    </row>
    <row r="75" spans="1:4" x14ac:dyDescent="0.2">
      <c r="A75" s="7">
        <v>36997</v>
      </c>
      <c r="B75" s="8">
        <v>-8872.7209859051036</v>
      </c>
      <c r="C75" s="9">
        <v>1051.2992850748881</v>
      </c>
      <c r="D75" s="9">
        <v>-9924.0202709799923</v>
      </c>
    </row>
    <row r="76" spans="1:4" x14ac:dyDescent="0.2">
      <c r="A76" s="7">
        <v>36998</v>
      </c>
      <c r="B76" s="8">
        <v>4972.3257039389491</v>
      </c>
      <c r="C76" s="9">
        <v>8269.6987504634453</v>
      </c>
      <c r="D76" s="9">
        <v>-3297.3730465244962</v>
      </c>
    </row>
    <row r="77" spans="1:4" x14ac:dyDescent="0.2">
      <c r="A77" s="7">
        <v>36999</v>
      </c>
      <c r="B77" s="8">
        <v>-384.09032230906064</v>
      </c>
      <c r="C77" s="9">
        <v>9655.030927955715</v>
      </c>
      <c r="D77" s="9">
        <v>-10039.121250264776</v>
      </c>
    </row>
    <row r="78" spans="1:4" x14ac:dyDescent="0.2">
      <c r="A78" s="7">
        <v>37000</v>
      </c>
      <c r="B78" s="8">
        <v>57470.070675999734</v>
      </c>
      <c r="C78" s="9">
        <v>4515.1214909070459</v>
      </c>
      <c r="D78" s="9">
        <v>52954.949185092686</v>
      </c>
    </row>
    <row r="79" spans="1:4" x14ac:dyDescent="0.2">
      <c r="A79" s="7">
        <v>37001</v>
      </c>
      <c r="B79" s="8">
        <v>-51231.851563267439</v>
      </c>
      <c r="C79" s="9">
        <v>3907.4394129863654</v>
      </c>
      <c r="D79" s="9">
        <v>-55139.290976253804</v>
      </c>
    </row>
    <row r="80" spans="1:4" x14ac:dyDescent="0.2">
      <c r="A80" s="7">
        <v>37004</v>
      </c>
      <c r="B80" s="8">
        <v>24419.284785536012</v>
      </c>
      <c r="C80" s="9">
        <v>2936.4375476191276</v>
      </c>
      <c r="D80" s="9">
        <v>21482.847237916885</v>
      </c>
    </row>
    <row r="81" spans="1:4" x14ac:dyDescent="0.2">
      <c r="A81" s="7">
        <v>37005</v>
      </c>
      <c r="B81" s="8">
        <v>-15852.83119732888</v>
      </c>
      <c r="C81" s="9">
        <v>5373.4420441622678</v>
      </c>
      <c r="D81" s="9">
        <v>-21226.273241491148</v>
      </c>
    </row>
    <row r="82" spans="1:4" x14ac:dyDescent="0.2">
      <c r="A82" s="7">
        <v>37006</v>
      </c>
      <c r="B82" s="8">
        <v>-155251.36305287408</v>
      </c>
      <c r="C82" s="9">
        <v>2388.5530998114873</v>
      </c>
      <c r="D82" s="9">
        <v>-157639.91615268556</v>
      </c>
    </row>
    <row r="83" spans="1:4" x14ac:dyDescent="0.2">
      <c r="A83" s="7">
        <v>37007</v>
      </c>
      <c r="B83" s="8">
        <v>62394.677743715787</v>
      </c>
      <c r="C83" s="9">
        <v>9845.5320184969387</v>
      </c>
      <c r="D83" s="9">
        <v>52549.145725218848</v>
      </c>
    </row>
    <row r="84" spans="1:4" x14ac:dyDescent="0.2">
      <c r="A84" s="7">
        <v>37008</v>
      </c>
      <c r="B84" s="8">
        <v>76790.419439167425</v>
      </c>
      <c r="C84" s="9">
        <v>4212.55470193566</v>
      </c>
      <c r="D84" s="9">
        <v>72577.864737231765</v>
      </c>
    </row>
    <row r="85" spans="1:4" x14ac:dyDescent="0.2">
      <c r="A85" s="7">
        <v>37011</v>
      </c>
      <c r="B85" s="8">
        <v>-14069.989138493953</v>
      </c>
      <c r="C85" s="9">
        <v>2486.4088735122009</v>
      </c>
      <c r="D85" s="9">
        <v>-16556.398012006153</v>
      </c>
    </row>
    <row r="86" spans="1:4" x14ac:dyDescent="0.2">
      <c r="A86" s="7">
        <v>37012</v>
      </c>
      <c r="B86" s="8">
        <v>-35332.190930730198</v>
      </c>
      <c r="C86" s="9">
        <v>4260.6698303165667</v>
      </c>
      <c r="D86" s="9">
        <v>-39592.860761046766</v>
      </c>
    </row>
    <row r="87" spans="1:4" x14ac:dyDescent="0.2">
      <c r="A87" s="7">
        <v>37013</v>
      </c>
      <c r="B87" s="8">
        <v>3750.7810807012092</v>
      </c>
      <c r="C87" s="9">
        <v>1240.1714222732037</v>
      </c>
      <c r="D87" s="9">
        <v>2510.6096584280058</v>
      </c>
    </row>
    <row r="88" spans="1:4" x14ac:dyDescent="0.2">
      <c r="A88" s="7">
        <v>37014</v>
      </c>
      <c r="B88" s="8">
        <v>-20971.222047865933</v>
      </c>
      <c r="C88" s="9">
        <v>1542.4791456661724</v>
      </c>
      <c r="D88" s="9">
        <v>-22513.701193532106</v>
      </c>
    </row>
    <row r="89" spans="1:4" x14ac:dyDescent="0.2">
      <c r="A89" s="7">
        <v>37015</v>
      </c>
      <c r="B89" s="8">
        <v>31648.54237604449</v>
      </c>
      <c r="C89" s="9">
        <v>4136.7288379433821</v>
      </c>
      <c r="D89" s="9">
        <v>27511.813538101109</v>
      </c>
    </row>
    <row r="90" spans="1:4" x14ac:dyDescent="0.2">
      <c r="A90" s="7">
        <v>37018</v>
      </c>
      <c r="B90" s="8">
        <v>45011.52762616051</v>
      </c>
      <c r="C90" s="9">
        <v>1167.0051920752751</v>
      </c>
      <c r="D90" s="9">
        <v>43844.522434085236</v>
      </c>
    </row>
    <row r="91" spans="1:4" x14ac:dyDescent="0.2">
      <c r="A91" s="7">
        <v>37019</v>
      </c>
      <c r="B91" s="8">
        <v>-79075.984648554353</v>
      </c>
      <c r="C91" s="9">
        <v>8413.4901409697904</v>
      </c>
      <c r="D91" s="9">
        <v>-87489.474789524145</v>
      </c>
    </row>
    <row r="92" spans="1:4" x14ac:dyDescent="0.2">
      <c r="A92" s="7">
        <v>37020</v>
      </c>
      <c r="B92" s="8">
        <v>50703.194494272495</v>
      </c>
      <c r="C92" s="9">
        <v>1459.2128420817387</v>
      </c>
      <c r="D92" s="9">
        <v>49243.981652190756</v>
      </c>
    </row>
    <row r="93" spans="1:4" x14ac:dyDescent="0.2">
      <c r="A93" s="7">
        <v>37021</v>
      </c>
      <c r="B93" s="8">
        <v>-33974.364731837391</v>
      </c>
      <c r="C93" s="9">
        <v>-1881.4372841835816</v>
      </c>
      <c r="D93" s="9">
        <v>-32092.927447653808</v>
      </c>
    </row>
    <row r="94" spans="1:4" x14ac:dyDescent="0.2">
      <c r="A94" s="7">
        <v>37022</v>
      </c>
      <c r="B94" s="8">
        <v>-91073.223279964121</v>
      </c>
      <c r="C94" s="9">
        <v>5436.2791383153535</v>
      </c>
      <c r="D94" s="9">
        <v>-96509.502418279473</v>
      </c>
    </row>
    <row r="95" spans="1:4" x14ac:dyDescent="0.2">
      <c r="A95" s="7">
        <v>37025</v>
      </c>
      <c r="B95" s="8">
        <v>-81007.449311284159</v>
      </c>
      <c r="C95" s="9">
        <v>2139.7724485307408</v>
      </c>
      <c r="D95" s="9">
        <v>-83147.2217598149</v>
      </c>
    </row>
    <row r="96" spans="1:4" x14ac:dyDescent="0.2">
      <c r="A96" s="7">
        <v>37026</v>
      </c>
      <c r="B96" s="8">
        <v>-21943.639988523984</v>
      </c>
      <c r="C96" s="9">
        <v>877.93391318790589</v>
      </c>
      <c r="D96" s="9">
        <v>-22821.57390171189</v>
      </c>
    </row>
    <row r="97" spans="1:4" x14ac:dyDescent="0.2">
      <c r="A97" s="7">
        <v>37027</v>
      </c>
      <c r="B97" s="8">
        <v>43105.934423121638</v>
      </c>
      <c r="C97" s="9">
        <v>8901.2543812459626</v>
      </c>
      <c r="D97" s="9">
        <v>34204.680041875676</v>
      </c>
    </row>
    <row r="98" spans="1:4" x14ac:dyDescent="0.2">
      <c r="A98" s="7">
        <v>37028</v>
      </c>
      <c r="B98" s="8">
        <v>67183.854231939345</v>
      </c>
      <c r="C98" s="9">
        <v>3221.9076803800294</v>
      </c>
      <c r="D98" s="9">
        <v>63961.946551559318</v>
      </c>
    </row>
    <row r="99" spans="1:4" x14ac:dyDescent="0.2">
      <c r="A99" s="7">
        <v>37029</v>
      </c>
      <c r="B99" s="8">
        <v>96547.361385712909</v>
      </c>
      <c r="C99" s="9">
        <v>903.30751449588524</v>
      </c>
      <c r="D99" s="9">
        <v>95644.053871217024</v>
      </c>
    </row>
    <row r="100" spans="1:4" x14ac:dyDescent="0.2">
      <c r="A100" s="7">
        <v>37032</v>
      </c>
      <c r="B100" s="8">
        <v>139369.73231362473</v>
      </c>
      <c r="C100" s="9">
        <v>1096.1206633719212</v>
      </c>
      <c r="D100" s="9">
        <v>138273.6116502528</v>
      </c>
    </row>
    <row r="101" spans="1:4" x14ac:dyDescent="0.2">
      <c r="A101" s="7">
        <v>37033</v>
      </c>
      <c r="B101" s="8">
        <v>42110.050605696451</v>
      </c>
      <c r="C101" s="9">
        <v>3534.2733429532886</v>
      </c>
      <c r="D101" s="9">
        <v>38575.777262743162</v>
      </c>
    </row>
    <row r="102" spans="1:4" x14ac:dyDescent="0.2">
      <c r="A102" s="7">
        <v>37034</v>
      </c>
      <c r="B102" s="8">
        <v>-57525.765939485529</v>
      </c>
      <c r="C102" s="9">
        <v>1279.1283403147909</v>
      </c>
      <c r="D102" s="9">
        <v>-58804.894279800319</v>
      </c>
    </row>
    <row r="103" spans="1:4" x14ac:dyDescent="0.2">
      <c r="A103" s="7">
        <v>37035</v>
      </c>
      <c r="B103" s="8">
        <v>-23063.618629066194</v>
      </c>
      <c r="C103" s="9">
        <v>6864.5942915363439</v>
      </c>
      <c r="D103" s="9">
        <v>-29928.212920602538</v>
      </c>
    </row>
    <row r="104" spans="1:4" x14ac:dyDescent="0.2">
      <c r="A104" s="7">
        <v>37036</v>
      </c>
      <c r="B104" s="8">
        <v>18962.902504896112</v>
      </c>
      <c r="C104" s="9">
        <v>6935.203918296399</v>
      </c>
      <c r="D104" s="9">
        <v>12027.698586599712</v>
      </c>
    </row>
    <row r="105" spans="1:4" x14ac:dyDescent="0.2">
      <c r="A105" s="7">
        <v>37040</v>
      </c>
      <c r="B105" s="8">
        <v>-13145.411078407926</v>
      </c>
      <c r="C105" s="9">
        <v>4033.2540741710927</v>
      </c>
      <c r="D105" s="9">
        <v>-17178.665152579018</v>
      </c>
    </row>
    <row r="106" spans="1:4" x14ac:dyDescent="0.2">
      <c r="A106" s="7">
        <v>37041</v>
      </c>
      <c r="B106" s="8">
        <v>-94313.897415702173</v>
      </c>
      <c r="C106" s="9">
        <v>21992.066402308727</v>
      </c>
      <c r="D106" s="9">
        <v>-116305.9638180109</v>
      </c>
    </row>
    <row r="107" spans="1:4" x14ac:dyDescent="0.2">
      <c r="A107" s="7">
        <v>37042</v>
      </c>
      <c r="B107" s="8">
        <v>-260.62086482091092</v>
      </c>
      <c r="C107" s="9">
        <v>-1351.346267355053</v>
      </c>
      <c r="D107" s="9">
        <v>1090.7254025341422</v>
      </c>
    </row>
    <row r="108" spans="1:4" x14ac:dyDescent="0.2">
      <c r="A108" s="7">
        <v>37043</v>
      </c>
      <c r="B108" s="10">
        <f>-12894.0079815051-420</f>
        <v>-13314.007981505099</v>
      </c>
      <c r="C108" s="9">
        <v>4791.7705345667755</v>
      </c>
      <c r="D108" s="9">
        <f>-17685.7785160718-420</f>
        <v>-18105.778516071801</v>
      </c>
    </row>
    <row r="109" spans="1:4" x14ac:dyDescent="0.2">
      <c r="A109" s="7">
        <v>37046</v>
      </c>
      <c r="B109" s="8">
        <v>-28476.319070770798</v>
      </c>
      <c r="C109" s="9">
        <v>579.12013374105641</v>
      </c>
      <c r="D109" s="9">
        <v>-29055.439204511855</v>
      </c>
    </row>
    <row r="110" spans="1:4" x14ac:dyDescent="0.2">
      <c r="A110" s="7">
        <v>37047</v>
      </c>
      <c r="B110" s="8">
        <v>-14808.747697120767</v>
      </c>
      <c r="C110" s="9">
        <v>-1657.576224482925</v>
      </c>
      <c r="D110" s="9">
        <v>-13151.171472637841</v>
      </c>
    </row>
    <row r="111" spans="1:4" x14ac:dyDescent="0.2">
      <c r="A111" s="7">
        <v>37048</v>
      </c>
      <c r="B111" s="8">
        <v>14445.908787207696</v>
      </c>
      <c r="C111" s="9">
        <v>9568.7536602349901</v>
      </c>
      <c r="D111" s="9">
        <v>4877.1551269727061</v>
      </c>
    </row>
    <row r="112" spans="1:4" x14ac:dyDescent="0.2">
      <c r="A112" s="7">
        <v>37049</v>
      </c>
      <c r="B112" s="8">
        <v>31064.916813679993</v>
      </c>
      <c r="C112" s="9">
        <v>5141.6968849315672</v>
      </c>
      <c r="D112" s="9">
        <v>25923.219928748425</v>
      </c>
    </row>
    <row r="113" spans="1:4" x14ac:dyDescent="0.2">
      <c r="A113" s="7">
        <v>37050</v>
      </c>
      <c r="B113" s="8">
        <v>-20305.742466849642</v>
      </c>
      <c r="C113" s="9">
        <v>-3734.0618214161891</v>
      </c>
      <c r="D113" s="9">
        <v>-16571.680645433455</v>
      </c>
    </row>
    <row r="114" spans="1:4" x14ac:dyDescent="0.2">
      <c r="A114" s="7">
        <v>37053</v>
      </c>
      <c r="B114" s="8">
        <v>-80938.204410185368</v>
      </c>
      <c r="C114" s="9">
        <v>-11087.693761715989</v>
      </c>
      <c r="D114" s="9">
        <v>-69850.510648469382</v>
      </c>
    </row>
    <row r="115" spans="1:4" x14ac:dyDescent="0.2">
      <c r="A115" s="7">
        <v>37054</v>
      </c>
      <c r="B115" s="8">
        <v>-79974.369273953329</v>
      </c>
      <c r="C115" s="9">
        <v>-5552.0354597479218</v>
      </c>
      <c r="D115" s="9">
        <v>-74422.333814205413</v>
      </c>
    </row>
    <row r="116" spans="1:4" x14ac:dyDescent="0.2">
      <c r="A116" s="7">
        <v>37055</v>
      </c>
      <c r="B116" s="8">
        <v>49341.884720613198</v>
      </c>
      <c r="C116" s="9">
        <v>1172.7392616053282</v>
      </c>
      <c r="D116" s="9">
        <v>48169.145459007872</v>
      </c>
    </row>
    <row r="117" spans="1:4" x14ac:dyDescent="0.2">
      <c r="A117" s="7">
        <v>37056</v>
      </c>
      <c r="B117" s="8">
        <v>12753.876802487453</v>
      </c>
      <c r="C117" s="9">
        <v>5347.1662374040479</v>
      </c>
      <c r="D117" s="9">
        <v>7406.7105650834055</v>
      </c>
    </row>
    <row r="118" spans="1:4" x14ac:dyDescent="0.2">
      <c r="A118" s="7">
        <v>37057</v>
      </c>
      <c r="B118" s="8">
        <v>8107.9221689359383</v>
      </c>
      <c r="C118" s="9">
        <v>2553.2523801948196</v>
      </c>
      <c r="D118" s="9">
        <v>5554.6697887411192</v>
      </c>
    </row>
    <row r="119" spans="1:4" x14ac:dyDescent="0.2">
      <c r="A119" s="7">
        <v>37060</v>
      </c>
      <c r="B119" s="8">
        <v>-27044.050702300156</v>
      </c>
      <c r="C119" s="9">
        <v>-3186.0378503397487</v>
      </c>
      <c r="D119" s="9">
        <v>-23858.012851960408</v>
      </c>
    </row>
    <row r="120" spans="1:4" x14ac:dyDescent="0.2">
      <c r="A120" s="7">
        <v>37061</v>
      </c>
      <c r="B120" s="8">
        <v>6987.4639760845348</v>
      </c>
      <c r="C120" s="9">
        <v>-275.39270732949035</v>
      </c>
      <c r="D120" s="9">
        <v>7262.8566834140256</v>
      </c>
    </row>
    <row r="121" spans="1:4" x14ac:dyDescent="0.2">
      <c r="A121" s="7">
        <v>37062</v>
      </c>
      <c r="B121" s="8">
        <v>102423.83811012289</v>
      </c>
      <c r="C121" s="9">
        <v>5754.0937329565886</v>
      </c>
      <c r="D121" s="9">
        <v>96669.744377166295</v>
      </c>
    </row>
    <row r="122" spans="1:4" x14ac:dyDescent="0.2">
      <c r="A122" s="7">
        <v>37063</v>
      </c>
      <c r="B122" s="8">
        <v>24765.665190012965</v>
      </c>
      <c r="C122" s="9">
        <v>4185.4783633512279</v>
      </c>
      <c r="D122" s="9">
        <v>20580.186826661738</v>
      </c>
    </row>
    <row r="123" spans="1:4" x14ac:dyDescent="0.2">
      <c r="A123" s="7">
        <v>37064</v>
      </c>
      <c r="B123" s="8">
        <v>15567.439392375398</v>
      </c>
      <c r="C123" s="9">
        <v>1748.5051554198083</v>
      </c>
      <c r="D123" s="9">
        <v>13818.934236955589</v>
      </c>
    </row>
    <row r="124" spans="1:4" x14ac:dyDescent="0.2">
      <c r="A124" s="7">
        <v>37067</v>
      </c>
      <c r="B124" s="8">
        <v>126082.12996522238</v>
      </c>
      <c r="C124" s="9">
        <v>1400.1047526665745</v>
      </c>
      <c r="D124" s="9">
        <v>124682.0252125558</v>
      </c>
    </row>
    <row r="125" spans="1:4" x14ac:dyDescent="0.2">
      <c r="A125" s="7">
        <v>37068</v>
      </c>
      <c r="B125" s="8">
        <v>33249.226340699293</v>
      </c>
      <c r="C125" s="9">
        <v>1953.7595801381719</v>
      </c>
      <c r="D125" s="9">
        <v>31295.466760561121</v>
      </c>
    </row>
    <row r="126" spans="1:4" x14ac:dyDescent="0.2">
      <c r="A126" s="7">
        <v>37069</v>
      </c>
      <c r="B126" s="8">
        <v>70794.796681251843</v>
      </c>
      <c r="C126" s="9">
        <v>-3093.7434378285334</v>
      </c>
      <c r="D126" s="9">
        <v>73888.540119080382</v>
      </c>
    </row>
    <row r="127" spans="1:4" x14ac:dyDescent="0.2">
      <c r="A127" s="7">
        <v>37070</v>
      </c>
      <c r="B127" s="8">
        <v>9483.3747977791863</v>
      </c>
      <c r="C127" s="9">
        <v>6163.709606674769</v>
      </c>
      <c r="D127" s="9">
        <v>3319.6651911044173</v>
      </c>
    </row>
    <row r="128" spans="1:4" x14ac:dyDescent="0.2">
      <c r="A128" s="7">
        <v>37071</v>
      </c>
      <c r="B128" s="8">
        <v>27658</v>
      </c>
      <c r="C128" s="9">
        <v>3972.1555686242209</v>
      </c>
      <c r="D128" s="9">
        <v>23686</v>
      </c>
    </row>
    <row r="129" spans="1:4" x14ac:dyDescent="0.2">
      <c r="A129" s="7">
        <v>37074</v>
      </c>
      <c r="B129" s="8">
        <v>-14384.111749047304</v>
      </c>
      <c r="C129" s="9">
        <v>2779.235999845665</v>
      </c>
      <c r="D129" s="9">
        <v>-17163.347748892971</v>
      </c>
    </row>
    <row r="130" spans="1:4" x14ac:dyDescent="0.2">
      <c r="A130" s="7">
        <v>37075</v>
      </c>
      <c r="B130" s="8">
        <v>-18634.7746064534</v>
      </c>
      <c r="C130" s="9">
        <v>5288.8852401108816</v>
      </c>
      <c r="D130" s="9">
        <v>-23923.659846564282</v>
      </c>
    </row>
    <row r="131" spans="1:4" x14ac:dyDescent="0.2">
      <c r="A131" s="7">
        <v>37077</v>
      </c>
      <c r="B131" s="8">
        <v>17097.836479064386</v>
      </c>
      <c r="C131" s="9">
        <v>4436.33540408512</v>
      </c>
      <c r="D131" s="9">
        <v>12661.501074979267</v>
      </c>
    </row>
    <row r="132" spans="1:4" x14ac:dyDescent="0.2">
      <c r="A132" s="7">
        <v>37078</v>
      </c>
      <c r="B132" s="8">
        <v>12861.446543210724</v>
      </c>
      <c r="C132" s="9">
        <v>4614.2202715620142</v>
      </c>
      <c r="D132" s="9">
        <v>8247.2262716487094</v>
      </c>
    </row>
    <row r="133" spans="1:4" x14ac:dyDescent="0.2">
      <c r="A133" s="7">
        <v>37081</v>
      </c>
      <c r="B133" s="8">
        <v>8403.8988144120194</v>
      </c>
      <c r="C133" s="9">
        <v>413.47548925736652</v>
      </c>
      <c r="D133" s="9">
        <v>7990.423325154653</v>
      </c>
    </row>
    <row r="134" spans="1:4" x14ac:dyDescent="0.2">
      <c r="A134" s="7">
        <v>37082</v>
      </c>
      <c r="B134" s="8">
        <v>-30371.194778174013</v>
      </c>
      <c r="C134" s="9">
        <v>1876.015321209592</v>
      </c>
      <c r="D134" s="9">
        <v>-32247.210099383607</v>
      </c>
    </row>
    <row r="135" spans="1:4" x14ac:dyDescent="0.2">
      <c r="A135" s="7">
        <v>37083</v>
      </c>
      <c r="B135" s="8">
        <v>-22608.245015140223</v>
      </c>
      <c r="C135" s="9">
        <v>4624.8757920868065</v>
      </c>
      <c r="D135" s="9">
        <v>-27233.120807227031</v>
      </c>
    </row>
    <row r="136" spans="1:4" x14ac:dyDescent="0.2">
      <c r="A136" s="7">
        <v>37084</v>
      </c>
      <c r="B136" s="8">
        <v>-17616.475787047631</v>
      </c>
      <c r="C136" s="9">
        <v>4420.0246964339831</v>
      </c>
      <c r="D136" s="9">
        <v>-22036.500483481614</v>
      </c>
    </row>
    <row r="137" spans="1:4" x14ac:dyDescent="0.2">
      <c r="A137" s="7">
        <v>37085</v>
      </c>
      <c r="B137" s="8">
        <v>17041.419090920892</v>
      </c>
      <c r="C137" s="9">
        <v>284.48041920317803</v>
      </c>
      <c r="D137" s="9">
        <v>16756.938671717715</v>
      </c>
    </row>
    <row r="138" spans="1:4" x14ac:dyDescent="0.2">
      <c r="A138" s="7">
        <v>37088</v>
      </c>
      <c r="B138" s="8">
        <v>28235.343770519128</v>
      </c>
      <c r="C138" s="9">
        <v>1697.3005397999418</v>
      </c>
      <c r="D138" s="9">
        <v>26538.043230719188</v>
      </c>
    </row>
    <row r="139" spans="1:4" x14ac:dyDescent="0.2">
      <c r="A139" s="7">
        <v>37089</v>
      </c>
      <c r="B139" s="8">
        <v>3790.8286735471629</v>
      </c>
      <c r="C139" s="9">
        <v>3663.1851775704881</v>
      </c>
      <c r="D139" s="9">
        <v>127.64349597667479</v>
      </c>
    </row>
    <row r="140" spans="1:4" x14ac:dyDescent="0.2">
      <c r="A140" s="7">
        <v>37090</v>
      </c>
      <c r="B140" s="8">
        <v>12994.811505390695</v>
      </c>
      <c r="C140" s="9">
        <v>5605.3097148894976</v>
      </c>
      <c r="D140" s="9">
        <v>7389.5017905011973</v>
      </c>
    </row>
    <row r="141" spans="1:4" x14ac:dyDescent="0.2">
      <c r="A141" s="7">
        <v>37091</v>
      </c>
      <c r="B141" s="8">
        <v>8578.4311997062177</v>
      </c>
      <c r="C141" s="9">
        <v>2481.9693655130277</v>
      </c>
      <c r="D141" s="9">
        <v>6096.46183419319</v>
      </c>
    </row>
    <row r="142" spans="1:4" x14ac:dyDescent="0.2">
      <c r="A142" s="7">
        <v>37092</v>
      </c>
      <c r="B142" s="8">
        <v>-1700.0587273582523</v>
      </c>
      <c r="C142" s="9">
        <v>-43.157038835259357</v>
      </c>
      <c r="D142" s="9">
        <v>-1656.901688522993</v>
      </c>
    </row>
    <row r="143" spans="1:4" x14ac:dyDescent="0.2">
      <c r="A143" s="7">
        <v>37095</v>
      </c>
      <c r="B143" s="8">
        <v>-9338.5033814223098</v>
      </c>
      <c r="C143" s="9">
        <v>-2130.0257380703561</v>
      </c>
      <c r="D143" s="9">
        <v>-7208.4776433519537</v>
      </c>
    </row>
    <row r="144" spans="1:4" x14ac:dyDescent="0.2">
      <c r="A144" s="7">
        <v>37096</v>
      </c>
      <c r="B144" s="8">
        <v>-14145.445926191607</v>
      </c>
      <c r="C144" s="9">
        <v>2677.2904138991444</v>
      </c>
      <c r="D144" s="9">
        <v>-16822.736340090752</v>
      </c>
    </row>
    <row r="145" spans="1:4" x14ac:dyDescent="0.2">
      <c r="A145" s="7">
        <v>37097</v>
      </c>
      <c r="B145" s="8">
        <v>-38157.952239758517</v>
      </c>
      <c r="C145" s="9">
        <v>3661.8378447720161</v>
      </c>
      <c r="D145" s="9">
        <v>-41819.790084530534</v>
      </c>
    </row>
    <row r="146" spans="1:4" x14ac:dyDescent="0.2">
      <c r="A146" s="7">
        <v>37098</v>
      </c>
      <c r="B146" s="8">
        <f>34494.5295634749-312</f>
        <v>34182.529563474898</v>
      </c>
      <c r="C146" s="9">
        <v>-5254.8772033859914</v>
      </c>
      <c r="D146" s="9">
        <f>39749.4067668609-312</f>
        <v>39437.406766860899</v>
      </c>
    </row>
    <row r="147" spans="1:4" x14ac:dyDescent="0.2">
      <c r="A147" s="7">
        <v>37099</v>
      </c>
      <c r="B147" s="8">
        <v>-4190.8992428020456</v>
      </c>
      <c r="C147" s="9">
        <v>1999.3661180084666</v>
      </c>
      <c r="D147" s="9">
        <v>-6190.265360810512</v>
      </c>
    </row>
    <row r="148" spans="1:4" x14ac:dyDescent="0.2">
      <c r="A148" s="7">
        <v>37102</v>
      </c>
      <c r="B148" s="8">
        <v>-1526.8476655777199</v>
      </c>
      <c r="C148" s="9">
        <v>-2463.9700613986661</v>
      </c>
      <c r="D148" s="9">
        <v>937.12239582094617</v>
      </c>
    </row>
    <row r="149" spans="1:4" x14ac:dyDescent="0.2">
      <c r="A149" s="7">
        <v>37103</v>
      </c>
      <c r="B149" s="8">
        <f>-14096.8173112165-80</f>
        <v>-14176.8173112165</v>
      </c>
      <c r="C149" s="9">
        <v>1068.7991990596108</v>
      </c>
      <c r="D149" s="9">
        <f>-15165.6165102761-79.6</f>
        <v>-15245.216510276101</v>
      </c>
    </row>
    <row r="150" spans="1:4" x14ac:dyDescent="0.2">
      <c r="A150" s="7">
        <v>37104</v>
      </c>
      <c r="B150" s="8">
        <v>36338.137494063434</v>
      </c>
      <c r="C150" s="9">
        <v>17753.471010548081</v>
      </c>
      <c r="D150" s="9">
        <v>18584.666483515353</v>
      </c>
    </row>
    <row r="151" spans="1:4" x14ac:dyDescent="0.2">
      <c r="A151" s="7">
        <v>37105</v>
      </c>
      <c r="B151" s="8">
        <v>-8850.784960679619</v>
      </c>
      <c r="C151" s="9">
        <v>1953.7203867939386</v>
      </c>
      <c r="D151" s="9">
        <v>-10804.505347473558</v>
      </c>
    </row>
    <row r="152" spans="1:4" x14ac:dyDescent="0.2">
      <c r="A152" s="7">
        <v>37106</v>
      </c>
      <c r="B152" s="8">
        <v>51735.142766936529</v>
      </c>
      <c r="C152" s="9">
        <v>3877.7534056906907</v>
      </c>
      <c r="D152" s="9">
        <v>47857.389361245841</v>
      </c>
    </row>
    <row r="153" spans="1:4" x14ac:dyDescent="0.2">
      <c r="A153" s="7">
        <v>37109</v>
      </c>
      <c r="B153" s="8">
        <v>-12234.947935487284</v>
      </c>
      <c r="C153" s="9">
        <v>1331.5999451669495</v>
      </c>
      <c r="D153" s="9">
        <v>-13566.547880654234</v>
      </c>
    </row>
    <row r="154" spans="1:4" x14ac:dyDescent="0.2">
      <c r="A154" s="7">
        <v>37110</v>
      </c>
      <c r="B154" s="8">
        <v>610.74735006248886</v>
      </c>
      <c r="C154" s="9">
        <v>1744.5605503624483</v>
      </c>
      <c r="D154" s="9">
        <v>-1133.8132002999596</v>
      </c>
    </row>
    <row r="155" spans="1:4" x14ac:dyDescent="0.2">
      <c r="A155" s="7">
        <v>37111</v>
      </c>
      <c r="B155" s="8">
        <v>-8944.7471378953142</v>
      </c>
      <c r="C155" s="9">
        <v>-2733.7428322263227</v>
      </c>
      <c r="D155" s="9">
        <v>-6211.0043056689919</v>
      </c>
    </row>
    <row r="156" spans="1:4" x14ac:dyDescent="0.2">
      <c r="A156" s="7">
        <v>37112</v>
      </c>
      <c r="B156" s="8">
        <v>3448.2698061636893</v>
      </c>
      <c r="C156" s="9">
        <v>405.75817047645086</v>
      </c>
      <c r="D156" s="9">
        <v>3042.5116356872386</v>
      </c>
    </row>
    <row r="157" spans="1:4" x14ac:dyDescent="0.2">
      <c r="A157" s="7">
        <v>37113</v>
      </c>
      <c r="B157" s="8">
        <v>1288.3663322429434</v>
      </c>
      <c r="C157" s="9">
        <v>302.60835753432184</v>
      </c>
      <c r="D157" s="9">
        <v>985.75797470862153</v>
      </c>
    </row>
    <row r="158" spans="1:4" x14ac:dyDescent="0.2">
      <c r="A158" s="7">
        <v>37116</v>
      </c>
      <c r="B158" s="8">
        <v>4898.6862260968974</v>
      </c>
      <c r="C158" s="9">
        <v>1852.8138929736406</v>
      </c>
      <c r="D158" s="9">
        <v>3045.8723331232568</v>
      </c>
    </row>
    <row r="159" spans="1:4" x14ac:dyDescent="0.2">
      <c r="A159" s="7">
        <v>37117</v>
      </c>
      <c r="B159" s="8">
        <v>-44030.681907229002</v>
      </c>
      <c r="C159" s="9">
        <v>1013.0456095516895</v>
      </c>
      <c r="D159" s="9">
        <v>-45043.727516780695</v>
      </c>
    </row>
    <row r="160" spans="1:4" x14ac:dyDescent="0.2">
      <c r="A160" s="7">
        <v>37118</v>
      </c>
      <c r="B160" s="8">
        <v>-97859.739287888195</v>
      </c>
      <c r="C160" s="9">
        <v>-1787.3188667951169</v>
      </c>
      <c r="D160" s="9">
        <v>-96072.420421093077</v>
      </c>
    </row>
    <row r="161" spans="1:4" x14ac:dyDescent="0.2">
      <c r="A161" s="7">
        <v>37119</v>
      </c>
      <c r="B161" s="8">
        <v>29302.487263856106</v>
      </c>
      <c r="C161" s="9">
        <v>8684.8033500768634</v>
      </c>
      <c r="D161" s="9">
        <v>20617.683913779241</v>
      </c>
    </row>
    <row r="162" spans="1:4" x14ac:dyDescent="0.2">
      <c r="A162" s="7">
        <v>37120</v>
      </c>
      <c r="B162" s="8">
        <v>10850.278219325637</v>
      </c>
      <c r="C162" s="9">
        <v>3260.9754166678358</v>
      </c>
      <c r="D162" s="9">
        <v>7589.3028026578013</v>
      </c>
    </row>
    <row r="163" spans="1:4" x14ac:dyDescent="0.2">
      <c r="A163" s="7">
        <v>37123</v>
      </c>
      <c r="B163" s="8">
        <v>20846.286453829071</v>
      </c>
      <c r="C163" s="9">
        <v>453.57570162061677</v>
      </c>
      <c r="D163" s="9">
        <v>20392.710752208455</v>
      </c>
    </row>
    <row r="164" spans="1:4" x14ac:dyDescent="0.2">
      <c r="A164" s="7">
        <v>37124</v>
      </c>
      <c r="B164" s="8">
        <v>1720.7125851043804</v>
      </c>
      <c r="C164" s="9">
        <v>3219.8298277859526</v>
      </c>
      <c r="D164" s="9">
        <v>-1499.1172426815722</v>
      </c>
    </row>
    <row r="165" spans="1:4" x14ac:dyDescent="0.2">
      <c r="A165" s="7">
        <v>37125</v>
      </c>
      <c r="B165" s="8">
        <v>37752.961170059607</v>
      </c>
      <c r="C165" s="9">
        <v>18428.057636698082</v>
      </c>
      <c r="D165" s="9">
        <v>19324.903533361525</v>
      </c>
    </row>
    <row r="166" spans="1:4" x14ac:dyDescent="0.2">
      <c r="A166" s="7">
        <v>37126</v>
      </c>
      <c r="B166" s="8">
        <v>339.61784232928358</v>
      </c>
      <c r="C166" s="9">
        <v>1770.4956656614779</v>
      </c>
      <c r="D166" s="9">
        <v>-1430.8778233321943</v>
      </c>
    </row>
    <row r="167" spans="1:4" x14ac:dyDescent="0.2">
      <c r="A167" s="7">
        <v>37127</v>
      </c>
      <c r="B167" s="8">
        <v>10271.169828904442</v>
      </c>
      <c r="C167" s="9">
        <v>3141.8865255197115</v>
      </c>
      <c r="D167" s="9">
        <v>7129.2833033847301</v>
      </c>
    </row>
    <row r="168" spans="1:4" x14ac:dyDescent="0.2">
      <c r="A168" s="7">
        <v>37130</v>
      </c>
      <c r="B168" s="8">
        <v>7950.0953021674413</v>
      </c>
      <c r="C168" s="9">
        <v>6256.2263748371643</v>
      </c>
      <c r="D168" s="9">
        <v>1693.8689273302771</v>
      </c>
    </row>
    <row r="169" spans="1:4" x14ac:dyDescent="0.2">
      <c r="A169" s="7">
        <v>37131</v>
      </c>
      <c r="B169" s="8">
        <v>19831.527256888287</v>
      </c>
      <c r="C169" s="9">
        <v>7036.9510111464824</v>
      </c>
      <c r="D169" s="9">
        <v>12794.576245741804</v>
      </c>
    </row>
    <row r="170" spans="1:4" x14ac:dyDescent="0.2">
      <c r="A170" s="7">
        <v>37132</v>
      </c>
      <c r="B170" s="8">
        <v>-8940.4873222384485</v>
      </c>
      <c r="C170" s="9">
        <v>8790.5175204573552</v>
      </c>
      <c r="D170" s="9">
        <v>-17731.004842695802</v>
      </c>
    </row>
    <row r="171" spans="1:4" x14ac:dyDescent="0.2">
      <c r="A171" s="7">
        <v>37133</v>
      </c>
      <c r="B171" s="8">
        <v>-19109.127256800723</v>
      </c>
      <c r="C171" s="9">
        <v>6317.52166021838</v>
      </c>
      <c r="D171" s="9">
        <v>-25426.648917019102</v>
      </c>
    </row>
    <row r="172" spans="1:4" x14ac:dyDescent="0.2">
      <c r="A172" s="7">
        <v>37134</v>
      </c>
      <c r="B172" s="8">
        <v>-6314.5088812795311</v>
      </c>
      <c r="C172" s="9">
        <v>689.31137271607349</v>
      </c>
      <c r="D172" s="9">
        <v>-7003.8202539956046</v>
      </c>
    </row>
    <row r="173" spans="1:4" x14ac:dyDescent="0.2">
      <c r="A173" s="7">
        <v>37138</v>
      </c>
      <c r="B173" s="8">
        <v>9458.8469384029686</v>
      </c>
      <c r="C173" s="9">
        <v>162.86740926118534</v>
      </c>
      <c r="D173" s="9">
        <v>9295.9795291417831</v>
      </c>
    </row>
    <row r="174" spans="1:4" x14ac:dyDescent="0.2">
      <c r="A174" s="7">
        <v>37139</v>
      </c>
      <c r="B174" s="8">
        <v>-9619.8151417280278</v>
      </c>
      <c r="C174" s="9">
        <v>3667.4853171694363</v>
      </c>
      <c r="D174" s="9">
        <v>-13287.300458897464</v>
      </c>
    </row>
    <row r="175" spans="1:4" x14ac:dyDescent="0.2">
      <c r="A175" s="7">
        <v>37140</v>
      </c>
      <c r="B175" s="8">
        <v>-10225.071120644116</v>
      </c>
      <c r="C175" s="9">
        <v>1405.7967463680054</v>
      </c>
      <c r="D175" s="9">
        <v>-11630.867867012121</v>
      </c>
    </row>
    <row r="176" spans="1:4" x14ac:dyDescent="0.2">
      <c r="A176" s="7">
        <v>37141</v>
      </c>
      <c r="B176" s="8">
        <v>5217.4265458177661</v>
      </c>
      <c r="C176" s="9">
        <v>2791.3514429539837</v>
      </c>
      <c r="D176" s="9">
        <v>2426.0751028637824</v>
      </c>
    </row>
    <row r="177" spans="1:6" x14ac:dyDescent="0.2">
      <c r="A177" s="7">
        <v>37144</v>
      </c>
      <c r="B177" s="8">
        <v>26276.49744277076</v>
      </c>
      <c r="C177" s="9">
        <v>1254.9987419250447</v>
      </c>
      <c r="D177" s="9">
        <v>25021.498700845717</v>
      </c>
    </row>
    <row r="178" spans="1:6" x14ac:dyDescent="0.2">
      <c r="A178" s="7">
        <v>37146</v>
      </c>
      <c r="B178" s="8">
        <v>-38394.288268169206</v>
      </c>
      <c r="C178" s="9">
        <v>1119.9325590088413</v>
      </c>
      <c r="D178" s="9">
        <v>-39514.220827178047</v>
      </c>
    </row>
    <row r="179" spans="1:6" x14ac:dyDescent="0.2">
      <c r="A179" s="7">
        <v>37147</v>
      </c>
      <c r="B179" s="8">
        <v>-36529.849234329165</v>
      </c>
      <c r="C179" s="9">
        <v>-111.60493176365242</v>
      </c>
      <c r="D179" s="9">
        <v>-36418.244302565516</v>
      </c>
    </row>
    <row r="180" spans="1:6" x14ac:dyDescent="0.2">
      <c r="A180" s="7">
        <v>37148</v>
      </c>
      <c r="B180" s="8">
        <v>437951.42694676487</v>
      </c>
      <c r="C180" s="9">
        <v>-1223.7571173387942</v>
      </c>
      <c r="D180" s="9">
        <v>439175.18406410364</v>
      </c>
      <c r="F180" t="s">
        <v>3</v>
      </c>
    </row>
    <row r="181" spans="1:6" x14ac:dyDescent="0.2">
      <c r="A181" s="7">
        <v>37151</v>
      </c>
      <c r="B181" s="8">
        <v>55376.899292683971</v>
      </c>
      <c r="C181" s="9">
        <v>3814.33731731237</v>
      </c>
      <c r="D181" s="9">
        <v>51562.561975371602</v>
      </c>
    </row>
    <row r="182" spans="1:6" x14ac:dyDescent="0.2">
      <c r="A182" s="7">
        <v>37152</v>
      </c>
      <c r="B182" s="8">
        <v>23762.453257839123</v>
      </c>
      <c r="C182" s="9">
        <v>5229.356230994953</v>
      </c>
      <c r="D182" s="9">
        <v>18533.097026844171</v>
      </c>
    </row>
    <row r="183" spans="1:6" x14ac:dyDescent="0.2">
      <c r="A183" s="7">
        <v>37153</v>
      </c>
      <c r="B183" s="8">
        <v>36515.517755887202</v>
      </c>
      <c r="C183" s="9">
        <v>1282.2022258552693</v>
      </c>
      <c r="D183" s="9">
        <v>35233.315530031934</v>
      </c>
    </row>
    <row r="184" spans="1:6" x14ac:dyDescent="0.2">
      <c r="A184" s="7">
        <v>37154</v>
      </c>
      <c r="B184" s="8">
        <v>-4794.1270816824062</v>
      </c>
      <c r="C184" s="9">
        <v>-423.99180574555407</v>
      </c>
      <c r="D184" s="9">
        <v>-4370.1352759368519</v>
      </c>
    </row>
    <row r="185" spans="1:6" x14ac:dyDescent="0.2">
      <c r="A185" s="7">
        <v>37155</v>
      </c>
      <c r="B185" s="8">
        <v>4832.9020928799991</v>
      </c>
      <c r="C185" s="9">
        <v>1170.430770353993</v>
      </c>
      <c r="D185" s="9">
        <v>3662.4713225260061</v>
      </c>
    </row>
    <row r="186" spans="1:6" x14ac:dyDescent="0.2">
      <c r="A186" s="7">
        <v>37158</v>
      </c>
      <c r="B186" s="8">
        <v>65692.575154370512</v>
      </c>
      <c r="C186" s="9">
        <v>8086.394626755533</v>
      </c>
      <c r="D186" s="9">
        <v>57606.180527614983</v>
      </c>
    </row>
    <row r="187" spans="1:6" x14ac:dyDescent="0.2">
      <c r="A187" s="7">
        <v>37159</v>
      </c>
      <c r="B187" s="8">
        <v>-16354.685707069693</v>
      </c>
      <c r="C187" s="9">
        <v>1983.3481674199677</v>
      </c>
      <c r="D187" s="9">
        <v>-18338.033874489662</v>
      </c>
    </row>
    <row r="188" spans="1:6" x14ac:dyDescent="0.2">
      <c r="A188" s="7">
        <v>37160</v>
      </c>
      <c r="B188" s="8">
        <v>31504.298930617973</v>
      </c>
      <c r="C188" s="9">
        <v>229.58672727701457</v>
      </c>
      <c r="D188" s="9">
        <v>31274.712203340958</v>
      </c>
    </row>
    <row r="189" spans="1:6" x14ac:dyDescent="0.2">
      <c r="A189" s="7">
        <v>37161</v>
      </c>
      <c r="B189" s="8">
        <v>10431.790856281579</v>
      </c>
      <c r="C189" s="9">
        <v>3195.3229875649358</v>
      </c>
      <c r="D189" s="9">
        <v>7236.4678687166434</v>
      </c>
    </row>
    <row r="190" spans="1:6" x14ac:dyDescent="0.2">
      <c r="A190" s="7">
        <v>37162</v>
      </c>
      <c r="B190" s="8">
        <v>-3168.3134883059529</v>
      </c>
      <c r="C190" s="9">
        <v>1619.93847033406</v>
      </c>
      <c r="D190" s="9">
        <v>-4788.2519586400131</v>
      </c>
    </row>
    <row r="191" spans="1:6" x14ac:dyDescent="0.2">
      <c r="A191" s="7">
        <v>37165</v>
      </c>
      <c r="B191" s="8">
        <v>-10062.076801418571</v>
      </c>
      <c r="C191" s="9">
        <v>-566.84830975779323</v>
      </c>
      <c r="D191" s="9">
        <v>-9495.2284916607769</v>
      </c>
    </row>
    <row r="192" spans="1:6" x14ac:dyDescent="0.2">
      <c r="A192" s="7">
        <v>37166</v>
      </c>
      <c r="B192" s="8">
        <v>1144.6065360205187</v>
      </c>
      <c r="C192" s="9">
        <v>423.85168696869823</v>
      </c>
      <c r="D192" s="9">
        <v>720.75484905182043</v>
      </c>
    </row>
    <row r="193" spans="1:4" x14ac:dyDescent="0.2">
      <c r="A193" s="7">
        <v>37167</v>
      </c>
      <c r="B193" s="8">
        <v>13382.629503744174</v>
      </c>
      <c r="C193" s="9">
        <v>2061.6144713177782</v>
      </c>
      <c r="D193" s="9">
        <v>11321.015032426396</v>
      </c>
    </row>
    <row r="194" spans="1:4" x14ac:dyDescent="0.2">
      <c r="A194" s="7">
        <v>37168</v>
      </c>
      <c r="B194" s="8">
        <v>-16491.010512669945</v>
      </c>
      <c r="C194" s="9">
        <v>-2686.150113078957</v>
      </c>
      <c r="D194" s="9">
        <v>-13804.860399590989</v>
      </c>
    </row>
    <row r="195" spans="1:4" x14ac:dyDescent="0.2">
      <c r="A195" s="7">
        <v>37169</v>
      </c>
      <c r="B195" s="8">
        <v>37188.538972680224</v>
      </c>
      <c r="C195" s="9">
        <v>3494.1097925544327</v>
      </c>
      <c r="D195" s="9">
        <v>33694.429180125793</v>
      </c>
    </row>
    <row r="196" spans="1:4" x14ac:dyDescent="0.2">
      <c r="A196" s="7">
        <v>37172</v>
      </c>
      <c r="B196" s="8">
        <v>-1570.7592594156902</v>
      </c>
      <c r="C196" s="9">
        <v>3963.3287883970752</v>
      </c>
      <c r="D196" s="9">
        <v>-5534.0880478127656</v>
      </c>
    </row>
    <row r="197" spans="1:4" x14ac:dyDescent="0.2">
      <c r="A197" s="7">
        <v>37173</v>
      </c>
      <c r="B197" s="8">
        <v>-17191.157606127905</v>
      </c>
      <c r="C197" s="9">
        <v>-3005.8162329178222</v>
      </c>
      <c r="D197" s="9">
        <v>-14185.341373210082</v>
      </c>
    </row>
    <row r="198" spans="1:4" x14ac:dyDescent="0.2">
      <c r="A198" s="7">
        <v>37174</v>
      </c>
      <c r="B198" s="8">
        <v>-17181.98777032346</v>
      </c>
      <c r="C198" s="9">
        <v>2971.6245007043008</v>
      </c>
      <c r="D198" s="9">
        <v>-20153.61227102776</v>
      </c>
    </row>
    <row r="199" spans="1:4" x14ac:dyDescent="0.2">
      <c r="A199" s="7">
        <v>37175</v>
      </c>
      <c r="B199" s="8">
        <v>11111.14700449369</v>
      </c>
      <c r="C199" s="9">
        <v>1815.2715644017308</v>
      </c>
      <c r="D199" s="9">
        <v>9295.8754400919606</v>
      </c>
    </row>
    <row r="200" spans="1:4" x14ac:dyDescent="0.2">
      <c r="A200" s="7">
        <v>37176</v>
      </c>
      <c r="B200" s="8">
        <v>35792.349778142852</v>
      </c>
      <c r="C200" s="9">
        <v>3170.2132375432629</v>
      </c>
      <c r="D200" s="9">
        <v>32622.136540599589</v>
      </c>
    </row>
    <row r="201" spans="1:4" x14ac:dyDescent="0.2">
      <c r="A201" s="7">
        <v>37179</v>
      </c>
      <c r="B201" s="8">
        <v>35120.81216683019</v>
      </c>
      <c r="C201" s="9">
        <v>2801.8211067816296</v>
      </c>
      <c r="D201" s="9">
        <v>32318.99106004856</v>
      </c>
    </row>
    <row r="202" spans="1:4" x14ac:dyDescent="0.2">
      <c r="A202" s="7">
        <v>37180</v>
      </c>
      <c r="B202" s="8">
        <v>-67837.869380835982</v>
      </c>
      <c r="C202" s="9">
        <v>-1005.0235666378865</v>
      </c>
      <c r="D202" s="9">
        <v>-66832.845814198095</v>
      </c>
    </row>
    <row r="203" spans="1:4" x14ac:dyDescent="0.2">
      <c r="A203" s="7">
        <v>37181</v>
      </c>
      <c r="B203" s="8">
        <v>58652.215687682394</v>
      </c>
      <c r="C203" s="9">
        <v>-724.27768038036743</v>
      </c>
      <c r="D203" s="9">
        <v>59376.493368062758</v>
      </c>
    </row>
    <row r="204" spans="1:4" x14ac:dyDescent="0.2">
      <c r="A204" s="7">
        <v>37182</v>
      </c>
      <c r="B204" s="8">
        <v>-30435.860678127967</v>
      </c>
      <c r="C204" s="9">
        <v>2918.9303384356913</v>
      </c>
      <c r="D204" s="9">
        <v>-33354.791016563657</v>
      </c>
    </row>
    <row r="205" spans="1:4" x14ac:dyDescent="0.2">
      <c r="A205" s="7">
        <v>37183</v>
      </c>
      <c r="B205" s="8">
        <v>-58983.416639877476</v>
      </c>
      <c r="C205" s="9">
        <v>-8488.1744950847024</v>
      </c>
      <c r="D205" s="9">
        <v>-50495.242144792777</v>
      </c>
    </row>
    <row r="206" spans="1:4" x14ac:dyDescent="0.2">
      <c r="A206" s="7">
        <v>37186</v>
      </c>
      <c r="B206" s="8">
        <v>-21290.228218823919</v>
      </c>
      <c r="C206" s="9">
        <v>9917.5611298568892</v>
      </c>
      <c r="D206" s="9">
        <v>-31207.78934868081</v>
      </c>
    </row>
    <row r="207" spans="1:4" x14ac:dyDescent="0.2">
      <c r="A207" s="7">
        <v>37187</v>
      </c>
      <c r="B207" s="8">
        <v>48616.904463380204</v>
      </c>
      <c r="C207" s="9">
        <v>-759.0488417321734</v>
      </c>
      <c r="D207" s="9">
        <v>49375.95330511238</v>
      </c>
    </row>
    <row r="208" spans="1:4" x14ac:dyDescent="0.2">
      <c r="A208" s="7">
        <v>37188</v>
      </c>
      <c r="B208" s="8">
        <v>-46588.171050209705</v>
      </c>
      <c r="C208" s="9">
        <v>-5240.4180720944651</v>
      </c>
      <c r="D208" s="9">
        <v>-41347.752978115241</v>
      </c>
    </row>
    <row r="209" spans="1:4" x14ac:dyDescent="0.2">
      <c r="A209" s="7">
        <v>37189</v>
      </c>
      <c r="B209" s="8">
        <v>33918.073277308424</v>
      </c>
      <c r="C209" s="9">
        <v>12820.128095602144</v>
      </c>
      <c r="D209" s="9">
        <v>21097.94518170628</v>
      </c>
    </row>
    <row r="210" spans="1:4" x14ac:dyDescent="0.2">
      <c r="A210" s="7">
        <v>37190</v>
      </c>
      <c r="B210" s="8">
        <v>-17626.744525717146</v>
      </c>
      <c r="C210" s="9">
        <v>3432.5112708644906</v>
      </c>
      <c r="D210" s="9">
        <v>-21059.255796581638</v>
      </c>
    </row>
    <row r="211" spans="1:4" x14ac:dyDescent="0.2">
      <c r="A211" s="7">
        <v>37193</v>
      </c>
      <c r="B211" s="8">
        <v>-30162.706912011825</v>
      </c>
      <c r="C211" s="9">
        <v>15444.54028854645</v>
      </c>
      <c r="D211" s="9">
        <v>-45607.247200558275</v>
      </c>
    </row>
    <row r="212" spans="1:4" x14ac:dyDescent="0.2">
      <c r="A212" s="7">
        <v>37194</v>
      </c>
      <c r="B212" s="8">
        <v>51313.414762418157</v>
      </c>
      <c r="C212" s="9">
        <v>6914.4259804475423</v>
      </c>
      <c r="D212" s="9">
        <v>44398.988781970613</v>
      </c>
    </row>
    <row r="213" spans="1:4" x14ac:dyDescent="0.2">
      <c r="A213" s="7">
        <v>37195</v>
      </c>
      <c r="B213" s="8">
        <v>-15893.62077550192</v>
      </c>
      <c r="C213" s="9">
        <v>5692.9008030908863</v>
      </c>
      <c r="D213" s="9">
        <v>-21586.521578592809</v>
      </c>
    </row>
    <row r="214" spans="1:4" ht="4.5" customHeight="1" x14ac:dyDescent="0.2">
      <c r="A214" s="7"/>
      <c r="B214" s="8"/>
      <c r="C214" s="9"/>
      <c r="D214" s="9"/>
    </row>
    <row r="215" spans="1:4" x14ac:dyDescent="0.2">
      <c r="A215" s="7" t="s">
        <v>0</v>
      </c>
      <c r="B215" s="8">
        <f>SUM(B4:B214)</f>
        <v>1200484.6146292617</v>
      </c>
      <c r="C215" s="9">
        <f>SUM(C4:C214)</f>
        <v>699380.19195009419</v>
      </c>
      <c r="D215" s="9">
        <f>SUM(D4:D214)</f>
        <v>501104.97824779141</v>
      </c>
    </row>
  </sheetData>
  <autoFilter ref="B3:D213"/>
  <phoneticPr fontId="0" type="noConversion"/>
  <conditionalFormatting sqref="C84:C85">
    <cfRule type="cellIs" dxfId="1" priority="1" stopIfTrue="1" operator="lessThan">
      <formula>-33750</formula>
    </cfRule>
  </conditionalFormatting>
  <conditionalFormatting sqref="B84:B85">
    <cfRule type="cellIs" dxfId="0" priority="2" stopIfTrue="1" operator="lessThan">
      <formula>-50000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bjones7</dc:creator>
  <cp:lastModifiedBy>Jan Havlíček</cp:lastModifiedBy>
  <dcterms:created xsi:type="dcterms:W3CDTF">2001-12-10T22:19:22Z</dcterms:created>
  <dcterms:modified xsi:type="dcterms:W3CDTF">2023-09-17T12:05:59Z</dcterms:modified>
</cp:coreProperties>
</file>