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0495D1-1F36-43C9-BB20-15732019753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 calcMode="manual"/>
</workbook>
</file>

<file path=xl/calcChain.xml><?xml version="1.0" encoding="utf-8"?>
<calcChain xmlns="http://schemas.openxmlformats.org/spreadsheetml/2006/main">
  <c r="A3" i="1" l="1"/>
  <c r="H3" i="1"/>
  <c r="K3" i="1"/>
  <c r="L3" i="1"/>
  <c r="M3" i="1"/>
  <c r="N3" i="1"/>
  <c r="O3" i="1"/>
  <c r="P3" i="1"/>
  <c r="Q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4" i="1"/>
  <c r="H4" i="1"/>
  <c r="K4" i="1"/>
  <c r="L4" i="1"/>
  <c r="M4" i="1"/>
  <c r="N4" i="1"/>
  <c r="O4" i="1"/>
  <c r="P4" i="1"/>
  <c r="Q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5" i="1"/>
  <c r="H5" i="1"/>
  <c r="K5" i="1"/>
  <c r="L5" i="1"/>
  <c r="M5" i="1"/>
  <c r="N5" i="1"/>
  <c r="O5" i="1"/>
  <c r="P5" i="1"/>
  <c r="Q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6" i="1"/>
  <c r="H6" i="1"/>
  <c r="K6" i="1"/>
  <c r="L6" i="1"/>
  <c r="M6" i="1"/>
  <c r="N6" i="1"/>
  <c r="O6" i="1"/>
  <c r="P6" i="1"/>
  <c r="Q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7" i="1"/>
  <c r="H7" i="1"/>
  <c r="K7" i="1"/>
  <c r="L7" i="1"/>
  <c r="M7" i="1"/>
  <c r="N7" i="1"/>
  <c r="O7" i="1"/>
  <c r="P7" i="1"/>
  <c r="Q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8" i="1"/>
  <c r="H8" i="1"/>
  <c r="K8" i="1"/>
  <c r="L8" i="1"/>
  <c r="M8" i="1"/>
  <c r="N8" i="1"/>
  <c r="O8" i="1"/>
  <c r="P8" i="1"/>
  <c r="Q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9" i="1"/>
  <c r="H9" i="1"/>
  <c r="K9" i="1"/>
  <c r="L9" i="1"/>
  <c r="M9" i="1"/>
  <c r="N9" i="1"/>
  <c r="O9" i="1"/>
  <c r="P9" i="1"/>
  <c r="Q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10" i="1"/>
  <c r="H10" i="1"/>
  <c r="K10" i="1"/>
  <c r="L10" i="1"/>
  <c r="M10" i="1"/>
  <c r="N10" i="1"/>
  <c r="O10" i="1"/>
  <c r="P10" i="1"/>
  <c r="Q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11" i="1"/>
  <c r="H11" i="1"/>
  <c r="K11" i="1"/>
  <c r="L11" i="1"/>
  <c r="M11" i="1"/>
  <c r="N11" i="1"/>
  <c r="O11" i="1"/>
  <c r="P11" i="1"/>
  <c r="Q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12" i="1"/>
  <c r="H12" i="1"/>
  <c r="J12" i="1"/>
  <c r="K12" i="1"/>
  <c r="L12" i="1"/>
  <c r="M12" i="1"/>
  <c r="N12" i="1"/>
  <c r="O12" i="1"/>
  <c r="P12" i="1"/>
  <c r="Q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13" i="1"/>
  <c r="H13" i="1"/>
  <c r="K13" i="1"/>
  <c r="L13" i="1"/>
  <c r="M13" i="1"/>
  <c r="N13" i="1"/>
  <c r="O13" i="1"/>
  <c r="P13" i="1"/>
  <c r="Q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14" i="1"/>
  <c r="H14" i="1"/>
  <c r="K14" i="1"/>
  <c r="L14" i="1"/>
  <c r="M14" i="1"/>
  <c r="N14" i="1"/>
  <c r="O14" i="1"/>
  <c r="P14" i="1"/>
  <c r="Q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15" i="1"/>
  <c r="H15" i="1"/>
  <c r="I15" i="1"/>
  <c r="J15" i="1"/>
  <c r="K15" i="1"/>
  <c r="L15" i="1"/>
  <c r="M15" i="1"/>
  <c r="N15" i="1"/>
  <c r="O15" i="1"/>
  <c r="P15" i="1"/>
  <c r="Q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16" i="1"/>
  <c r="H16" i="1"/>
  <c r="I16" i="1"/>
  <c r="J16" i="1"/>
  <c r="K16" i="1"/>
  <c r="L16" i="1"/>
  <c r="M16" i="1"/>
  <c r="N16" i="1"/>
  <c r="O16" i="1"/>
  <c r="P16" i="1"/>
  <c r="Q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17" i="1"/>
  <c r="H17" i="1"/>
  <c r="I17" i="1"/>
  <c r="J17" i="1"/>
  <c r="K17" i="1"/>
  <c r="L17" i="1"/>
  <c r="M17" i="1"/>
  <c r="N17" i="1"/>
  <c r="O17" i="1"/>
  <c r="P17" i="1"/>
  <c r="Q17" i="1"/>
  <c r="A18" i="1"/>
  <c r="H18" i="1"/>
  <c r="I18" i="1"/>
  <c r="J18" i="1"/>
  <c r="K18" i="1"/>
  <c r="L18" i="1"/>
  <c r="M18" i="1"/>
  <c r="N18" i="1"/>
  <c r="O18" i="1"/>
  <c r="P18" i="1"/>
  <c r="Q18" i="1"/>
  <c r="A19" i="1"/>
  <c r="H19" i="1"/>
  <c r="I19" i="1"/>
  <c r="J19" i="1"/>
  <c r="K19" i="1"/>
  <c r="L19" i="1"/>
  <c r="M19" i="1"/>
  <c r="N19" i="1"/>
  <c r="O19" i="1"/>
  <c r="P19" i="1"/>
  <c r="Q19" i="1"/>
  <c r="A20" i="1"/>
  <c r="H20" i="1"/>
  <c r="I20" i="1"/>
  <c r="J20" i="1"/>
  <c r="K20" i="1"/>
  <c r="L20" i="1"/>
  <c r="M20" i="1"/>
  <c r="N20" i="1"/>
  <c r="O20" i="1"/>
  <c r="P20" i="1"/>
  <c r="Q20" i="1"/>
  <c r="A21" i="1"/>
  <c r="H21" i="1"/>
  <c r="I21" i="1"/>
  <c r="J21" i="1"/>
  <c r="K21" i="1"/>
  <c r="L21" i="1"/>
  <c r="M21" i="1"/>
  <c r="N21" i="1"/>
  <c r="O21" i="1"/>
  <c r="P21" i="1"/>
  <c r="Q21" i="1"/>
  <c r="A22" i="1"/>
  <c r="H22" i="1"/>
  <c r="I22" i="1"/>
  <c r="J22" i="1"/>
  <c r="K22" i="1"/>
  <c r="L22" i="1"/>
  <c r="M22" i="1"/>
  <c r="N22" i="1"/>
  <c r="O22" i="1"/>
  <c r="P22" i="1"/>
  <c r="Q22" i="1"/>
  <c r="A23" i="1"/>
  <c r="F23" i="1"/>
  <c r="G23" i="1"/>
  <c r="H23" i="1"/>
  <c r="I23" i="1"/>
  <c r="J23" i="1"/>
  <c r="K23" i="1"/>
  <c r="L23" i="1"/>
  <c r="M23" i="1"/>
  <c r="N23" i="1"/>
  <c r="O23" i="1"/>
  <c r="P23" i="1"/>
  <c r="Q23" i="1"/>
  <c r="A24" i="1"/>
  <c r="F24" i="1"/>
  <c r="G24" i="1"/>
  <c r="H24" i="1"/>
  <c r="I24" i="1"/>
  <c r="J24" i="1"/>
  <c r="K24" i="1"/>
  <c r="L24" i="1"/>
  <c r="M24" i="1"/>
  <c r="N24" i="1"/>
  <c r="O24" i="1"/>
  <c r="P24" i="1"/>
  <c r="Q24" i="1"/>
  <c r="A25" i="1"/>
  <c r="F25" i="1"/>
  <c r="G25" i="1"/>
  <c r="H25" i="1"/>
  <c r="I25" i="1"/>
  <c r="J25" i="1"/>
  <c r="K25" i="1"/>
  <c r="L25" i="1"/>
  <c r="M25" i="1"/>
  <c r="N25" i="1"/>
  <c r="O25" i="1"/>
  <c r="P25" i="1"/>
  <c r="Q25" i="1"/>
  <c r="A26" i="1"/>
  <c r="F26" i="1"/>
  <c r="G26" i="1"/>
  <c r="H26" i="1"/>
  <c r="I26" i="1"/>
  <c r="J26" i="1"/>
  <c r="K26" i="1"/>
  <c r="L26" i="1"/>
  <c r="M26" i="1"/>
  <c r="N26" i="1"/>
  <c r="O26" i="1"/>
  <c r="P26" i="1"/>
  <c r="Q26" i="1"/>
  <c r="A27" i="1"/>
  <c r="F27" i="1"/>
  <c r="G27" i="1"/>
  <c r="H27" i="1"/>
  <c r="I27" i="1"/>
  <c r="J27" i="1"/>
  <c r="K27" i="1"/>
  <c r="L27" i="1"/>
  <c r="M27" i="1"/>
  <c r="N27" i="1"/>
  <c r="O27" i="1"/>
  <c r="P27" i="1"/>
  <c r="Q27" i="1"/>
  <c r="A28" i="1"/>
  <c r="F28" i="1"/>
  <c r="G28" i="1"/>
  <c r="H28" i="1"/>
  <c r="I28" i="1"/>
  <c r="J28" i="1"/>
  <c r="K28" i="1"/>
  <c r="L28" i="1"/>
  <c r="M28" i="1"/>
  <c r="N28" i="1"/>
  <c r="O28" i="1"/>
  <c r="P28" i="1"/>
  <c r="Q28" i="1"/>
  <c r="A29" i="1"/>
  <c r="F29" i="1"/>
  <c r="G29" i="1"/>
  <c r="H29" i="1"/>
  <c r="I29" i="1"/>
  <c r="J29" i="1"/>
  <c r="K29" i="1"/>
  <c r="L29" i="1"/>
  <c r="M29" i="1"/>
  <c r="N29" i="1"/>
  <c r="O29" i="1"/>
  <c r="P29" i="1"/>
  <c r="Q29" i="1"/>
  <c r="A30" i="1"/>
  <c r="F30" i="1"/>
  <c r="G30" i="1"/>
  <c r="H30" i="1"/>
  <c r="I30" i="1"/>
  <c r="J30" i="1"/>
  <c r="K30" i="1"/>
  <c r="L30" i="1"/>
  <c r="M30" i="1"/>
  <c r="N30" i="1"/>
  <c r="O30" i="1"/>
  <c r="P30" i="1"/>
  <c r="Q30" i="1"/>
  <c r="A31" i="1"/>
  <c r="F31" i="1"/>
  <c r="G31" i="1"/>
  <c r="H31" i="1"/>
  <c r="I31" i="1"/>
  <c r="J31" i="1"/>
  <c r="K31" i="1"/>
  <c r="L31" i="1"/>
  <c r="M31" i="1"/>
  <c r="N31" i="1"/>
  <c r="O31" i="1"/>
  <c r="P31" i="1"/>
  <c r="Q31" i="1"/>
  <c r="A32" i="1"/>
  <c r="F32" i="1"/>
  <c r="G32" i="1"/>
  <c r="H32" i="1"/>
  <c r="I32" i="1"/>
  <c r="J32" i="1"/>
  <c r="K32" i="1"/>
  <c r="L32" i="1"/>
  <c r="M32" i="1"/>
  <c r="N32" i="1"/>
  <c r="O32" i="1"/>
  <c r="P32" i="1"/>
  <c r="Q32" i="1"/>
  <c r="A33" i="1"/>
  <c r="F33" i="1"/>
  <c r="G33" i="1"/>
  <c r="H33" i="1"/>
  <c r="I33" i="1"/>
  <c r="J33" i="1"/>
  <c r="K33" i="1"/>
  <c r="L33" i="1"/>
  <c r="M33" i="1"/>
  <c r="N33" i="1"/>
  <c r="O33" i="1"/>
  <c r="P33" i="1"/>
  <c r="Q33" i="1"/>
  <c r="A34" i="1"/>
  <c r="F34" i="1"/>
  <c r="G34" i="1"/>
  <c r="H34" i="1"/>
  <c r="I34" i="1"/>
  <c r="J34" i="1"/>
  <c r="K34" i="1"/>
  <c r="L34" i="1"/>
  <c r="M34" i="1"/>
  <c r="N34" i="1"/>
  <c r="O34" i="1"/>
  <c r="P34" i="1"/>
  <c r="Q34" i="1"/>
  <c r="A35" i="1"/>
  <c r="F35" i="1"/>
  <c r="G35" i="1"/>
  <c r="H35" i="1"/>
  <c r="I35" i="1"/>
  <c r="J35" i="1"/>
  <c r="K35" i="1"/>
  <c r="L35" i="1"/>
  <c r="M35" i="1"/>
  <c r="N35" i="1"/>
  <c r="O35" i="1"/>
  <c r="P35" i="1"/>
  <c r="Q35" i="1"/>
  <c r="A36" i="1"/>
  <c r="F36" i="1"/>
  <c r="G36" i="1"/>
  <c r="H36" i="1"/>
  <c r="I36" i="1"/>
  <c r="J36" i="1"/>
  <c r="K36" i="1"/>
  <c r="L36" i="1"/>
  <c r="M36" i="1"/>
  <c r="N36" i="1"/>
  <c r="O36" i="1"/>
  <c r="P36" i="1"/>
  <c r="Q36" i="1"/>
  <c r="A37" i="1"/>
  <c r="F37" i="1"/>
  <c r="G37" i="1"/>
  <c r="H37" i="1"/>
  <c r="I37" i="1"/>
  <c r="J37" i="1"/>
  <c r="K37" i="1"/>
  <c r="L37" i="1"/>
  <c r="M37" i="1"/>
  <c r="N37" i="1"/>
  <c r="O37" i="1"/>
  <c r="P37" i="1"/>
  <c r="Q37" i="1"/>
  <c r="A38" i="1"/>
  <c r="F38" i="1"/>
  <c r="G38" i="1"/>
  <c r="H38" i="1"/>
  <c r="I38" i="1"/>
  <c r="J38" i="1"/>
  <c r="K38" i="1"/>
  <c r="L38" i="1"/>
  <c r="M38" i="1"/>
  <c r="N38" i="1"/>
  <c r="O38" i="1"/>
  <c r="P38" i="1"/>
  <c r="Q38" i="1"/>
  <c r="A39" i="1"/>
  <c r="F39" i="1"/>
  <c r="G39" i="1"/>
  <c r="H39" i="1"/>
  <c r="I39" i="1"/>
  <c r="J39" i="1"/>
  <c r="K39" i="1"/>
  <c r="L39" i="1"/>
  <c r="M39" i="1"/>
  <c r="N39" i="1"/>
  <c r="O39" i="1"/>
  <c r="P39" i="1"/>
  <c r="Q39" i="1"/>
  <c r="A40" i="1"/>
  <c r="F40" i="1"/>
  <c r="G40" i="1"/>
  <c r="H40" i="1"/>
  <c r="I40" i="1"/>
  <c r="J40" i="1"/>
  <c r="K40" i="1"/>
  <c r="L40" i="1"/>
  <c r="M40" i="1"/>
  <c r="N40" i="1"/>
  <c r="O40" i="1"/>
  <c r="P40" i="1"/>
  <c r="Q40" i="1"/>
  <c r="A41" i="1"/>
  <c r="F41" i="1"/>
  <c r="G41" i="1"/>
  <c r="H41" i="1"/>
  <c r="I41" i="1"/>
  <c r="J41" i="1"/>
  <c r="K41" i="1"/>
  <c r="L41" i="1"/>
  <c r="M41" i="1"/>
  <c r="N41" i="1"/>
  <c r="O41" i="1"/>
  <c r="P41" i="1"/>
  <c r="Q41" i="1"/>
  <c r="A42" i="1"/>
  <c r="F42" i="1"/>
  <c r="G42" i="1"/>
  <c r="H42" i="1"/>
  <c r="I42" i="1"/>
  <c r="J42" i="1"/>
  <c r="K42" i="1"/>
  <c r="L42" i="1"/>
  <c r="M42" i="1"/>
  <c r="N42" i="1"/>
  <c r="O42" i="1"/>
  <c r="P42" i="1"/>
  <c r="Q42" i="1"/>
  <c r="A43" i="1"/>
  <c r="F43" i="1"/>
  <c r="G43" i="1"/>
  <c r="H43" i="1"/>
  <c r="I43" i="1"/>
  <c r="J43" i="1"/>
  <c r="K43" i="1"/>
  <c r="L43" i="1"/>
  <c r="M43" i="1"/>
  <c r="N43" i="1"/>
  <c r="O43" i="1"/>
  <c r="P43" i="1"/>
  <c r="Q43" i="1"/>
  <c r="A44" i="1"/>
  <c r="F44" i="1"/>
  <c r="G44" i="1"/>
  <c r="H44" i="1"/>
  <c r="I44" i="1"/>
  <c r="J44" i="1"/>
  <c r="K44" i="1"/>
  <c r="L44" i="1"/>
  <c r="M44" i="1"/>
  <c r="N44" i="1"/>
  <c r="O44" i="1"/>
  <c r="P44" i="1"/>
  <c r="Q44" i="1"/>
  <c r="A45" i="1"/>
  <c r="F45" i="1"/>
  <c r="G45" i="1"/>
  <c r="H45" i="1"/>
  <c r="I45" i="1"/>
  <c r="J45" i="1"/>
  <c r="K45" i="1"/>
  <c r="L45" i="1"/>
  <c r="M45" i="1"/>
  <c r="N45" i="1"/>
  <c r="O45" i="1"/>
  <c r="P45" i="1"/>
  <c r="Q45" i="1"/>
  <c r="A46" i="1"/>
  <c r="F46" i="1"/>
  <c r="G46" i="1"/>
  <c r="H46" i="1"/>
  <c r="I46" i="1"/>
  <c r="J46" i="1"/>
  <c r="K46" i="1"/>
  <c r="L46" i="1"/>
  <c r="M46" i="1"/>
  <c r="N46" i="1"/>
  <c r="O46" i="1"/>
  <c r="P46" i="1"/>
  <c r="Q46" i="1"/>
  <c r="A47" i="1"/>
  <c r="F47" i="1"/>
  <c r="G47" i="1"/>
  <c r="H47" i="1"/>
  <c r="I47" i="1"/>
  <c r="J47" i="1"/>
  <c r="K47" i="1"/>
  <c r="L47" i="1"/>
  <c r="M47" i="1"/>
  <c r="N47" i="1"/>
  <c r="O47" i="1"/>
  <c r="P47" i="1"/>
  <c r="Q47" i="1"/>
  <c r="A48" i="1"/>
  <c r="F48" i="1"/>
  <c r="G48" i="1"/>
  <c r="H48" i="1"/>
  <c r="I48" i="1"/>
  <c r="J48" i="1"/>
  <c r="K48" i="1"/>
  <c r="L48" i="1"/>
  <c r="M48" i="1"/>
  <c r="N48" i="1"/>
  <c r="O48" i="1"/>
  <c r="P48" i="1"/>
  <c r="Q48" i="1"/>
  <c r="A49" i="1"/>
  <c r="F49" i="1"/>
  <c r="G49" i="1"/>
  <c r="H49" i="1"/>
  <c r="I49" i="1"/>
  <c r="J49" i="1"/>
  <c r="K49" i="1"/>
  <c r="L49" i="1"/>
  <c r="M49" i="1"/>
  <c r="N49" i="1"/>
  <c r="O49" i="1"/>
  <c r="P49" i="1"/>
  <c r="Q49" i="1"/>
  <c r="A50" i="1"/>
  <c r="F50" i="1"/>
  <c r="G50" i="1"/>
  <c r="H50" i="1"/>
  <c r="I50" i="1"/>
  <c r="J50" i="1"/>
  <c r="K50" i="1"/>
  <c r="L50" i="1"/>
  <c r="M50" i="1"/>
  <c r="N50" i="1"/>
  <c r="O50" i="1"/>
  <c r="P50" i="1"/>
  <c r="Q50" i="1"/>
  <c r="A51" i="1"/>
  <c r="F51" i="1"/>
  <c r="G51" i="1"/>
  <c r="H51" i="1"/>
  <c r="I51" i="1"/>
  <c r="J51" i="1"/>
  <c r="K51" i="1"/>
  <c r="L51" i="1"/>
  <c r="M51" i="1"/>
  <c r="N51" i="1"/>
  <c r="O51" i="1"/>
  <c r="P51" i="1"/>
  <c r="Q51" i="1"/>
  <c r="A52" i="1"/>
  <c r="F52" i="1"/>
  <c r="G52" i="1"/>
  <c r="H52" i="1"/>
  <c r="I52" i="1"/>
  <c r="J52" i="1"/>
  <c r="K52" i="1"/>
  <c r="L52" i="1"/>
  <c r="M52" i="1"/>
  <c r="N52" i="1"/>
  <c r="O52" i="1"/>
  <c r="P52" i="1"/>
  <c r="Q52" i="1"/>
  <c r="A53" i="1"/>
  <c r="F53" i="1"/>
  <c r="G53" i="1"/>
  <c r="H53" i="1"/>
  <c r="I53" i="1"/>
  <c r="J53" i="1"/>
  <c r="K53" i="1"/>
  <c r="L53" i="1"/>
  <c r="M53" i="1"/>
  <c r="N53" i="1"/>
  <c r="O53" i="1"/>
  <c r="P53" i="1"/>
  <c r="Q53" i="1"/>
  <c r="A54" i="1"/>
  <c r="F54" i="1"/>
  <c r="G54" i="1"/>
  <c r="H54" i="1"/>
  <c r="I54" i="1"/>
  <c r="J54" i="1"/>
  <c r="K54" i="1"/>
  <c r="L54" i="1"/>
  <c r="M54" i="1"/>
  <c r="N54" i="1"/>
  <c r="O54" i="1"/>
  <c r="P54" i="1"/>
  <c r="Q54" i="1"/>
  <c r="A55" i="1"/>
  <c r="F55" i="1"/>
  <c r="G55" i="1"/>
  <c r="H55" i="1"/>
  <c r="I55" i="1"/>
  <c r="J55" i="1"/>
  <c r="K55" i="1"/>
  <c r="L55" i="1"/>
  <c r="M55" i="1"/>
  <c r="N55" i="1"/>
  <c r="O55" i="1"/>
  <c r="P55" i="1"/>
  <c r="Q55" i="1"/>
  <c r="A56" i="1"/>
  <c r="F56" i="1"/>
  <c r="G56" i="1"/>
  <c r="H56" i="1"/>
  <c r="I56" i="1"/>
  <c r="J56" i="1"/>
  <c r="K56" i="1"/>
  <c r="L56" i="1"/>
  <c r="M56" i="1"/>
  <c r="N56" i="1"/>
  <c r="O56" i="1"/>
  <c r="P56" i="1"/>
  <c r="Q56" i="1"/>
  <c r="A57" i="1"/>
  <c r="F57" i="1"/>
  <c r="G57" i="1"/>
  <c r="H57" i="1"/>
  <c r="I57" i="1"/>
  <c r="J57" i="1"/>
  <c r="K57" i="1"/>
  <c r="L57" i="1"/>
  <c r="M57" i="1"/>
  <c r="N57" i="1"/>
  <c r="O57" i="1"/>
  <c r="P57" i="1"/>
  <c r="Q57" i="1"/>
  <c r="A58" i="1"/>
  <c r="F58" i="1"/>
  <c r="G58" i="1"/>
  <c r="H58" i="1"/>
  <c r="I58" i="1"/>
  <c r="J58" i="1"/>
  <c r="K58" i="1"/>
  <c r="L58" i="1"/>
  <c r="M58" i="1"/>
  <c r="N58" i="1"/>
  <c r="O58" i="1"/>
  <c r="P58" i="1"/>
  <c r="Q58" i="1"/>
  <c r="A59" i="1"/>
  <c r="F59" i="1"/>
  <c r="G59" i="1"/>
  <c r="H59" i="1"/>
  <c r="I59" i="1"/>
  <c r="J59" i="1"/>
  <c r="K59" i="1"/>
  <c r="L59" i="1"/>
  <c r="M59" i="1"/>
  <c r="N59" i="1"/>
  <c r="O59" i="1"/>
  <c r="P59" i="1"/>
  <c r="Q59" i="1"/>
  <c r="A60" i="1"/>
  <c r="F60" i="1"/>
  <c r="G60" i="1"/>
  <c r="H60" i="1"/>
  <c r="I60" i="1"/>
  <c r="J60" i="1"/>
  <c r="K60" i="1"/>
  <c r="L60" i="1"/>
  <c r="M60" i="1"/>
  <c r="N60" i="1"/>
  <c r="O60" i="1"/>
  <c r="P60" i="1"/>
  <c r="Q60" i="1"/>
  <c r="A61" i="1"/>
  <c r="F61" i="1"/>
  <c r="G61" i="1"/>
  <c r="H61" i="1"/>
  <c r="I61" i="1"/>
  <c r="J61" i="1"/>
  <c r="K61" i="1"/>
  <c r="L61" i="1"/>
  <c r="M61" i="1"/>
  <c r="N61" i="1"/>
  <c r="O61" i="1"/>
  <c r="P61" i="1"/>
  <c r="Q61" i="1"/>
  <c r="A62" i="1"/>
  <c r="F62" i="1"/>
  <c r="G62" i="1"/>
  <c r="H62" i="1"/>
  <c r="I62" i="1"/>
  <c r="J62" i="1"/>
  <c r="K62" i="1"/>
  <c r="L62" i="1"/>
  <c r="M62" i="1"/>
  <c r="N62" i="1"/>
  <c r="O62" i="1"/>
  <c r="P62" i="1"/>
  <c r="Q62" i="1"/>
  <c r="A63" i="1"/>
  <c r="F63" i="1"/>
  <c r="G63" i="1"/>
  <c r="H63" i="1"/>
  <c r="I63" i="1"/>
  <c r="J63" i="1"/>
  <c r="K63" i="1"/>
  <c r="L63" i="1"/>
  <c r="M63" i="1"/>
  <c r="N63" i="1"/>
  <c r="O63" i="1"/>
  <c r="P63" i="1"/>
  <c r="Q63" i="1"/>
  <c r="A64" i="1"/>
  <c r="F64" i="1"/>
  <c r="G64" i="1"/>
  <c r="H64" i="1"/>
  <c r="I64" i="1"/>
  <c r="J64" i="1"/>
  <c r="K64" i="1"/>
  <c r="L64" i="1"/>
  <c r="M64" i="1"/>
  <c r="N64" i="1"/>
  <c r="O64" i="1"/>
  <c r="P64" i="1"/>
  <c r="Q64" i="1"/>
  <c r="A65" i="1"/>
  <c r="F65" i="1"/>
  <c r="G65" i="1"/>
  <c r="H65" i="1"/>
  <c r="I65" i="1"/>
  <c r="J65" i="1"/>
  <c r="K65" i="1"/>
  <c r="L65" i="1"/>
  <c r="M65" i="1"/>
  <c r="N65" i="1"/>
  <c r="O65" i="1"/>
  <c r="P65" i="1"/>
  <c r="Q65" i="1"/>
  <c r="A66" i="1"/>
  <c r="F66" i="1"/>
  <c r="G66" i="1"/>
  <c r="H66" i="1"/>
  <c r="I66" i="1"/>
  <c r="J66" i="1"/>
  <c r="K66" i="1"/>
  <c r="L66" i="1"/>
  <c r="M66" i="1"/>
  <c r="N66" i="1"/>
  <c r="O66" i="1"/>
  <c r="P66" i="1"/>
  <c r="Q66" i="1"/>
  <c r="A67" i="1"/>
  <c r="F67" i="1"/>
  <c r="G67" i="1"/>
  <c r="H67" i="1"/>
  <c r="I67" i="1"/>
  <c r="J67" i="1"/>
  <c r="K67" i="1"/>
  <c r="L67" i="1"/>
  <c r="M67" i="1"/>
  <c r="N67" i="1"/>
  <c r="O67" i="1"/>
  <c r="P67" i="1"/>
  <c r="Q67" i="1"/>
  <c r="A68" i="1"/>
  <c r="F68" i="1"/>
  <c r="G68" i="1"/>
  <c r="H68" i="1"/>
  <c r="I68" i="1"/>
  <c r="J68" i="1"/>
  <c r="K68" i="1"/>
  <c r="L68" i="1"/>
  <c r="M68" i="1"/>
  <c r="N68" i="1"/>
  <c r="O68" i="1"/>
  <c r="P68" i="1"/>
  <c r="Q68" i="1"/>
  <c r="A69" i="1"/>
  <c r="F69" i="1"/>
  <c r="G69" i="1"/>
  <c r="H69" i="1"/>
  <c r="I69" i="1"/>
  <c r="J69" i="1"/>
  <c r="K69" i="1"/>
  <c r="L69" i="1"/>
  <c r="M69" i="1"/>
  <c r="N69" i="1"/>
  <c r="O69" i="1"/>
  <c r="P69" i="1"/>
  <c r="Q69" i="1"/>
  <c r="A70" i="1"/>
  <c r="F70" i="1"/>
  <c r="G70" i="1"/>
  <c r="H70" i="1"/>
  <c r="I70" i="1"/>
  <c r="J70" i="1"/>
  <c r="K70" i="1"/>
  <c r="L70" i="1"/>
  <c r="M70" i="1"/>
  <c r="N70" i="1"/>
  <c r="O70" i="1"/>
  <c r="P70" i="1"/>
  <c r="Q70" i="1"/>
  <c r="A71" i="1"/>
  <c r="F71" i="1"/>
  <c r="G71" i="1"/>
  <c r="H71" i="1"/>
  <c r="I71" i="1"/>
  <c r="J71" i="1"/>
  <c r="K71" i="1"/>
  <c r="L71" i="1"/>
  <c r="M71" i="1"/>
  <c r="N71" i="1"/>
  <c r="O71" i="1"/>
  <c r="P71" i="1"/>
  <c r="Q71" i="1"/>
  <c r="A72" i="1"/>
  <c r="F72" i="1"/>
  <c r="G72" i="1"/>
  <c r="H72" i="1"/>
  <c r="I72" i="1"/>
  <c r="J72" i="1"/>
  <c r="K72" i="1"/>
  <c r="L72" i="1"/>
  <c r="M72" i="1"/>
  <c r="N72" i="1"/>
  <c r="O72" i="1"/>
  <c r="P72" i="1"/>
  <c r="Q72" i="1"/>
  <c r="A73" i="1"/>
  <c r="F73" i="1"/>
  <c r="G73" i="1"/>
  <c r="H73" i="1"/>
  <c r="I73" i="1"/>
  <c r="J73" i="1"/>
  <c r="K73" i="1"/>
  <c r="L73" i="1"/>
  <c r="M73" i="1"/>
  <c r="N73" i="1"/>
  <c r="O73" i="1"/>
  <c r="P73" i="1"/>
  <c r="Q73" i="1"/>
  <c r="A74" i="1"/>
  <c r="F74" i="1"/>
  <c r="G74" i="1"/>
  <c r="H74" i="1"/>
  <c r="I74" i="1"/>
  <c r="J74" i="1"/>
  <c r="K74" i="1"/>
  <c r="L74" i="1"/>
  <c r="M74" i="1"/>
  <c r="N74" i="1"/>
  <c r="O74" i="1"/>
  <c r="P74" i="1"/>
  <c r="Q74" i="1"/>
  <c r="A75" i="1"/>
  <c r="F75" i="1"/>
  <c r="G75" i="1"/>
  <c r="H75" i="1"/>
  <c r="I75" i="1"/>
  <c r="J75" i="1"/>
  <c r="K75" i="1"/>
  <c r="L75" i="1"/>
  <c r="M75" i="1"/>
  <c r="N75" i="1"/>
  <c r="O75" i="1"/>
  <c r="P75" i="1"/>
  <c r="Q75" i="1"/>
  <c r="A76" i="1"/>
  <c r="F76" i="1"/>
  <c r="G76" i="1"/>
  <c r="H76" i="1"/>
  <c r="I76" i="1"/>
  <c r="J76" i="1"/>
  <c r="K76" i="1"/>
  <c r="L76" i="1"/>
  <c r="M76" i="1"/>
  <c r="N76" i="1"/>
  <c r="O76" i="1"/>
  <c r="P76" i="1"/>
  <c r="Q76" i="1"/>
  <c r="A77" i="1"/>
  <c r="F77" i="1"/>
  <c r="G77" i="1"/>
  <c r="H77" i="1"/>
  <c r="I77" i="1"/>
  <c r="J77" i="1"/>
  <c r="K77" i="1"/>
  <c r="L77" i="1"/>
  <c r="M77" i="1"/>
  <c r="N77" i="1"/>
  <c r="O77" i="1"/>
  <c r="P77" i="1"/>
  <c r="Q77" i="1"/>
  <c r="A78" i="1"/>
  <c r="F78" i="1"/>
  <c r="G78" i="1"/>
  <c r="H78" i="1"/>
  <c r="I78" i="1"/>
  <c r="J78" i="1"/>
  <c r="K78" i="1"/>
  <c r="L78" i="1"/>
  <c r="M78" i="1"/>
  <c r="N78" i="1"/>
  <c r="O78" i="1"/>
  <c r="P78" i="1"/>
  <c r="Q78" i="1"/>
  <c r="A79" i="1"/>
  <c r="F79" i="1"/>
  <c r="G79" i="1"/>
  <c r="H79" i="1"/>
  <c r="I79" i="1"/>
  <c r="J79" i="1"/>
  <c r="K79" i="1"/>
  <c r="L79" i="1"/>
  <c r="M79" i="1"/>
  <c r="N79" i="1"/>
  <c r="O79" i="1"/>
  <c r="P79" i="1"/>
  <c r="Q79" i="1"/>
  <c r="A80" i="1"/>
  <c r="F80" i="1"/>
  <c r="G80" i="1"/>
  <c r="H80" i="1"/>
  <c r="I80" i="1"/>
  <c r="J80" i="1"/>
  <c r="K80" i="1"/>
  <c r="L80" i="1"/>
  <c r="M80" i="1"/>
  <c r="N80" i="1"/>
  <c r="O80" i="1"/>
  <c r="P80" i="1"/>
  <c r="Q80" i="1"/>
  <c r="A81" i="1"/>
  <c r="F81" i="1"/>
  <c r="G81" i="1"/>
  <c r="H81" i="1"/>
  <c r="I81" i="1"/>
  <c r="J81" i="1"/>
  <c r="K81" i="1"/>
  <c r="L81" i="1"/>
  <c r="M81" i="1"/>
  <c r="N81" i="1"/>
  <c r="O81" i="1"/>
  <c r="P81" i="1"/>
  <c r="Q81" i="1"/>
  <c r="A82" i="1"/>
  <c r="F82" i="1"/>
  <c r="G82" i="1"/>
  <c r="H82" i="1"/>
  <c r="I82" i="1"/>
  <c r="J82" i="1"/>
  <c r="K82" i="1"/>
  <c r="L82" i="1"/>
  <c r="M82" i="1"/>
  <c r="N82" i="1"/>
  <c r="O82" i="1"/>
  <c r="P82" i="1"/>
  <c r="Q82" i="1"/>
  <c r="A83" i="1"/>
  <c r="F83" i="1"/>
  <c r="G83" i="1"/>
  <c r="H83" i="1"/>
  <c r="I83" i="1"/>
  <c r="J83" i="1"/>
  <c r="K83" i="1"/>
  <c r="L83" i="1"/>
  <c r="M83" i="1"/>
  <c r="N83" i="1"/>
  <c r="O83" i="1"/>
  <c r="P83" i="1"/>
  <c r="Q83" i="1"/>
  <c r="A84" i="1"/>
  <c r="F84" i="1"/>
  <c r="G84" i="1"/>
  <c r="H84" i="1"/>
  <c r="I84" i="1"/>
  <c r="J84" i="1"/>
  <c r="K84" i="1"/>
  <c r="L84" i="1"/>
  <c r="M84" i="1"/>
  <c r="N84" i="1"/>
  <c r="O84" i="1"/>
  <c r="P84" i="1"/>
  <c r="Q84" i="1"/>
  <c r="A85" i="1"/>
  <c r="F85" i="1"/>
  <c r="G85" i="1"/>
  <c r="H85" i="1"/>
  <c r="I85" i="1"/>
  <c r="J85" i="1"/>
  <c r="K85" i="1"/>
  <c r="L85" i="1"/>
  <c r="M85" i="1"/>
  <c r="N85" i="1"/>
  <c r="O85" i="1"/>
  <c r="P85" i="1"/>
  <c r="Q85" i="1"/>
  <c r="A86" i="1"/>
  <c r="F86" i="1"/>
  <c r="G86" i="1"/>
  <c r="H86" i="1"/>
  <c r="I86" i="1"/>
  <c r="J86" i="1"/>
  <c r="K86" i="1"/>
  <c r="L86" i="1"/>
  <c r="M86" i="1"/>
  <c r="N86" i="1"/>
  <c r="O86" i="1"/>
  <c r="P86" i="1"/>
  <c r="Q86" i="1"/>
  <c r="A87" i="1"/>
  <c r="F87" i="1"/>
  <c r="G87" i="1"/>
  <c r="H87" i="1"/>
  <c r="I87" i="1"/>
  <c r="J87" i="1"/>
  <c r="K87" i="1"/>
  <c r="L87" i="1"/>
  <c r="M87" i="1"/>
  <c r="N87" i="1"/>
  <c r="O87" i="1"/>
  <c r="P87" i="1"/>
  <c r="Q87" i="1"/>
  <c r="A88" i="1"/>
  <c r="F88" i="1"/>
  <c r="G88" i="1"/>
  <c r="H88" i="1"/>
  <c r="I88" i="1"/>
  <c r="J88" i="1"/>
  <c r="K88" i="1"/>
  <c r="L88" i="1"/>
  <c r="M88" i="1"/>
  <c r="N88" i="1"/>
  <c r="O88" i="1"/>
  <c r="P88" i="1"/>
  <c r="Q88" i="1"/>
  <c r="A89" i="1"/>
  <c r="F89" i="1"/>
  <c r="G89" i="1"/>
  <c r="H89" i="1"/>
  <c r="I89" i="1"/>
  <c r="J89" i="1"/>
  <c r="K89" i="1"/>
  <c r="L89" i="1"/>
  <c r="M89" i="1"/>
  <c r="N89" i="1"/>
  <c r="O89" i="1"/>
  <c r="P89" i="1"/>
  <c r="Q89" i="1"/>
  <c r="A90" i="1"/>
  <c r="F90" i="1"/>
  <c r="G90" i="1"/>
  <c r="H90" i="1"/>
  <c r="I90" i="1"/>
  <c r="J90" i="1"/>
  <c r="K90" i="1"/>
  <c r="L90" i="1"/>
  <c r="M90" i="1"/>
  <c r="N90" i="1"/>
  <c r="O90" i="1"/>
  <c r="P90" i="1"/>
  <c r="Q90" i="1"/>
  <c r="A91" i="1"/>
  <c r="F91" i="1"/>
  <c r="G91" i="1"/>
  <c r="H91" i="1"/>
  <c r="I91" i="1"/>
  <c r="J91" i="1"/>
  <c r="K91" i="1"/>
  <c r="L91" i="1"/>
  <c r="M91" i="1"/>
  <c r="N91" i="1"/>
  <c r="O91" i="1"/>
  <c r="P91" i="1"/>
  <c r="Q91" i="1"/>
  <c r="A92" i="1"/>
  <c r="F92" i="1"/>
  <c r="G92" i="1"/>
  <c r="H92" i="1"/>
  <c r="I92" i="1"/>
  <c r="J92" i="1"/>
  <c r="K92" i="1"/>
  <c r="L92" i="1"/>
  <c r="M92" i="1"/>
  <c r="N92" i="1"/>
  <c r="O92" i="1"/>
  <c r="P92" i="1"/>
  <c r="Q92" i="1"/>
  <c r="A93" i="1"/>
  <c r="F93" i="1"/>
  <c r="G93" i="1"/>
  <c r="H93" i="1"/>
  <c r="I93" i="1"/>
  <c r="J93" i="1"/>
  <c r="K93" i="1"/>
  <c r="L93" i="1"/>
  <c r="M93" i="1"/>
  <c r="N93" i="1"/>
  <c r="O93" i="1"/>
  <c r="P93" i="1"/>
  <c r="Q93" i="1"/>
  <c r="A94" i="1"/>
  <c r="F94" i="1"/>
  <c r="G94" i="1"/>
  <c r="H94" i="1"/>
  <c r="I94" i="1"/>
  <c r="J94" i="1"/>
  <c r="K94" i="1"/>
  <c r="L94" i="1"/>
  <c r="M94" i="1"/>
  <c r="N94" i="1"/>
  <c r="O94" i="1"/>
  <c r="P94" i="1"/>
  <c r="Q94" i="1"/>
  <c r="A95" i="1"/>
  <c r="F95" i="1"/>
  <c r="G95" i="1"/>
  <c r="H95" i="1"/>
  <c r="I95" i="1"/>
  <c r="J95" i="1"/>
  <c r="K95" i="1"/>
  <c r="L95" i="1"/>
  <c r="M95" i="1"/>
  <c r="N95" i="1"/>
  <c r="O95" i="1"/>
  <c r="P95" i="1"/>
  <c r="Q95" i="1"/>
  <c r="A96" i="1"/>
  <c r="F96" i="1"/>
  <c r="G96" i="1"/>
  <c r="H96" i="1"/>
  <c r="I96" i="1"/>
  <c r="J96" i="1"/>
  <c r="K96" i="1"/>
  <c r="L96" i="1"/>
  <c r="M96" i="1"/>
  <c r="N96" i="1"/>
  <c r="O96" i="1"/>
  <c r="P96" i="1"/>
  <c r="Q96" i="1"/>
  <c r="A97" i="1"/>
  <c r="F97" i="1"/>
  <c r="G97" i="1"/>
  <c r="H97" i="1"/>
  <c r="I97" i="1"/>
  <c r="J97" i="1"/>
  <c r="K97" i="1"/>
  <c r="L97" i="1"/>
  <c r="M97" i="1"/>
  <c r="N97" i="1"/>
  <c r="O97" i="1"/>
  <c r="P97" i="1"/>
  <c r="Q97" i="1"/>
  <c r="A98" i="1"/>
  <c r="F98" i="1"/>
  <c r="G98" i="1"/>
  <c r="H98" i="1"/>
  <c r="I98" i="1"/>
  <c r="J98" i="1"/>
  <c r="K98" i="1"/>
  <c r="L98" i="1"/>
  <c r="M98" i="1"/>
  <c r="N98" i="1"/>
  <c r="O98" i="1"/>
  <c r="P98" i="1"/>
  <c r="Q98" i="1"/>
  <c r="A99" i="1"/>
  <c r="F99" i="1"/>
  <c r="G99" i="1"/>
  <c r="H99" i="1"/>
  <c r="I99" i="1"/>
  <c r="J99" i="1"/>
  <c r="K99" i="1"/>
  <c r="L99" i="1"/>
  <c r="M99" i="1"/>
  <c r="N99" i="1"/>
  <c r="O99" i="1"/>
  <c r="P99" i="1"/>
  <c r="Q99" i="1"/>
  <c r="A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A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A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A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A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A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A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A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A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A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A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A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A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A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A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A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A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A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A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A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A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A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A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A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A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A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A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A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A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A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A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A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A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A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A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A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A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A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A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A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A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A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A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A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A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A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A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A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A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A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A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A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A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A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A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A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A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A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A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A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A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A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A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A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A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A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A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A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A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A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A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A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A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A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A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A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A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A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A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A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A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A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A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A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A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A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A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A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A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A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A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A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A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A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A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A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A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A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A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A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A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A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A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A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A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A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A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A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A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A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A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A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A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A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A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A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A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A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A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A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A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A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A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A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A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A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A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A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A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A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A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A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A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A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A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A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A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A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A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A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A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A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A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A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A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A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A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A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A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A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A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A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A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A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A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A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A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A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A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A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A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A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A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A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A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A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A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A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A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A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A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A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A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A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A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A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A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A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A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A281" i="1"/>
  <c r="F281" i="1"/>
  <c r="G281" i="1"/>
  <c r="H281" i="1"/>
  <c r="I281" i="1"/>
  <c r="J281" i="1"/>
  <c r="K281" i="1"/>
  <c r="L281" i="1"/>
  <c r="M281" i="1"/>
  <c r="N281" i="1"/>
  <c r="O281" i="1"/>
  <c r="P281" i="1"/>
  <c r="Q281" i="1"/>
</calcChain>
</file>

<file path=xl/sharedStrings.xml><?xml version="1.0" encoding="utf-8"?>
<sst xmlns="http://schemas.openxmlformats.org/spreadsheetml/2006/main" count="73" uniqueCount="23">
  <si>
    <t>Delivery</t>
  </si>
  <si>
    <t>Rockies</t>
  </si>
  <si>
    <t>Physical</t>
  </si>
  <si>
    <t>Fuel</t>
  </si>
  <si>
    <t>Month</t>
  </si>
  <si>
    <t>Transport</t>
  </si>
  <si>
    <t>Premium</t>
  </si>
  <si>
    <t>Loss</t>
  </si>
  <si>
    <t>Socal</t>
  </si>
  <si>
    <t>Stanfield</t>
  </si>
  <si>
    <t>Offer</t>
  </si>
  <si>
    <t xml:space="preserve">SJ </t>
  </si>
  <si>
    <t>Bid</t>
  </si>
  <si>
    <t>bid</t>
  </si>
  <si>
    <t>offer</t>
  </si>
  <si>
    <t>Mid</t>
  </si>
  <si>
    <t>Malin</t>
  </si>
  <si>
    <t>SJ</t>
  </si>
  <si>
    <t>San Juan</t>
  </si>
  <si>
    <t>SoCal</t>
  </si>
  <si>
    <t>PG&amp;E City Gate</t>
  </si>
  <si>
    <t>Year</t>
  </si>
  <si>
    <t>PG&amp;E 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</si>
</sst>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#,##0.000_);[Red]\(#,##0.000\)"/>
    <numFmt numFmtId="165" formatCode="&quot;$&quot;#,##0.000_);[Red]\(&quot;$&quot;#,##0.000\)"/>
    <numFmt numFmtId="167" formatCode="#,##0.000_);\(#,##0.000\)"/>
  </numFmts>
  <fonts count="5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Border="1" applyAlignment="1">
      <alignment horizontal="center"/>
    </xf>
    <xf numFmtId="40" fontId="0" fillId="0" borderId="0" xfId="0" applyNumberFormat="1" applyAlignment="1">
      <alignment horizontal="center"/>
    </xf>
    <xf numFmtId="17" fontId="2" fillId="0" borderId="0" xfId="0" applyNumberFormat="1" applyFont="1"/>
    <xf numFmtId="165" fontId="3" fillId="0" borderId="0" xfId="1" applyNumberFormat="1" applyFont="1" applyAlignment="1">
      <alignment horizontal="center"/>
    </xf>
    <xf numFmtId="10" fontId="3" fillId="0" borderId="0" xfId="2" applyNumberFormat="1" applyFont="1" applyAlignment="1">
      <alignment horizontal="center"/>
    </xf>
    <xf numFmtId="14" fontId="2" fillId="0" borderId="0" xfId="0" applyNumberFormat="1" applyFont="1"/>
    <xf numFmtId="164" fontId="1" fillId="0" borderId="0" xfId="2" applyNumberFormat="1" applyAlignment="1">
      <alignment horizontal="center"/>
    </xf>
    <xf numFmtId="10" fontId="1" fillId="0" borderId="0" xfId="2" applyNumberFormat="1" applyAlignment="1">
      <alignment horizontal="center"/>
    </xf>
    <xf numFmtId="164" fontId="4" fillId="2" borderId="0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0" fontId="0" fillId="2" borderId="1" xfId="0" applyNumberFormat="1" applyFill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167" fontId="2" fillId="3" borderId="0" xfId="1" applyNumberFormat="1" applyFont="1" applyFill="1" applyBorder="1" applyAlignment="1">
      <alignment horizontal="center"/>
    </xf>
    <xf numFmtId="40" fontId="0" fillId="4" borderId="1" xfId="0" applyNumberFormat="1" applyFill="1" applyBorder="1" applyAlignment="1">
      <alignment horizontal="center"/>
    </xf>
    <xf numFmtId="164" fontId="4" fillId="4" borderId="0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0" fontId="0" fillId="4" borderId="9" xfId="0" applyNumberFormat="1" applyFill="1" applyBorder="1" applyAlignment="1">
      <alignment horizontal="center"/>
    </xf>
    <xf numFmtId="40" fontId="0" fillId="4" borderId="10" xfId="0" applyNumberFormat="1" applyFill="1" applyBorder="1" applyAlignment="1">
      <alignment horizontal="center"/>
    </xf>
    <xf numFmtId="40" fontId="0" fillId="4" borderId="11" xfId="0" applyNumberFormat="1" applyFill="1" applyBorder="1" applyAlignment="1">
      <alignment horizontal="center"/>
    </xf>
    <xf numFmtId="40" fontId="0" fillId="4" borderId="12" xfId="0" applyNumberFormat="1" applyFill="1" applyBorder="1" applyAlignment="1">
      <alignment horizontal="center"/>
    </xf>
    <xf numFmtId="40" fontId="0" fillId="4" borderId="13" xfId="0" applyNumberFormat="1" applyFill="1" applyBorder="1" applyAlignment="1">
      <alignment horizontal="center"/>
    </xf>
    <xf numFmtId="164" fontId="4" fillId="4" borderId="14" xfId="1" applyNumberFormat="1" applyFont="1" applyFill="1" applyBorder="1" applyAlignment="1">
      <alignment horizontal="center"/>
    </xf>
    <xf numFmtId="164" fontId="4" fillId="4" borderId="15" xfId="1" applyNumberFormat="1" applyFont="1" applyFill="1" applyBorder="1" applyAlignment="1">
      <alignment horizontal="center"/>
    </xf>
    <xf numFmtId="164" fontId="4" fillId="4" borderId="12" xfId="1" applyNumberFormat="1" applyFont="1" applyFill="1" applyBorder="1" applyAlignment="1">
      <alignment horizontal="center"/>
    </xf>
    <xf numFmtId="164" fontId="4" fillId="4" borderId="1" xfId="1" applyNumberFormat="1" applyFont="1" applyFill="1" applyBorder="1" applyAlignment="1">
      <alignment horizontal="center"/>
    </xf>
    <xf numFmtId="164" fontId="4" fillId="4" borderId="13" xfId="1" applyNumberFormat="1" applyFont="1" applyFill="1" applyBorder="1" applyAlignment="1">
      <alignment horizontal="center"/>
    </xf>
    <xf numFmtId="40" fontId="0" fillId="2" borderId="9" xfId="0" applyNumberFormat="1" applyFill="1" applyBorder="1" applyAlignment="1">
      <alignment horizontal="center"/>
    </xf>
    <xf numFmtId="40" fontId="0" fillId="2" borderId="10" xfId="0" applyNumberFormat="1" applyFill="1" applyBorder="1" applyAlignment="1">
      <alignment horizontal="center"/>
    </xf>
    <xf numFmtId="40" fontId="0" fillId="2" borderId="11" xfId="0" applyNumberFormat="1" applyFill="1" applyBorder="1" applyAlignment="1">
      <alignment horizontal="center"/>
    </xf>
    <xf numFmtId="40" fontId="0" fillId="2" borderId="12" xfId="0" applyNumberFormat="1" applyFill="1" applyBorder="1" applyAlignment="1">
      <alignment horizontal="center"/>
    </xf>
    <xf numFmtId="40" fontId="0" fillId="2" borderId="13" xfId="0" applyNumberFormat="1" applyFill="1" applyBorder="1" applyAlignment="1">
      <alignment horizontal="center"/>
    </xf>
    <xf numFmtId="164" fontId="4" fillId="2" borderId="15" xfId="1" applyNumberFormat="1" applyFont="1" applyFill="1" applyBorder="1" applyAlignment="1">
      <alignment horizontal="center"/>
    </xf>
    <xf numFmtId="164" fontId="4" fillId="2" borderId="13" xfId="1" applyNumberFormat="1" applyFont="1" applyFill="1" applyBorder="1" applyAlignment="1">
      <alignment horizontal="center"/>
    </xf>
    <xf numFmtId="167" fontId="2" fillId="3" borderId="14" xfId="1" applyNumberFormat="1" applyFont="1" applyFill="1" applyBorder="1" applyAlignment="1">
      <alignment horizontal="center"/>
    </xf>
    <xf numFmtId="167" fontId="2" fillId="3" borderId="12" xfId="1" applyNumberFormat="1" applyFont="1" applyFill="1" applyBorder="1" applyAlignment="1">
      <alignment horizontal="center"/>
    </xf>
    <xf numFmtId="167" fontId="2" fillId="3" borderId="1" xfId="1" applyNumberFormat="1" applyFont="1" applyFill="1" applyBorder="1" applyAlignment="1">
      <alignment horizontal="center"/>
    </xf>
    <xf numFmtId="164" fontId="4" fillId="2" borderId="14" xfId="1" applyNumberFormat="1" applyFont="1" applyFill="1" applyBorder="1" applyAlignment="1">
      <alignment horizontal="center"/>
    </xf>
    <xf numFmtId="164" fontId="4" fillId="2" borderId="12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3"/>
  <sheetViews>
    <sheetView tabSelected="1" topLeftCell="M1" workbookViewId="0">
      <selection activeCell="Z31" sqref="Z31"/>
    </sheetView>
  </sheetViews>
  <sheetFormatPr defaultRowHeight="12.75" x14ac:dyDescent="0.2"/>
  <cols>
    <col min="1" max="14" width="9.140625" style="16"/>
    <col min="15" max="17" width="10" style="16" customWidth="1"/>
    <col min="18" max="20" width="9.140625" style="16"/>
    <col min="21" max="23" width="10" style="16" customWidth="1"/>
    <col min="24" max="16384" width="9.140625" style="16"/>
  </cols>
  <sheetData>
    <row r="1" spans="1:46" customFormat="1" x14ac:dyDescent="0.2">
      <c r="B1" s="1" t="s">
        <v>0</v>
      </c>
      <c r="C1" s="30" t="s">
        <v>1</v>
      </c>
      <c r="D1" s="31" t="s">
        <v>1</v>
      </c>
      <c r="E1" s="32" t="s">
        <v>1</v>
      </c>
      <c r="F1" s="40" t="s">
        <v>11</v>
      </c>
      <c r="G1" s="41" t="s">
        <v>11</v>
      </c>
      <c r="H1" s="42" t="s">
        <v>17</v>
      </c>
      <c r="I1" s="30" t="s">
        <v>5</v>
      </c>
      <c r="J1" s="31" t="s">
        <v>5</v>
      </c>
      <c r="K1" s="32" t="s">
        <v>5</v>
      </c>
      <c r="L1" s="40" t="s">
        <v>8</v>
      </c>
      <c r="M1" s="41" t="s">
        <v>8</v>
      </c>
      <c r="N1" s="42" t="s">
        <v>8</v>
      </c>
      <c r="O1" s="30" t="s">
        <v>22</v>
      </c>
      <c r="P1" s="31" t="s">
        <v>22</v>
      </c>
      <c r="Q1" s="32" t="s">
        <v>22</v>
      </c>
      <c r="R1" s="40" t="s">
        <v>16</v>
      </c>
      <c r="S1" s="41" t="s">
        <v>16</v>
      </c>
      <c r="T1" s="42" t="s">
        <v>16</v>
      </c>
      <c r="U1" s="30" t="s">
        <v>9</v>
      </c>
      <c r="V1" s="31" t="s">
        <v>9</v>
      </c>
      <c r="W1" s="32" t="s">
        <v>9</v>
      </c>
      <c r="X1" s="2" t="s">
        <v>2</v>
      </c>
      <c r="Y1" s="2" t="s">
        <v>3</v>
      </c>
      <c r="AC1" s="18" t="s">
        <v>18</v>
      </c>
      <c r="AD1" s="19"/>
      <c r="AE1" s="20"/>
      <c r="AF1" s="18" t="s">
        <v>5</v>
      </c>
      <c r="AG1" s="19"/>
      <c r="AH1" s="20"/>
      <c r="AI1" s="18" t="s">
        <v>19</v>
      </c>
      <c r="AJ1" s="19"/>
      <c r="AK1" s="20"/>
      <c r="AL1" s="18" t="s">
        <v>20</v>
      </c>
      <c r="AM1" s="19"/>
      <c r="AN1" s="20"/>
      <c r="AO1" s="18" t="s">
        <v>16</v>
      </c>
      <c r="AP1" s="19"/>
      <c r="AQ1" s="20"/>
      <c r="AR1" s="18" t="s">
        <v>9</v>
      </c>
      <c r="AS1" s="19"/>
      <c r="AT1" s="20"/>
    </row>
    <row r="2" spans="1:46" customFormat="1" ht="13.5" thickBot="1" x14ac:dyDescent="0.25">
      <c r="B2" s="10" t="s">
        <v>4</v>
      </c>
      <c r="C2" s="33" t="s">
        <v>12</v>
      </c>
      <c r="D2" s="14" t="s">
        <v>10</v>
      </c>
      <c r="E2" s="34" t="s">
        <v>15</v>
      </c>
      <c r="F2" s="43" t="s">
        <v>12</v>
      </c>
      <c r="G2" s="11" t="s">
        <v>10</v>
      </c>
      <c r="H2" s="44" t="s">
        <v>15</v>
      </c>
      <c r="I2" s="33" t="s">
        <v>13</v>
      </c>
      <c r="J2" s="14" t="s">
        <v>14</v>
      </c>
      <c r="K2" s="34" t="s">
        <v>15</v>
      </c>
      <c r="L2" s="43" t="s">
        <v>12</v>
      </c>
      <c r="M2" s="11" t="s">
        <v>10</v>
      </c>
      <c r="N2" s="44" t="s">
        <v>15</v>
      </c>
      <c r="O2" s="33" t="s">
        <v>12</v>
      </c>
      <c r="P2" s="14" t="s">
        <v>10</v>
      </c>
      <c r="Q2" s="34" t="s">
        <v>15</v>
      </c>
      <c r="R2" s="43" t="s">
        <v>12</v>
      </c>
      <c r="S2" s="11" t="s">
        <v>10</v>
      </c>
      <c r="T2" s="44" t="s">
        <v>15</v>
      </c>
      <c r="U2" s="33" t="s">
        <v>12</v>
      </c>
      <c r="V2" s="14" t="s">
        <v>10</v>
      </c>
      <c r="W2" s="34" t="s">
        <v>15</v>
      </c>
      <c r="X2" s="12" t="s">
        <v>6</v>
      </c>
      <c r="Y2" s="12" t="s">
        <v>7</v>
      </c>
      <c r="AB2" s="29" t="s">
        <v>21</v>
      </c>
      <c r="AC2" s="21" t="s">
        <v>12</v>
      </c>
      <c r="AD2" s="17" t="s">
        <v>10</v>
      </c>
      <c r="AE2" s="22" t="s">
        <v>15</v>
      </c>
      <c r="AF2" s="21" t="s">
        <v>12</v>
      </c>
      <c r="AG2" s="17" t="s">
        <v>10</v>
      </c>
      <c r="AH2" s="22" t="s">
        <v>15</v>
      </c>
      <c r="AI2" s="21" t="s">
        <v>12</v>
      </c>
      <c r="AJ2" s="17" t="s">
        <v>10</v>
      </c>
      <c r="AK2" s="22" t="s">
        <v>15</v>
      </c>
      <c r="AL2" s="21" t="s">
        <v>12</v>
      </c>
      <c r="AM2" s="17" t="s">
        <v>10</v>
      </c>
      <c r="AN2" s="22" t="s">
        <v>15</v>
      </c>
      <c r="AO2" s="21" t="s">
        <v>12</v>
      </c>
      <c r="AP2" s="17" t="s">
        <v>10</v>
      </c>
      <c r="AQ2" s="22" t="s">
        <v>15</v>
      </c>
      <c r="AR2" s="21" t="s">
        <v>12</v>
      </c>
      <c r="AS2" s="17" t="s">
        <v>10</v>
      </c>
      <c r="AT2" s="22" t="s">
        <v>15</v>
      </c>
    </row>
    <row r="3" spans="1:46" customFormat="1" x14ac:dyDescent="0.2">
      <c r="A3">
        <f>YEAR(B3)</f>
        <v>2000</v>
      </c>
      <c r="B3" s="3">
        <v>36586</v>
      </c>
      <c r="C3" s="35"/>
      <c r="D3" s="15"/>
      <c r="E3" s="36"/>
      <c r="F3" s="47">
        <v>-0.31</v>
      </c>
      <c r="G3" s="13">
        <v>-0.3</v>
      </c>
      <c r="H3" s="45">
        <f t="shared" ref="H3:H66" si="0">AVERAGE(F3:G3)</f>
        <v>-0.30499999999999999</v>
      </c>
      <c r="I3" s="47">
        <v>0.25</v>
      </c>
      <c r="J3" s="13">
        <v>0.25</v>
      </c>
      <c r="K3" s="36">
        <f t="shared" ref="K3:K66" si="1">AVERAGE(I3:J3)</f>
        <v>0.25</v>
      </c>
      <c r="L3" s="50">
        <f t="shared" ref="L3:L66" si="2">F3+I3</f>
        <v>-0.06</v>
      </c>
      <c r="M3" s="9">
        <f t="shared" ref="M3:M66" si="3">G3+J3</f>
        <v>-4.9999999999999989E-2</v>
      </c>
      <c r="N3" s="45">
        <f t="shared" ref="N3:N66" si="4">H3+K3</f>
        <v>-5.4999999999999993E-2</v>
      </c>
      <c r="O3" s="35">
        <f>+L3+0.15</f>
        <v>0.09</v>
      </c>
      <c r="P3" s="15">
        <f t="shared" ref="P3:P66" si="5">+M3+0.15</f>
        <v>0.1</v>
      </c>
      <c r="Q3" s="36">
        <f t="shared" ref="Q3:Q66" si="6">+N3+0.15</f>
        <v>9.5000000000000001E-2</v>
      </c>
      <c r="R3" s="50"/>
      <c r="S3" s="9"/>
      <c r="T3" s="45"/>
      <c r="U3" s="35"/>
      <c r="V3" s="15"/>
      <c r="W3" s="36"/>
      <c r="X3" s="4">
        <v>0.01</v>
      </c>
      <c r="Y3" s="5">
        <v>1.4E-2</v>
      </c>
      <c r="AB3" s="26">
        <v>2000</v>
      </c>
      <c r="AC3" s="23">
        <f t="shared" ref="AC3:AC16" si="7">SUMIF($A$3:$A$281,$AB3,F$3:F$281)/COUNTIF($A$3:$A$281,$AB3)</f>
        <v>-0.25800000000000001</v>
      </c>
      <c r="AD3" s="23">
        <f t="shared" ref="AD3:AD16" si="8">SUMIF($A$3:$A$281,$AB3,G$3:G$281)/COUNTIF($A$3:$A$281,$AB3)</f>
        <v>-0.24500000000000002</v>
      </c>
      <c r="AE3" s="23">
        <f t="shared" ref="AE3:AE16" si="9">SUMIF($A$3:$A$281,$AB3,H$3:H$281)/COUNTIF($A$3:$A$281,$AB3)</f>
        <v>-0.25150000000000006</v>
      </c>
      <c r="AF3" s="23">
        <f t="shared" ref="AF3:AF16" si="10">SUMIF($A$3:$A$281,$AB3,I$3:I$281)/COUNTIF($A$3:$A$281,$AB3)</f>
        <v>0.29099999999999998</v>
      </c>
      <c r="AG3" s="23">
        <f t="shared" ref="AG3:AG16" si="11">SUMIF($A$3:$A$281,$AB3,J$3:J$281)/COUNTIF($A$3:$A$281,$AB3)</f>
        <v>0.3</v>
      </c>
      <c r="AH3" s="23">
        <f t="shared" ref="AH3:AH16" si="12">SUMIF($A$3:$A$281,$AB3,K$3:K$281)/COUNTIF($A$3:$A$281,$AB3)</f>
        <v>0.29549999999999998</v>
      </c>
      <c r="AI3" s="23">
        <f t="shared" ref="AI3:AI16" si="13">SUMIF($A$3:$A$281,$AB3,L$3:L$281)/COUNTIF($A$3:$A$281,$AB3)</f>
        <v>3.2999999999999988E-2</v>
      </c>
      <c r="AJ3" s="23">
        <f t="shared" ref="AJ3:AJ16" si="14">SUMIF($A$3:$A$281,$AB3,M$3:M$281)/COUNTIF($A$3:$A$281,$AB3)</f>
        <v>5.5000000000000007E-2</v>
      </c>
      <c r="AK3" s="23">
        <f t="shared" ref="AK3:AK16" si="15">SUMIF($A$3:$A$281,$AB3,N$3:N$281)/COUNTIF($A$3:$A$281,$AB3)</f>
        <v>4.3999999999999997E-2</v>
      </c>
      <c r="AL3" s="23">
        <f t="shared" ref="AL3:AL16" si="16">SUMIF($A$3:$A$281,$AB3,O$3:O$281)/COUNTIF($A$3:$A$281,$AB3)</f>
        <v>0.18299999999999997</v>
      </c>
      <c r="AM3" s="23">
        <f t="shared" ref="AM3:AM16" si="17">SUMIF($A$3:$A$281,$AB3,P$3:P$281)/COUNTIF($A$3:$A$281,$AB3)</f>
        <v>0.20499999999999999</v>
      </c>
      <c r="AN3" s="23">
        <f t="shared" ref="AN3:AN16" si="18">SUMIF($A$3:$A$281,$AB3,Q$3:Q$281)/COUNTIF($A$3:$A$281,$AB3)</f>
        <v>0.19400000000000001</v>
      </c>
      <c r="AO3" s="23">
        <f t="shared" ref="AO3:AO16" si="19">SUMIF($A$3:$A$281,$AB3,R$3:R$281)/COUNTIF($A$3:$A$281,$AB3)</f>
        <v>0</v>
      </c>
      <c r="AP3" s="23">
        <f t="shared" ref="AP3:AP16" si="20">SUMIF($A$3:$A$281,$AB3,S$3:S$281)/COUNTIF($A$3:$A$281,$AB3)</f>
        <v>0</v>
      </c>
      <c r="AQ3" s="23">
        <f t="shared" ref="AQ3:AQ16" si="21">SUMIF($A$3:$A$281,$AB3,T$3:T$281)/COUNTIF($A$3:$A$281,$AB3)</f>
        <v>0</v>
      </c>
      <c r="AR3" s="23">
        <f t="shared" ref="AR3:AR16" si="22">SUMIF($A$3:$A$281,$AB3,U$3:U$281)/COUNTIF($A$3:$A$281,$AB3)</f>
        <v>0</v>
      </c>
      <c r="AS3" s="23">
        <f t="shared" ref="AS3:AS16" si="23">SUMIF($A$3:$A$281,$AB3,V$3:V$281)/COUNTIF($A$3:$A$281,$AB3)</f>
        <v>0</v>
      </c>
      <c r="AT3" s="23">
        <f t="shared" ref="AT3:AT16" si="24">SUMIF($A$3:$A$281,$AB3,W$3:W$281)/COUNTIF($A$3:$A$281,$AB3)</f>
        <v>0</v>
      </c>
    </row>
    <row r="4" spans="1:46" customFormat="1" x14ac:dyDescent="0.2">
      <c r="A4">
        <f t="shared" ref="A4:A67" si="25">YEAR(B4)</f>
        <v>2000</v>
      </c>
      <c r="B4" s="3">
        <v>36617</v>
      </c>
      <c r="C4" s="35"/>
      <c r="D4" s="15"/>
      <c r="E4" s="36"/>
      <c r="F4" s="47">
        <v>-0.27</v>
      </c>
      <c r="G4" s="13">
        <v>-0.26</v>
      </c>
      <c r="H4" s="45">
        <f t="shared" si="0"/>
        <v>-0.26500000000000001</v>
      </c>
      <c r="I4" s="47">
        <v>0.24</v>
      </c>
      <c r="J4" s="13">
        <v>0.25</v>
      </c>
      <c r="K4" s="36">
        <f t="shared" si="1"/>
        <v>0.245</v>
      </c>
      <c r="L4" s="50">
        <f t="shared" si="2"/>
        <v>-3.0000000000000027E-2</v>
      </c>
      <c r="M4" s="9">
        <f t="shared" si="3"/>
        <v>-1.0000000000000009E-2</v>
      </c>
      <c r="N4" s="45">
        <f t="shared" si="4"/>
        <v>-2.0000000000000018E-2</v>
      </c>
      <c r="O4" s="35">
        <f t="shared" ref="O4:O67" si="26">+L4+0.15</f>
        <v>0.11999999999999997</v>
      </c>
      <c r="P4" s="15">
        <f t="shared" si="5"/>
        <v>0.13999999999999999</v>
      </c>
      <c r="Q4" s="36">
        <f t="shared" si="6"/>
        <v>0.12999999999999998</v>
      </c>
      <c r="R4" s="50"/>
      <c r="S4" s="9"/>
      <c r="T4" s="45"/>
      <c r="U4" s="35"/>
      <c r="V4" s="15"/>
      <c r="W4" s="36"/>
      <c r="X4" s="4">
        <v>0.01</v>
      </c>
      <c r="Y4" s="5">
        <v>1.4E-2</v>
      </c>
      <c r="AB4" s="27">
        <v>2001</v>
      </c>
      <c r="AC4" s="24">
        <f t="shared" si="7"/>
        <v>-0.23166666666666669</v>
      </c>
      <c r="AD4" s="24">
        <f t="shared" si="8"/>
        <v>-0.20583333333333331</v>
      </c>
      <c r="AE4" s="24">
        <f t="shared" si="9"/>
        <v>-0.21875</v>
      </c>
      <c r="AF4" s="24">
        <f t="shared" si="10"/>
        <v>0.28249999999999997</v>
      </c>
      <c r="AG4" s="24">
        <f t="shared" si="11"/>
        <v>0.30249999999999999</v>
      </c>
      <c r="AH4" s="24">
        <f t="shared" si="12"/>
        <v>0.29250000000000004</v>
      </c>
      <c r="AI4" s="24">
        <f t="shared" si="13"/>
        <v>5.0833333333333335E-2</v>
      </c>
      <c r="AJ4" s="24">
        <f t="shared" si="14"/>
        <v>9.6666666666666679E-2</v>
      </c>
      <c r="AK4" s="24">
        <f t="shared" si="15"/>
        <v>7.3749999999999996E-2</v>
      </c>
      <c r="AL4" s="24">
        <f t="shared" si="16"/>
        <v>0.20083333333333334</v>
      </c>
      <c r="AM4" s="24">
        <f t="shared" si="17"/>
        <v>0.24666666666666667</v>
      </c>
      <c r="AN4" s="24">
        <f t="shared" si="18"/>
        <v>0.22375</v>
      </c>
      <c r="AO4" s="24">
        <f t="shared" si="19"/>
        <v>0</v>
      </c>
      <c r="AP4" s="24">
        <f t="shared" si="20"/>
        <v>0</v>
      </c>
      <c r="AQ4" s="24">
        <f t="shared" si="21"/>
        <v>0</v>
      </c>
      <c r="AR4" s="24">
        <f t="shared" si="22"/>
        <v>0</v>
      </c>
      <c r="AS4" s="24">
        <f t="shared" si="23"/>
        <v>0</v>
      </c>
      <c r="AT4" s="24">
        <f t="shared" si="24"/>
        <v>0</v>
      </c>
    </row>
    <row r="5" spans="1:46" customFormat="1" x14ac:dyDescent="0.2">
      <c r="A5">
        <f t="shared" si="25"/>
        <v>2000</v>
      </c>
      <c r="B5" s="3">
        <v>36647</v>
      </c>
      <c r="C5" s="35"/>
      <c r="D5" s="15"/>
      <c r="E5" s="36"/>
      <c r="F5" s="47">
        <v>-0.27</v>
      </c>
      <c r="G5" s="13">
        <v>-0.26</v>
      </c>
      <c r="H5" s="45">
        <f t="shared" si="0"/>
        <v>-0.26500000000000001</v>
      </c>
      <c r="I5" s="47">
        <v>0.26</v>
      </c>
      <c r="J5" s="13">
        <v>0.26</v>
      </c>
      <c r="K5" s="36">
        <f t="shared" si="1"/>
        <v>0.26</v>
      </c>
      <c r="L5" s="50">
        <f t="shared" si="2"/>
        <v>-1.0000000000000009E-2</v>
      </c>
      <c r="M5" s="9">
        <f t="shared" si="3"/>
        <v>0</v>
      </c>
      <c r="N5" s="45">
        <f t="shared" si="4"/>
        <v>-5.0000000000000044E-3</v>
      </c>
      <c r="O5" s="35">
        <f t="shared" si="26"/>
        <v>0.13999999999999999</v>
      </c>
      <c r="P5" s="15">
        <f t="shared" si="5"/>
        <v>0.15</v>
      </c>
      <c r="Q5" s="36">
        <f t="shared" si="6"/>
        <v>0.14499999999999999</v>
      </c>
      <c r="R5" s="50"/>
      <c r="S5" s="9"/>
      <c r="T5" s="45"/>
      <c r="U5" s="35"/>
      <c r="V5" s="15"/>
      <c r="W5" s="36"/>
      <c r="X5" s="4">
        <v>0.01</v>
      </c>
      <c r="Y5" s="5">
        <v>1.4E-2</v>
      </c>
      <c r="AB5" s="27">
        <v>2002</v>
      </c>
      <c r="AC5" s="24">
        <f t="shared" si="7"/>
        <v>-0.2216666666666666</v>
      </c>
      <c r="AD5" s="24">
        <f t="shared" si="8"/>
        <v>-0.19583333333333333</v>
      </c>
      <c r="AE5" s="24">
        <f t="shared" si="9"/>
        <v>-0.20874999999999999</v>
      </c>
      <c r="AF5" s="24">
        <f t="shared" si="10"/>
        <v>0.28249999999999997</v>
      </c>
      <c r="AG5" s="24">
        <f t="shared" si="11"/>
        <v>0.31750000000000006</v>
      </c>
      <c r="AH5" s="24">
        <f t="shared" si="12"/>
        <v>0.3</v>
      </c>
      <c r="AI5" s="24">
        <f t="shared" si="13"/>
        <v>6.0833333333333343E-2</v>
      </c>
      <c r="AJ5" s="24">
        <f t="shared" si="14"/>
        <v>0.1216666666666667</v>
      </c>
      <c r="AK5" s="24">
        <f t="shared" si="15"/>
        <v>9.1250000000000012E-2</v>
      </c>
      <c r="AL5" s="24">
        <f t="shared" si="16"/>
        <v>0.21083333333333334</v>
      </c>
      <c r="AM5" s="24">
        <f t="shared" si="17"/>
        <v>0.27166666666666667</v>
      </c>
      <c r="AN5" s="24">
        <f t="shared" si="18"/>
        <v>0.24124999999999996</v>
      </c>
      <c r="AO5" s="24">
        <f t="shared" si="19"/>
        <v>0</v>
      </c>
      <c r="AP5" s="24">
        <f t="shared" si="20"/>
        <v>0</v>
      </c>
      <c r="AQ5" s="24">
        <f t="shared" si="21"/>
        <v>0</v>
      </c>
      <c r="AR5" s="24">
        <f t="shared" si="22"/>
        <v>0</v>
      </c>
      <c r="AS5" s="24">
        <f t="shared" si="23"/>
        <v>0</v>
      </c>
      <c r="AT5" s="24">
        <f t="shared" si="24"/>
        <v>0</v>
      </c>
    </row>
    <row r="6" spans="1:46" customFormat="1" x14ac:dyDescent="0.2">
      <c r="A6">
        <f t="shared" si="25"/>
        <v>2000</v>
      </c>
      <c r="B6" s="3">
        <v>36678</v>
      </c>
      <c r="C6" s="35"/>
      <c r="D6" s="15"/>
      <c r="E6" s="36"/>
      <c r="F6" s="47">
        <v>-0.27</v>
      </c>
      <c r="G6" s="13">
        <v>-0.26</v>
      </c>
      <c r="H6" s="45">
        <f t="shared" si="0"/>
        <v>-0.26500000000000001</v>
      </c>
      <c r="I6" s="47">
        <v>0.28999999999999998</v>
      </c>
      <c r="J6" s="13">
        <v>0.28999999999999998</v>
      </c>
      <c r="K6" s="36">
        <f t="shared" si="1"/>
        <v>0.28999999999999998</v>
      </c>
      <c r="L6" s="50">
        <f t="shared" si="2"/>
        <v>1.9999999999999962E-2</v>
      </c>
      <c r="M6" s="9">
        <f t="shared" si="3"/>
        <v>2.9999999999999971E-2</v>
      </c>
      <c r="N6" s="45">
        <f t="shared" si="4"/>
        <v>2.4999999999999967E-2</v>
      </c>
      <c r="O6" s="35">
        <f t="shared" si="26"/>
        <v>0.16999999999999996</v>
      </c>
      <c r="P6" s="15">
        <f t="shared" si="5"/>
        <v>0.17999999999999997</v>
      </c>
      <c r="Q6" s="36">
        <f t="shared" si="6"/>
        <v>0.17499999999999996</v>
      </c>
      <c r="R6" s="50"/>
      <c r="S6" s="9"/>
      <c r="T6" s="45"/>
      <c r="U6" s="35"/>
      <c r="V6" s="15"/>
      <c r="W6" s="36"/>
      <c r="X6" s="4">
        <v>0.01</v>
      </c>
      <c r="Y6" s="5">
        <v>1.4E-2</v>
      </c>
      <c r="AB6" s="27">
        <v>2003</v>
      </c>
      <c r="AC6" s="24">
        <f t="shared" si="7"/>
        <v>-0.21166666666666664</v>
      </c>
      <c r="AD6" s="24">
        <f t="shared" si="8"/>
        <v>-0.18583333333333329</v>
      </c>
      <c r="AE6" s="24">
        <f t="shared" si="9"/>
        <v>-0.19874999999999998</v>
      </c>
      <c r="AF6" s="24">
        <f t="shared" si="10"/>
        <v>0.28249999999999997</v>
      </c>
      <c r="AG6" s="24">
        <f t="shared" si="11"/>
        <v>0.33250000000000002</v>
      </c>
      <c r="AH6" s="24">
        <f t="shared" si="12"/>
        <v>0.3075</v>
      </c>
      <c r="AI6" s="24">
        <f t="shared" si="13"/>
        <v>7.0833333333333345E-2</v>
      </c>
      <c r="AJ6" s="24">
        <f t="shared" si="14"/>
        <v>0.14666666666666672</v>
      </c>
      <c r="AK6" s="24">
        <f t="shared" si="15"/>
        <v>0.10875000000000005</v>
      </c>
      <c r="AL6" s="24">
        <f t="shared" si="16"/>
        <v>0.22083333333333335</v>
      </c>
      <c r="AM6" s="24">
        <f t="shared" si="17"/>
        <v>0.29666666666666675</v>
      </c>
      <c r="AN6" s="24">
        <f t="shared" si="18"/>
        <v>0.25874999999999998</v>
      </c>
      <c r="AO6" s="24">
        <f t="shared" si="19"/>
        <v>0</v>
      </c>
      <c r="AP6" s="24">
        <f t="shared" si="20"/>
        <v>0</v>
      </c>
      <c r="AQ6" s="24">
        <f t="shared" si="21"/>
        <v>0</v>
      </c>
      <c r="AR6" s="24">
        <f t="shared" si="22"/>
        <v>0</v>
      </c>
      <c r="AS6" s="24">
        <f t="shared" si="23"/>
        <v>0</v>
      </c>
      <c r="AT6" s="24">
        <f t="shared" si="24"/>
        <v>0</v>
      </c>
    </row>
    <row r="7" spans="1:46" customFormat="1" x14ac:dyDescent="0.2">
      <c r="A7">
        <f t="shared" si="25"/>
        <v>2000</v>
      </c>
      <c r="B7" s="3">
        <v>36708</v>
      </c>
      <c r="C7" s="35"/>
      <c r="D7" s="15"/>
      <c r="E7" s="36"/>
      <c r="F7" s="47">
        <v>-0.25</v>
      </c>
      <c r="G7" s="13">
        <v>-0.24</v>
      </c>
      <c r="H7" s="45">
        <f t="shared" si="0"/>
        <v>-0.245</v>
      </c>
      <c r="I7" s="47">
        <v>0.36</v>
      </c>
      <c r="J7" s="13">
        <v>0.38</v>
      </c>
      <c r="K7" s="36">
        <f t="shared" si="1"/>
        <v>0.37</v>
      </c>
      <c r="L7" s="50">
        <f t="shared" si="2"/>
        <v>0.10999999999999999</v>
      </c>
      <c r="M7" s="9">
        <f t="shared" si="3"/>
        <v>0.14000000000000001</v>
      </c>
      <c r="N7" s="45">
        <f t="shared" si="4"/>
        <v>0.125</v>
      </c>
      <c r="O7" s="35">
        <f t="shared" si="26"/>
        <v>0.26</v>
      </c>
      <c r="P7" s="15">
        <f t="shared" si="5"/>
        <v>0.29000000000000004</v>
      </c>
      <c r="Q7" s="36">
        <f t="shared" si="6"/>
        <v>0.27500000000000002</v>
      </c>
      <c r="R7" s="50"/>
      <c r="S7" s="9"/>
      <c r="T7" s="45"/>
      <c r="U7" s="35"/>
      <c r="V7" s="15"/>
      <c r="W7" s="36"/>
      <c r="X7" s="4">
        <v>0.01</v>
      </c>
      <c r="Y7" s="5">
        <v>1.4E-2</v>
      </c>
      <c r="AB7" s="27">
        <v>2004</v>
      </c>
      <c r="AC7" s="24">
        <f t="shared" si="7"/>
        <v>-0.20166666666666666</v>
      </c>
      <c r="AD7" s="24">
        <f t="shared" si="8"/>
        <v>-0.17583333333333329</v>
      </c>
      <c r="AE7" s="24">
        <f t="shared" si="9"/>
        <v>-0.18874999999999997</v>
      </c>
      <c r="AF7" s="24">
        <f t="shared" si="10"/>
        <v>0.28249999999999997</v>
      </c>
      <c r="AG7" s="24">
        <f t="shared" si="11"/>
        <v>0.34750000000000009</v>
      </c>
      <c r="AH7" s="24">
        <f t="shared" si="12"/>
        <v>0.315</v>
      </c>
      <c r="AI7" s="24">
        <f t="shared" si="13"/>
        <v>8.0833333333333354E-2</v>
      </c>
      <c r="AJ7" s="24">
        <f t="shared" si="14"/>
        <v>0.17166666666666675</v>
      </c>
      <c r="AK7" s="24">
        <f t="shared" si="15"/>
        <v>0.12625000000000008</v>
      </c>
      <c r="AL7" s="24">
        <f t="shared" si="16"/>
        <v>0.23083333333333336</v>
      </c>
      <c r="AM7" s="24">
        <f t="shared" si="17"/>
        <v>0.32166666666666677</v>
      </c>
      <c r="AN7" s="24">
        <f t="shared" si="18"/>
        <v>0.27625000000000005</v>
      </c>
      <c r="AO7" s="24">
        <f t="shared" si="19"/>
        <v>0</v>
      </c>
      <c r="AP7" s="24">
        <f t="shared" si="20"/>
        <v>0</v>
      </c>
      <c r="AQ7" s="24">
        <f t="shared" si="21"/>
        <v>0</v>
      </c>
      <c r="AR7" s="24">
        <f t="shared" si="22"/>
        <v>0</v>
      </c>
      <c r="AS7" s="24">
        <f t="shared" si="23"/>
        <v>0</v>
      </c>
      <c r="AT7" s="24">
        <f t="shared" si="24"/>
        <v>0</v>
      </c>
    </row>
    <row r="8" spans="1:46" customFormat="1" x14ac:dyDescent="0.2">
      <c r="A8">
        <f t="shared" si="25"/>
        <v>2000</v>
      </c>
      <c r="B8" s="3">
        <v>36739</v>
      </c>
      <c r="C8" s="35"/>
      <c r="D8" s="15"/>
      <c r="E8" s="36"/>
      <c r="F8" s="47">
        <v>-0.23</v>
      </c>
      <c r="G8" s="13">
        <v>-0.22</v>
      </c>
      <c r="H8" s="45">
        <f t="shared" si="0"/>
        <v>-0.22500000000000001</v>
      </c>
      <c r="I8" s="47">
        <v>0.36</v>
      </c>
      <c r="J8" s="13">
        <v>0.38</v>
      </c>
      <c r="K8" s="36">
        <f t="shared" si="1"/>
        <v>0.37</v>
      </c>
      <c r="L8" s="50">
        <f t="shared" si="2"/>
        <v>0.12999999999999998</v>
      </c>
      <c r="M8" s="9">
        <f t="shared" si="3"/>
        <v>0.16</v>
      </c>
      <c r="N8" s="45">
        <f t="shared" si="4"/>
        <v>0.14499999999999999</v>
      </c>
      <c r="O8" s="35">
        <f t="shared" si="26"/>
        <v>0.27999999999999997</v>
      </c>
      <c r="P8" s="15">
        <f t="shared" si="5"/>
        <v>0.31</v>
      </c>
      <c r="Q8" s="36">
        <f t="shared" si="6"/>
        <v>0.29499999999999998</v>
      </c>
      <c r="R8" s="50"/>
      <c r="S8" s="9"/>
      <c r="T8" s="45"/>
      <c r="U8" s="35"/>
      <c r="V8" s="15"/>
      <c r="W8" s="36"/>
      <c r="X8" s="4">
        <v>0.01</v>
      </c>
      <c r="Y8" s="5">
        <v>1.4E-2</v>
      </c>
      <c r="AB8" s="27">
        <v>2005</v>
      </c>
      <c r="AC8" s="24">
        <f t="shared" si="7"/>
        <v>-0.20166666666666666</v>
      </c>
      <c r="AD8" s="24">
        <f t="shared" si="8"/>
        <v>-0.16583333333333328</v>
      </c>
      <c r="AE8" s="24">
        <f t="shared" si="9"/>
        <v>-0.18374999999999997</v>
      </c>
      <c r="AF8" s="24">
        <f t="shared" si="10"/>
        <v>0.28249999999999997</v>
      </c>
      <c r="AG8" s="24">
        <f t="shared" si="11"/>
        <v>0.36250000000000004</v>
      </c>
      <c r="AH8" s="24">
        <f t="shared" si="12"/>
        <v>0.32250000000000006</v>
      </c>
      <c r="AI8" s="24">
        <f t="shared" si="13"/>
        <v>8.0833333333333354E-2</v>
      </c>
      <c r="AJ8" s="24">
        <f t="shared" si="14"/>
        <v>0.19666666666666677</v>
      </c>
      <c r="AK8" s="24">
        <f t="shared" si="15"/>
        <v>0.13875000000000007</v>
      </c>
      <c r="AL8" s="24">
        <f t="shared" si="16"/>
        <v>0.23083333333333336</v>
      </c>
      <c r="AM8" s="24">
        <f t="shared" si="17"/>
        <v>0.34666666666666673</v>
      </c>
      <c r="AN8" s="24">
        <f t="shared" si="18"/>
        <v>0.28875000000000012</v>
      </c>
      <c r="AO8" s="24">
        <f t="shared" si="19"/>
        <v>0</v>
      </c>
      <c r="AP8" s="24">
        <f t="shared" si="20"/>
        <v>0</v>
      </c>
      <c r="AQ8" s="24">
        <f t="shared" si="21"/>
        <v>0</v>
      </c>
      <c r="AR8" s="24">
        <f t="shared" si="22"/>
        <v>0</v>
      </c>
      <c r="AS8" s="24">
        <f t="shared" si="23"/>
        <v>0</v>
      </c>
      <c r="AT8" s="24">
        <f t="shared" si="24"/>
        <v>0</v>
      </c>
    </row>
    <row r="9" spans="1:46" customFormat="1" x14ac:dyDescent="0.2">
      <c r="A9">
        <f t="shared" si="25"/>
        <v>2000</v>
      </c>
      <c r="B9" s="3">
        <v>36770</v>
      </c>
      <c r="C9" s="35"/>
      <c r="D9" s="15"/>
      <c r="E9" s="36"/>
      <c r="F9" s="47">
        <v>-0.23</v>
      </c>
      <c r="G9" s="13">
        <v>-0.22</v>
      </c>
      <c r="H9" s="45">
        <f t="shared" si="0"/>
        <v>-0.22500000000000001</v>
      </c>
      <c r="I9" s="47">
        <v>0.36</v>
      </c>
      <c r="J9" s="13">
        <v>0.38</v>
      </c>
      <c r="K9" s="36">
        <f t="shared" si="1"/>
        <v>0.37</v>
      </c>
      <c r="L9" s="50">
        <f t="shared" si="2"/>
        <v>0.12999999999999998</v>
      </c>
      <c r="M9" s="9">
        <f t="shared" si="3"/>
        <v>0.16</v>
      </c>
      <c r="N9" s="45">
        <f t="shared" si="4"/>
        <v>0.14499999999999999</v>
      </c>
      <c r="O9" s="35">
        <f t="shared" si="26"/>
        <v>0.27999999999999997</v>
      </c>
      <c r="P9" s="15">
        <f t="shared" si="5"/>
        <v>0.31</v>
      </c>
      <c r="Q9" s="36">
        <f t="shared" si="6"/>
        <v>0.29499999999999998</v>
      </c>
      <c r="R9" s="50"/>
      <c r="S9" s="9"/>
      <c r="T9" s="45"/>
      <c r="U9" s="35"/>
      <c r="V9" s="15"/>
      <c r="W9" s="36"/>
      <c r="X9" s="4">
        <v>0.01</v>
      </c>
      <c r="Y9" s="5">
        <v>1.4E-2</v>
      </c>
      <c r="AB9" s="27">
        <v>2006</v>
      </c>
      <c r="AC9" s="24">
        <f t="shared" si="7"/>
        <v>-0.20166666666666666</v>
      </c>
      <c r="AD9" s="24">
        <f t="shared" si="8"/>
        <v>-0.15583333333333327</v>
      </c>
      <c r="AE9" s="24">
        <f t="shared" si="9"/>
        <v>-0.17874999999999996</v>
      </c>
      <c r="AF9" s="24">
        <f t="shared" si="10"/>
        <v>0.28249999999999997</v>
      </c>
      <c r="AG9" s="24">
        <f t="shared" si="11"/>
        <v>0.37750000000000011</v>
      </c>
      <c r="AH9" s="24">
        <f t="shared" si="12"/>
        <v>0.33</v>
      </c>
      <c r="AI9" s="24">
        <f t="shared" si="13"/>
        <v>8.0833333333333354E-2</v>
      </c>
      <c r="AJ9" s="24">
        <f t="shared" si="14"/>
        <v>0.22166666666666676</v>
      </c>
      <c r="AK9" s="24">
        <f t="shared" si="15"/>
        <v>0.15125000000000008</v>
      </c>
      <c r="AL9" s="24">
        <f t="shared" si="16"/>
        <v>0.23083333333333336</v>
      </c>
      <c r="AM9" s="24">
        <f t="shared" si="17"/>
        <v>0.37166666666666676</v>
      </c>
      <c r="AN9" s="24">
        <f t="shared" si="18"/>
        <v>0.30125000000000002</v>
      </c>
      <c r="AO9" s="24">
        <f t="shared" si="19"/>
        <v>0</v>
      </c>
      <c r="AP9" s="24">
        <f t="shared" si="20"/>
        <v>0</v>
      </c>
      <c r="AQ9" s="24">
        <f t="shared" si="21"/>
        <v>0</v>
      </c>
      <c r="AR9" s="24">
        <f t="shared" si="22"/>
        <v>0</v>
      </c>
      <c r="AS9" s="24">
        <f t="shared" si="23"/>
        <v>0</v>
      </c>
      <c r="AT9" s="24">
        <f t="shared" si="24"/>
        <v>0</v>
      </c>
    </row>
    <row r="10" spans="1:46" customFormat="1" x14ac:dyDescent="0.2">
      <c r="A10">
        <f t="shared" si="25"/>
        <v>2000</v>
      </c>
      <c r="B10" s="3">
        <v>36800</v>
      </c>
      <c r="C10" s="35"/>
      <c r="D10" s="15"/>
      <c r="E10" s="36"/>
      <c r="F10" s="47">
        <v>-0.27</v>
      </c>
      <c r="G10" s="13">
        <v>-0.25</v>
      </c>
      <c r="H10" s="45">
        <f t="shared" si="0"/>
        <v>-0.26</v>
      </c>
      <c r="I10" s="47">
        <v>0.28999999999999998</v>
      </c>
      <c r="J10" s="13">
        <v>0.28999999999999998</v>
      </c>
      <c r="K10" s="36">
        <f t="shared" si="1"/>
        <v>0.28999999999999998</v>
      </c>
      <c r="L10" s="50">
        <f t="shared" si="2"/>
        <v>1.9999999999999962E-2</v>
      </c>
      <c r="M10" s="9">
        <f t="shared" si="3"/>
        <v>3.999999999999998E-2</v>
      </c>
      <c r="N10" s="45">
        <f t="shared" si="4"/>
        <v>2.9999999999999971E-2</v>
      </c>
      <c r="O10" s="35">
        <f t="shared" si="26"/>
        <v>0.16999999999999996</v>
      </c>
      <c r="P10" s="15">
        <f t="shared" si="5"/>
        <v>0.18999999999999997</v>
      </c>
      <c r="Q10" s="36">
        <f t="shared" si="6"/>
        <v>0.17999999999999997</v>
      </c>
      <c r="R10" s="50"/>
      <c r="S10" s="9"/>
      <c r="T10" s="45"/>
      <c r="U10" s="35"/>
      <c r="V10" s="15"/>
      <c r="W10" s="36"/>
      <c r="X10" s="4">
        <v>0.01</v>
      </c>
      <c r="Y10" s="5">
        <v>1.4E-2</v>
      </c>
      <c r="AB10" s="27">
        <v>2007</v>
      </c>
      <c r="AC10" s="24">
        <f t="shared" si="7"/>
        <v>-0.20166666666666666</v>
      </c>
      <c r="AD10" s="24">
        <f t="shared" si="8"/>
        <v>-0.14583333333333326</v>
      </c>
      <c r="AE10" s="24">
        <f t="shared" si="9"/>
        <v>-0.17374999999999993</v>
      </c>
      <c r="AF10" s="24">
        <f t="shared" si="10"/>
        <v>0.28249999999999997</v>
      </c>
      <c r="AG10" s="24">
        <f t="shared" si="11"/>
        <v>0.37750000000000011</v>
      </c>
      <c r="AH10" s="24">
        <f t="shared" si="12"/>
        <v>0.33</v>
      </c>
      <c r="AI10" s="24">
        <f t="shared" si="13"/>
        <v>8.0833333333333354E-2</v>
      </c>
      <c r="AJ10" s="24">
        <f t="shared" si="14"/>
        <v>0.2316666666666668</v>
      </c>
      <c r="AK10" s="24">
        <f t="shared" si="15"/>
        <v>0.15625000000000008</v>
      </c>
      <c r="AL10" s="24">
        <f t="shared" si="16"/>
        <v>0.23083333333333336</v>
      </c>
      <c r="AM10" s="24">
        <f t="shared" si="17"/>
        <v>0.38166666666666688</v>
      </c>
      <c r="AN10" s="24">
        <f t="shared" si="18"/>
        <v>0.30625000000000013</v>
      </c>
      <c r="AO10" s="24">
        <f t="shared" si="19"/>
        <v>0</v>
      </c>
      <c r="AP10" s="24">
        <f t="shared" si="20"/>
        <v>0</v>
      </c>
      <c r="AQ10" s="24">
        <f t="shared" si="21"/>
        <v>0</v>
      </c>
      <c r="AR10" s="24">
        <f t="shared" si="22"/>
        <v>0</v>
      </c>
      <c r="AS10" s="24">
        <f t="shared" si="23"/>
        <v>0</v>
      </c>
      <c r="AT10" s="24">
        <f t="shared" si="24"/>
        <v>0</v>
      </c>
    </row>
    <row r="11" spans="1:46" customFormat="1" x14ac:dyDescent="0.2">
      <c r="A11">
        <f t="shared" si="25"/>
        <v>2000</v>
      </c>
      <c r="B11" s="3">
        <v>36831</v>
      </c>
      <c r="C11" s="35"/>
      <c r="D11" s="15"/>
      <c r="E11" s="36"/>
      <c r="F11" s="47">
        <v>-0.24</v>
      </c>
      <c r="G11" s="13">
        <v>-0.22</v>
      </c>
      <c r="H11" s="45">
        <f t="shared" si="0"/>
        <v>-0.22999999999999998</v>
      </c>
      <c r="I11" s="47">
        <v>0.25</v>
      </c>
      <c r="J11" s="13">
        <v>0.26</v>
      </c>
      <c r="K11" s="36">
        <f t="shared" si="1"/>
        <v>0.255</v>
      </c>
      <c r="L11" s="50">
        <f t="shared" si="2"/>
        <v>1.0000000000000009E-2</v>
      </c>
      <c r="M11" s="9">
        <f t="shared" si="3"/>
        <v>4.0000000000000008E-2</v>
      </c>
      <c r="N11" s="45">
        <f t="shared" si="4"/>
        <v>2.5000000000000022E-2</v>
      </c>
      <c r="O11" s="35">
        <f t="shared" si="26"/>
        <v>0.16</v>
      </c>
      <c r="P11" s="15">
        <f t="shared" si="5"/>
        <v>0.19</v>
      </c>
      <c r="Q11" s="36">
        <f t="shared" si="6"/>
        <v>0.17500000000000002</v>
      </c>
      <c r="R11" s="50"/>
      <c r="S11" s="9"/>
      <c r="T11" s="45"/>
      <c r="U11" s="35"/>
      <c r="V11" s="15"/>
      <c r="W11" s="36"/>
      <c r="X11" s="4">
        <v>0.01</v>
      </c>
      <c r="Y11" s="5">
        <v>1.4E-2</v>
      </c>
      <c r="AB11" s="27">
        <v>2008</v>
      </c>
      <c r="AC11" s="24">
        <f t="shared" si="7"/>
        <v>-0.20166666666666666</v>
      </c>
      <c r="AD11" s="24">
        <f t="shared" si="8"/>
        <v>-0.13583333333333325</v>
      </c>
      <c r="AE11" s="24">
        <f t="shared" si="9"/>
        <v>-0.16874999999999996</v>
      </c>
      <c r="AF11" s="24">
        <f t="shared" si="10"/>
        <v>0.28249999999999997</v>
      </c>
      <c r="AG11" s="24">
        <f t="shared" si="11"/>
        <v>0.37750000000000011</v>
      </c>
      <c r="AH11" s="24">
        <f t="shared" si="12"/>
        <v>0.33</v>
      </c>
      <c r="AI11" s="24">
        <f t="shared" si="13"/>
        <v>8.0833333333333354E-2</v>
      </c>
      <c r="AJ11" s="24">
        <f t="shared" si="14"/>
        <v>0.24166666666666678</v>
      </c>
      <c r="AK11" s="24">
        <f t="shared" si="15"/>
        <v>0.16125000000000009</v>
      </c>
      <c r="AL11" s="24">
        <f t="shared" si="16"/>
        <v>0.23083333333333336</v>
      </c>
      <c r="AM11" s="24">
        <f t="shared" si="17"/>
        <v>0.39166666666666677</v>
      </c>
      <c r="AN11" s="24">
        <f t="shared" si="18"/>
        <v>0.31125000000000014</v>
      </c>
      <c r="AO11" s="24">
        <f t="shared" si="19"/>
        <v>0</v>
      </c>
      <c r="AP11" s="24">
        <f t="shared" si="20"/>
        <v>0</v>
      </c>
      <c r="AQ11" s="24">
        <f t="shared" si="21"/>
        <v>0</v>
      </c>
      <c r="AR11" s="24">
        <f t="shared" si="22"/>
        <v>0</v>
      </c>
      <c r="AS11" s="24">
        <f t="shared" si="23"/>
        <v>0</v>
      </c>
      <c r="AT11" s="24">
        <f t="shared" si="24"/>
        <v>0</v>
      </c>
    </row>
    <row r="12" spans="1:46" customFormat="1" x14ac:dyDescent="0.2">
      <c r="A12">
        <f t="shared" si="25"/>
        <v>2000</v>
      </c>
      <c r="B12" s="6">
        <v>36861</v>
      </c>
      <c r="C12" s="35"/>
      <c r="D12" s="15"/>
      <c r="E12" s="36"/>
      <c r="F12" s="47">
        <v>-0.24</v>
      </c>
      <c r="G12" s="13">
        <v>-0.22</v>
      </c>
      <c r="H12" s="45">
        <f t="shared" si="0"/>
        <v>-0.22999999999999998</v>
      </c>
      <c r="I12" s="47">
        <v>0.25</v>
      </c>
      <c r="J12" s="13">
        <f>0.26</f>
        <v>0.26</v>
      </c>
      <c r="K12" s="36">
        <f t="shared" si="1"/>
        <v>0.255</v>
      </c>
      <c r="L12" s="50">
        <f t="shared" si="2"/>
        <v>1.0000000000000009E-2</v>
      </c>
      <c r="M12" s="9">
        <f t="shared" si="3"/>
        <v>4.0000000000000008E-2</v>
      </c>
      <c r="N12" s="45">
        <f t="shared" si="4"/>
        <v>2.5000000000000022E-2</v>
      </c>
      <c r="O12" s="35">
        <f t="shared" si="26"/>
        <v>0.16</v>
      </c>
      <c r="P12" s="15">
        <f t="shared" si="5"/>
        <v>0.19</v>
      </c>
      <c r="Q12" s="36">
        <f t="shared" si="6"/>
        <v>0.17500000000000002</v>
      </c>
      <c r="R12" s="50"/>
      <c r="S12" s="9"/>
      <c r="T12" s="45"/>
      <c r="U12" s="35"/>
      <c r="V12" s="15"/>
      <c r="W12" s="36"/>
      <c r="X12" s="4">
        <v>0.01</v>
      </c>
      <c r="Y12" s="5">
        <v>1.4E-2</v>
      </c>
      <c r="AB12" s="27">
        <v>2009</v>
      </c>
      <c r="AC12" s="24">
        <f t="shared" si="7"/>
        <v>-0.20166666666666666</v>
      </c>
      <c r="AD12" s="24">
        <f t="shared" si="8"/>
        <v>-0.12583333333333324</v>
      </c>
      <c r="AE12" s="24">
        <f t="shared" si="9"/>
        <v>-0.16374999999999995</v>
      </c>
      <c r="AF12" s="24">
        <f t="shared" si="10"/>
        <v>0.28249999999999997</v>
      </c>
      <c r="AG12" s="24">
        <f t="shared" si="11"/>
        <v>0.37750000000000011</v>
      </c>
      <c r="AH12" s="24">
        <f t="shared" si="12"/>
        <v>0.33</v>
      </c>
      <c r="AI12" s="24">
        <f t="shared" si="13"/>
        <v>8.0833333333333354E-2</v>
      </c>
      <c r="AJ12" s="24">
        <f t="shared" si="14"/>
        <v>0.25166666666666682</v>
      </c>
      <c r="AK12" s="24">
        <f t="shared" si="15"/>
        <v>0.16625000000000012</v>
      </c>
      <c r="AL12" s="24">
        <f t="shared" si="16"/>
        <v>0.23083333333333336</v>
      </c>
      <c r="AM12" s="24">
        <f t="shared" si="17"/>
        <v>0.40166666666666684</v>
      </c>
      <c r="AN12" s="24">
        <f t="shared" si="18"/>
        <v>0.31625000000000009</v>
      </c>
      <c r="AO12" s="24">
        <f t="shared" si="19"/>
        <v>0</v>
      </c>
      <c r="AP12" s="24">
        <f t="shared" si="20"/>
        <v>0</v>
      </c>
      <c r="AQ12" s="24">
        <f t="shared" si="21"/>
        <v>0</v>
      </c>
      <c r="AR12" s="24">
        <f t="shared" si="22"/>
        <v>0</v>
      </c>
      <c r="AS12" s="24">
        <f t="shared" si="23"/>
        <v>0</v>
      </c>
      <c r="AT12" s="24">
        <f t="shared" si="24"/>
        <v>0</v>
      </c>
    </row>
    <row r="13" spans="1:46" customFormat="1" x14ac:dyDescent="0.2">
      <c r="A13">
        <f t="shared" si="25"/>
        <v>2001</v>
      </c>
      <c r="B13" s="3">
        <v>36892</v>
      </c>
      <c r="C13" s="35"/>
      <c r="D13" s="15"/>
      <c r="E13" s="36"/>
      <c r="F13" s="47">
        <v>-0.24</v>
      </c>
      <c r="G13" s="13">
        <v>-0.22</v>
      </c>
      <c r="H13" s="45">
        <f t="shared" si="0"/>
        <v>-0.22999999999999998</v>
      </c>
      <c r="I13" s="47">
        <v>0.24</v>
      </c>
      <c r="J13" s="13">
        <v>0.24</v>
      </c>
      <c r="K13" s="36">
        <f t="shared" si="1"/>
        <v>0.24</v>
      </c>
      <c r="L13" s="50">
        <f t="shared" si="2"/>
        <v>0</v>
      </c>
      <c r="M13" s="9">
        <f t="shared" si="3"/>
        <v>1.999999999999999E-2</v>
      </c>
      <c r="N13" s="45">
        <f t="shared" si="4"/>
        <v>1.0000000000000009E-2</v>
      </c>
      <c r="O13" s="35">
        <f t="shared" si="26"/>
        <v>0.15</v>
      </c>
      <c r="P13" s="15">
        <f t="shared" si="5"/>
        <v>0.16999999999999998</v>
      </c>
      <c r="Q13" s="36">
        <f t="shared" si="6"/>
        <v>0.16</v>
      </c>
      <c r="R13" s="50"/>
      <c r="S13" s="9"/>
      <c r="T13" s="45"/>
      <c r="U13" s="35"/>
      <c r="V13" s="15"/>
      <c r="W13" s="36"/>
      <c r="X13" s="4">
        <v>0.01</v>
      </c>
      <c r="Y13" s="5">
        <v>1.4E-2</v>
      </c>
      <c r="AB13" s="27">
        <v>2010</v>
      </c>
      <c r="AC13" s="24">
        <f t="shared" si="7"/>
        <v>-0.20166666666666666</v>
      </c>
      <c r="AD13" s="24">
        <f t="shared" si="8"/>
        <v>-0.11583333333333325</v>
      </c>
      <c r="AE13" s="24">
        <f t="shared" si="9"/>
        <v>-0.15874999999999997</v>
      </c>
      <c r="AF13" s="24">
        <f t="shared" si="10"/>
        <v>0.28249999999999997</v>
      </c>
      <c r="AG13" s="24">
        <f t="shared" si="11"/>
        <v>0.37750000000000011</v>
      </c>
      <c r="AH13" s="24">
        <f t="shared" si="12"/>
        <v>0.33</v>
      </c>
      <c r="AI13" s="24">
        <f t="shared" si="13"/>
        <v>8.0833333333333354E-2</v>
      </c>
      <c r="AJ13" s="24">
        <f t="shared" si="14"/>
        <v>0.26166666666666677</v>
      </c>
      <c r="AK13" s="24">
        <f t="shared" si="15"/>
        <v>0.1712500000000001</v>
      </c>
      <c r="AL13" s="24">
        <f t="shared" si="16"/>
        <v>0.23083333333333336</v>
      </c>
      <c r="AM13" s="24">
        <f t="shared" si="17"/>
        <v>0.41166666666666668</v>
      </c>
      <c r="AN13" s="24">
        <f t="shared" si="18"/>
        <v>0.32125000000000004</v>
      </c>
      <c r="AO13" s="24">
        <f t="shared" si="19"/>
        <v>0</v>
      </c>
      <c r="AP13" s="24">
        <f t="shared" si="20"/>
        <v>0</v>
      </c>
      <c r="AQ13" s="24">
        <f t="shared" si="21"/>
        <v>0</v>
      </c>
      <c r="AR13" s="24">
        <f t="shared" si="22"/>
        <v>0</v>
      </c>
      <c r="AS13" s="24">
        <f t="shared" si="23"/>
        <v>0</v>
      </c>
      <c r="AT13" s="24">
        <f t="shared" si="24"/>
        <v>0</v>
      </c>
    </row>
    <row r="14" spans="1:46" customFormat="1" x14ac:dyDescent="0.2">
      <c r="A14">
        <f t="shared" si="25"/>
        <v>2001</v>
      </c>
      <c r="B14" s="3">
        <v>36923</v>
      </c>
      <c r="C14" s="35"/>
      <c r="D14" s="15"/>
      <c r="E14" s="36"/>
      <c r="F14" s="47">
        <v>-0.24</v>
      </c>
      <c r="G14" s="13">
        <v>-0.22</v>
      </c>
      <c r="H14" s="45">
        <f t="shared" si="0"/>
        <v>-0.22999999999999998</v>
      </c>
      <c r="I14" s="47">
        <v>0.24</v>
      </c>
      <c r="J14" s="13">
        <v>0.24</v>
      </c>
      <c r="K14" s="36">
        <f t="shared" si="1"/>
        <v>0.24</v>
      </c>
      <c r="L14" s="50">
        <f t="shared" si="2"/>
        <v>0</v>
      </c>
      <c r="M14" s="9">
        <f t="shared" si="3"/>
        <v>1.999999999999999E-2</v>
      </c>
      <c r="N14" s="45">
        <f t="shared" si="4"/>
        <v>1.0000000000000009E-2</v>
      </c>
      <c r="O14" s="35">
        <f t="shared" si="26"/>
        <v>0.15</v>
      </c>
      <c r="P14" s="15">
        <f t="shared" si="5"/>
        <v>0.16999999999999998</v>
      </c>
      <c r="Q14" s="36">
        <f t="shared" si="6"/>
        <v>0.16</v>
      </c>
      <c r="R14" s="50"/>
      <c r="S14" s="9"/>
      <c r="T14" s="45"/>
      <c r="U14" s="35"/>
      <c r="V14" s="15"/>
      <c r="W14" s="36"/>
      <c r="X14" s="4">
        <v>0.01</v>
      </c>
      <c r="Y14" s="5">
        <v>1.4E-2</v>
      </c>
      <c r="AB14" s="27">
        <v>2011</v>
      </c>
      <c r="AC14" s="24">
        <f t="shared" si="7"/>
        <v>-0.20166666666666666</v>
      </c>
      <c r="AD14" s="24">
        <f t="shared" si="8"/>
        <v>-0.10583333333333327</v>
      </c>
      <c r="AE14" s="24">
        <f t="shared" si="9"/>
        <v>-0.15374999999999994</v>
      </c>
      <c r="AF14" s="24">
        <f t="shared" si="10"/>
        <v>0.28249999999999997</v>
      </c>
      <c r="AG14" s="24">
        <f t="shared" si="11"/>
        <v>0.37750000000000011</v>
      </c>
      <c r="AH14" s="24">
        <f t="shared" si="12"/>
        <v>0.33</v>
      </c>
      <c r="AI14" s="24">
        <f t="shared" si="13"/>
        <v>8.0833333333333354E-2</v>
      </c>
      <c r="AJ14" s="24">
        <f t="shared" si="14"/>
        <v>0.27166666666666678</v>
      </c>
      <c r="AK14" s="24">
        <f t="shared" si="15"/>
        <v>0.1762500000000001</v>
      </c>
      <c r="AL14" s="24">
        <f t="shared" si="16"/>
        <v>0.23083333333333336</v>
      </c>
      <c r="AM14" s="24">
        <f t="shared" si="17"/>
        <v>0.42166666666666686</v>
      </c>
      <c r="AN14" s="24">
        <f t="shared" si="18"/>
        <v>0.32625000000000004</v>
      </c>
      <c r="AO14" s="24">
        <f t="shared" si="19"/>
        <v>0</v>
      </c>
      <c r="AP14" s="24">
        <f t="shared" si="20"/>
        <v>0</v>
      </c>
      <c r="AQ14" s="24">
        <f t="shared" si="21"/>
        <v>0</v>
      </c>
      <c r="AR14" s="24">
        <f t="shared" si="22"/>
        <v>0</v>
      </c>
      <c r="AS14" s="24">
        <f t="shared" si="23"/>
        <v>0</v>
      </c>
      <c r="AT14" s="24">
        <f t="shared" si="24"/>
        <v>0</v>
      </c>
    </row>
    <row r="15" spans="1:46" customFormat="1" x14ac:dyDescent="0.2">
      <c r="A15">
        <f t="shared" si="25"/>
        <v>2001</v>
      </c>
      <c r="B15" s="3">
        <v>36951</v>
      </c>
      <c r="C15" s="35"/>
      <c r="D15" s="15"/>
      <c r="E15" s="36"/>
      <c r="F15" s="47">
        <v>-0.24</v>
      </c>
      <c r="G15" s="13">
        <v>-0.22</v>
      </c>
      <c r="H15" s="45">
        <f t="shared" si="0"/>
        <v>-0.22999999999999998</v>
      </c>
      <c r="I15" s="47">
        <f t="shared" ref="I15:I76" si="27">I3</f>
        <v>0.25</v>
      </c>
      <c r="J15" s="13">
        <f t="shared" ref="J15:J77" si="28">J3+0.015</f>
        <v>0.26500000000000001</v>
      </c>
      <c r="K15" s="36">
        <f t="shared" si="1"/>
        <v>0.25750000000000001</v>
      </c>
      <c r="L15" s="50">
        <f t="shared" si="2"/>
        <v>1.0000000000000009E-2</v>
      </c>
      <c r="M15" s="9">
        <f t="shared" si="3"/>
        <v>4.5000000000000012E-2</v>
      </c>
      <c r="N15" s="45">
        <f t="shared" si="4"/>
        <v>2.7500000000000024E-2</v>
      </c>
      <c r="O15" s="35">
        <f t="shared" si="26"/>
        <v>0.16</v>
      </c>
      <c r="P15" s="15">
        <f t="shared" si="5"/>
        <v>0.19500000000000001</v>
      </c>
      <c r="Q15" s="36">
        <f t="shared" si="6"/>
        <v>0.17750000000000002</v>
      </c>
      <c r="R15" s="50"/>
      <c r="S15" s="9"/>
      <c r="T15" s="45"/>
      <c r="U15" s="35"/>
      <c r="V15" s="15"/>
      <c r="W15" s="36"/>
      <c r="X15" s="4">
        <v>0.01</v>
      </c>
      <c r="Y15" s="5">
        <v>1.4E-2</v>
      </c>
      <c r="AB15" s="27">
        <v>2012</v>
      </c>
      <c r="AC15" s="24">
        <f t="shared" si="7"/>
        <v>-0.20166666666666666</v>
      </c>
      <c r="AD15" s="24">
        <f t="shared" si="8"/>
        <v>-9.583333333333327E-2</v>
      </c>
      <c r="AE15" s="24">
        <f t="shared" si="9"/>
        <v>-0.14874999999999997</v>
      </c>
      <c r="AF15" s="24">
        <f t="shared" si="10"/>
        <v>0.28249999999999997</v>
      </c>
      <c r="AG15" s="24">
        <f t="shared" si="11"/>
        <v>0.37750000000000011</v>
      </c>
      <c r="AH15" s="24">
        <f t="shared" si="12"/>
        <v>0.33</v>
      </c>
      <c r="AI15" s="24">
        <f t="shared" si="13"/>
        <v>8.0833333333333354E-2</v>
      </c>
      <c r="AJ15" s="24">
        <f t="shared" si="14"/>
        <v>0.28166666666666679</v>
      </c>
      <c r="AK15" s="24">
        <f t="shared" si="15"/>
        <v>0.18125000000000005</v>
      </c>
      <c r="AL15" s="24">
        <f t="shared" si="16"/>
        <v>0.23083333333333336</v>
      </c>
      <c r="AM15" s="24">
        <f t="shared" si="17"/>
        <v>0.43166666666666681</v>
      </c>
      <c r="AN15" s="24">
        <f t="shared" si="18"/>
        <v>0.3312500000000001</v>
      </c>
      <c r="AO15" s="24">
        <f t="shared" si="19"/>
        <v>0</v>
      </c>
      <c r="AP15" s="24">
        <f t="shared" si="20"/>
        <v>0</v>
      </c>
      <c r="AQ15" s="24">
        <f t="shared" si="21"/>
        <v>0</v>
      </c>
      <c r="AR15" s="24">
        <f t="shared" si="22"/>
        <v>0</v>
      </c>
      <c r="AS15" s="24">
        <f t="shared" si="23"/>
        <v>0</v>
      </c>
      <c r="AT15" s="24">
        <f t="shared" si="24"/>
        <v>0</v>
      </c>
    </row>
    <row r="16" spans="1:46" customFormat="1" x14ac:dyDescent="0.2">
      <c r="A16">
        <f t="shared" si="25"/>
        <v>2001</v>
      </c>
      <c r="B16" s="3">
        <v>36982</v>
      </c>
      <c r="C16" s="35"/>
      <c r="D16" s="15"/>
      <c r="E16" s="36"/>
      <c r="F16" s="47">
        <v>-0.24</v>
      </c>
      <c r="G16" s="13">
        <v>-0.21</v>
      </c>
      <c r="H16" s="45">
        <f t="shared" si="0"/>
        <v>-0.22499999999999998</v>
      </c>
      <c r="I16" s="47">
        <f t="shared" si="27"/>
        <v>0.24</v>
      </c>
      <c r="J16" s="13">
        <f t="shared" si="28"/>
        <v>0.26500000000000001</v>
      </c>
      <c r="K16" s="36">
        <f t="shared" si="1"/>
        <v>0.2525</v>
      </c>
      <c r="L16" s="50">
        <f t="shared" si="2"/>
        <v>0</v>
      </c>
      <c r="M16" s="9">
        <f t="shared" si="3"/>
        <v>5.5000000000000021E-2</v>
      </c>
      <c r="N16" s="45">
        <f t="shared" si="4"/>
        <v>2.7500000000000024E-2</v>
      </c>
      <c r="O16" s="35">
        <f t="shared" si="26"/>
        <v>0.15</v>
      </c>
      <c r="P16" s="15">
        <f t="shared" si="5"/>
        <v>0.20500000000000002</v>
      </c>
      <c r="Q16" s="36">
        <f t="shared" si="6"/>
        <v>0.17750000000000002</v>
      </c>
      <c r="R16" s="50"/>
      <c r="S16" s="9"/>
      <c r="T16" s="45"/>
      <c r="U16" s="35"/>
      <c r="V16" s="15"/>
      <c r="W16" s="36"/>
      <c r="X16" s="4">
        <v>0.01</v>
      </c>
      <c r="Y16" s="5">
        <v>1.4E-2</v>
      </c>
      <c r="AB16" s="28">
        <v>2013</v>
      </c>
      <c r="AC16" s="25">
        <f t="shared" si="7"/>
        <v>-0.20166666666666666</v>
      </c>
      <c r="AD16" s="25">
        <f t="shared" si="8"/>
        <v>-9.3333333333333282E-2</v>
      </c>
      <c r="AE16" s="25">
        <f t="shared" si="9"/>
        <v>-0.14749999999999996</v>
      </c>
      <c r="AF16" s="25">
        <f t="shared" si="10"/>
        <v>0.28249999999999997</v>
      </c>
      <c r="AG16" s="25">
        <f t="shared" si="11"/>
        <v>0.37750000000000011</v>
      </c>
      <c r="AH16" s="25">
        <f t="shared" si="12"/>
        <v>0.33</v>
      </c>
      <c r="AI16" s="25">
        <f t="shared" si="13"/>
        <v>8.0833333333333354E-2</v>
      </c>
      <c r="AJ16" s="25">
        <f t="shared" si="14"/>
        <v>0.28416666666666685</v>
      </c>
      <c r="AK16" s="25">
        <f t="shared" si="15"/>
        <v>0.18250000000000008</v>
      </c>
      <c r="AL16" s="25">
        <f t="shared" si="16"/>
        <v>0.23083333333333336</v>
      </c>
      <c r="AM16" s="25">
        <f t="shared" si="17"/>
        <v>0.43416666666666676</v>
      </c>
      <c r="AN16" s="25">
        <f t="shared" si="18"/>
        <v>0.33250000000000002</v>
      </c>
      <c r="AO16" s="25">
        <f t="shared" si="19"/>
        <v>0</v>
      </c>
      <c r="AP16" s="25">
        <f t="shared" si="20"/>
        <v>0</v>
      </c>
      <c r="AQ16" s="25">
        <f t="shared" si="21"/>
        <v>0</v>
      </c>
      <c r="AR16" s="25">
        <f t="shared" si="22"/>
        <v>0</v>
      </c>
      <c r="AS16" s="25">
        <f t="shared" si="23"/>
        <v>0</v>
      </c>
      <c r="AT16" s="25">
        <f t="shared" si="24"/>
        <v>0</v>
      </c>
    </row>
    <row r="17" spans="1:25" customFormat="1" x14ac:dyDescent="0.2">
      <c r="A17">
        <f t="shared" si="25"/>
        <v>2001</v>
      </c>
      <c r="B17" s="3">
        <v>37012</v>
      </c>
      <c r="C17" s="35"/>
      <c r="D17" s="15"/>
      <c r="E17" s="36"/>
      <c r="F17" s="47">
        <v>-0.24</v>
      </c>
      <c r="G17" s="13">
        <v>-0.21</v>
      </c>
      <c r="H17" s="45">
        <f t="shared" si="0"/>
        <v>-0.22499999999999998</v>
      </c>
      <c r="I17" s="47">
        <f t="shared" si="27"/>
        <v>0.26</v>
      </c>
      <c r="J17" s="13">
        <f t="shared" si="28"/>
        <v>0.27500000000000002</v>
      </c>
      <c r="K17" s="36">
        <f t="shared" si="1"/>
        <v>0.26750000000000002</v>
      </c>
      <c r="L17" s="50">
        <f t="shared" si="2"/>
        <v>2.0000000000000018E-2</v>
      </c>
      <c r="M17" s="9">
        <f t="shared" si="3"/>
        <v>6.500000000000003E-2</v>
      </c>
      <c r="N17" s="45">
        <f t="shared" si="4"/>
        <v>4.2500000000000038E-2</v>
      </c>
      <c r="O17" s="35">
        <f t="shared" si="26"/>
        <v>0.17</v>
      </c>
      <c r="P17" s="15">
        <f t="shared" si="5"/>
        <v>0.21500000000000002</v>
      </c>
      <c r="Q17" s="36">
        <f t="shared" si="6"/>
        <v>0.19250000000000003</v>
      </c>
      <c r="R17" s="50"/>
      <c r="S17" s="9"/>
      <c r="T17" s="45"/>
      <c r="U17" s="35"/>
      <c r="V17" s="15"/>
      <c r="W17" s="36"/>
      <c r="X17" s="4">
        <v>0.01</v>
      </c>
      <c r="Y17" s="5">
        <v>1.4E-2</v>
      </c>
    </row>
    <row r="18" spans="1:25" customFormat="1" x14ac:dyDescent="0.2">
      <c r="A18">
        <f t="shared" si="25"/>
        <v>2001</v>
      </c>
      <c r="B18" s="3">
        <v>37043</v>
      </c>
      <c r="C18" s="35"/>
      <c r="D18" s="15"/>
      <c r="E18" s="36"/>
      <c r="F18" s="47">
        <v>-0.24</v>
      </c>
      <c r="G18" s="13">
        <v>-0.21</v>
      </c>
      <c r="H18" s="45">
        <f t="shared" si="0"/>
        <v>-0.22499999999999998</v>
      </c>
      <c r="I18" s="47">
        <f t="shared" si="27"/>
        <v>0.28999999999999998</v>
      </c>
      <c r="J18" s="13">
        <f t="shared" si="28"/>
        <v>0.30499999999999999</v>
      </c>
      <c r="K18" s="36">
        <f t="shared" si="1"/>
        <v>0.29749999999999999</v>
      </c>
      <c r="L18" s="50">
        <f t="shared" si="2"/>
        <v>4.9999999999999989E-2</v>
      </c>
      <c r="M18" s="9">
        <f t="shared" si="3"/>
        <v>9.5000000000000001E-2</v>
      </c>
      <c r="N18" s="45">
        <f t="shared" si="4"/>
        <v>7.2500000000000009E-2</v>
      </c>
      <c r="O18" s="35">
        <f t="shared" si="26"/>
        <v>0.19999999999999998</v>
      </c>
      <c r="P18" s="15">
        <f t="shared" si="5"/>
        <v>0.245</v>
      </c>
      <c r="Q18" s="36">
        <f t="shared" si="6"/>
        <v>0.2225</v>
      </c>
      <c r="R18" s="50"/>
      <c r="S18" s="9"/>
      <c r="T18" s="45"/>
      <c r="U18" s="35"/>
      <c r="V18" s="15"/>
      <c r="W18" s="36"/>
      <c r="X18" s="4">
        <v>0.01</v>
      </c>
      <c r="Y18" s="5">
        <v>1.4E-2</v>
      </c>
    </row>
    <row r="19" spans="1:25" customFormat="1" x14ac:dyDescent="0.2">
      <c r="A19">
        <f t="shared" si="25"/>
        <v>2001</v>
      </c>
      <c r="B19" s="3">
        <v>37073</v>
      </c>
      <c r="C19" s="35"/>
      <c r="D19" s="15"/>
      <c r="E19" s="36"/>
      <c r="F19" s="47">
        <v>-0.22</v>
      </c>
      <c r="G19" s="13">
        <v>-0.19</v>
      </c>
      <c r="H19" s="45">
        <f t="shared" si="0"/>
        <v>-0.20500000000000002</v>
      </c>
      <c r="I19" s="47">
        <f t="shared" si="27"/>
        <v>0.36</v>
      </c>
      <c r="J19" s="13">
        <f t="shared" si="28"/>
        <v>0.39500000000000002</v>
      </c>
      <c r="K19" s="36">
        <f t="shared" si="1"/>
        <v>0.3775</v>
      </c>
      <c r="L19" s="50">
        <f t="shared" si="2"/>
        <v>0.13999999999999999</v>
      </c>
      <c r="M19" s="9">
        <f t="shared" si="3"/>
        <v>0.20500000000000002</v>
      </c>
      <c r="N19" s="45">
        <f t="shared" si="4"/>
        <v>0.17249999999999999</v>
      </c>
      <c r="O19" s="35">
        <f t="shared" si="26"/>
        <v>0.28999999999999998</v>
      </c>
      <c r="P19" s="15">
        <f t="shared" si="5"/>
        <v>0.35499999999999998</v>
      </c>
      <c r="Q19" s="36">
        <f t="shared" si="6"/>
        <v>0.32250000000000001</v>
      </c>
      <c r="R19" s="50"/>
      <c r="S19" s="9"/>
      <c r="T19" s="45"/>
      <c r="U19" s="35"/>
      <c r="V19" s="15"/>
      <c r="W19" s="36"/>
      <c r="X19" s="4">
        <v>0.01</v>
      </c>
      <c r="Y19" s="5">
        <v>1.4E-2</v>
      </c>
    </row>
    <row r="20" spans="1:25" customFormat="1" x14ac:dyDescent="0.2">
      <c r="A20">
        <f t="shared" si="25"/>
        <v>2001</v>
      </c>
      <c r="B20" s="3">
        <v>37104</v>
      </c>
      <c r="C20" s="35"/>
      <c r="D20" s="15"/>
      <c r="E20" s="36"/>
      <c r="F20" s="47">
        <v>-0.22</v>
      </c>
      <c r="G20" s="13">
        <v>-0.19</v>
      </c>
      <c r="H20" s="45">
        <f t="shared" si="0"/>
        <v>-0.20500000000000002</v>
      </c>
      <c r="I20" s="47">
        <f t="shared" si="27"/>
        <v>0.36</v>
      </c>
      <c r="J20" s="13">
        <f t="shared" si="28"/>
        <v>0.39500000000000002</v>
      </c>
      <c r="K20" s="36">
        <f t="shared" si="1"/>
        <v>0.3775</v>
      </c>
      <c r="L20" s="50">
        <f t="shared" si="2"/>
        <v>0.13999999999999999</v>
      </c>
      <c r="M20" s="9">
        <f t="shared" si="3"/>
        <v>0.20500000000000002</v>
      </c>
      <c r="N20" s="45">
        <f t="shared" si="4"/>
        <v>0.17249999999999999</v>
      </c>
      <c r="O20" s="35">
        <f t="shared" si="26"/>
        <v>0.28999999999999998</v>
      </c>
      <c r="P20" s="15">
        <f t="shared" si="5"/>
        <v>0.35499999999999998</v>
      </c>
      <c r="Q20" s="36">
        <f t="shared" si="6"/>
        <v>0.32250000000000001</v>
      </c>
      <c r="R20" s="50"/>
      <c r="S20" s="9"/>
      <c r="T20" s="45"/>
      <c r="U20" s="35"/>
      <c r="V20" s="15"/>
      <c r="W20" s="36"/>
      <c r="X20" s="4">
        <v>0.01</v>
      </c>
      <c r="Y20" s="5">
        <v>1.4E-2</v>
      </c>
    </row>
    <row r="21" spans="1:25" customFormat="1" x14ac:dyDescent="0.2">
      <c r="A21">
        <f t="shared" si="25"/>
        <v>2001</v>
      </c>
      <c r="B21" s="3">
        <v>37135</v>
      </c>
      <c r="C21" s="35"/>
      <c r="D21" s="15"/>
      <c r="E21" s="36"/>
      <c r="F21" s="47">
        <v>-0.22</v>
      </c>
      <c r="G21" s="13">
        <v>-0.19</v>
      </c>
      <c r="H21" s="45">
        <f t="shared" si="0"/>
        <v>-0.20500000000000002</v>
      </c>
      <c r="I21" s="47">
        <f t="shared" si="27"/>
        <v>0.36</v>
      </c>
      <c r="J21" s="13">
        <f t="shared" si="28"/>
        <v>0.39500000000000002</v>
      </c>
      <c r="K21" s="36">
        <f t="shared" si="1"/>
        <v>0.3775</v>
      </c>
      <c r="L21" s="50">
        <f t="shared" si="2"/>
        <v>0.13999999999999999</v>
      </c>
      <c r="M21" s="9">
        <f t="shared" si="3"/>
        <v>0.20500000000000002</v>
      </c>
      <c r="N21" s="45">
        <f t="shared" si="4"/>
        <v>0.17249999999999999</v>
      </c>
      <c r="O21" s="35">
        <f t="shared" si="26"/>
        <v>0.28999999999999998</v>
      </c>
      <c r="P21" s="15">
        <f t="shared" si="5"/>
        <v>0.35499999999999998</v>
      </c>
      <c r="Q21" s="36">
        <f t="shared" si="6"/>
        <v>0.32250000000000001</v>
      </c>
      <c r="R21" s="50"/>
      <c r="S21" s="9"/>
      <c r="T21" s="45"/>
      <c r="U21" s="35"/>
      <c r="V21" s="15"/>
      <c r="W21" s="36"/>
      <c r="X21" s="4">
        <v>0.01</v>
      </c>
      <c r="Y21" s="5">
        <v>1.4E-2</v>
      </c>
    </row>
    <row r="22" spans="1:25" customFormat="1" x14ac:dyDescent="0.2">
      <c r="A22">
        <f t="shared" si="25"/>
        <v>2001</v>
      </c>
      <c r="B22" s="3">
        <v>37165</v>
      </c>
      <c r="C22" s="35"/>
      <c r="D22" s="15"/>
      <c r="E22" s="36"/>
      <c r="F22" s="47">
        <v>-0.22</v>
      </c>
      <c r="G22" s="13">
        <v>-0.19</v>
      </c>
      <c r="H22" s="45">
        <f t="shared" si="0"/>
        <v>-0.20500000000000002</v>
      </c>
      <c r="I22" s="47">
        <f t="shared" si="27"/>
        <v>0.28999999999999998</v>
      </c>
      <c r="J22" s="13">
        <f t="shared" si="28"/>
        <v>0.30499999999999999</v>
      </c>
      <c r="K22" s="36">
        <f t="shared" si="1"/>
        <v>0.29749999999999999</v>
      </c>
      <c r="L22" s="50">
        <f t="shared" si="2"/>
        <v>6.9999999999999979E-2</v>
      </c>
      <c r="M22" s="9">
        <f t="shared" si="3"/>
        <v>0.11499999999999999</v>
      </c>
      <c r="N22" s="45">
        <f t="shared" si="4"/>
        <v>9.2499999999999971E-2</v>
      </c>
      <c r="O22" s="35">
        <f t="shared" si="26"/>
        <v>0.21999999999999997</v>
      </c>
      <c r="P22" s="15">
        <f t="shared" si="5"/>
        <v>0.26500000000000001</v>
      </c>
      <c r="Q22" s="36">
        <f t="shared" si="6"/>
        <v>0.24249999999999997</v>
      </c>
      <c r="R22" s="50"/>
      <c r="S22" s="9"/>
      <c r="T22" s="45"/>
      <c r="U22" s="35"/>
      <c r="V22" s="15"/>
      <c r="W22" s="36"/>
      <c r="X22" s="4">
        <v>0.01</v>
      </c>
      <c r="Y22" s="5">
        <v>1.4E-2</v>
      </c>
    </row>
    <row r="23" spans="1:25" customFormat="1" x14ac:dyDescent="0.2">
      <c r="A23">
        <f t="shared" si="25"/>
        <v>2001</v>
      </c>
      <c r="B23" s="3">
        <v>37196</v>
      </c>
      <c r="C23" s="35"/>
      <c r="D23" s="15"/>
      <c r="E23" s="36"/>
      <c r="F23" s="47">
        <f t="shared" ref="F23:G42" si="29">F11+0.01</f>
        <v>-0.22999999999999998</v>
      </c>
      <c r="G23" s="13">
        <f t="shared" si="29"/>
        <v>-0.21</v>
      </c>
      <c r="H23" s="45">
        <f t="shared" si="0"/>
        <v>-0.21999999999999997</v>
      </c>
      <c r="I23" s="47">
        <f t="shared" si="27"/>
        <v>0.25</v>
      </c>
      <c r="J23" s="13">
        <f t="shared" si="28"/>
        <v>0.27500000000000002</v>
      </c>
      <c r="K23" s="36">
        <f t="shared" si="1"/>
        <v>0.26250000000000001</v>
      </c>
      <c r="L23" s="50">
        <f t="shared" si="2"/>
        <v>2.0000000000000018E-2</v>
      </c>
      <c r="M23" s="9">
        <f t="shared" si="3"/>
        <v>6.500000000000003E-2</v>
      </c>
      <c r="N23" s="45">
        <f t="shared" si="4"/>
        <v>4.2500000000000038E-2</v>
      </c>
      <c r="O23" s="35">
        <f t="shared" si="26"/>
        <v>0.17</v>
      </c>
      <c r="P23" s="15">
        <f t="shared" si="5"/>
        <v>0.21500000000000002</v>
      </c>
      <c r="Q23" s="36">
        <f t="shared" si="6"/>
        <v>0.19250000000000003</v>
      </c>
      <c r="R23" s="50"/>
      <c r="S23" s="9"/>
      <c r="T23" s="45"/>
      <c r="U23" s="35"/>
      <c r="V23" s="15"/>
      <c r="W23" s="36"/>
      <c r="X23" s="4">
        <v>0.01</v>
      </c>
      <c r="Y23" s="5">
        <v>1.4E-2</v>
      </c>
    </row>
    <row r="24" spans="1:25" customFormat="1" x14ac:dyDescent="0.2">
      <c r="A24">
        <f t="shared" si="25"/>
        <v>2001</v>
      </c>
      <c r="B24" s="3">
        <v>37226</v>
      </c>
      <c r="C24" s="35"/>
      <c r="D24" s="15"/>
      <c r="E24" s="36"/>
      <c r="F24" s="47">
        <f t="shared" si="29"/>
        <v>-0.22999999999999998</v>
      </c>
      <c r="G24" s="13">
        <f t="shared" si="29"/>
        <v>-0.21</v>
      </c>
      <c r="H24" s="45">
        <f t="shared" si="0"/>
        <v>-0.21999999999999997</v>
      </c>
      <c r="I24" s="47">
        <f t="shared" si="27"/>
        <v>0.25</v>
      </c>
      <c r="J24" s="13">
        <f t="shared" si="28"/>
        <v>0.27500000000000002</v>
      </c>
      <c r="K24" s="36">
        <f t="shared" si="1"/>
        <v>0.26250000000000001</v>
      </c>
      <c r="L24" s="50">
        <f t="shared" si="2"/>
        <v>2.0000000000000018E-2</v>
      </c>
      <c r="M24" s="9">
        <f t="shared" si="3"/>
        <v>6.500000000000003E-2</v>
      </c>
      <c r="N24" s="45">
        <f t="shared" si="4"/>
        <v>4.2500000000000038E-2</v>
      </c>
      <c r="O24" s="35">
        <f t="shared" si="26"/>
        <v>0.17</v>
      </c>
      <c r="P24" s="15">
        <f t="shared" si="5"/>
        <v>0.21500000000000002</v>
      </c>
      <c r="Q24" s="36">
        <f t="shared" si="6"/>
        <v>0.19250000000000003</v>
      </c>
      <c r="R24" s="50"/>
      <c r="S24" s="9"/>
      <c r="T24" s="45"/>
      <c r="U24" s="35"/>
      <c r="V24" s="15"/>
      <c r="W24" s="36"/>
      <c r="X24" s="4">
        <v>0.01</v>
      </c>
      <c r="Y24" s="5">
        <v>1.4E-2</v>
      </c>
    </row>
    <row r="25" spans="1:25" customFormat="1" x14ac:dyDescent="0.2">
      <c r="A25">
        <f t="shared" si="25"/>
        <v>2002</v>
      </c>
      <c r="B25" s="3">
        <v>37257</v>
      </c>
      <c r="C25" s="35"/>
      <c r="D25" s="15"/>
      <c r="E25" s="36"/>
      <c r="F25" s="47">
        <f t="shared" si="29"/>
        <v>-0.22999999999999998</v>
      </c>
      <c r="G25" s="13">
        <f t="shared" si="29"/>
        <v>-0.21</v>
      </c>
      <c r="H25" s="45">
        <f t="shared" si="0"/>
        <v>-0.21999999999999997</v>
      </c>
      <c r="I25" s="47">
        <f t="shared" si="27"/>
        <v>0.24</v>
      </c>
      <c r="J25" s="13">
        <f t="shared" si="28"/>
        <v>0.255</v>
      </c>
      <c r="K25" s="36">
        <f t="shared" si="1"/>
        <v>0.2475</v>
      </c>
      <c r="L25" s="50">
        <f t="shared" si="2"/>
        <v>1.0000000000000009E-2</v>
      </c>
      <c r="M25" s="9">
        <f t="shared" si="3"/>
        <v>4.5000000000000012E-2</v>
      </c>
      <c r="N25" s="45">
        <f t="shared" si="4"/>
        <v>2.7500000000000024E-2</v>
      </c>
      <c r="O25" s="35">
        <f t="shared" si="26"/>
        <v>0.16</v>
      </c>
      <c r="P25" s="15">
        <f t="shared" si="5"/>
        <v>0.19500000000000001</v>
      </c>
      <c r="Q25" s="36">
        <f t="shared" si="6"/>
        <v>0.17750000000000002</v>
      </c>
      <c r="R25" s="50"/>
      <c r="S25" s="9"/>
      <c r="T25" s="45"/>
      <c r="U25" s="35"/>
      <c r="V25" s="15"/>
      <c r="W25" s="36"/>
      <c r="X25" s="4">
        <v>0.01</v>
      </c>
      <c r="Y25" s="5">
        <v>1.4E-2</v>
      </c>
    </row>
    <row r="26" spans="1:25" customFormat="1" x14ac:dyDescent="0.2">
      <c r="A26">
        <f t="shared" si="25"/>
        <v>2002</v>
      </c>
      <c r="B26" s="3">
        <v>37288</v>
      </c>
      <c r="C26" s="35"/>
      <c r="D26" s="15"/>
      <c r="E26" s="36"/>
      <c r="F26" s="47">
        <f t="shared" si="29"/>
        <v>-0.22999999999999998</v>
      </c>
      <c r="G26" s="13">
        <f t="shared" si="29"/>
        <v>-0.21</v>
      </c>
      <c r="H26" s="45">
        <f t="shared" si="0"/>
        <v>-0.21999999999999997</v>
      </c>
      <c r="I26" s="47">
        <f t="shared" si="27"/>
        <v>0.24</v>
      </c>
      <c r="J26" s="13">
        <f t="shared" si="28"/>
        <v>0.255</v>
      </c>
      <c r="K26" s="36">
        <f t="shared" si="1"/>
        <v>0.2475</v>
      </c>
      <c r="L26" s="50">
        <f t="shared" si="2"/>
        <v>1.0000000000000009E-2</v>
      </c>
      <c r="M26" s="9">
        <f t="shared" si="3"/>
        <v>4.5000000000000012E-2</v>
      </c>
      <c r="N26" s="45">
        <f t="shared" si="4"/>
        <v>2.7500000000000024E-2</v>
      </c>
      <c r="O26" s="35">
        <f t="shared" si="26"/>
        <v>0.16</v>
      </c>
      <c r="P26" s="15">
        <f t="shared" si="5"/>
        <v>0.19500000000000001</v>
      </c>
      <c r="Q26" s="36">
        <f t="shared" si="6"/>
        <v>0.17750000000000002</v>
      </c>
      <c r="R26" s="50"/>
      <c r="S26" s="9"/>
      <c r="T26" s="45"/>
      <c r="U26" s="35"/>
      <c r="V26" s="15"/>
      <c r="W26" s="36"/>
      <c r="X26" s="4">
        <v>0.01</v>
      </c>
      <c r="Y26" s="5">
        <v>1.4E-2</v>
      </c>
    </row>
    <row r="27" spans="1:25" customFormat="1" x14ac:dyDescent="0.2">
      <c r="A27">
        <f t="shared" si="25"/>
        <v>2002</v>
      </c>
      <c r="B27" s="3">
        <v>37316</v>
      </c>
      <c r="C27" s="35"/>
      <c r="D27" s="15"/>
      <c r="E27" s="36"/>
      <c r="F27" s="47">
        <f t="shared" si="29"/>
        <v>-0.22999999999999998</v>
      </c>
      <c r="G27" s="13">
        <f t="shared" si="29"/>
        <v>-0.21</v>
      </c>
      <c r="H27" s="45">
        <f t="shared" si="0"/>
        <v>-0.21999999999999997</v>
      </c>
      <c r="I27" s="47">
        <f t="shared" si="27"/>
        <v>0.25</v>
      </c>
      <c r="J27" s="13">
        <f t="shared" si="28"/>
        <v>0.28000000000000003</v>
      </c>
      <c r="K27" s="36">
        <f t="shared" si="1"/>
        <v>0.26500000000000001</v>
      </c>
      <c r="L27" s="50">
        <f t="shared" si="2"/>
        <v>2.0000000000000018E-2</v>
      </c>
      <c r="M27" s="9">
        <f t="shared" si="3"/>
        <v>7.0000000000000034E-2</v>
      </c>
      <c r="N27" s="45">
        <f t="shared" si="4"/>
        <v>4.500000000000004E-2</v>
      </c>
      <c r="O27" s="35">
        <f t="shared" si="26"/>
        <v>0.17</v>
      </c>
      <c r="P27" s="15">
        <f t="shared" si="5"/>
        <v>0.22000000000000003</v>
      </c>
      <c r="Q27" s="36">
        <f t="shared" si="6"/>
        <v>0.19500000000000003</v>
      </c>
      <c r="R27" s="50"/>
      <c r="S27" s="9"/>
      <c r="T27" s="45"/>
      <c r="U27" s="35"/>
      <c r="V27" s="15"/>
      <c r="W27" s="36"/>
      <c r="X27" s="4">
        <v>0.01</v>
      </c>
      <c r="Y27" s="5">
        <v>1.4E-2</v>
      </c>
    </row>
    <row r="28" spans="1:25" customFormat="1" x14ac:dyDescent="0.2">
      <c r="A28">
        <f t="shared" si="25"/>
        <v>2002</v>
      </c>
      <c r="B28" s="3">
        <v>37347</v>
      </c>
      <c r="C28" s="35"/>
      <c r="D28" s="15"/>
      <c r="E28" s="36"/>
      <c r="F28" s="47">
        <f t="shared" si="29"/>
        <v>-0.22999999999999998</v>
      </c>
      <c r="G28" s="13">
        <f t="shared" si="29"/>
        <v>-0.19999999999999998</v>
      </c>
      <c r="H28" s="45">
        <f t="shared" si="0"/>
        <v>-0.21499999999999997</v>
      </c>
      <c r="I28" s="47">
        <f t="shared" si="27"/>
        <v>0.24</v>
      </c>
      <c r="J28" s="13">
        <f t="shared" si="28"/>
        <v>0.28000000000000003</v>
      </c>
      <c r="K28" s="36">
        <f t="shared" si="1"/>
        <v>0.26</v>
      </c>
      <c r="L28" s="50">
        <f t="shared" si="2"/>
        <v>1.0000000000000009E-2</v>
      </c>
      <c r="M28" s="9">
        <f t="shared" si="3"/>
        <v>8.0000000000000043E-2</v>
      </c>
      <c r="N28" s="45">
        <f t="shared" si="4"/>
        <v>4.500000000000004E-2</v>
      </c>
      <c r="O28" s="35">
        <f t="shared" si="26"/>
        <v>0.16</v>
      </c>
      <c r="P28" s="15">
        <f t="shared" si="5"/>
        <v>0.23000000000000004</v>
      </c>
      <c r="Q28" s="36">
        <f t="shared" si="6"/>
        <v>0.19500000000000003</v>
      </c>
      <c r="R28" s="50"/>
      <c r="S28" s="9"/>
      <c r="T28" s="45"/>
      <c r="U28" s="35"/>
      <c r="V28" s="15"/>
      <c r="W28" s="36"/>
      <c r="X28" s="4">
        <v>0.01</v>
      </c>
      <c r="Y28" s="5">
        <v>1.4E-2</v>
      </c>
    </row>
    <row r="29" spans="1:25" customFormat="1" x14ac:dyDescent="0.2">
      <c r="A29">
        <f t="shared" si="25"/>
        <v>2002</v>
      </c>
      <c r="B29" s="3">
        <v>37377</v>
      </c>
      <c r="C29" s="35"/>
      <c r="D29" s="15"/>
      <c r="E29" s="36"/>
      <c r="F29" s="47">
        <f t="shared" si="29"/>
        <v>-0.22999999999999998</v>
      </c>
      <c r="G29" s="13">
        <f t="shared" si="29"/>
        <v>-0.19999999999999998</v>
      </c>
      <c r="H29" s="45">
        <f t="shared" si="0"/>
        <v>-0.21499999999999997</v>
      </c>
      <c r="I29" s="47">
        <f t="shared" si="27"/>
        <v>0.26</v>
      </c>
      <c r="J29" s="13">
        <f t="shared" si="28"/>
        <v>0.29000000000000004</v>
      </c>
      <c r="K29" s="36">
        <f t="shared" si="1"/>
        <v>0.27500000000000002</v>
      </c>
      <c r="L29" s="50">
        <f t="shared" si="2"/>
        <v>3.0000000000000027E-2</v>
      </c>
      <c r="M29" s="9">
        <f t="shared" si="3"/>
        <v>9.0000000000000052E-2</v>
      </c>
      <c r="N29" s="45">
        <f t="shared" si="4"/>
        <v>6.0000000000000053E-2</v>
      </c>
      <c r="O29" s="35">
        <f t="shared" si="26"/>
        <v>0.18000000000000002</v>
      </c>
      <c r="P29" s="15">
        <f t="shared" si="5"/>
        <v>0.24000000000000005</v>
      </c>
      <c r="Q29" s="36">
        <f t="shared" si="6"/>
        <v>0.21000000000000005</v>
      </c>
      <c r="R29" s="50"/>
      <c r="S29" s="9"/>
      <c r="T29" s="45"/>
      <c r="U29" s="35"/>
      <c r="V29" s="15"/>
      <c r="W29" s="36"/>
      <c r="X29" s="4">
        <v>0.01</v>
      </c>
      <c r="Y29" s="5">
        <v>1.4E-2</v>
      </c>
    </row>
    <row r="30" spans="1:25" customFormat="1" x14ac:dyDescent="0.2">
      <c r="A30">
        <f t="shared" si="25"/>
        <v>2002</v>
      </c>
      <c r="B30" s="3">
        <v>37408</v>
      </c>
      <c r="C30" s="35"/>
      <c r="D30" s="15"/>
      <c r="E30" s="36"/>
      <c r="F30" s="47">
        <f t="shared" si="29"/>
        <v>-0.22999999999999998</v>
      </c>
      <c r="G30" s="13">
        <f t="shared" si="29"/>
        <v>-0.19999999999999998</v>
      </c>
      <c r="H30" s="45">
        <f t="shared" si="0"/>
        <v>-0.21499999999999997</v>
      </c>
      <c r="I30" s="47">
        <f t="shared" si="27"/>
        <v>0.28999999999999998</v>
      </c>
      <c r="J30" s="13">
        <f t="shared" si="28"/>
        <v>0.32</v>
      </c>
      <c r="K30" s="36">
        <f t="shared" si="1"/>
        <v>0.30499999999999999</v>
      </c>
      <c r="L30" s="50">
        <f t="shared" si="2"/>
        <v>0.06</v>
      </c>
      <c r="M30" s="9">
        <f t="shared" si="3"/>
        <v>0.12000000000000002</v>
      </c>
      <c r="N30" s="45">
        <f t="shared" si="4"/>
        <v>9.0000000000000024E-2</v>
      </c>
      <c r="O30" s="35">
        <f t="shared" si="26"/>
        <v>0.21</v>
      </c>
      <c r="P30" s="15">
        <f t="shared" si="5"/>
        <v>0.27</v>
      </c>
      <c r="Q30" s="36">
        <f t="shared" si="6"/>
        <v>0.24000000000000002</v>
      </c>
      <c r="R30" s="50"/>
      <c r="S30" s="9"/>
      <c r="T30" s="45"/>
      <c r="U30" s="35"/>
      <c r="V30" s="15"/>
      <c r="W30" s="36"/>
      <c r="X30" s="4">
        <v>0.01</v>
      </c>
      <c r="Y30" s="5">
        <v>1.4E-2</v>
      </c>
    </row>
    <row r="31" spans="1:25" customFormat="1" x14ac:dyDescent="0.2">
      <c r="A31">
        <f t="shared" si="25"/>
        <v>2002</v>
      </c>
      <c r="B31" s="3">
        <v>37438</v>
      </c>
      <c r="C31" s="35"/>
      <c r="D31" s="15"/>
      <c r="E31" s="36"/>
      <c r="F31" s="47">
        <f t="shared" si="29"/>
        <v>-0.21</v>
      </c>
      <c r="G31" s="13">
        <f t="shared" si="29"/>
        <v>-0.18</v>
      </c>
      <c r="H31" s="45">
        <f t="shared" si="0"/>
        <v>-0.19500000000000001</v>
      </c>
      <c r="I31" s="47">
        <f t="shared" si="27"/>
        <v>0.36</v>
      </c>
      <c r="J31" s="13">
        <f t="shared" si="28"/>
        <v>0.41000000000000003</v>
      </c>
      <c r="K31" s="36">
        <f t="shared" si="1"/>
        <v>0.38500000000000001</v>
      </c>
      <c r="L31" s="50">
        <f t="shared" si="2"/>
        <v>0.15</v>
      </c>
      <c r="M31" s="9">
        <f t="shared" si="3"/>
        <v>0.23000000000000004</v>
      </c>
      <c r="N31" s="45">
        <f t="shared" si="4"/>
        <v>0.19</v>
      </c>
      <c r="O31" s="35">
        <f t="shared" si="26"/>
        <v>0.3</v>
      </c>
      <c r="P31" s="15">
        <f t="shared" si="5"/>
        <v>0.38</v>
      </c>
      <c r="Q31" s="36">
        <f t="shared" si="6"/>
        <v>0.33999999999999997</v>
      </c>
      <c r="R31" s="50"/>
      <c r="S31" s="9"/>
      <c r="T31" s="45"/>
      <c r="U31" s="35"/>
      <c r="V31" s="15"/>
      <c r="W31" s="36"/>
      <c r="X31" s="4">
        <v>0.01</v>
      </c>
      <c r="Y31" s="5">
        <v>1.4E-2</v>
      </c>
    </row>
    <row r="32" spans="1:25" customFormat="1" x14ac:dyDescent="0.2">
      <c r="A32">
        <f t="shared" si="25"/>
        <v>2002</v>
      </c>
      <c r="B32" s="3">
        <v>37469</v>
      </c>
      <c r="C32" s="35"/>
      <c r="D32" s="15"/>
      <c r="E32" s="36"/>
      <c r="F32" s="47">
        <f t="shared" si="29"/>
        <v>-0.21</v>
      </c>
      <c r="G32" s="13">
        <f t="shared" si="29"/>
        <v>-0.18</v>
      </c>
      <c r="H32" s="45">
        <f t="shared" si="0"/>
        <v>-0.19500000000000001</v>
      </c>
      <c r="I32" s="47">
        <f t="shared" si="27"/>
        <v>0.36</v>
      </c>
      <c r="J32" s="13">
        <f t="shared" si="28"/>
        <v>0.41000000000000003</v>
      </c>
      <c r="K32" s="36">
        <f t="shared" si="1"/>
        <v>0.38500000000000001</v>
      </c>
      <c r="L32" s="50">
        <f t="shared" si="2"/>
        <v>0.15</v>
      </c>
      <c r="M32" s="9">
        <f t="shared" si="3"/>
        <v>0.23000000000000004</v>
      </c>
      <c r="N32" s="45">
        <f t="shared" si="4"/>
        <v>0.19</v>
      </c>
      <c r="O32" s="35">
        <f t="shared" si="26"/>
        <v>0.3</v>
      </c>
      <c r="P32" s="15">
        <f t="shared" si="5"/>
        <v>0.38</v>
      </c>
      <c r="Q32" s="36">
        <f t="shared" si="6"/>
        <v>0.33999999999999997</v>
      </c>
      <c r="R32" s="50"/>
      <c r="S32" s="9"/>
      <c r="T32" s="45"/>
      <c r="U32" s="35"/>
      <c r="V32" s="15"/>
      <c r="W32" s="36"/>
      <c r="X32" s="4">
        <v>0.01</v>
      </c>
      <c r="Y32" s="5">
        <v>1.4E-2</v>
      </c>
    </row>
    <row r="33" spans="1:25" customFormat="1" x14ac:dyDescent="0.2">
      <c r="A33">
        <f t="shared" si="25"/>
        <v>2002</v>
      </c>
      <c r="B33" s="3">
        <v>37500</v>
      </c>
      <c r="C33" s="35"/>
      <c r="D33" s="15"/>
      <c r="E33" s="36"/>
      <c r="F33" s="47">
        <f t="shared" si="29"/>
        <v>-0.21</v>
      </c>
      <c r="G33" s="13">
        <f t="shared" si="29"/>
        <v>-0.18</v>
      </c>
      <c r="H33" s="45">
        <f t="shared" si="0"/>
        <v>-0.19500000000000001</v>
      </c>
      <c r="I33" s="47">
        <f t="shared" si="27"/>
        <v>0.36</v>
      </c>
      <c r="J33" s="13">
        <f t="shared" si="28"/>
        <v>0.41000000000000003</v>
      </c>
      <c r="K33" s="36">
        <f t="shared" si="1"/>
        <v>0.38500000000000001</v>
      </c>
      <c r="L33" s="50">
        <f t="shared" si="2"/>
        <v>0.15</v>
      </c>
      <c r="M33" s="9">
        <f t="shared" si="3"/>
        <v>0.23000000000000004</v>
      </c>
      <c r="N33" s="45">
        <f t="shared" si="4"/>
        <v>0.19</v>
      </c>
      <c r="O33" s="35">
        <f t="shared" si="26"/>
        <v>0.3</v>
      </c>
      <c r="P33" s="15">
        <f t="shared" si="5"/>
        <v>0.38</v>
      </c>
      <c r="Q33" s="36">
        <f t="shared" si="6"/>
        <v>0.33999999999999997</v>
      </c>
      <c r="R33" s="50"/>
      <c r="S33" s="9"/>
      <c r="T33" s="45"/>
      <c r="U33" s="35"/>
      <c r="V33" s="15"/>
      <c r="W33" s="36"/>
      <c r="X33" s="4">
        <v>0.01</v>
      </c>
      <c r="Y33" s="5">
        <v>1.4E-2</v>
      </c>
    </row>
    <row r="34" spans="1:25" customFormat="1" x14ac:dyDescent="0.2">
      <c r="A34">
        <f t="shared" si="25"/>
        <v>2002</v>
      </c>
      <c r="B34" s="3">
        <v>37530</v>
      </c>
      <c r="C34" s="35"/>
      <c r="D34" s="15"/>
      <c r="E34" s="36"/>
      <c r="F34" s="47">
        <f t="shared" si="29"/>
        <v>-0.21</v>
      </c>
      <c r="G34" s="13">
        <f t="shared" si="29"/>
        <v>-0.18</v>
      </c>
      <c r="H34" s="45">
        <f t="shared" si="0"/>
        <v>-0.19500000000000001</v>
      </c>
      <c r="I34" s="47">
        <f t="shared" si="27"/>
        <v>0.28999999999999998</v>
      </c>
      <c r="J34" s="13">
        <f t="shared" si="28"/>
        <v>0.32</v>
      </c>
      <c r="K34" s="36">
        <f t="shared" si="1"/>
        <v>0.30499999999999999</v>
      </c>
      <c r="L34" s="50">
        <f t="shared" si="2"/>
        <v>7.9999999999999988E-2</v>
      </c>
      <c r="M34" s="9">
        <f t="shared" si="3"/>
        <v>0.14000000000000001</v>
      </c>
      <c r="N34" s="45">
        <f t="shared" si="4"/>
        <v>0.10999999999999999</v>
      </c>
      <c r="O34" s="35">
        <f t="shared" si="26"/>
        <v>0.22999999999999998</v>
      </c>
      <c r="P34" s="15">
        <f t="shared" si="5"/>
        <v>0.29000000000000004</v>
      </c>
      <c r="Q34" s="36">
        <f t="shared" si="6"/>
        <v>0.26</v>
      </c>
      <c r="R34" s="50"/>
      <c r="S34" s="9"/>
      <c r="T34" s="45"/>
      <c r="U34" s="35"/>
      <c r="V34" s="15"/>
      <c r="W34" s="36"/>
      <c r="X34" s="4">
        <v>0.01</v>
      </c>
      <c r="Y34" s="5">
        <v>1.4E-2</v>
      </c>
    </row>
    <row r="35" spans="1:25" customFormat="1" x14ac:dyDescent="0.2">
      <c r="A35">
        <f t="shared" si="25"/>
        <v>2002</v>
      </c>
      <c r="B35" s="3">
        <v>37561</v>
      </c>
      <c r="C35" s="35"/>
      <c r="D35" s="15"/>
      <c r="E35" s="36"/>
      <c r="F35" s="47">
        <f t="shared" si="29"/>
        <v>-0.21999999999999997</v>
      </c>
      <c r="G35" s="13">
        <f t="shared" si="29"/>
        <v>-0.19999999999999998</v>
      </c>
      <c r="H35" s="45">
        <f t="shared" si="0"/>
        <v>-0.20999999999999996</v>
      </c>
      <c r="I35" s="47">
        <f t="shared" si="27"/>
        <v>0.25</v>
      </c>
      <c r="J35" s="13">
        <f t="shared" si="28"/>
        <v>0.29000000000000004</v>
      </c>
      <c r="K35" s="36">
        <f t="shared" si="1"/>
        <v>0.27</v>
      </c>
      <c r="L35" s="50">
        <f t="shared" si="2"/>
        <v>3.0000000000000027E-2</v>
      </c>
      <c r="M35" s="9">
        <f t="shared" si="3"/>
        <v>9.0000000000000052E-2</v>
      </c>
      <c r="N35" s="45">
        <f t="shared" si="4"/>
        <v>6.0000000000000053E-2</v>
      </c>
      <c r="O35" s="35">
        <f t="shared" si="26"/>
        <v>0.18000000000000002</v>
      </c>
      <c r="P35" s="15">
        <f t="shared" si="5"/>
        <v>0.24000000000000005</v>
      </c>
      <c r="Q35" s="36">
        <f t="shared" si="6"/>
        <v>0.21000000000000005</v>
      </c>
      <c r="R35" s="50"/>
      <c r="S35" s="9"/>
      <c r="T35" s="45"/>
      <c r="U35" s="35"/>
      <c r="V35" s="15"/>
      <c r="W35" s="36"/>
      <c r="X35" s="4">
        <v>0.01</v>
      </c>
      <c r="Y35" s="5">
        <v>1.4E-2</v>
      </c>
    </row>
    <row r="36" spans="1:25" customFormat="1" x14ac:dyDescent="0.2">
      <c r="A36">
        <f t="shared" si="25"/>
        <v>2002</v>
      </c>
      <c r="B36" s="3">
        <v>37591</v>
      </c>
      <c r="C36" s="35"/>
      <c r="D36" s="15"/>
      <c r="E36" s="36"/>
      <c r="F36" s="47">
        <f t="shared" si="29"/>
        <v>-0.21999999999999997</v>
      </c>
      <c r="G36" s="13">
        <f t="shared" si="29"/>
        <v>-0.19999999999999998</v>
      </c>
      <c r="H36" s="45">
        <f t="shared" si="0"/>
        <v>-0.20999999999999996</v>
      </c>
      <c r="I36" s="47">
        <f t="shared" si="27"/>
        <v>0.25</v>
      </c>
      <c r="J36" s="13">
        <f t="shared" si="28"/>
        <v>0.29000000000000004</v>
      </c>
      <c r="K36" s="36">
        <f t="shared" si="1"/>
        <v>0.27</v>
      </c>
      <c r="L36" s="50">
        <f t="shared" si="2"/>
        <v>3.0000000000000027E-2</v>
      </c>
      <c r="M36" s="9">
        <f t="shared" si="3"/>
        <v>9.0000000000000052E-2</v>
      </c>
      <c r="N36" s="45">
        <f t="shared" si="4"/>
        <v>6.0000000000000053E-2</v>
      </c>
      <c r="O36" s="35">
        <f t="shared" si="26"/>
        <v>0.18000000000000002</v>
      </c>
      <c r="P36" s="15">
        <f t="shared" si="5"/>
        <v>0.24000000000000005</v>
      </c>
      <c r="Q36" s="36">
        <f t="shared" si="6"/>
        <v>0.21000000000000005</v>
      </c>
      <c r="R36" s="50"/>
      <c r="S36" s="9"/>
      <c r="T36" s="45"/>
      <c r="U36" s="35"/>
      <c r="V36" s="15"/>
      <c r="W36" s="36"/>
      <c r="X36" s="4">
        <v>0.01</v>
      </c>
      <c r="Y36" s="5">
        <v>1.4E-2</v>
      </c>
    </row>
    <row r="37" spans="1:25" customFormat="1" x14ac:dyDescent="0.2">
      <c r="A37">
        <f t="shared" si="25"/>
        <v>2003</v>
      </c>
      <c r="B37" s="3">
        <v>37622</v>
      </c>
      <c r="C37" s="35"/>
      <c r="D37" s="15"/>
      <c r="E37" s="36"/>
      <c r="F37" s="47">
        <f t="shared" si="29"/>
        <v>-0.21999999999999997</v>
      </c>
      <c r="G37" s="13">
        <f t="shared" si="29"/>
        <v>-0.19999999999999998</v>
      </c>
      <c r="H37" s="45">
        <f t="shared" si="0"/>
        <v>-0.20999999999999996</v>
      </c>
      <c r="I37" s="47">
        <f t="shared" si="27"/>
        <v>0.24</v>
      </c>
      <c r="J37" s="13">
        <f t="shared" si="28"/>
        <v>0.27</v>
      </c>
      <c r="K37" s="36">
        <f t="shared" si="1"/>
        <v>0.255</v>
      </c>
      <c r="L37" s="50">
        <f t="shared" si="2"/>
        <v>2.0000000000000018E-2</v>
      </c>
      <c r="M37" s="9">
        <f t="shared" si="3"/>
        <v>7.0000000000000034E-2</v>
      </c>
      <c r="N37" s="45">
        <f t="shared" si="4"/>
        <v>4.500000000000004E-2</v>
      </c>
      <c r="O37" s="35">
        <f t="shared" si="26"/>
        <v>0.17</v>
      </c>
      <c r="P37" s="15">
        <f t="shared" si="5"/>
        <v>0.22000000000000003</v>
      </c>
      <c r="Q37" s="36">
        <f t="shared" si="6"/>
        <v>0.19500000000000003</v>
      </c>
      <c r="R37" s="50"/>
      <c r="S37" s="9"/>
      <c r="T37" s="45"/>
      <c r="U37" s="35"/>
      <c r="V37" s="15"/>
      <c r="W37" s="36"/>
      <c r="X37" s="4">
        <v>0.01</v>
      </c>
      <c r="Y37" s="5">
        <v>1.4E-2</v>
      </c>
    </row>
    <row r="38" spans="1:25" customFormat="1" x14ac:dyDescent="0.2">
      <c r="A38">
        <f t="shared" si="25"/>
        <v>2003</v>
      </c>
      <c r="B38" s="3">
        <v>37653</v>
      </c>
      <c r="C38" s="35"/>
      <c r="D38" s="15"/>
      <c r="E38" s="36"/>
      <c r="F38" s="47">
        <f t="shared" si="29"/>
        <v>-0.21999999999999997</v>
      </c>
      <c r="G38" s="13">
        <f t="shared" si="29"/>
        <v>-0.19999999999999998</v>
      </c>
      <c r="H38" s="45">
        <f t="shared" si="0"/>
        <v>-0.20999999999999996</v>
      </c>
      <c r="I38" s="47">
        <f t="shared" si="27"/>
        <v>0.24</v>
      </c>
      <c r="J38" s="13">
        <f t="shared" si="28"/>
        <v>0.27</v>
      </c>
      <c r="K38" s="36">
        <f t="shared" si="1"/>
        <v>0.255</v>
      </c>
      <c r="L38" s="50">
        <f t="shared" si="2"/>
        <v>2.0000000000000018E-2</v>
      </c>
      <c r="M38" s="9">
        <f t="shared" si="3"/>
        <v>7.0000000000000034E-2</v>
      </c>
      <c r="N38" s="45">
        <f t="shared" si="4"/>
        <v>4.500000000000004E-2</v>
      </c>
      <c r="O38" s="35">
        <f t="shared" si="26"/>
        <v>0.17</v>
      </c>
      <c r="P38" s="15">
        <f t="shared" si="5"/>
        <v>0.22000000000000003</v>
      </c>
      <c r="Q38" s="36">
        <f t="shared" si="6"/>
        <v>0.19500000000000003</v>
      </c>
      <c r="R38" s="50"/>
      <c r="S38" s="9"/>
      <c r="T38" s="45"/>
      <c r="U38" s="35"/>
      <c r="V38" s="15"/>
      <c r="W38" s="36"/>
      <c r="X38" s="4">
        <v>0.01</v>
      </c>
      <c r="Y38" s="5">
        <v>1.4E-2</v>
      </c>
    </row>
    <row r="39" spans="1:25" customFormat="1" x14ac:dyDescent="0.2">
      <c r="A39">
        <f t="shared" si="25"/>
        <v>2003</v>
      </c>
      <c r="B39" s="3">
        <v>37681</v>
      </c>
      <c r="C39" s="35"/>
      <c r="D39" s="15"/>
      <c r="E39" s="36"/>
      <c r="F39" s="47">
        <f t="shared" si="29"/>
        <v>-0.21999999999999997</v>
      </c>
      <c r="G39" s="13">
        <f t="shared" si="29"/>
        <v>-0.19999999999999998</v>
      </c>
      <c r="H39" s="45">
        <f t="shared" si="0"/>
        <v>-0.20999999999999996</v>
      </c>
      <c r="I39" s="47">
        <f t="shared" si="27"/>
        <v>0.25</v>
      </c>
      <c r="J39" s="13">
        <f t="shared" si="28"/>
        <v>0.29500000000000004</v>
      </c>
      <c r="K39" s="36">
        <f t="shared" si="1"/>
        <v>0.27250000000000002</v>
      </c>
      <c r="L39" s="50">
        <f t="shared" si="2"/>
        <v>3.0000000000000027E-2</v>
      </c>
      <c r="M39" s="9">
        <f t="shared" si="3"/>
        <v>9.5000000000000057E-2</v>
      </c>
      <c r="N39" s="45">
        <f t="shared" si="4"/>
        <v>6.2500000000000056E-2</v>
      </c>
      <c r="O39" s="35">
        <f t="shared" si="26"/>
        <v>0.18000000000000002</v>
      </c>
      <c r="P39" s="15">
        <f t="shared" si="5"/>
        <v>0.24500000000000005</v>
      </c>
      <c r="Q39" s="36">
        <f t="shared" si="6"/>
        <v>0.21250000000000005</v>
      </c>
      <c r="R39" s="50"/>
      <c r="S39" s="9"/>
      <c r="T39" s="45"/>
      <c r="U39" s="35"/>
      <c r="V39" s="15"/>
      <c r="W39" s="36"/>
      <c r="X39" s="4">
        <v>0.01</v>
      </c>
      <c r="Y39" s="5">
        <v>1.4E-2</v>
      </c>
    </row>
    <row r="40" spans="1:25" customFormat="1" x14ac:dyDescent="0.2">
      <c r="A40">
        <f t="shared" si="25"/>
        <v>2003</v>
      </c>
      <c r="B40" s="3">
        <v>37712</v>
      </c>
      <c r="C40" s="35"/>
      <c r="D40" s="15"/>
      <c r="E40" s="36"/>
      <c r="F40" s="47">
        <f t="shared" si="29"/>
        <v>-0.21999999999999997</v>
      </c>
      <c r="G40" s="13">
        <f t="shared" si="29"/>
        <v>-0.18999999999999997</v>
      </c>
      <c r="H40" s="45">
        <f t="shared" si="0"/>
        <v>-0.20499999999999996</v>
      </c>
      <c r="I40" s="47">
        <f t="shared" si="27"/>
        <v>0.24</v>
      </c>
      <c r="J40" s="13">
        <f t="shared" si="28"/>
        <v>0.29500000000000004</v>
      </c>
      <c r="K40" s="36">
        <f t="shared" si="1"/>
        <v>0.26750000000000002</v>
      </c>
      <c r="L40" s="50">
        <f t="shared" si="2"/>
        <v>2.0000000000000018E-2</v>
      </c>
      <c r="M40" s="9">
        <f t="shared" si="3"/>
        <v>0.10500000000000007</v>
      </c>
      <c r="N40" s="45">
        <f t="shared" si="4"/>
        <v>6.2500000000000056E-2</v>
      </c>
      <c r="O40" s="35">
        <f t="shared" si="26"/>
        <v>0.17</v>
      </c>
      <c r="P40" s="15">
        <f t="shared" si="5"/>
        <v>0.25500000000000006</v>
      </c>
      <c r="Q40" s="36">
        <f t="shared" si="6"/>
        <v>0.21250000000000005</v>
      </c>
      <c r="R40" s="50"/>
      <c r="S40" s="9"/>
      <c r="T40" s="45"/>
      <c r="U40" s="35"/>
      <c r="V40" s="15"/>
      <c r="W40" s="36"/>
      <c r="X40" s="4">
        <v>0.01</v>
      </c>
      <c r="Y40" s="5">
        <v>1.4E-2</v>
      </c>
    </row>
    <row r="41" spans="1:25" customFormat="1" x14ac:dyDescent="0.2">
      <c r="A41">
        <f t="shared" si="25"/>
        <v>2003</v>
      </c>
      <c r="B41" s="3">
        <v>37742</v>
      </c>
      <c r="C41" s="35"/>
      <c r="D41" s="15"/>
      <c r="E41" s="36"/>
      <c r="F41" s="47">
        <f t="shared" si="29"/>
        <v>-0.21999999999999997</v>
      </c>
      <c r="G41" s="13">
        <f t="shared" si="29"/>
        <v>-0.18999999999999997</v>
      </c>
      <c r="H41" s="45">
        <f t="shared" si="0"/>
        <v>-0.20499999999999996</v>
      </c>
      <c r="I41" s="47">
        <f t="shared" si="27"/>
        <v>0.26</v>
      </c>
      <c r="J41" s="13">
        <f t="shared" si="28"/>
        <v>0.30500000000000005</v>
      </c>
      <c r="K41" s="36">
        <f t="shared" si="1"/>
        <v>0.28250000000000003</v>
      </c>
      <c r="L41" s="50">
        <f t="shared" si="2"/>
        <v>4.0000000000000036E-2</v>
      </c>
      <c r="M41" s="9">
        <f t="shared" si="3"/>
        <v>0.11500000000000007</v>
      </c>
      <c r="N41" s="45">
        <f t="shared" si="4"/>
        <v>7.7500000000000069E-2</v>
      </c>
      <c r="O41" s="35">
        <f t="shared" si="26"/>
        <v>0.19000000000000003</v>
      </c>
      <c r="P41" s="15">
        <f t="shared" si="5"/>
        <v>0.26500000000000007</v>
      </c>
      <c r="Q41" s="36">
        <f t="shared" si="6"/>
        <v>0.22750000000000006</v>
      </c>
      <c r="R41" s="50"/>
      <c r="S41" s="9"/>
      <c r="T41" s="45"/>
      <c r="U41" s="35"/>
      <c r="V41" s="15"/>
      <c r="W41" s="36"/>
      <c r="X41" s="4">
        <v>0.01</v>
      </c>
      <c r="Y41" s="5">
        <v>1.4E-2</v>
      </c>
    </row>
    <row r="42" spans="1:25" customFormat="1" x14ac:dyDescent="0.2">
      <c r="A42">
        <f t="shared" si="25"/>
        <v>2003</v>
      </c>
      <c r="B42" s="3">
        <v>37773</v>
      </c>
      <c r="C42" s="35"/>
      <c r="D42" s="15"/>
      <c r="E42" s="36"/>
      <c r="F42" s="47">
        <f t="shared" si="29"/>
        <v>-0.21999999999999997</v>
      </c>
      <c r="G42" s="13">
        <f t="shared" si="29"/>
        <v>-0.18999999999999997</v>
      </c>
      <c r="H42" s="45">
        <f t="shared" si="0"/>
        <v>-0.20499999999999996</v>
      </c>
      <c r="I42" s="47">
        <f t="shared" si="27"/>
        <v>0.28999999999999998</v>
      </c>
      <c r="J42" s="13">
        <f t="shared" si="28"/>
        <v>0.33500000000000002</v>
      </c>
      <c r="K42" s="36">
        <f t="shared" si="1"/>
        <v>0.3125</v>
      </c>
      <c r="L42" s="50">
        <f t="shared" si="2"/>
        <v>7.0000000000000007E-2</v>
      </c>
      <c r="M42" s="9">
        <f t="shared" si="3"/>
        <v>0.14500000000000005</v>
      </c>
      <c r="N42" s="45">
        <f t="shared" si="4"/>
        <v>0.10750000000000004</v>
      </c>
      <c r="O42" s="35">
        <f t="shared" si="26"/>
        <v>0.22</v>
      </c>
      <c r="P42" s="15">
        <f t="shared" si="5"/>
        <v>0.29500000000000004</v>
      </c>
      <c r="Q42" s="36">
        <f t="shared" si="6"/>
        <v>0.25750000000000006</v>
      </c>
      <c r="R42" s="50"/>
      <c r="S42" s="9"/>
      <c r="T42" s="45"/>
      <c r="U42" s="35"/>
      <c r="V42" s="15"/>
      <c r="W42" s="36"/>
      <c r="X42" s="4">
        <v>0.01</v>
      </c>
      <c r="Y42" s="5">
        <v>1.4E-2</v>
      </c>
    </row>
    <row r="43" spans="1:25" customFormat="1" x14ac:dyDescent="0.2">
      <c r="A43">
        <f t="shared" si="25"/>
        <v>2003</v>
      </c>
      <c r="B43" s="3">
        <v>37803</v>
      </c>
      <c r="C43" s="35"/>
      <c r="D43" s="15"/>
      <c r="E43" s="36"/>
      <c r="F43" s="47">
        <f t="shared" ref="F43:G60" si="30">F31+0.01</f>
        <v>-0.19999999999999998</v>
      </c>
      <c r="G43" s="13">
        <f t="shared" si="30"/>
        <v>-0.16999999999999998</v>
      </c>
      <c r="H43" s="45">
        <f t="shared" si="0"/>
        <v>-0.185</v>
      </c>
      <c r="I43" s="47">
        <f t="shared" si="27"/>
        <v>0.36</v>
      </c>
      <c r="J43" s="13">
        <f t="shared" si="28"/>
        <v>0.42500000000000004</v>
      </c>
      <c r="K43" s="36">
        <f t="shared" si="1"/>
        <v>0.39250000000000002</v>
      </c>
      <c r="L43" s="50">
        <f t="shared" si="2"/>
        <v>0.16</v>
      </c>
      <c r="M43" s="9">
        <f t="shared" si="3"/>
        <v>0.25500000000000006</v>
      </c>
      <c r="N43" s="45">
        <f t="shared" si="4"/>
        <v>0.20750000000000002</v>
      </c>
      <c r="O43" s="35">
        <f t="shared" si="26"/>
        <v>0.31</v>
      </c>
      <c r="P43" s="15">
        <f t="shared" si="5"/>
        <v>0.40500000000000003</v>
      </c>
      <c r="Q43" s="36">
        <f t="shared" si="6"/>
        <v>0.35750000000000004</v>
      </c>
      <c r="R43" s="50"/>
      <c r="S43" s="9"/>
      <c r="T43" s="45"/>
      <c r="U43" s="35"/>
      <c r="V43" s="15"/>
      <c r="W43" s="36"/>
      <c r="X43" s="4">
        <v>0.01</v>
      </c>
      <c r="Y43" s="5">
        <v>1.4E-2</v>
      </c>
    </row>
    <row r="44" spans="1:25" customFormat="1" x14ac:dyDescent="0.2">
      <c r="A44">
        <f t="shared" si="25"/>
        <v>2003</v>
      </c>
      <c r="B44" s="3">
        <v>37834</v>
      </c>
      <c r="C44" s="35"/>
      <c r="D44" s="15"/>
      <c r="E44" s="36"/>
      <c r="F44" s="47">
        <f t="shared" si="30"/>
        <v>-0.19999999999999998</v>
      </c>
      <c r="G44" s="13">
        <f t="shared" si="30"/>
        <v>-0.16999999999999998</v>
      </c>
      <c r="H44" s="45">
        <f t="shared" si="0"/>
        <v>-0.185</v>
      </c>
      <c r="I44" s="47">
        <f t="shared" si="27"/>
        <v>0.36</v>
      </c>
      <c r="J44" s="13">
        <f t="shared" si="28"/>
        <v>0.42500000000000004</v>
      </c>
      <c r="K44" s="36">
        <f t="shared" si="1"/>
        <v>0.39250000000000002</v>
      </c>
      <c r="L44" s="50">
        <f t="shared" si="2"/>
        <v>0.16</v>
      </c>
      <c r="M44" s="9">
        <f t="shared" si="3"/>
        <v>0.25500000000000006</v>
      </c>
      <c r="N44" s="45">
        <f t="shared" si="4"/>
        <v>0.20750000000000002</v>
      </c>
      <c r="O44" s="35">
        <f t="shared" si="26"/>
        <v>0.31</v>
      </c>
      <c r="P44" s="15">
        <f t="shared" si="5"/>
        <v>0.40500000000000003</v>
      </c>
      <c r="Q44" s="36">
        <f t="shared" si="6"/>
        <v>0.35750000000000004</v>
      </c>
      <c r="R44" s="50"/>
      <c r="S44" s="9"/>
      <c r="T44" s="45"/>
      <c r="U44" s="35"/>
      <c r="V44" s="15"/>
      <c r="W44" s="36"/>
      <c r="X44" s="4">
        <v>0.01</v>
      </c>
      <c r="Y44" s="5">
        <v>1.4E-2</v>
      </c>
    </row>
    <row r="45" spans="1:25" customFormat="1" x14ac:dyDescent="0.2">
      <c r="A45">
        <f t="shared" si="25"/>
        <v>2003</v>
      </c>
      <c r="B45" s="3">
        <v>37865</v>
      </c>
      <c r="C45" s="35"/>
      <c r="D45" s="15"/>
      <c r="E45" s="36"/>
      <c r="F45" s="47">
        <f t="shared" si="30"/>
        <v>-0.19999999999999998</v>
      </c>
      <c r="G45" s="13">
        <f t="shared" si="30"/>
        <v>-0.16999999999999998</v>
      </c>
      <c r="H45" s="45">
        <f t="shared" si="0"/>
        <v>-0.185</v>
      </c>
      <c r="I45" s="47">
        <f t="shared" si="27"/>
        <v>0.36</v>
      </c>
      <c r="J45" s="13">
        <f t="shared" si="28"/>
        <v>0.42500000000000004</v>
      </c>
      <c r="K45" s="36">
        <f t="shared" si="1"/>
        <v>0.39250000000000002</v>
      </c>
      <c r="L45" s="50">
        <f t="shared" si="2"/>
        <v>0.16</v>
      </c>
      <c r="M45" s="9">
        <f t="shared" si="3"/>
        <v>0.25500000000000006</v>
      </c>
      <c r="N45" s="45">
        <f t="shared" si="4"/>
        <v>0.20750000000000002</v>
      </c>
      <c r="O45" s="35">
        <f t="shared" si="26"/>
        <v>0.31</v>
      </c>
      <c r="P45" s="15">
        <f t="shared" si="5"/>
        <v>0.40500000000000003</v>
      </c>
      <c r="Q45" s="36">
        <f t="shared" si="6"/>
        <v>0.35750000000000004</v>
      </c>
      <c r="R45" s="50"/>
      <c r="S45" s="9"/>
      <c r="T45" s="45"/>
      <c r="U45" s="35"/>
      <c r="V45" s="15"/>
      <c r="W45" s="36"/>
      <c r="X45" s="4">
        <v>0.01</v>
      </c>
      <c r="Y45" s="5">
        <v>1.4E-2</v>
      </c>
    </row>
    <row r="46" spans="1:25" customFormat="1" x14ac:dyDescent="0.2">
      <c r="A46">
        <f t="shared" si="25"/>
        <v>2003</v>
      </c>
      <c r="B46" s="3">
        <v>37895</v>
      </c>
      <c r="C46" s="35"/>
      <c r="D46" s="15"/>
      <c r="E46" s="36"/>
      <c r="F46" s="47">
        <f t="shared" si="30"/>
        <v>-0.19999999999999998</v>
      </c>
      <c r="G46" s="13">
        <f t="shared" si="30"/>
        <v>-0.16999999999999998</v>
      </c>
      <c r="H46" s="45">
        <f t="shared" si="0"/>
        <v>-0.185</v>
      </c>
      <c r="I46" s="47">
        <f t="shared" si="27"/>
        <v>0.28999999999999998</v>
      </c>
      <c r="J46" s="13">
        <f t="shared" si="28"/>
        <v>0.33500000000000002</v>
      </c>
      <c r="K46" s="36">
        <f t="shared" si="1"/>
        <v>0.3125</v>
      </c>
      <c r="L46" s="50">
        <f t="shared" si="2"/>
        <v>0.09</v>
      </c>
      <c r="M46" s="9">
        <f t="shared" si="3"/>
        <v>0.16500000000000004</v>
      </c>
      <c r="N46" s="45">
        <f t="shared" si="4"/>
        <v>0.1275</v>
      </c>
      <c r="O46" s="35">
        <f t="shared" si="26"/>
        <v>0.24</v>
      </c>
      <c r="P46" s="15">
        <f t="shared" si="5"/>
        <v>0.31500000000000006</v>
      </c>
      <c r="Q46" s="36">
        <f t="shared" si="6"/>
        <v>0.27749999999999997</v>
      </c>
      <c r="R46" s="50"/>
      <c r="S46" s="9"/>
      <c r="T46" s="45"/>
      <c r="U46" s="35"/>
      <c r="V46" s="15"/>
      <c r="W46" s="36"/>
      <c r="X46" s="4">
        <v>0.01</v>
      </c>
      <c r="Y46" s="5">
        <v>1.4E-2</v>
      </c>
    </row>
    <row r="47" spans="1:25" customFormat="1" x14ac:dyDescent="0.2">
      <c r="A47">
        <f t="shared" si="25"/>
        <v>2003</v>
      </c>
      <c r="B47" s="3">
        <v>37926</v>
      </c>
      <c r="C47" s="35"/>
      <c r="D47" s="15"/>
      <c r="E47" s="36"/>
      <c r="F47" s="47">
        <f t="shared" si="30"/>
        <v>-0.20999999999999996</v>
      </c>
      <c r="G47" s="13">
        <f t="shared" si="30"/>
        <v>-0.18999999999999997</v>
      </c>
      <c r="H47" s="45">
        <f t="shared" si="0"/>
        <v>-0.19999999999999996</v>
      </c>
      <c r="I47" s="47">
        <f t="shared" si="27"/>
        <v>0.25</v>
      </c>
      <c r="J47" s="13">
        <f t="shared" si="28"/>
        <v>0.30500000000000005</v>
      </c>
      <c r="K47" s="36">
        <f t="shared" si="1"/>
        <v>0.27750000000000002</v>
      </c>
      <c r="L47" s="50">
        <f t="shared" si="2"/>
        <v>4.0000000000000036E-2</v>
      </c>
      <c r="M47" s="9">
        <f t="shared" si="3"/>
        <v>0.11500000000000007</v>
      </c>
      <c r="N47" s="45">
        <f t="shared" si="4"/>
        <v>7.7500000000000069E-2</v>
      </c>
      <c r="O47" s="35">
        <f t="shared" si="26"/>
        <v>0.19000000000000003</v>
      </c>
      <c r="P47" s="15">
        <f t="shared" si="5"/>
        <v>0.26500000000000007</v>
      </c>
      <c r="Q47" s="36">
        <f t="shared" si="6"/>
        <v>0.22750000000000006</v>
      </c>
      <c r="R47" s="50"/>
      <c r="S47" s="9"/>
      <c r="T47" s="45"/>
      <c r="U47" s="35"/>
      <c r="V47" s="15"/>
      <c r="W47" s="36"/>
      <c r="X47" s="4">
        <v>0.01</v>
      </c>
      <c r="Y47" s="5">
        <v>1.4E-2</v>
      </c>
    </row>
    <row r="48" spans="1:25" customFormat="1" x14ac:dyDescent="0.2">
      <c r="A48">
        <f t="shared" si="25"/>
        <v>2003</v>
      </c>
      <c r="B48" s="3">
        <v>37956</v>
      </c>
      <c r="C48" s="35"/>
      <c r="D48" s="15"/>
      <c r="E48" s="36"/>
      <c r="F48" s="47">
        <f t="shared" si="30"/>
        <v>-0.20999999999999996</v>
      </c>
      <c r="G48" s="13">
        <f t="shared" si="30"/>
        <v>-0.18999999999999997</v>
      </c>
      <c r="H48" s="45">
        <f t="shared" si="0"/>
        <v>-0.19999999999999996</v>
      </c>
      <c r="I48" s="47">
        <f t="shared" si="27"/>
        <v>0.25</v>
      </c>
      <c r="J48" s="13">
        <f t="shared" si="28"/>
        <v>0.30500000000000005</v>
      </c>
      <c r="K48" s="36">
        <f t="shared" si="1"/>
        <v>0.27750000000000002</v>
      </c>
      <c r="L48" s="50">
        <f t="shared" si="2"/>
        <v>4.0000000000000036E-2</v>
      </c>
      <c r="M48" s="9">
        <f t="shared" si="3"/>
        <v>0.11500000000000007</v>
      </c>
      <c r="N48" s="45">
        <f t="shared" si="4"/>
        <v>7.7500000000000069E-2</v>
      </c>
      <c r="O48" s="35">
        <f t="shared" si="26"/>
        <v>0.19000000000000003</v>
      </c>
      <c r="P48" s="15">
        <f t="shared" si="5"/>
        <v>0.26500000000000007</v>
      </c>
      <c r="Q48" s="36">
        <f t="shared" si="6"/>
        <v>0.22750000000000006</v>
      </c>
      <c r="R48" s="50"/>
      <c r="S48" s="9"/>
      <c r="T48" s="45"/>
      <c r="U48" s="35"/>
      <c r="V48" s="15"/>
      <c r="W48" s="36"/>
      <c r="X48" s="4">
        <v>0.01</v>
      </c>
      <c r="Y48" s="5">
        <v>1.4E-2</v>
      </c>
    </row>
    <row r="49" spans="1:25" customFormat="1" x14ac:dyDescent="0.2">
      <c r="A49">
        <f t="shared" si="25"/>
        <v>2004</v>
      </c>
      <c r="B49" s="3">
        <v>37987</v>
      </c>
      <c r="C49" s="35"/>
      <c r="D49" s="15"/>
      <c r="E49" s="36"/>
      <c r="F49" s="47">
        <f t="shared" si="30"/>
        <v>-0.20999999999999996</v>
      </c>
      <c r="G49" s="13">
        <f t="shared" si="30"/>
        <v>-0.18999999999999997</v>
      </c>
      <c r="H49" s="45">
        <f t="shared" si="0"/>
        <v>-0.19999999999999996</v>
      </c>
      <c r="I49" s="47">
        <f t="shared" si="27"/>
        <v>0.24</v>
      </c>
      <c r="J49" s="13">
        <f t="shared" si="28"/>
        <v>0.28500000000000003</v>
      </c>
      <c r="K49" s="36">
        <f t="shared" si="1"/>
        <v>0.26250000000000001</v>
      </c>
      <c r="L49" s="50">
        <f t="shared" si="2"/>
        <v>3.0000000000000027E-2</v>
      </c>
      <c r="M49" s="9">
        <f t="shared" si="3"/>
        <v>9.5000000000000057E-2</v>
      </c>
      <c r="N49" s="45">
        <f t="shared" si="4"/>
        <v>6.2500000000000056E-2</v>
      </c>
      <c r="O49" s="35">
        <f t="shared" si="26"/>
        <v>0.18000000000000002</v>
      </c>
      <c r="P49" s="15">
        <f t="shared" si="5"/>
        <v>0.24500000000000005</v>
      </c>
      <c r="Q49" s="36">
        <f t="shared" si="6"/>
        <v>0.21250000000000005</v>
      </c>
      <c r="R49" s="50"/>
      <c r="S49" s="9"/>
      <c r="T49" s="45"/>
      <c r="U49" s="35"/>
      <c r="V49" s="15"/>
      <c r="W49" s="36"/>
      <c r="X49" s="4">
        <v>0.01</v>
      </c>
      <c r="Y49" s="5">
        <v>1.4E-2</v>
      </c>
    </row>
    <row r="50" spans="1:25" customFormat="1" x14ac:dyDescent="0.2">
      <c r="A50">
        <f t="shared" si="25"/>
        <v>2004</v>
      </c>
      <c r="B50" s="3">
        <v>38018</v>
      </c>
      <c r="C50" s="35"/>
      <c r="D50" s="15"/>
      <c r="E50" s="36"/>
      <c r="F50" s="47">
        <f t="shared" si="30"/>
        <v>-0.20999999999999996</v>
      </c>
      <c r="G50" s="13">
        <f t="shared" si="30"/>
        <v>-0.18999999999999997</v>
      </c>
      <c r="H50" s="45">
        <f t="shared" si="0"/>
        <v>-0.19999999999999996</v>
      </c>
      <c r="I50" s="47">
        <f t="shared" si="27"/>
        <v>0.24</v>
      </c>
      <c r="J50" s="13">
        <f t="shared" si="28"/>
        <v>0.28500000000000003</v>
      </c>
      <c r="K50" s="36">
        <f t="shared" si="1"/>
        <v>0.26250000000000001</v>
      </c>
      <c r="L50" s="50">
        <f t="shared" si="2"/>
        <v>3.0000000000000027E-2</v>
      </c>
      <c r="M50" s="9">
        <f t="shared" si="3"/>
        <v>9.5000000000000057E-2</v>
      </c>
      <c r="N50" s="45">
        <f t="shared" si="4"/>
        <v>6.2500000000000056E-2</v>
      </c>
      <c r="O50" s="35">
        <f t="shared" si="26"/>
        <v>0.18000000000000002</v>
      </c>
      <c r="P50" s="15">
        <f t="shared" si="5"/>
        <v>0.24500000000000005</v>
      </c>
      <c r="Q50" s="36">
        <f t="shared" si="6"/>
        <v>0.21250000000000005</v>
      </c>
      <c r="R50" s="50"/>
      <c r="S50" s="9"/>
      <c r="T50" s="45"/>
      <c r="U50" s="35"/>
      <c r="V50" s="15"/>
      <c r="W50" s="36"/>
      <c r="X50" s="4">
        <v>0.01</v>
      </c>
      <c r="Y50" s="5">
        <v>1.4E-2</v>
      </c>
    </row>
    <row r="51" spans="1:25" customFormat="1" x14ac:dyDescent="0.2">
      <c r="A51">
        <f t="shared" si="25"/>
        <v>2004</v>
      </c>
      <c r="B51" s="3">
        <v>38047</v>
      </c>
      <c r="C51" s="35"/>
      <c r="D51" s="15"/>
      <c r="E51" s="36"/>
      <c r="F51" s="47">
        <f t="shared" si="30"/>
        <v>-0.20999999999999996</v>
      </c>
      <c r="G51" s="13">
        <f t="shared" si="30"/>
        <v>-0.18999999999999997</v>
      </c>
      <c r="H51" s="45">
        <f t="shared" si="0"/>
        <v>-0.19999999999999996</v>
      </c>
      <c r="I51" s="47">
        <f t="shared" si="27"/>
        <v>0.25</v>
      </c>
      <c r="J51" s="13">
        <f t="shared" si="28"/>
        <v>0.31000000000000005</v>
      </c>
      <c r="K51" s="36">
        <f t="shared" si="1"/>
        <v>0.28000000000000003</v>
      </c>
      <c r="L51" s="50">
        <f t="shared" si="2"/>
        <v>4.0000000000000036E-2</v>
      </c>
      <c r="M51" s="9">
        <f t="shared" si="3"/>
        <v>0.12000000000000008</v>
      </c>
      <c r="N51" s="45">
        <f t="shared" si="4"/>
        <v>8.0000000000000071E-2</v>
      </c>
      <c r="O51" s="35">
        <f t="shared" si="26"/>
        <v>0.19000000000000003</v>
      </c>
      <c r="P51" s="15">
        <f t="shared" si="5"/>
        <v>0.27000000000000007</v>
      </c>
      <c r="Q51" s="36">
        <f t="shared" si="6"/>
        <v>0.23000000000000007</v>
      </c>
      <c r="R51" s="50"/>
      <c r="S51" s="9"/>
      <c r="T51" s="45"/>
      <c r="U51" s="35"/>
      <c r="V51" s="15"/>
      <c r="W51" s="36"/>
      <c r="X51" s="4">
        <v>0.01</v>
      </c>
      <c r="Y51" s="5">
        <v>1.4E-2</v>
      </c>
    </row>
    <row r="52" spans="1:25" customFormat="1" x14ac:dyDescent="0.2">
      <c r="A52">
        <f t="shared" si="25"/>
        <v>2004</v>
      </c>
      <c r="B52" s="3">
        <v>38078</v>
      </c>
      <c r="C52" s="35"/>
      <c r="D52" s="15"/>
      <c r="E52" s="36"/>
      <c r="F52" s="47">
        <f t="shared" si="30"/>
        <v>-0.20999999999999996</v>
      </c>
      <c r="G52" s="13">
        <f t="shared" si="30"/>
        <v>-0.17999999999999997</v>
      </c>
      <c r="H52" s="45">
        <f t="shared" si="0"/>
        <v>-0.19499999999999995</v>
      </c>
      <c r="I52" s="47">
        <f t="shared" si="27"/>
        <v>0.24</v>
      </c>
      <c r="J52" s="13">
        <f t="shared" si="28"/>
        <v>0.31000000000000005</v>
      </c>
      <c r="K52" s="36">
        <f t="shared" si="1"/>
        <v>0.27500000000000002</v>
      </c>
      <c r="L52" s="50">
        <f t="shared" si="2"/>
        <v>3.0000000000000027E-2</v>
      </c>
      <c r="M52" s="9">
        <f t="shared" si="3"/>
        <v>0.13000000000000009</v>
      </c>
      <c r="N52" s="45">
        <f t="shared" si="4"/>
        <v>8.0000000000000071E-2</v>
      </c>
      <c r="O52" s="35">
        <f t="shared" si="26"/>
        <v>0.18000000000000002</v>
      </c>
      <c r="P52" s="15">
        <f t="shared" si="5"/>
        <v>0.28000000000000008</v>
      </c>
      <c r="Q52" s="36">
        <f t="shared" si="6"/>
        <v>0.23000000000000007</v>
      </c>
      <c r="R52" s="50"/>
      <c r="S52" s="9"/>
      <c r="T52" s="45"/>
      <c r="U52" s="35"/>
      <c r="V52" s="15"/>
      <c r="W52" s="36"/>
      <c r="X52" s="4">
        <v>0.01</v>
      </c>
      <c r="Y52" s="5">
        <v>1.4E-2</v>
      </c>
    </row>
    <row r="53" spans="1:25" customFormat="1" x14ac:dyDescent="0.2">
      <c r="A53">
        <f t="shared" si="25"/>
        <v>2004</v>
      </c>
      <c r="B53" s="3">
        <v>38108</v>
      </c>
      <c r="C53" s="35"/>
      <c r="D53" s="15"/>
      <c r="E53" s="36"/>
      <c r="F53" s="47">
        <f t="shared" si="30"/>
        <v>-0.20999999999999996</v>
      </c>
      <c r="G53" s="13">
        <f t="shared" si="30"/>
        <v>-0.17999999999999997</v>
      </c>
      <c r="H53" s="45">
        <f t="shared" si="0"/>
        <v>-0.19499999999999995</v>
      </c>
      <c r="I53" s="47">
        <f t="shared" si="27"/>
        <v>0.26</v>
      </c>
      <c r="J53" s="13">
        <f t="shared" si="28"/>
        <v>0.32000000000000006</v>
      </c>
      <c r="K53" s="36">
        <f t="shared" si="1"/>
        <v>0.29000000000000004</v>
      </c>
      <c r="L53" s="50">
        <f t="shared" si="2"/>
        <v>5.0000000000000044E-2</v>
      </c>
      <c r="M53" s="9">
        <f t="shared" si="3"/>
        <v>0.1400000000000001</v>
      </c>
      <c r="N53" s="45">
        <f t="shared" si="4"/>
        <v>9.5000000000000084E-2</v>
      </c>
      <c r="O53" s="35">
        <f t="shared" si="26"/>
        <v>0.20000000000000004</v>
      </c>
      <c r="P53" s="15">
        <f t="shared" si="5"/>
        <v>0.29000000000000009</v>
      </c>
      <c r="Q53" s="36">
        <f t="shared" si="6"/>
        <v>0.24500000000000008</v>
      </c>
      <c r="R53" s="50"/>
      <c r="S53" s="9"/>
      <c r="T53" s="45"/>
      <c r="U53" s="35"/>
      <c r="V53" s="15"/>
      <c r="W53" s="36"/>
      <c r="X53" s="4">
        <v>0.01</v>
      </c>
      <c r="Y53" s="5">
        <v>1.4E-2</v>
      </c>
    </row>
    <row r="54" spans="1:25" customFormat="1" x14ac:dyDescent="0.2">
      <c r="A54">
        <f t="shared" si="25"/>
        <v>2004</v>
      </c>
      <c r="B54" s="3">
        <v>38139</v>
      </c>
      <c r="C54" s="35"/>
      <c r="D54" s="15"/>
      <c r="E54" s="36"/>
      <c r="F54" s="47">
        <f t="shared" si="30"/>
        <v>-0.20999999999999996</v>
      </c>
      <c r="G54" s="13">
        <f t="shared" si="30"/>
        <v>-0.17999999999999997</v>
      </c>
      <c r="H54" s="45">
        <f t="shared" si="0"/>
        <v>-0.19499999999999995</v>
      </c>
      <c r="I54" s="47">
        <f t="shared" si="27"/>
        <v>0.28999999999999998</v>
      </c>
      <c r="J54" s="13">
        <f t="shared" si="28"/>
        <v>0.35000000000000003</v>
      </c>
      <c r="K54" s="36">
        <f t="shared" si="1"/>
        <v>0.32</v>
      </c>
      <c r="L54" s="50">
        <f t="shared" si="2"/>
        <v>8.0000000000000016E-2</v>
      </c>
      <c r="M54" s="9">
        <f t="shared" si="3"/>
        <v>0.17000000000000007</v>
      </c>
      <c r="N54" s="45">
        <f t="shared" si="4"/>
        <v>0.12500000000000006</v>
      </c>
      <c r="O54" s="35">
        <f t="shared" si="26"/>
        <v>0.23</v>
      </c>
      <c r="P54" s="15">
        <f t="shared" si="5"/>
        <v>0.32000000000000006</v>
      </c>
      <c r="Q54" s="36">
        <f t="shared" si="6"/>
        <v>0.27500000000000002</v>
      </c>
      <c r="R54" s="50"/>
      <c r="S54" s="9"/>
      <c r="T54" s="45"/>
      <c r="U54" s="35"/>
      <c r="V54" s="15"/>
      <c r="W54" s="36"/>
      <c r="X54" s="4">
        <v>0.01</v>
      </c>
      <c r="Y54" s="5">
        <v>1.4E-2</v>
      </c>
    </row>
    <row r="55" spans="1:25" customFormat="1" x14ac:dyDescent="0.2">
      <c r="A55">
        <f t="shared" si="25"/>
        <v>2004</v>
      </c>
      <c r="B55" s="3">
        <v>38169</v>
      </c>
      <c r="C55" s="35"/>
      <c r="D55" s="15"/>
      <c r="E55" s="36"/>
      <c r="F55" s="47">
        <f t="shared" si="30"/>
        <v>-0.18999999999999997</v>
      </c>
      <c r="G55" s="13">
        <f t="shared" si="30"/>
        <v>-0.15999999999999998</v>
      </c>
      <c r="H55" s="45">
        <f t="shared" si="0"/>
        <v>-0.17499999999999999</v>
      </c>
      <c r="I55" s="47">
        <f t="shared" si="27"/>
        <v>0.36</v>
      </c>
      <c r="J55" s="13">
        <f t="shared" si="28"/>
        <v>0.44000000000000006</v>
      </c>
      <c r="K55" s="36">
        <f t="shared" si="1"/>
        <v>0.4</v>
      </c>
      <c r="L55" s="50">
        <f t="shared" si="2"/>
        <v>0.17</v>
      </c>
      <c r="M55" s="9">
        <f t="shared" si="3"/>
        <v>0.28000000000000008</v>
      </c>
      <c r="N55" s="45">
        <f t="shared" si="4"/>
        <v>0.22500000000000003</v>
      </c>
      <c r="O55" s="35">
        <f t="shared" si="26"/>
        <v>0.32</v>
      </c>
      <c r="P55" s="15">
        <f t="shared" si="5"/>
        <v>0.43000000000000005</v>
      </c>
      <c r="Q55" s="36">
        <f t="shared" si="6"/>
        <v>0.375</v>
      </c>
      <c r="R55" s="50"/>
      <c r="S55" s="9"/>
      <c r="T55" s="45"/>
      <c r="U55" s="35"/>
      <c r="V55" s="15"/>
      <c r="W55" s="36"/>
      <c r="X55" s="4">
        <v>0.01</v>
      </c>
      <c r="Y55" s="5">
        <v>1.4E-2</v>
      </c>
    </row>
    <row r="56" spans="1:25" customFormat="1" x14ac:dyDescent="0.2">
      <c r="A56">
        <f t="shared" si="25"/>
        <v>2004</v>
      </c>
      <c r="B56" s="3">
        <v>38200</v>
      </c>
      <c r="C56" s="35"/>
      <c r="D56" s="15"/>
      <c r="E56" s="36"/>
      <c r="F56" s="47">
        <f t="shared" si="30"/>
        <v>-0.18999999999999997</v>
      </c>
      <c r="G56" s="13">
        <f t="shared" si="30"/>
        <v>-0.15999999999999998</v>
      </c>
      <c r="H56" s="45">
        <f t="shared" si="0"/>
        <v>-0.17499999999999999</v>
      </c>
      <c r="I56" s="47">
        <f t="shared" si="27"/>
        <v>0.36</v>
      </c>
      <c r="J56" s="13">
        <f t="shared" si="28"/>
        <v>0.44000000000000006</v>
      </c>
      <c r="K56" s="36">
        <f t="shared" si="1"/>
        <v>0.4</v>
      </c>
      <c r="L56" s="50">
        <f t="shared" si="2"/>
        <v>0.17</v>
      </c>
      <c r="M56" s="9">
        <f t="shared" si="3"/>
        <v>0.28000000000000008</v>
      </c>
      <c r="N56" s="45">
        <f t="shared" si="4"/>
        <v>0.22500000000000003</v>
      </c>
      <c r="O56" s="35">
        <f t="shared" si="26"/>
        <v>0.32</v>
      </c>
      <c r="P56" s="15">
        <f t="shared" si="5"/>
        <v>0.43000000000000005</v>
      </c>
      <c r="Q56" s="36">
        <f t="shared" si="6"/>
        <v>0.375</v>
      </c>
      <c r="R56" s="50"/>
      <c r="S56" s="9"/>
      <c r="T56" s="45"/>
      <c r="U56" s="35"/>
      <c r="V56" s="15"/>
      <c r="W56" s="36"/>
      <c r="X56" s="4">
        <v>0.01</v>
      </c>
      <c r="Y56" s="5">
        <v>1.4E-2</v>
      </c>
    </row>
    <row r="57" spans="1:25" customFormat="1" x14ac:dyDescent="0.2">
      <c r="A57">
        <f t="shared" si="25"/>
        <v>2004</v>
      </c>
      <c r="B57" s="3">
        <v>38231</v>
      </c>
      <c r="C57" s="35"/>
      <c r="D57" s="15"/>
      <c r="E57" s="36"/>
      <c r="F57" s="47">
        <f t="shared" si="30"/>
        <v>-0.18999999999999997</v>
      </c>
      <c r="G57" s="13">
        <f t="shared" si="30"/>
        <v>-0.15999999999999998</v>
      </c>
      <c r="H57" s="45">
        <f t="shared" si="0"/>
        <v>-0.17499999999999999</v>
      </c>
      <c r="I57" s="47">
        <f t="shared" si="27"/>
        <v>0.36</v>
      </c>
      <c r="J57" s="13">
        <f t="shared" si="28"/>
        <v>0.44000000000000006</v>
      </c>
      <c r="K57" s="36">
        <f t="shared" si="1"/>
        <v>0.4</v>
      </c>
      <c r="L57" s="50">
        <f t="shared" si="2"/>
        <v>0.17</v>
      </c>
      <c r="M57" s="9">
        <f t="shared" si="3"/>
        <v>0.28000000000000008</v>
      </c>
      <c r="N57" s="45">
        <f t="shared" si="4"/>
        <v>0.22500000000000003</v>
      </c>
      <c r="O57" s="35">
        <f t="shared" si="26"/>
        <v>0.32</v>
      </c>
      <c r="P57" s="15">
        <f t="shared" si="5"/>
        <v>0.43000000000000005</v>
      </c>
      <c r="Q57" s="36">
        <f t="shared" si="6"/>
        <v>0.375</v>
      </c>
      <c r="R57" s="50"/>
      <c r="S57" s="9"/>
      <c r="T57" s="45"/>
      <c r="U57" s="35"/>
      <c r="V57" s="15"/>
      <c r="W57" s="36"/>
      <c r="X57" s="4">
        <v>0.01</v>
      </c>
      <c r="Y57" s="5">
        <v>1.4E-2</v>
      </c>
    </row>
    <row r="58" spans="1:25" customFormat="1" x14ac:dyDescent="0.2">
      <c r="A58">
        <f t="shared" si="25"/>
        <v>2004</v>
      </c>
      <c r="B58" s="3">
        <v>38261</v>
      </c>
      <c r="C58" s="35"/>
      <c r="D58" s="15"/>
      <c r="E58" s="36"/>
      <c r="F58" s="47">
        <f t="shared" si="30"/>
        <v>-0.18999999999999997</v>
      </c>
      <c r="G58" s="13">
        <f t="shared" si="30"/>
        <v>-0.15999999999999998</v>
      </c>
      <c r="H58" s="45">
        <f t="shared" si="0"/>
        <v>-0.17499999999999999</v>
      </c>
      <c r="I58" s="47">
        <f t="shared" si="27"/>
        <v>0.28999999999999998</v>
      </c>
      <c r="J58" s="13">
        <f t="shared" si="28"/>
        <v>0.35000000000000003</v>
      </c>
      <c r="K58" s="36">
        <f t="shared" si="1"/>
        <v>0.32</v>
      </c>
      <c r="L58" s="50">
        <f t="shared" si="2"/>
        <v>0.1</v>
      </c>
      <c r="M58" s="9">
        <f t="shared" si="3"/>
        <v>0.19000000000000006</v>
      </c>
      <c r="N58" s="45">
        <f t="shared" si="4"/>
        <v>0.14500000000000002</v>
      </c>
      <c r="O58" s="35">
        <f t="shared" si="26"/>
        <v>0.25</v>
      </c>
      <c r="P58" s="15">
        <f t="shared" si="5"/>
        <v>0.34000000000000008</v>
      </c>
      <c r="Q58" s="36">
        <f t="shared" si="6"/>
        <v>0.29500000000000004</v>
      </c>
      <c r="R58" s="50"/>
      <c r="S58" s="9"/>
      <c r="T58" s="45"/>
      <c r="U58" s="35"/>
      <c r="V58" s="15"/>
      <c r="W58" s="36"/>
      <c r="X58" s="4">
        <v>0.01</v>
      </c>
      <c r="Y58" s="5">
        <v>1.4E-2</v>
      </c>
    </row>
    <row r="59" spans="1:25" customFormat="1" x14ac:dyDescent="0.2">
      <c r="A59">
        <f t="shared" si="25"/>
        <v>2004</v>
      </c>
      <c r="B59" s="3">
        <v>38292</v>
      </c>
      <c r="C59" s="35"/>
      <c r="D59" s="15"/>
      <c r="E59" s="36"/>
      <c r="F59" s="47">
        <f t="shared" si="30"/>
        <v>-0.19999999999999996</v>
      </c>
      <c r="G59" s="13">
        <f t="shared" si="30"/>
        <v>-0.17999999999999997</v>
      </c>
      <c r="H59" s="45">
        <f t="shared" si="0"/>
        <v>-0.18999999999999995</v>
      </c>
      <c r="I59" s="47">
        <f t="shared" si="27"/>
        <v>0.25</v>
      </c>
      <c r="J59" s="13">
        <f t="shared" si="28"/>
        <v>0.32000000000000006</v>
      </c>
      <c r="K59" s="36">
        <f t="shared" si="1"/>
        <v>0.28500000000000003</v>
      </c>
      <c r="L59" s="50">
        <f t="shared" si="2"/>
        <v>5.0000000000000044E-2</v>
      </c>
      <c r="M59" s="9">
        <f t="shared" si="3"/>
        <v>0.1400000000000001</v>
      </c>
      <c r="N59" s="45">
        <f t="shared" si="4"/>
        <v>9.5000000000000084E-2</v>
      </c>
      <c r="O59" s="35">
        <f t="shared" si="26"/>
        <v>0.20000000000000004</v>
      </c>
      <c r="P59" s="15">
        <f t="shared" si="5"/>
        <v>0.29000000000000009</v>
      </c>
      <c r="Q59" s="36">
        <f t="shared" si="6"/>
        <v>0.24500000000000008</v>
      </c>
      <c r="R59" s="50"/>
      <c r="S59" s="9"/>
      <c r="T59" s="45"/>
      <c r="U59" s="35"/>
      <c r="V59" s="15"/>
      <c r="W59" s="36"/>
      <c r="X59" s="4">
        <v>0.01</v>
      </c>
      <c r="Y59" s="5">
        <v>1.4E-2</v>
      </c>
    </row>
    <row r="60" spans="1:25" customFormat="1" x14ac:dyDescent="0.2">
      <c r="A60">
        <f t="shared" si="25"/>
        <v>2004</v>
      </c>
      <c r="B60" s="3">
        <v>38322</v>
      </c>
      <c r="C60" s="35"/>
      <c r="D60" s="15"/>
      <c r="E60" s="36"/>
      <c r="F60" s="47">
        <f t="shared" si="30"/>
        <v>-0.19999999999999996</v>
      </c>
      <c r="G60" s="13">
        <f t="shared" si="30"/>
        <v>-0.17999999999999997</v>
      </c>
      <c r="H60" s="45">
        <f t="shared" si="0"/>
        <v>-0.18999999999999995</v>
      </c>
      <c r="I60" s="47">
        <f t="shared" si="27"/>
        <v>0.25</v>
      </c>
      <c r="J60" s="13">
        <f t="shared" si="28"/>
        <v>0.32000000000000006</v>
      </c>
      <c r="K60" s="36">
        <f t="shared" si="1"/>
        <v>0.28500000000000003</v>
      </c>
      <c r="L60" s="50">
        <f t="shared" si="2"/>
        <v>5.0000000000000044E-2</v>
      </c>
      <c r="M60" s="9">
        <f t="shared" si="3"/>
        <v>0.1400000000000001</v>
      </c>
      <c r="N60" s="45">
        <f t="shared" si="4"/>
        <v>9.5000000000000084E-2</v>
      </c>
      <c r="O60" s="35">
        <f t="shared" si="26"/>
        <v>0.20000000000000004</v>
      </c>
      <c r="P60" s="15">
        <f t="shared" si="5"/>
        <v>0.29000000000000009</v>
      </c>
      <c r="Q60" s="36">
        <f t="shared" si="6"/>
        <v>0.24500000000000008</v>
      </c>
      <c r="R60" s="50"/>
      <c r="S60" s="9"/>
      <c r="T60" s="45"/>
      <c r="U60" s="35"/>
      <c r="V60" s="15"/>
      <c r="W60" s="36"/>
      <c r="X60" s="4">
        <v>0.01</v>
      </c>
      <c r="Y60" s="5">
        <v>1.4E-2</v>
      </c>
    </row>
    <row r="61" spans="1:25" customFormat="1" x14ac:dyDescent="0.2">
      <c r="A61">
        <f t="shared" si="25"/>
        <v>2005</v>
      </c>
      <c r="B61" s="3">
        <v>38353</v>
      </c>
      <c r="C61" s="35"/>
      <c r="D61" s="15"/>
      <c r="E61" s="36"/>
      <c r="F61" s="47">
        <f>F49</f>
        <v>-0.20999999999999996</v>
      </c>
      <c r="G61" s="13">
        <f t="shared" ref="G61:G124" si="31">G49+0.01</f>
        <v>-0.17999999999999997</v>
      </c>
      <c r="H61" s="45">
        <f t="shared" si="0"/>
        <v>-0.19499999999999995</v>
      </c>
      <c r="I61" s="47">
        <f t="shared" si="27"/>
        <v>0.24</v>
      </c>
      <c r="J61" s="13">
        <f t="shared" si="28"/>
        <v>0.30000000000000004</v>
      </c>
      <c r="K61" s="36">
        <f t="shared" si="1"/>
        <v>0.27</v>
      </c>
      <c r="L61" s="50">
        <f t="shared" si="2"/>
        <v>3.0000000000000027E-2</v>
      </c>
      <c r="M61" s="9">
        <f t="shared" si="3"/>
        <v>0.12000000000000008</v>
      </c>
      <c r="N61" s="45">
        <f t="shared" si="4"/>
        <v>7.5000000000000067E-2</v>
      </c>
      <c r="O61" s="35">
        <f t="shared" si="26"/>
        <v>0.18000000000000002</v>
      </c>
      <c r="P61" s="15">
        <f t="shared" si="5"/>
        <v>0.27000000000000007</v>
      </c>
      <c r="Q61" s="36">
        <f t="shared" si="6"/>
        <v>0.22500000000000006</v>
      </c>
      <c r="R61" s="50"/>
      <c r="S61" s="9"/>
      <c r="T61" s="45"/>
      <c r="U61" s="35"/>
      <c r="V61" s="15"/>
      <c r="W61" s="36"/>
      <c r="X61" s="4">
        <v>1.4999999999999999E-2</v>
      </c>
      <c r="Y61" s="5">
        <v>1.4E-2</v>
      </c>
    </row>
    <row r="62" spans="1:25" customFormat="1" x14ac:dyDescent="0.2">
      <c r="A62">
        <f t="shared" si="25"/>
        <v>2005</v>
      </c>
      <c r="B62" s="3">
        <v>38384</v>
      </c>
      <c r="C62" s="35"/>
      <c r="D62" s="15"/>
      <c r="E62" s="36"/>
      <c r="F62" s="47">
        <f t="shared" ref="F62:F125" si="32">F50</f>
        <v>-0.20999999999999996</v>
      </c>
      <c r="G62" s="13">
        <f t="shared" si="31"/>
        <v>-0.17999999999999997</v>
      </c>
      <c r="H62" s="45">
        <f t="shared" si="0"/>
        <v>-0.19499999999999995</v>
      </c>
      <c r="I62" s="47">
        <f t="shared" si="27"/>
        <v>0.24</v>
      </c>
      <c r="J62" s="13">
        <f t="shared" si="28"/>
        <v>0.30000000000000004</v>
      </c>
      <c r="K62" s="36">
        <f t="shared" si="1"/>
        <v>0.27</v>
      </c>
      <c r="L62" s="50">
        <f t="shared" si="2"/>
        <v>3.0000000000000027E-2</v>
      </c>
      <c r="M62" s="9">
        <f t="shared" si="3"/>
        <v>0.12000000000000008</v>
      </c>
      <c r="N62" s="45">
        <f t="shared" si="4"/>
        <v>7.5000000000000067E-2</v>
      </c>
      <c r="O62" s="35">
        <f t="shared" si="26"/>
        <v>0.18000000000000002</v>
      </c>
      <c r="P62" s="15">
        <f t="shared" si="5"/>
        <v>0.27000000000000007</v>
      </c>
      <c r="Q62" s="36">
        <f t="shared" si="6"/>
        <v>0.22500000000000006</v>
      </c>
      <c r="R62" s="50"/>
      <c r="S62" s="9"/>
      <c r="T62" s="45"/>
      <c r="U62" s="35"/>
      <c r="V62" s="15"/>
      <c r="W62" s="36"/>
      <c r="X62" s="4">
        <v>1.4999999999999999E-2</v>
      </c>
      <c r="Y62" s="5">
        <v>1.4E-2</v>
      </c>
    </row>
    <row r="63" spans="1:25" customFormat="1" x14ac:dyDescent="0.2">
      <c r="A63">
        <f t="shared" si="25"/>
        <v>2005</v>
      </c>
      <c r="B63" s="3">
        <v>38412</v>
      </c>
      <c r="C63" s="35"/>
      <c r="D63" s="15"/>
      <c r="E63" s="36"/>
      <c r="F63" s="47">
        <f t="shared" si="32"/>
        <v>-0.20999999999999996</v>
      </c>
      <c r="G63" s="13">
        <f t="shared" si="31"/>
        <v>-0.17999999999999997</v>
      </c>
      <c r="H63" s="45">
        <f t="shared" si="0"/>
        <v>-0.19499999999999995</v>
      </c>
      <c r="I63" s="47">
        <f t="shared" si="27"/>
        <v>0.25</v>
      </c>
      <c r="J63" s="13">
        <f t="shared" si="28"/>
        <v>0.32500000000000007</v>
      </c>
      <c r="K63" s="36">
        <f t="shared" si="1"/>
        <v>0.28750000000000003</v>
      </c>
      <c r="L63" s="50">
        <f t="shared" si="2"/>
        <v>4.0000000000000036E-2</v>
      </c>
      <c r="M63" s="9">
        <f t="shared" si="3"/>
        <v>0.1450000000000001</v>
      </c>
      <c r="N63" s="45">
        <f t="shared" si="4"/>
        <v>9.2500000000000082E-2</v>
      </c>
      <c r="O63" s="35">
        <f t="shared" si="26"/>
        <v>0.19000000000000003</v>
      </c>
      <c r="P63" s="15">
        <f t="shared" si="5"/>
        <v>0.2950000000000001</v>
      </c>
      <c r="Q63" s="36">
        <f t="shared" si="6"/>
        <v>0.24250000000000008</v>
      </c>
      <c r="R63" s="50"/>
      <c r="S63" s="9"/>
      <c r="T63" s="45"/>
      <c r="U63" s="35"/>
      <c r="V63" s="15"/>
      <c r="W63" s="36"/>
      <c r="X63" s="4">
        <v>1.4999999999999999E-2</v>
      </c>
      <c r="Y63" s="5">
        <v>1.4E-2</v>
      </c>
    </row>
    <row r="64" spans="1:25" customFormat="1" x14ac:dyDescent="0.2">
      <c r="A64">
        <f t="shared" si="25"/>
        <v>2005</v>
      </c>
      <c r="B64" s="3">
        <v>38443</v>
      </c>
      <c r="C64" s="35"/>
      <c r="D64" s="15"/>
      <c r="E64" s="36"/>
      <c r="F64" s="47">
        <f t="shared" si="32"/>
        <v>-0.20999999999999996</v>
      </c>
      <c r="G64" s="13">
        <f t="shared" si="31"/>
        <v>-0.16999999999999996</v>
      </c>
      <c r="H64" s="45">
        <f t="shared" si="0"/>
        <v>-0.18999999999999995</v>
      </c>
      <c r="I64" s="47">
        <f t="shared" si="27"/>
        <v>0.24</v>
      </c>
      <c r="J64" s="13">
        <f t="shared" si="28"/>
        <v>0.32500000000000007</v>
      </c>
      <c r="K64" s="36">
        <f t="shared" si="1"/>
        <v>0.28250000000000003</v>
      </c>
      <c r="L64" s="50">
        <f t="shared" si="2"/>
        <v>3.0000000000000027E-2</v>
      </c>
      <c r="M64" s="9">
        <f t="shared" si="3"/>
        <v>0.15500000000000011</v>
      </c>
      <c r="N64" s="45">
        <f t="shared" si="4"/>
        <v>9.2500000000000082E-2</v>
      </c>
      <c r="O64" s="35">
        <f t="shared" si="26"/>
        <v>0.18000000000000002</v>
      </c>
      <c r="P64" s="15">
        <f t="shared" si="5"/>
        <v>0.3050000000000001</v>
      </c>
      <c r="Q64" s="36">
        <f t="shared" si="6"/>
        <v>0.24250000000000008</v>
      </c>
      <c r="R64" s="50"/>
      <c r="S64" s="9"/>
      <c r="T64" s="45"/>
      <c r="U64" s="35"/>
      <c r="V64" s="15"/>
      <c r="W64" s="36"/>
      <c r="X64" s="4">
        <v>1.4999999999999999E-2</v>
      </c>
      <c r="Y64" s="5">
        <v>1.4E-2</v>
      </c>
    </row>
    <row r="65" spans="1:25" customFormat="1" x14ac:dyDescent="0.2">
      <c r="A65">
        <f t="shared" si="25"/>
        <v>2005</v>
      </c>
      <c r="B65" s="3">
        <v>38473</v>
      </c>
      <c r="C65" s="35"/>
      <c r="D65" s="15"/>
      <c r="E65" s="36"/>
      <c r="F65" s="47">
        <f t="shared" si="32"/>
        <v>-0.20999999999999996</v>
      </c>
      <c r="G65" s="13">
        <f t="shared" si="31"/>
        <v>-0.16999999999999996</v>
      </c>
      <c r="H65" s="45">
        <f t="shared" si="0"/>
        <v>-0.18999999999999995</v>
      </c>
      <c r="I65" s="47">
        <f t="shared" si="27"/>
        <v>0.26</v>
      </c>
      <c r="J65" s="13">
        <f t="shared" si="28"/>
        <v>0.33500000000000008</v>
      </c>
      <c r="K65" s="36">
        <f t="shared" si="1"/>
        <v>0.29750000000000004</v>
      </c>
      <c r="L65" s="50">
        <f t="shared" si="2"/>
        <v>5.0000000000000044E-2</v>
      </c>
      <c r="M65" s="9">
        <f t="shared" si="3"/>
        <v>0.16500000000000012</v>
      </c>
      <c r="N65" s="45">
        <f t="shared" si="4"/>
        <v>0.1075000000000001</v>
      </c>
      <c r="O65" s="35">
        <f t="shared" si="26"/>
        <v>0.20000000000000004</v>
      </c>
      <c r="P65" s="15">
        <f t="shared" si="5"/>
        <v>0.31500000000000011</v>
      </c>
      <c r="Q65" s="36">
        <f t="shared" si="6"/>
        <v>0.25750000000000006</v>
      </c>
      <c r="R65" s="50"/>
      <c r="S65" s="9"/>
      <c r="T65" s="45"/>
      <c r="U65" s="35"/>
      <c r="V65" s="15"/>
      <c r="W65" s="36"/>
      <c r="X65" s="4">
        <v>1.4999999999999999E-2</v>
      </c>
      <c r="Y65" s="5">
        <v>1.4E-2</v>
      </c>
    </row>
    <row r="66" spans="1:25" customFormat="1" x14ac:dyDescent="0.2">
      <c r="A66">
        <f t="shared" si="25"/>
        <v>2005</v>
      </c>
      <c r="B66" s="3">
        <v>38504</v>
      </c>
      <c r="C66" s="35"/>
      <c r="D66" s="15"/>
      <c r="E66" s="36"/>
      <c r="F66" s="47">
        <f t="shared" si="32"/>
        <v>-0.20999999999999996</v>
      </c>
      <c r="G66" s="13">
        <f t="shared" si="31"/>
        <v>-0.16999999999999996</v>
      </c>
      <c r="H66" s="45">
        <f t="shared" si="0"/>
        <v>-0.18999999999999995</v>
      </c>
      <c r="I66" s="47">
        <f t="shared" si="27"/>
        <v>0.28999999999999998</v>
      </c>
      <c r="J66" s="13">
        <f t="shared" si="28"/>
        <v>0.36500000000000005</v>
      </c>
      <c r="K66" s="36">
        <f t="shared" si="1"/>
        <v>0.32750000000000001</v>
      </c>
      <c r="L66" s="50">
        <f t="shared" si="2"/>
        <v>8.0000000000000016E-2</v>
      </c>
      <c r="M66" s="9">
        <f t="shared" si="3"/>
        <v>0.19500000000000009</v>
      </c>
      <c r="N66" s="45">
        <f t="shared" si="4"/>
        <v>0.13750000000000007</v>
      </c>
      <c r="O66" s="35">
        <f t="shared" si="26"/>
        <v>0.23</v>
      </c>
      <c r="P66" s="15">
        <f t="shared" si="5"/>
        <v>0.34500000000000008</v>
      </c>
      <c r="Q66" s="36">
        <f t="shared" si="6"/>
        <v>0.28750000000000009</v>
      </c>
      <c r="R66" s="50"/>
      <c r="S66" s="9"/>
      <c r="T66" s="45"/>
      <c r="U66" s="35"/>
      <c r="V66" s="15"/>
      <c r="W66" s="36"/>
      <c r="X66" s="4">
        <v>1.4999999999999999E-2</v>
      </c>
      <c r="Y66" s="5">
        <v>1.4E-2</v>
      </c>
    </row>
    <row r="67" spans="1:25" customFormat="1" x14ac:dyDescent="0.2">
      <c r="A67">
        <f t="shared" si="25"/>
        <v>2005</v>
      </c>
      <c r="B67" s="3">
        <v>38534</v>
      </c>
      <c r="C67" s="35"/>
      <c r="D67" s="15"/>
      <c r="E67" s="36"/>
      <c r="F67" s="47">
        <f t="shared" si="32"/>
        <v>-0.18999999999999997</v>
      </c>
      <c r="G67" s="13">
        <f t="shared" si="31"/>
        <v>-0.14999999999999997</v>
      </c>
      <c r="H67" s="45">
        <f t="shared" ref="H67:H130" si="33">AVERAGE(F67:G67)</f>
        <v>-0.16999999999999998</v>
      </c>
      <c r="I67" s="47">
        <f t="shared" si="27"/>
        <v>0.36</v>
      </c>
      <c r="J67" s="13">
        <f t="shared" si="28"/>
        <v>0.45500000000000007</v>
      </c>
      <c r="K67" s="36">
        <f t="shared" ref="K67:K130" si="34">AVERAGE(I67:J67)</f>
        <v>0.40750000000000003</v>
      </c>
      <c r="L67" s="50">
        <f t="shared" ref="L67:L130" si="35">F67+I67</f>
        <v>0.17</v>
      </c>
      <c r="M67" s="9">
        <f t="shared" ref="M67:M130" si="36">G67+J67</f>
        <v>0.3050000000000001</v>
      </c>
      <c r="N67" s="45">
        <f t="shared" ref="N67:N130" si="37">H67+K67</f>
        <v>0.23750000000000004</v>
      </c>
      <c r="O67" s="35">
        <f t="shared" si="26"/>
        <v>0.32</v>
      </c>
      <c r="P67" s="15">
        <f t="shared" ref="P67:P130" si="38">+M67+0.15</f>
        <v>0.45500000000000007</v>
      </c>
      <c r="Q67" s="36">
        <f t="shared" ref="Q67:Q130" si="39">+N67+0.15</f>
        <v>0.38750000000000007</v>
      </c>
      <c r="R67" s="50"/>
      <c r="S67" s="9"/>
      <c r="T67" s="45"/>
      <c r="U67" s="35"/>
      <c r="V67" s="15"/>
      <c r="W67" s="36"/>
      <c r="X67" s="4">
        <v>1.4999999999999999E-2</v>
      </c>
      <c r="Y67" s="5">
        <v>1.4E-2</v>
      </c>
    </row>
    <row r="68" spans="1:25" customFormat="1" x14ac:dyDescent="0.2">
      <c r="A68">
        <f t="shared" ref="A68:A131" si="40">YEAR(B68)</f>
        <v>2005</v>
      </c>
      <c r="B68" s="3">
        <v>38565</v>
      </c>
      <c r="C68" s="35"/>
      <c r="D68" s="15"/>
      <c r="E68" s="36"/>
      <c r="F68" s="47">
        <f t="shared" si="32"/>
        <v>-0.18999999999999997</v>
      </c>
      <c r="G68" s="13">
        <f t="shared" si="31"/>
        <v>-0.14999999999999997</v>
      </c>
      <c r="H68" s="45">
        <f t="shared" si="33"/>
        <v>-0.16999999999999998</v>
      </c>
      <c r="I68" s="47">
        <f t="shared" si="27"/>
        <v>0.36</v>
      </c>
      <c r="J68" s="13">
        <f t="shared" si="28"/>
        <v>0.45500000000000007</v>
      </c>
      <c r="K68" s="36">
        <f t="shared" si="34"/>
        <v>0.40750000000000003</v>
      </c>
      <c r="L68" s="50">
        <f t="shared" si="35"/>
        <v>0.17</v>
      </c>
      <c r="M68" s="9">
        <f t="shared" si="36"/>
        <v>0.3050000000000001</v>
      </c>
      <c r="N68" s="45">
        <f t="shared" si="37"/>
        <v>0.23750000000000004</v>
      </c>
      <c r="O68" s="35">
        <f t="shared" ref="O68:O131" si="41">+L68+0.15</f>
        <v>0.32</v>
      </c>
      <c r="P68" s="15">
        <f t="shared" si="38"/>
        <v>0.45500000000000007</v>
      </c>
      <c r="Q68" s="36">
        <f t="shared" si="39"/>
        <v>0.38750000000000007</v>
      </c>
      <c r="R68" s="50"/>
      <c r="S68" s="9"/>
      <c r="T68" s="45"/>
      <c r="U68" s="35"/>
      <c r="V68" s="15"/>
      <c r="W68" s="36"/>
      <c r="X68" s="4">
        <v>1.4999999999999999E-2</v>
      </c>
      <c r="Y68" s="5">
        <v>1.4E-2</v>
      </c>
    </row>
    <row r="69" spans="1:25" customFormat="1" x14ac:dyDescent="0.2">
      <c r="A69">
        <f t="shared" si="40"/>
        <v>2005</v>
      </c>
      <c r="B69" s="3">
        <v>38596</v>
      </c>
      <c r="C69" s="35"/>
      <c r="D69" s="15"/>
      <c r="E69" s="36"/>
      <c r="F69" s="47">
        <f t="shared" si="32"/>
        <v>-0.18999999999999997</v>
      </c>
      <c r="G69" s="13">
        <f t="shared" si="31"/>
        <v>-0.14999999999999997</v>
      </c>
      <c r="H69" s="45">
        <f t="shared" si="33"/>
        <v>-0.16999999999999998</v>
      </c>
      <c r="I69" s="47">
        <f t="shared" si="27"/>
        <v>0.36</v>
      </c>
      <c r="J69" s="13">
        <f t="shared" si="28"/>
        <v>0.45500000000000007</v>
      </c>
      <c r="K69" s="36">
        <f t="shared" si="34"/>
        <v>0.40750000000000003</v>
      </c>
      <c r="L69" s="50">
        <f t="shared" si="35"/>
        <v>0.17</v>
      </c>
      <c r="M69" s="9">
        <f t="shared" si="36"/>
        <v>0.3050000000000001</v>
      </c>
      <c r="N69" s="45">
        <f t="shared" si="37"/>
        <v>0.23750000000000004</v>
      </c>
      <c r="O69" s="35">
        <f t="shared" si="41"/>
        <v>0.32</v>
      </c>
      <c r="P69" s="15">
        <f t="shared" si="38"/>
        <v>0.45500000000000007</v>
      </c>
      <c r="Q69" s="36">
        <f t="shared" si="39"/>
        <v>0.38750000000000007</v>
      </c>
      <c r="R69" s="50"/>
      <c r="S69" s="9"/>
      <c r="T69" s="45"/>
      <c r="U69" s="35"/>
      <c r="V69" s="15"/>
      <c r="W69" s="36"/>
      <c r="X69" s="4">
        <v>1.4999999999999999E-2</v>
      </c>
      <c r="Y69" s="5">
        <v>1.4E-2</v>
      </c>
    </row>
    <row r="70" spans="1:25" customFormat="1" x14ac:dyDescent="0.2">
      <c r="A70">
        <f t="shared" si="40"/>
        <v>2005</v>
      </c>
      <c r="B70" s="3">
        <v>38626</v>
      </c>
      <c r="C70" s="35"/>
      <c r="D70" s="15"/>
      <c r="E70" s="36"/>
      <c r="F70" s="47">
        <f t="shared" si="32"/>
        <v>-0.18999999999999997</v>
      </c>
      <c r="G70" s="13">
        <f t="shared" si="31"/>
        <v>-0.14999999999999997</v>
      </c>
      <c r="H70" s="45">
        <f t="shared" si="33"/>
        <v>-0.16999999999999998</v>
      </c>
      <c r="I70" s="47">
        <f t="shared" si="27"/>
        <v>0.28999999999999998</v>
      </c>
      <c r="J70" s="13">
        <f t="shared" si="28"/>
        <v>0.36500000000000005</v>
      </c>
      <c r="K70" s="36">
        <f t="shared" si="34"/>
        <v>0.32750000000000001</v>
      </c>
      <c r="L70" s="50">
        <f t="shared" si="35"/>
        <v>0.1</v>
      </c>
      <c r="M70" s="9">
        <f t="shared" si="36"/>
        <v>0.21500000000000008</v>
      </c>
      <c r="N70" s="45">
        <f t="shared" si="37"/>
        <v>0.15750000000000003</v>
      </c>
      <c r="O70" s="35">
        <f t="shared" si="41"/>
        <v>0.25</v>
      </c>
      <c r="P70" s="15">
        <f t="shared" si="38"/>
        <v>0.3650000000000001</v>
      </c>
      <c r="Q70" s="36">
        <f t="shared" si="39"/>
        <v>0.3075</v>
      </c>
      <c r="R70" s="50"/>
      <c r="S70" s="9"/>
      <c r="T70" s="45"/>
      <c r="U70" s="35"/>
      <c r="V70" s="15"/>
      <c r="W70" s="36"/>
      <c r="X70" s="4">
        <v>1.4999999999999999E-2</v>
      </c>
      <c r="Y70" s="5">
        <v>1.4E-2</v>
      </c>
    </row>
    <row r="71" spans="1:25" customFormat="1" x14ac:dyDescent="0.2">
      <c r="A71">
        <f t="shared" si="40"/>
        <v>2005</v>
      </c>
      <c r="B71" s="3">
        <v>38657</v>
      </c>
      <c r="C71" s="35"/>
      <c r="D71" s="15"/>
      <c r="E71" s="36"/>
      <c r="F71" s="47">
        <f t="shared" si="32"/>
        <v>-0.19999999999999996</v>
      </c>
      <c r="G71" s="13">
        <f t="shared" si="31"/>
        <v>-0.16999999999999996</v>
      </c>
      <c r="H71" s="45">
        <f t="shared" si="33"/>
        <v>-0.18499999999999994</v>
      </c>
      <c r="I71" s="47">
        <f t="shared" si="27"/>
        <v>0.25</v>
      </c>
      <c r="J71" s="13">
        <f t="shared" si="28"/>
        <v>0.33500000000000008</v>
      </c>
      <c r="K71" s="36">
        <f t="shared" si="34"/>
        <v>0.29250000000000004</v>
      </c>
      <c r="L71" s="50">
        <f t="shared" si="35"/>
        <v>5.0000000000000044E-2</v>
      </c>
      <c r="M71" s="9">
        <f t="shared" si="36"/>
        <v>0.16500000000000012</v>
      </c>
      <c r="N71" s="45">
        <f t="shared" si="37"/>
        <v>0.1075000000000001</v>
      </c>
      <c r="O71" s="35">
        <f t="shared" si="41"/>
        <v>0.20000000000000004</v>
      </c>
      <c r="P71" s="15">
        <f t="shared" si="38"/>
        <v>0.31500000000000011</v>
      </c>
      <c r="Q71" s="36">
        <f t="shared" si="39"/>
        <v>0.25750000000000006</v>
      </c>
      <c r="R71" s="50"/>
      <c r="S71" s="9"/>
      <c r="T71" s="45"/>
      <c r="U71" s="35"/>
      <c r="V71" s="15"/>
      <c r="W71" s="36"/>
      <c r="X71" s="4">
        <v>1.4999999999999999E-2</v>
      </c>
      <c r="Y71" s="5">
        <v>1.4E-2</v>
      </c>
    </row>
    <row r="72" spans="1:25" customFormat="1" x14ac:dyDescent="0.2">
      <c r="A72">
        <f t="shared" si="40"/>
        <v>2005</v>
      </c>
      <c r="B72" s="3">
        <v>38687</v>
      </c>
      <c r="C72" s="35"/>
      <c r="D72" s="15"/>
      <c r="E72" s="36"/>
      <c r="F72" s="47">
        <f t="shared" si="32"/>
        <v>-0.19999999999999996</v>
      </c>
      <c r="G72" s="13">
        <f t="shared" si="31"/>
        <v>-0.16999999999999996</v>
      </c>
      <c r="H72" s="45">
        <f t="shared" si="33"/>
        <v>-0.18499999999999994</v>
      </c>
      <c r="I72" s="47">
        <f t="shared" si="27"/>
        <v>0.25</v>
      </c>
      <c r="J72" s="13">
        <f t="shared" si="28"/>
        <v>0.33500000000000008</v>
      </c>
      <c r="K72" s="36">
        <f t="shared" si="34"/>
        <v>0.29250000000000004</v>
      </c>
      <c r="L72" s="50">
        <f t="shared" si="35"/>
        <v>5.0000000000000044E-2</v>
      </c>
      <c r="M72" s="9">
        <f t="shared" si="36"/>
        <v>0.16500000000000012</v>
      </c>
      <c r="N72" s="45">
        <f t="shared" si="37"/>
        <v>0.1075000000000001</v>
      </c>
      <c r="O72" s="35">
        <f t="shared" si="41"/>
        <v>0.20000000000000004</v>
      </c>
      <c r="P72" s="15">
        <f t="shared" si="38"/>
        <v>0.31500000000000011</v>
      </c>
      <c r="Q72" s="36">
        <f t="shared" si="39"/>
        <v>0.25750000000000006</v>
      </c>
      <c r="R72" s="50"/>
      <c r="S72" s="9"/>
      <c r="T72" s="45"/>
      <c r="U72" s="35"/>
      <c r="V72" s="15"/>
      <c r="W72" s="36"/>
      <c r="X72" s="4">
        <v>1.4999999999999999E-2</v>
      </c>
      <c r="Y72" s="5">
        <v>1.4E-2</v>
      </c>
    </row>
    <row r="73" spans="1:25" customFormat="1" x14ac:dyDescent="0.2">
      <c r="A73">
        <f t="shared" si="40"/>
        <v>2006</v>
      </c>
      <c r="B73" s="3">
        <v>38718</v>
      </c>
      <c r="C73" s="35"/>
      <c r="D73" s="15"/>
      <c r="E73" s="36"/>
      <c r="F73" s="47">
        <f t="shared" si="32"/>
        <v>-0.20999999999999996</v>
      </c>
      <c r="G73" s="13">
        <f t="shared" si="31"/>
        <v>-0.16999999999999996</v>
      </c>
      <c r="H73" s="45">
        <f t="shared" si="33"/>
        <v>-0.18999999999999995</v>
      </c>
      <c r="I73" s="47">
        <f t="shared" si="27"/>
        <v>0.24</v>
      </c>
      <c r="J73" s="13">
        <f t="shared" si="28"/>
        <v>0.31500000000000006</v>
      </c>
      <c r="K73" s="36">
        <f t="shared" si="34"/>
        <v>0.27750000000000002</v>
      </c>
      <c r="L73" s="50">
        <f t="shared" si="35"/>
        <v>3.0000000000000027E-2</v>
      </c>
      <c r="M73" s="9">
        <f t="shared" si="36"/>
        <v>0.1450000000000001</v>
      </c>
      <c r="N73" s="45">
        <f t="shared" si="37"/>
        <v>8.7500000000000078E-2</v>
      </c>
      <c r="O73" s="35">
        <f t="shared" si="41"/>
        <v>0.18000000000000002</v>
      </c>
      <c r="P73" s="15">
        <f t="shared" si="38"/>
        <v>0.2950000000000001</v>
      </c>
      <c r="Q73" s="36">
        <f t="shared" si="39"/>
        <v>0.23750000000000007</v>
      </c>
      <c r="R73" s="50"/>
      <c r="S73" s="9"/>
      <c r="T73" s="45"/>
      <c r="U73" s="35"/>
      <c r="V73" s="15"/>
      <c r="W73" s="36"/>
      <c r="X73" s="4">
        <v>1.4999999999999999E-2</v>
      </c>
      <c r="Y73" s="5">
        <v>1.4E-2</v>
      </c>
    </row>
    <row r="74" spans="1:25" customFormat="1" x14ac:dyDescent="0.2">
      <c r="A74">
        <f t="shared" si="40"/>
        <v>2006</v>
      </c>
      <c r="B74" s="3">
        <v>38749</v>
      </c>
      <c r="C74" s="35"/>
      <c r="D74" s="15"/>
      <c r="E74" s="36"/>
      <c r="F74" s="47">
        <f t="shared" si="32"/>
        <v>-0.20999999999999996</v>
      </c>
      <c r="G74" s="13">
        <f t="shared" si="31"/>
        <v>-0.16999999999999996</v>
      </c>
      <c r="H74" s="45">
        <f t="shared" si="33"/>
        <v>-0.18999999999999995</v>
      </c>
      <c r="I74" s="47">
        <f t="shared" si="27"/>
        <v>0.24</v>
      </c>
      <c r="J74" s="13">
        <f t="shared" si="28"/>
        <v>0.31500000000000006</v>
      </c>
      <c r="K74" s="36">
        <f t="shared" si="34"/>
        <v>0.27750000000000002</v>
      </c>
      <c r="L74" s="50">
        <f t="shared" si="35"/>
        <v>3.0000000000000027E-2</v>
      </c>
      <c r="M74" s="9">
        <f t="shared" si="36"/>
        <v>0.1450000000000001</v>
      </c>
      <c r="N74" s="45">
        <f t="shared" si="37"/>
        <v>8.7500000000000078E-2</v>
      </c>
      <c r="O74" s="35">
        <f t="shared" si="41"/>
        <v>0.18000000000000002</v>
      </c>
      <c r="P74" s="15">
        <f t="shared" si="38"/>
        <v>0.2950000000000001</v>
      </c>
      <c r="Q74" s="36">
        <f t="shared" si="39"/>
        <v>0.23750000000000007</v>
      </c>
      <c r="R74" s="50"/>
      <c r="S74" s="9"/>
      <c r="T74" s="45"/>
      <c r="U74" s="35"/>
      <c r="V74" s="15"/>
      <c r="W74" s="36"/>
      <c r="X74" s="4">
        <v>1.4999999999999999E-2</v>
      </c>
      <c r="Y74" s="5">
        <v>1.4E-2</v>
      </c>
    </row>
    <row r="75" spans="1:25" customFormat="1" x14ac:dyDescent="0.2">
      <c r="A75">
        <f t="shared" si="40"/>
        <v>2006</v>
      </c>
      <c r="B75" s="3">
        <v>38777</v>
      </c>
      <c r="C75" s="35"/>
      <c r="D75" s="15"/>
      <c r="E75" s="36"/>
      <c r="F75" s="47">
        <f t="shared" si="32"/>
        <v>-0.20999999999999996</v>
      </c>
      <c r="G75" s="13">
        <f t="shared" si="31"/>
        <v>-0.16999999999999996</v>
      </c>
      <c r="H75" s="45">
        <f t="shared" si="33"/>
        <v>-0.18999999999999995</v>
      </c>
      <c r="I75" s="47">
        <f t="shared" si="27"/>
        <v>0.25</v>
      </c>
      <c r="J75" s="13">
        <f t="shared" si="28"/>
        <v>0.34000000000000008</v>
      </c>
      <c r="K75" s="36">
        <f t="shared" si="34"/>
        <v>0.29500000000000004</v>
      </c>
      <c r="L75" s="50">
        <f t="shared" si="35"/>
        <v>4.0000000000000036E-2</v>
      </c>
      <c r="M75" s="9">
        <f t="shared" si="36"/>
        <v>0.17000000000000012</v>
      </c>
      <c r="N75" s="45">
        <f t="shared" si="37"/>
        <v>0.10500000000000009</v>
      </c>
      <c r="O75" s="35">
        <f t="shared" si="41"/>
        <v>0.19000000000000003</v>
      </c>
      <c r="P75" s="15">
        <f t="shared" si="38"/>
        <v>0.32000000000000012</v>
      </c>
      <c r="Q75" s="36">
        <f t="shared" si="39"/>
        <v>0.25500000000000012</v>
      </c>
      <c r="R75" s="50"/>
      <c r="S75" s="9"/>
      <c r="T75" s="45"/>
      <c r="U75" s="35"/>
      <c r="V75" s="15"/>
      <c r="W75" s="36"/>
      <c r="X75" s="4">
        <v>1.4999999999999999E-2</v>
      </c>
      <c r="Y75" s="5">
        <v>1.4E-2</v>
      </c>
    </row>
    <row r="76" spans="1:25" customFormat="1" x14ac:dyDescent="0.2">
      <c r="A76">
        <f t="shared" si="40"/>
        <v>2006</v>
      </c>
      <c r="B76" s="3">
        <v>38808</v>
      </c>
      <c r="C76" s="35"/>
      <c r="D76" s="15"/>
      <c r="E76" s="36"/>
      <c r="F76" s="47">
        <f t="shared" si="32"/>
        <v>-0.20999999999999996</v>
      </c>
      <c r="G76" s="13">
        <f t="shared" si="31"/>
        <v>-0.15999999999999995</v>
      </c>
      <c r="H76" s="45">
        <f t="shared" si="33"/>
        <v>-0.18499999999999994</v>
      </c>
      <c r="I76" s="47">
        <f t="shared" si="27"/>
        <v>0.24</v>
      </c>
      <c r="J76" s="13">
        <f t="shared" si="28"/>
        <v>0.34000000000000008</v>
      </c>
      <c r="K76" s="36">
        <f t="shared" si="34"/>
        <v>0.29000000000000004</v>
      </c>
      <c r="L76" s="50">
        <f t="shared" si="35"/>
        <v>3.0000000000000027E-2</v>
      </c>
      <c r="M76" s="9">
        <f t="shared" si="36"/>
        <v>0.18000000000000013</v>
      </c>
      <c r="N76" s="45">
        <f t="shared" si="37"/>
        <v>0.10500000000000009</v>
      </c>
      <c r="O76" s="35">
        <f t="shared" si="41"/>
        <v>0.18000000000000002</v>
      </c>
      <c r="P76" s="15">
        <f t="shared" si="38"/>
        <v>0.33000000000000013</v>
      </c>
      <c r="Q76" s="36">
        <f t="shared" si="39"/>
        <v>0.25500000000000012</v>
      </c>
      <c r="R76" s="50"/>
      <c r="S76" s="9"/>
      <c r="T76" s="45"/>
      <c r="U76" s="35"/>
      <c r="V76" s="15"/>
      <c r="W76" s="36"/>
      <c r="X76" s="4">
        <v>1.4999999999999999E-2</v>
      </c>
      <c r="Y76" s="5">
        <v>1.4E-2</v>
      </c>
    </row>
    <row r="77" spans="1:25" customFormat="1" x14ac:dyDescent="0.2">
      <c r="A77">
        <f t="shared" si="40"/>
        <v>2006</v>
      </c>
      <c r="B77" s="3">
        <v>38838</v>
      </c>
      <c r="C77" s="35"/>
      <c r="D77" s="15"/>
      <c r="E77" s="36"/>
      <c r="F77" s="47">
        <f t="shared" si="32"/>
        <v>-0.20999999999999996</v>
      </c>
      <c r="G77" s="13">
        <f t="shared" si="31"/>
        <v>-0.15999999999999995</v>
      </c>
      <c r="H77" s="45">
        <f t="shared" si="33"/>
        <v>-0.18499999999999994</v>
      </c>
      <c r="I77" s="47">
        <f t="shared" ref="I77:I140" si="42">I65</f>
        <v>0.26</v>
      </c>
      <c r="J77" s="13">
        <f t="shared" si="28"/>
        <v>0.35000000000000009</v>
      </c>
      <c r="K77" s="36">
        <f t="shared" si="34"/>
        <v>0.30500000000000005</v>
      </c>
      <c r="L77" s="50">
        <f t="shared" si="35"/>
        <v>5.0000000000000044E-2</v>
      </c>
      <c r="M77" s="9">
        <f t="shared" si="36"/>
        <v>0.19000000000000014</v>
      </c>
      <c r="N77" s="45">
        <f t="shared" si="37"/>
        <v>0.12000000000000011</v>
      </c>
      <c r="O77" s="35">
        <f t="shared" si="41"/>
        <v>0.20000000000000004</v>
      </c>
      <c r="P77" s="15">
        <f t="shared" si="38"/>
        <v>0.34000000000000014</v>
      </c>
      <c r="Q77" s="36">
        <f t="shared" si="39"/>
        <v>0.27000000000000013</v>
      </c>
      <c r="R77" s="50"/>
      <c r="S77" s="9"/>
      <c r="T77" s="45"/>
      <c r="U77" s="35"/>
      <c r="V77" s="15"/>
      <c r="W77" s="36"/>
      <c r="X77" s="4">
        <v>1.4999999999999999E-2</v>
      </c>
      <c r="Y77" s="5">
        <v>1.4E-2</v>
      </c>
    </row>
    <row r="78" spans="1:25" customFormat="1" x14ac:dyDescent="0.2">
      <c r="A78">
        <f t="shared" si="40"/>
        <v>2006</v>
      </c>
      <c r="B78" s="3">
        <v>38869</v>
      </c>
      <c r="C78" s="35"/>
      <c r="D78" s="15"/>
      <c r="E78" s="36"/>
      <c r="F78" s="47">
        <f t="shared" si="32"/>
        <v>-0.20999999999999996</v>
      </c>
      <c r="G78" s="13">
        <f t="shared" si="31"/>
        <v>-0.15999999999999995</v>
      </c>
      <c r="H78" s="45">
        <f t="shared" si="33"/>
        <v>-0.18499999999999994</v>
      </c>
      <c r="I78" s="47">
        <f t="shared" si="42"/>
        <v>0.28999999999999998</v>
      </c>
      <c r="J78" s="13">
        <f t="shared" ref="J78:J84" si="43">J66+0.015</f>
        <v>0.38000000000000006</v>
      </c>
      <c r="K78" s="36">
        <f t="shared" si="34"/>
        <v>0.33500000000000002</v>
      </c>
      <c r="L78" s="50">
        <f t="shared" si="35"/>
        <v>8.0000000000000016E-2</v>
      </c>
      <c r="M78" s="9">
        <f t="shared" si="36"/>
        <v>0.22000000000000011</v>
      </c>
      <c r="N78" s="45">
        <f t="shared" si="37"/>
        <v>0.15000000000000008</v>
      </c>
      <c r="O78" s="35">
        <f t="shared" si="41"/>
        <v>0.23</v>
      </c>
      <c r="P78" s="15">
        <f t="shared" si="38"/>
        <v>0.37000000000000011</v>
      </c>
      <c r="Q78" s="36">
        <f t="shared" si="39"/>
        <v>0.30000000000000004</v>
      </c>
      <c r="R78" s="50"/>
      <c r="S78" s="9"/>
      <c r="T78" s="45"/>
      <c r="U78" s="35"/>
      <c r="V78" s="15"/>
      <c r="W78" s="36"/>
      <c r="X78" s="4">
        <v>1.4999999999999999E-2</v>
      </c>
      <c r="Y78" s="5">
        <v>1.4E-2</v>
      </c>
    </row>
    <row r="79" spans="1:25" customFormat="1" x14ac:dyDescent="0.2">
      <c r="A79">
        <f t="shared" si="40"/>
        <v>2006</v>
      </c>
      <c r="B79" s="3">
        <v>38899</v>
      </c>
      <c r="C79" s="35"/>
      <c r="D79" s="15"/>
      <c r="E79" s="36"/>
      <c r="F79" s="47">
        <f t="shared" si="32"/>
        <v>-0.18999999999999997</v>
      </c>
      <c r="G79" s="13">
        <f t="shared" si="31"/>
        <v>-0.13999999999999996</v>
      </c>
      <c r="H79" s="45">
        <f t="shared" si="33"/>
        <v>-0.16499999999999998</v>
      </c>
      <c r="I79" s="47">
        <f t="shared" si="42"/>
        <v>0.36</v>
      </c>
      <c r="J79" s="13">
        <f t="shared" si="43"/>
        <v>0.47000000000000008</v>
      </c>
      <c r="K79" s="36">
        <f t="shared" si="34"/>
        <v>0.41500000000000004</v>
      </c>
      <c r="L79" s="50">
        <f t="shared" si="35"/>
        <v>0.17</v>
      </c>
      <c r="M79" s="9">
        <f t="shared" si="36"/>
        <v>0.33000000000000013</v>
      </c>
      <c r="N79" s="45">
        <f t="shared" si="37"/>
        <v>0.25000000000000006</v>
      </c>
      <c r="O79" s="35">
        <f t="shared" si="41"/>
        <v>0.32</v>
      </c>
      <c r="P79" s="15">
        <f t="shared" si="38"/>
        <v>0.48000000000000009</v>
      </c>
      <c r="Q79" s="36">
        <f t="shared" si="39"/>
        <v>0.4</v>
      </c>
      <c r="R79" s="50"/>
      <c r="S79" s="9"/>
      <c r="T79" s="45"/>
      <c r="U79" s="35"/>
      <c r="V79" s="15"/>
      <c r="W79" s="36"/>
      <c r="X79" s="4">
        <v>1.4999999999999999E-2</v>
      </c>
      <c r="Y79" s="5">
        <v>1.4E-2</v>
      </c>
    </row>
    <row r="80" spans="1:25" customFormat="1" x14ac:dyDescent="0.2">
      <c r="A80">
        <f t="shared" si="40"/>
        <v>2006</v>
      </c>
      <c r="B80" s="3">
        <v>38930</v>
      </c>
      <c r="C80" s="35"/>
      <c r="D80" s="15"/>
      <c r="E80" s="36"/>
      <c r="F80" s="47">
        <f t="shared" si="32"/>
        <v>-0.18999999999999997</v>
      </c>
      <c r="G80" s="13">
        <f t="shared" si="31"/>
        <v>-0.13999999999999996</v>
      </c>
      <c r="H80" s="45">
        <f t="shared" si="33"/>
        <v>-0.16499999999999998</v>
      </c>
      <c r="I80" s="47">
        <f t="shared" si="42"/>
        <v>0.36</v>
      </c>
      <c r="J80" s="13">
        <f t="shared" si="43"/>
        <v>0.47000000000000008</v>
      </c>
      <c r="K80" s="36">
        <f t="shared" si="34"/>
        <v>0.41500000000000004</v>
      </c>
      <c r="L80" s="50">
        <f t="shared" si="35"/>
        <v>0.17</v>
      </c>
      <c r="M80" s="9">
        <f t="shared" si="36"/>
        <v>0.33000000000000013</v>
      </c>
      <c r="N80" s="45">
        <f t="shared" si="37"/>
        <v>0.25000000000000006</v>
      </c>
      <c r="O80" s="35">
        <f t="shared" si="41"/>
        <v>0.32</v>
      </c>
      <c r="P80" s="15">
        <f t="shared" si="38"/>
        <v>0.48000000000000009</v>
      </c>
      <c r="Q80" s="36">
        <f t="shared" si="39"/>
        <v>0.4</v>
      </c>
      <c r="R80" s="50"/>
      <c r="S80" s="9"/>
      <c r="T80" s="45"/>
      <c r="U80" s="35"/>
      <c r="V80" s="15"/>
      <c r="W80" s="36"/>
      <c r="X80" s="4">
        <v>1.4999999999999999E-2</v>
      </c>
      <c r="Y80" s="5">
        <v>1.4E-2</v>
      </c>
    </row>
    <row r="81" spans="1:25" customFormat="1" x14ac:dyDescent="0.2">
      <c r="A81">
        <f t="shared" si="40"/>
        <v>2006</v>
      </c>
      <c r="B81" s="3">
        <v>38961</v>
      </c>
      <c r="C81" s="35"/>
      <c r="D81" s="15"/>
      <c r="E81" s="36"/>
      <c r="F81" s="47">
        <f t="shared" si="32"/>
        <v>-0.18999999999999997</v>
      </c>
      <c r="G81" s="13">
        <f t="shared" si="31"/>
        <v>-0.13999999999999996</v>
      </c>
      <c r="H81" s="45">
        <f t="shared" si="33"/>
        <v>-0.16499999999999998</v>
      </c>
      <c r="I81" s="47">
        <f t="shared" si="42"/>
        <v>0.36</v>
      </c>
      <c r="J81" s="13">
        <f t="shared" si="43"/>
        <v>0.47000000000000008</v>
      </c>
      <c r="K81" s="36">
        <f t="shared" si="34"/>
        <v>0.41500000000000004</v>
      </c>
      <c r="L81" s="50">
        <f t="shared" si="35"/>
        <v>0.17</v>
      </c>
      <c r="M81" s="9">
        <f t="shared" si="36"/>
        <v>0.33000000000000013</v>
      </c>
      <c r="N81" s="45">
        <f t="shared" si="37"/>
        <v>0.25000000000000006</v>
      </c>
      <c r="O81" s="35">
        <f t="shared" si="41"/>
        <v>0.32</v>
      </c>
      <c r="P81" s="15">
        <f t="shared" si="38"/>
        <v>0.48000000000000009</v>
      </c>
      <c r="Q81" s="36">
        <f t="shared" si="39"/>
        <v>0.4</v>
      </c>
      <c r="R81" s="50"/>
      <c r="S81" s="9"/>
      <c r="T81" s="45"/>
      <c r="U81" s="35"/>
      <c r="V81" s="15"/>
      <c r="W81" s="36"/>
      <c r="X81" s="4">
        <v>1.4999999999999999E-2</v>
      </c>
      <c r="Y81" s="5">
        <v>1.4E-2</v>
      </c>
    </row>
    <row r="82" spans="1:25" customFormat="1" x14ac:dyDescent="0.2">
      <c r="A82">
        <f t="shared" si="40"/>
        <v>2006</v>
      </c>
      <c r="B82" s="3">
        <v>38991</v>
      </c>
      <c r="C82" s="35"/>
      <c r="D82" s="15"/>
      <c r="E82" s="36"/>
      <c r="F82" s="47">
        <f t="shared" si="32"/>
        <v>-0.18999999999999997</v>
      </c>
      <c r="G82" s="13">
        <f t="shared" si="31"/>
        <v>-0.13999999999999996</v>
      </c>
      <c r="H82" s="45">
        <f t="shared" si="33"/>
        <v>-0.16499999999999998</v>
      </c>
      <c r="I82" s="47">
        <f t="shared" si="42"/>
        <v>0.28999999999999998</v>
      </c>
      <c r="J82" s="13">
        <f t="shared" si="43"/>
        <v>0.38000000000000006</v>
      </c>
      <c r="K82" s="36">
        <f t="shared" si="34"/>
        <v>0.33500000000000002</v>
      </c>
      <c r="L82" s="50">
        <f t="shared" si="35"/>
        <v>0.1</v>
      </c>
      <c r="M82" s="9">
        <f t="shared" si="36"/>
        <v>0.2400000000000001</v>
      </c>
      <c r="N82" s="45">
        <f t="shared" si="37"/>
        <v>0.17000000000000004</v>
      </c>
      <c r="O82" s="35">
        <f t="shared" si="41"/>
        <v>0.25</v>
      </c>
      <c r="P82" s="15">
        <f t="shared" si="38"/>
        <v>0.39000000000000012</v>
      </c>
      <c r="Q82" s="36">
        <f t="shared" si="39"/>
        <v>0.32000000000000006</v>
      </c>
      <c r="R82" s="50"/>
      <c r="S82" s="9"/>
      <c r="T82" s="45"/>
      <c r="U82" s="35"/>
      <c r="V82" s="15"/>
      <c r="W82" s="36"/>
      <c r="X82" s="4">
        <v>1.4999999999999999E-2</v>
      </c>
      <c r="Y82" s="5">
        <v>1.4E-2</v>
      </c>
    </row>
    <row r="83" spans="1:25" customFormat="1" x14ac:dyDescent="0.2">
      <c r="A83">
        <f t="shared" si="40"/>
        <v>2006</v>
      </c>
      <c r="B83" s="3">
        <v>39022</v>
      </c>
      <c r="C83" s="35"/>
      <c r="D83" s="15"/>
      <c r="E83" s="36"/>
      <c r="F83" s="47">
        <f t="shared" si="32"/>
        <v>-0.19999999999999996</v>
      </c>
      <c r="G83" s="13">
        <f t="shared" si="31"/>
        <v>-0.15999999999999995</v>
      </c>
      <c r="H83" s="45">
        <f t="shared" si="33"/>
        <v>-0.17999999999999994</v>
      </c>
      <c r="I83" s="47">
        <f t="shared" si="42"/>
        <v>0.25</v>
      </c>
      <c r="J83" s="13">
        <f t="shared" si="43"/>
        <v>0.35000000000000009</v>
      </c>
      <c r="K83" s="36">
        <f t="shared" si="34"/>
        <v>0.30000000000000004</v>
      </c>
      <c r="L83" s="50">
        <f t="shared" si="35"/>
        <v>5.0000000000000044E-2</v>
      </c>
      <c r="M83" s="9">
        <f t="shared" si="36"/>
        <v>0.19000000000000014</v>
      </c>
      <c r="N83" s="45">
        <f t="shared" si="37"/>
        <v>0.12000000000000011</v>
      </c>
      <c r="O83" s="35">
        <f t="shared" si="41"/>
        <v>0.20000000000000004</v>
      </c>
      <c r="P83" s="15">
        <f t="shared" si="38"/>
        <v>0.34000000000000014</v>
      </c>
      <c r="Q83" s="36">
        <f t="shared" si="39"/>
        <v>0.27000000000000013</v>
      </c>
      <c r="R83" s="50"/>
      <c r="S83" s="9"/>
      <c r="T83" s="45"/>
      <c r="U83" s="35"/>
      <c r="V83" s="15"/>
      <c r="W83" s="36"/>
      <c r="X83" s="4">
        <v>1.4999999999999999E-2</v>
      </c>
      <c r="Y83" s="5">
        <v>1.4E-2</v>
      </c>
    </row>
    <row r="84" spans="1:25" customFormat="1" x14ac:dyDescent="0.2">
      <c r="A84">
        <f t="shared" si="40"/>
        <v>2006</v>
      </c>
      <c r="B84" s="3">
        <v>39052</v>
      </c>
      <c r="C84" s="35"/>
      <c r="D84" s="15"/>
      <c r="E84" s="36"/>
      <c r="F84" s="47">
        <f t="shared" si="32"/>
        <v>-0.19999999999999996</v>
      </c>
      <c r="G84" s="13">
        <f t="shared" si="31"/>
        <v>-0.15999999999999995</v>
      </c>
      <c r="H84" s="45">
        <f t="shared" si="33"/>
        <v>-0.17999999999999994</v>
      </c>
      <c r="I84" s="47">
        <f t="shared" si="42"/>
        <v>0.25</v>
      </c>
      <c r="J84" s="13">
        <f t="shared" si="43"/>
        <v>0.35000000000000009</v>
      </c>
      <c r="K84" s="36">
        <f t="shared" si="34"/>
        <v>0.30000000000000004</v>
      </c>
      <c r="L84" s="50">
        <f t="shared" si="35"/>
        <v>5.0000000000000044E-2</v>
      </c>
      <c r="M84" s="9">
        <f t="shared" si="36"/>
        <v>0.19000000000000014</v>
      </c>
      <c r="N84" s="45">
        <f t="shared" si="37"/>
        <v>0.12000000000000011</v>
      </c>
      <c r="O84" s="35">
        <f t="shared" si="41"/>
        <v>0.20000000000000004</v>
      </c>
      <c r="P84" s="15">
        <f t="shared" si="38"/>
        <v>0.34000000000000014</v>
      </c>
      <c r="Q84" s="36">
        <f t="shared" si="39"/>
        <v>0.27000000000000013</v>
      </c>
      <c r="R84" s="50"/>
      <c r="S84" s="9"/>
      <c r="T84" s="45"/>
      <c r="U84" s="35"/>
      <c r="V84" s="15"/>
      <c r="W84" s="36"/>
      <c r="X84" s="4">
        <v>1.4999999999999999E-2</v>
      </c>
      <c r="Y84" s="5">
        <v>1.4E-2</v>
      </c>
    </row>
    <row r="85" spans="1:25" customFormat="1" x14ac:dyDescent="0.2">
      <c r="A85">
        <f t="shared" si="40"/>
        <v>2007</v>
      </c>
      <c r="B85" s="3">
        <v>39083</v>
      </c>
      <c r="C85" s="35"/>
      <c r="D85" s="15"/>
      <c r="E85" s="36"/>
      <c r="F85" s="47">
        <f t="shared" si="32"/>
        <v>-0.20999999999999996</v>
      </c>
      <c r="G85" s="13">
        <f t="shared" si="31"/>
        <v>-0.15999999999999995</v>
      </c>
      <c r="H85" s="45">
        <f t="shared" si="33"/>
        <v>-0.18499999999999994</v>
      </c>
      <c r="I85" s="47">
        <f t="shared" si="42"/>
        <v>0.24</v>
      </c>
      <c r="J85" s="13">
        <f t="shared" ref="J85:J116" si="44">J73</f>
        <v>0.31500000000000006</v>
      </c>
      <c r="K85" s="36">
        <f t="shared" si="34"/>
        <v>0.27750000000000002</v>
      </c>
      <c r="L85" s="50">
        <f t="shared" si="35"/>
        <v>3.0000000000000027E-2</v>
      </c>
      <c r="M85" s="9">
        <f t="shared" si="36"/>
        <v>0.15500000000000011</v>
      </c>
      <c r="N85" s="45">
        <f t="shared" si="37"/>
        <v>9.2500000000000082E-2</v>
      </c>
      <c r="O85" s="35">
        <f t="shared" si="41"/>
        <v>0.18000000000000002</v>
      </c>
      <c r="P85" s="15">
        <f t="shared" si="38"/>
        <v>0.3050000000000001</v>
      </c>
      <c r="Q85" s="36">
        <f t="shared" si="39"/>
        <v>0.24250000000000008</v>
      </c>
      <c r="R85" s="50"/>
      <c r="S85" s="9"/>
      <c r="T85" s="45"/>
      <c r="U85" s="35"/>
      <c r="V85" s="15"/>
      <c r="W85" s="36"/>
      <c r="X85" s="4">
        <v>1.4999999999999999E-2</v>
      </c>
      <c r="Y85" s="5">
        <v>1.4E-2</v>
      </c>
    </row>
    <row r="86" spans="1:25" customFormat="1" x14ac:dyDescent="0.2">
      <c r="A86">
        <f t="shared" si="40"/>
        <v>2007</v>
      </c>
      <c r="B86" s="3">
        <v>39114</v>
      </c>
      <c r="C86" s="35"/>
      <c r="D86" s="15"/>
      <c r="E86" s="36"/>
      <c r="F86" s="47">
        <f t="shared" si="32"/>
        <v>-0.20999999999999996</v>
      </c>
      <c r="G86" s="13">
        <f t="shared" si="31"/>
        <v>-0.15999999999999995</v>
      </c>
      <c r="H86" s="45">
        <f t="shared" si="33"/>
        <v>-0.18499999999999994</v>
      </c>
      <c r="I86" s="47">
        <f t="shared" si="42"/>
        <v>0.24</v>
      </c>
      <c r="J86" s="13">
        <f t="shared" si="44"/>
        <v>0.31500000000000006</v>
      </c>
      <c r="K86" s="36">
        <f t="shared" si="34"/>
        <v>0.27750000000000002</v>
      </c>
      <c r="L86" s="50">
        <f t="shared" si="35"/>
        <v>3.0000000000000027E-2</v>
      </c>
      <c r="M86" s="9">
        <f t="shared" si="36"/>
        <v>0.15500000000000011</v>
      </c>
      <c r="N86" s="45">
        <f t="shared" si="37"/>
        <v>9.2500000000000082E-2</v>
      </c>
      <c r="O86" s="35">
        <f t="shared" si="41"/>
        <v>0.18000000000000002</v>
      </c>
      <c r="P86" s="15">
        <f t="shared" si="38"/>
        <v>0.3050000000000001</v>
      </c>
      <c r="Q86" s="36">
        <f t="shared" si="39"/>
        <v>0.24250000000000008</v>
      </c>
      <c r="R86" s="50"/>
      <c r="S86" s="9"/>
      <c r="T86" s="45"/>
      <c r="U86" s="35"/>
      <c r="V86" s="15"/>
      <c r="W86" s="36"/>
      <c r="X86" s="4">
        <v>1.4999999999999999E-2</v>
      </c>
      <c r="Y86" s="5">
        <v>1.4E-2</v>
      </c>
    </row>
    <row r="87" spans="1:25" customFormat="1" x14ac:dyDescent="0.2">
      <c r="A87">
        <f t="shared" si="40"/>
        <v>2007</v>
      </c>
      <c r="B87" s="3">
        <v>39142</v>
      </c>
      <c r="C87" s="35"/>
      <c r="D87" s="15"/>
      <c r="E87" s="36"/>
      <c r="F87" s="47">
        <f t="shared" si="32"/>
        <v>-0.20999999999999996</v>
      </c>
      <c r="G87" s="13">
        <f t="shared" si="31"/>
        <v>-0.15999999999999995</v>
      </c>
      <c r="H87" s="45">
        <f t="shared" si="33"/>
        <v>-0.18499999999999994</v>
      </c>
      <c r="I87" s="47">
        <f t="shared" si="42"/>
        <v>0.25</v>
      </c>
      <c r="J87" s="13">
        <f t="shared" si="44"/>
        <v>0.34000000000000008</v>
      </c>
      <c r="K87" s="36">
        <f t="shared" si="34"/>
        <v>0.29500000000000004</v>
      </c>
      <c r="L87" s="50">
        <f t="shared" si="35"/>
        <v>4.0000000000000036E-2</v>
      </c>
      <c r="M87" s="9">
        <f t="shared" si="36"/>
        <v>0.18000000000000013</v>
      </c>
      <c r="N87" s="45">
        <f t="shared" si="37"/>
        <v>0.1100000000000001</v>
      </c>
      <c r="O87" s="35">
        <f t="shared" si="41"/>
        <v>0.19000000000000003</v>
      </c>
      <c r="P87" s="15">
        <f t="shared" si="38"/>
        <v>0.33000000000000013</v>
      </c>
      <c r="Q87" s="36">
        <f t="shared" si="39"/>
        <v>0.26000000000000012</v>
      </c>
      <c r="R87" s="50"/>
      <c r="S87" s="9"/>
      <c r="T87" s="45"/>
      <c r="U87" s="35"/>
      <c r="V87" s="15"/>
      <c r="W87" s="36"/>
      <c r="X87" s="4">
        <v>1.4999999999999999E-2</v>
      </c>
      <c r="Y87" s="5">
        <v>1.4E-2</v>
      </c>
    </row>
    <row r="88" spans="1:25" customFormat="1" x14ac:dyDescent="0.2">
      <c r="A88">
        <f t="shared" si="40"/>
        <v>2007</v>
      </c>
      <c r="B88" s="3">
        <v>39173</v>
      </c>
      <c r="C88" s="35"/>
      <c r="D88" s="15"/>
      <c r="E88" s="36"/>
      <c r="F88" s="47">
        <f t="shared" si="32"/>
        <v>-0.20999999999999996</v>
      </c>
      <c r="G88" s="13">
        <f t="shared" si="31"/>
        <v>-0.14999999999999994</v>
      </c>
      <c r="H88" s="45">
        <f t="shared" si="33"/>
        <v>-0.17999999999999994</v>
      </c>
      <c r="I88" s="47">
        <f t="shared" si="42"/>
        <v>0.24</v>
      </c>
      <c r="J88" s="13">
        <f t="shared" si="44"/>
        <v>0.34000000000000008</v>
      </c>
      <c r="K88" s="36">
        <f t="shared" si="34"/>
        <v>0.29000000000000004</v>
      </c>
      <c r="L88" s="50">
        <f t="shared" si="35"/>
        <v>3.0000000000000027E-2</v>
      </c>
      <c r="M88" s="9">
        <f t="shared" si="36"/>
        <v>0.19000000000000014</v>
      </c>
      <c r="N88" s="45">
        <f t="shared" si="37"/>
        <v>0.1100000000000001</v>
      </c>
      <c r="O88" s="35">
        <f t="shared" si="41"/>
        <v>0.18000000000000002</v>
      </c>
      <c r="P88" s="15">
        <f t="shared" si="38"/>
        <v>0.34000000000000014</v>
      </c>
      <c r="Q88" s="36">
        <f t="shared" si="39"/>
        <v>0.26000000000000012</v>
      </c>
      <c r="R88" s="50"/>
      <c r="S88" s="9"/>
      <c r="T88" s="45"/>
      <c r="U88" s="35"/>
      <c r="V88" s="15"/>
      <c r="W88" s="36"/>
      <c r="X88" s="4">
        <v>1.4999999999999999E-2</v>
      </c>
      <c r="Y88" s="5">
        <v>1.4E-2</v>
      </c>
    </row>
    <row r="89" spans="1:25" customFormat="1" x14ac:dyDescent="0.2">
      <c r="A89">
        <f t="shared" si="40"/>
        <v>2007</v>
      </c>
      <c r="B89" s="3">
        <v>39203</v>
      </c>
      <c r="C89" s="35"/>
      <c r="D89" s="15"/>
      <c r="E89" s="36"/>
      <c r="F89" s="47">
        <f t="shared" si="32"/>
        <v>-0.20999999999999996</v>
      </c>
      <c r="G89" s="13">
        <f t="shared" si="31"/>
        <v>-0.14999999999999994</v>
      </c>
      <c r="H89" s="45">
        <f t="shared" si="33"/>
        <v>-0.17999999999999994</v>
      </c>
      <c r="I89" s="47">
        <f t="shared" si="42"/>
        <v>0.26</v>
      </c>
      <c r="J89" s="13">
        <f t="shared" si="44"/>
        <v>0.35000000000000009</v>
      </c>
      <c r="K89" s="36">
        <f t="shared" si="34"/>
        <v>0.30500000000000005</v>
      </c>
      <c r="L89" s="50">
        <f t="shared" si="35"/>
        <v>5.0000000000000044E-2</v>
      </c>
      <c r="M89" s="9">
        <f t="shared" si="36"/>
        <v>0.20000000000000015</v>
      </c>
      <c r="N89" s="45">
        <f t="shared" si="37"/>
        <v>0.12500000000000011</v>
      </c>
      <c r="O89" s="35">
        <f t="shared" si="41"/>
        <v>0.20000000000000004</v>
      </c>
      <c r="P89" s="15">
        <f t="shared" si="38"/>
        <v>0.35000000000000014</v>
      </c>
      <c r="Q89" s="36">
        <f t="shared" si="39"/>
        <v>0.27500000000000013</v>
      </c>
      <c r="R89" s="50"/>
      <c r="S89" s="9"/>
      <c r="T89" s="45"/>
      <c r="U89" s="35"/>
      <c r="V89" s="15"/>
      <c r="W89" s="36"/>
      <c r="X89" s="4">
        <v>1.4999999999999999E-2</v>
      </c>
      <c r="Y89" s="5">
        <v>1.4E-2</v>
      </c>
    </row>
    <row r="90" spans="1:25" customFormat="1" x14ac:dyDescent="0.2">
      <c r="A90">
        <f t="shared" si="40"/>
        <v>2007</v>
      </c>
      <c r="B90" s="3">
        <v>39234</v>
      </c>
      <c r="C90" s="35"/>
      <c r="D90" s="15"/>
      <c r="E90" s="36"/>
      <c r="F90" s="47">
        <f t="shared" si="32"/>
        <v>-0.20999999999999996</v>
      </c>
      <c r="G90" s="13">
        <f t="shared" si="31"/>
        <v>-0.14999999999999994</v>
      </c>
      <c r="H90" s="45">
        <f t="shared" si="33"/>
        <v>-0.17999999999999994</v>
      </c>
      <c r="I90" s="47">
        <f t="shared" si="42"/>
        <v>0.28999999999999998</v>
      </c>
      <c r="J90" s="13">
        <f t="shared" si="44"/>
        <v>0.38000000000000006</v>
      </c>
      <c r="K90" s="36">
        <f t="shared" si="34"/>
        <v>0.33500000000000002</v>
      </c>
      <c r="L90" s="50">
        <f t="shared" si="35"/>
        <v>8.0000000000000016E-2</v>
      </c>
      <c r="M90" s="9">
        <f t="shared" si="36"/>
        <v>0.23000000000000012</v>
      </c>
      <c r="N90" s="45">
        <f t="shared" si="37"/>
        <v>0.15500000000000008</v>
      </c>
      <c r="O90" s="35">
        <f t="shared" si="41"/>
        <v>0.23</v>
      </c>
      <c r="P90" s="15">
        <f t="shared" si="38"/>
        <v>0.38000000000000012</v>
      </c>
      <c r="Q90" s="36">
        <f t="shared" si="39"/>
        <v>0.30500000000000005</v>
      </c>
      <c r="R90" s="50"/>
      <c r="S90" s="9"/>
      <c r="T90" s="45"/>
      <c r="U90" s="35"/>
      <c r="V90" s="15"/>
      <c r="W90" s="36"/>
      <c r="X90" s="4">
        <v>1.4999999999999999E-2</v>
      </c>
      <c r="Y90" s="5">
        <v>1.4E-2</v>
      </c>
    </row>
    <row r="91" spans="1:25" customFormat="1" x14ac:dyDescent="0.2">
      <c r="A91">
        <f t="shared" si="40"/>
        <v>2007</v>
      </c>
      <c r="B91" s="3">
        <v>39264</v>
      </c>
      <c r="C91" s="35"/>
      <c r="D91" s="15"/>
      <c r="E91" s="36"/>
      <c r="F91" s="47">
        <f t="shared" si="32"/>
        <v>-0.18999999999999997</v>
      </c>
      <c r="G91" s="13">
        <f t="shared" si="31"/>
        <v>-0.12999999999999995</v>
      </c>
      <c r="H91" s="45">
        <f t="shared" si="33"/>
        <v>-0.15999999999999998</v>
      </c>
      <c r="I91" s="47">
        <f t="shared" si="42"/>
        <v>0.36</v>
      </c>
      <c r="J91" s="13">
        <f t="shared" si="44"/>
        <v>0.47000000000000008</v>
      </c>
      <c r="K91" s="36">
        <f t="shared" si="34"/>
        <v>0.41500000000000004</v>
      </c>
      <c r="L91" s="50">
        <f t="shared" si="35"/>
        <v>0.17</v>
      </c>
      <c r="M91" s="9">
        <f t="shared" si="36"/>
        <v>0.34000000000000014</v>
      </c>
      <c r="N91" s="45">
        <f t="shared" si="37"/>
        <v>0.25500000000000006</v>
      </c>
      <c r="O91" s="35">
        <f t="shared" si="41"/>
        <v>0.32</v>
      </c>
      <c r="P91" s="15">
        <f t="shared" si="38"/>
        <v>0.4900000000000001</v>
      </c>
      <c r="Q91" s="36">
        <f t="shared" si="39"/>
        <v>0.40500000000000003</v>
      </c>
      <c r="R91" s="50"/>
      <c r="S91" s="9"/>
      <c r="T91" s="45"/>
      <c r="U91" s="35"/>
      <c r="V91" s="15"/>
      <c r="W91" s="36"/>
      <c r="X91" s="4">
        <v>1.4999999999999999E-2</v>
      </c>
      <c r="Y91" s="5">
        <v>1.4E-2</v>
      </c>
    </row>
    <row r="92" spans="1:25" customFormat="1" x14ac:dyDescent="0.2">
      <c r="A92">
        <f t="shared" si="40"/>
        <v>2007</v>
      </c>
      <c r="B92" s="3">
        <v>39295</v>
      </c>
      <c r="C92" s="35"/>
      <c r="D92" s="15"/>
      <c r="E92" s="36"/>
      <c r="F92" s="47">
        <f t="shared" si="32"/>
        <v>-0.18999999999999997</v>
      </c>
      <c r="G92" s="13">
        <f t="shared" si="31"/>
        <v>-0.12999999999999995</v>
      </c>
      <c r="H92" s="45">
        <f t="shared" si="33"/>
        <v>-0.15999999999999998</v>
      </c>
      <c r="I92" s="47">
        <f t="shared" si="42"/>
        <v>0.36</v>
      </c>
      <c r="J92" s="13">
        <f t="shared" si="44"/>
        <v>0.47000000000000008</v>
      </c>
      <c r="K92" s="36">
        <f t="shared" si="34"/>
        <v>0.41500000000000004</v>
      </c>
      <c r="L92" s="50">
        <f t="shared" si="35"/>
        <v>0.17</v>
      </c>
      <c r="M92" s="9">
        <f t="shared" si="36"/>
        <v>0.34000000000000014</v>
      </c>
      <c r="N92" s="45">
        <f t="shared" si="37"/>
        <v>0.25500000000000006</v>
      </c>
      <c r="O92" s="35">
        <f t="shared" si="41"/>
        <v>0.32</v>
      </c>
      <c r="P92" s="15">
        <f t="shared" si="38"/>
        <v>0.4900000000000001</v>
      </c>
      <c r="Q92" s="36">
        <f t="shared" si="39"/>
        <v>0.40500000000000003</v>
      </c>
      <c r="R92" s="50"/>
      <c r="S92" s="9"/>
      <c r="T92" s="45"/>
      <c r="U92" s="35"/>
      <c r="V92" s="15"/>
      <c r="W92" s="36"/>
      <c r="X92" s="4">
        <v>1.4999999999999999E-2</v>
      </c>
      <c r="Y92" s="5">
        <v>1.4E-2</v>
      </c>
    </row>
    <row r="93" spans="1:25" customFormat="1" x14ac:dyDescent="0.2">
      <c r="A93">
        <f t="shared" si="40"/>
        <v>2007</v>
      </c>
      <c r="B93" s="3">
        <v>39326</v>
      </c>
      <c r="C93" s="35"/>
      <c r="D93" s="15"/>
      <c r="E93" s="36"/>
      <c r="F93" s="47">
        <f t="shared" si="32"/>
        <v>-0.18999999999999997</v>
      </c>
      <c r="G93" s="13">
        <f t="shared" si="31"/>
        <v>-0.12999999999999995</v>
      </c>
      <c r="H93" s="45">
        <f t="shared" si="33"/>
        <v>-0.15999999999999998</v>
      </c>
      <c r="I93" s="47">
        <f t="shared" si="42"/>
        <v>0.36</v>
      </c>
      <c r="J93" s="13">
        <f t="shared" si="44"/>
        <v>0.47000000000000008</v>
      </c>
      <c r="K93" s="36">
        <f t="shared" si="34"/>
        <v>0.41500000000000004</v>
      </c>
      <c r="L93" s="50">
        <f t="shared" si="35"/>
        <v>0.17</v>
      </c>
      <c r="M93" s="9">
        <f t="shared" si="36"/>
        <v>0.34000000000000014</v>
      </c>
      <c r="N93" s="45">
        <f t="shared" si="37"/>
        <v>0.25500000000000006</v>
      </c>
      <c r="O93" s="35">
        <f t="shared" si="41"/>
        <v>0.32</v>
      </c>
      <c r="P93" s="15">
        <f t="shared" si="38"/>
        <v>0.4900000000000001</v>
      </c>
      <c r="Q93" s="36">
        <f t="shared" si="39"/>
        <v>0.40500000000000003</v>
      </c>
      <c r="R93" s="50"/>
      <c r="S93" s="9"/>
      <c r="T93" s="45"/>
      <c r="U93" s="35"/>
      <c r="V93" s="15"/>
      <c r="W93" s="36"/>
      <c r="X93" s="4">
        <v>1.4999999999999999E-2</v>
      </c>
      <c r="Y93" s="5">
        <v>1.4E-2</v>
      </c>
    </row>
    <row r="94" spans="1:25" customFormat="1" x14ac:dyDescent="0.2">
      <c r="A94">
        <f t="shared" si="40"/>
        <v>2007</v>
      </c>
      <c r="B94" s="3">
        <v>39356</v>
      </c>
      <c r="C94" s="35"/>
      <c r="D94" s="15"/>
      <c r="E94" s="36"/>
      <c r="F94" s="47">
        <f t="shared" si="32"/>
        <v>-0.18999999999999997</v>
      </c>
      <c r="G94" s="13">
        <f t="shared" si="31"/>
        <v>-0.12999999999999995</v>
      </c>
      <c r="H94" s="45">
        <f t="shared" si="33"/>
        <v>-0.15999999999999998</v>
      </c>
      <c r="I94" s="47">
        <f t="shared" si="42"/>
        <v>0.28999999999999998</v>
      </c>
      <c r="J94" s="13">
        <f t="shared" si="44"/>
        <v>0.38000000000000006</v>
      </c>
      <c r="K94" s="36">
        <f t="shared" si="34"/>
        <v>0.33500000000000002</v>
      </c>
      <c r="L94" s="50">
        <f t="shared" si="35"/>
        <v>0.1</v>
      </c>
      <c r="M94" s="9">
        <f t="shared" si="36"/>
        <v>0.25000000000000011</v>
      </c>
      <c r="N94" s="45">
        <f t="shared" si="37"/>
        <v>0.17500000000000004</v>
      </c>
      <c r="O94" s="35">
        <f t="shared" si="41"/>
        <v>0.25</v>
      </c>
      <c r="P94" s="15">
        <f t="shared" si="38"/>
        <v>0.40000000000000013</v>
      </c>
      <c r="Q94" s="36">
        <f t="shared" si="39"/>
        <v>0.32500000000000007</v>
      </c>
      <c r="R94" s="50"/>
      <c r="S94" s="9"/>
      <c r="T94" s="45"/>
      <c r="U94" s="35"/>
      <c r="V94" s="15"/>
      <c r="W94" s="36"/>
      <c r="X94" s="4">
        <v>1.4999999999999999E-2</v>
      </c>
      <c r="Y94" s="5">
        <v>1.4E-2</v>
      </c>
    </row>
    <row r="95" spans="1:25" customFormat="1" x14ac:dyDescent="0.2">
      <c r="A95">
        <f t="shared" si="40"/>
        <v>2007</v>
      </c>
      <c r="B95" s="3">
        <v>39387</v>
      </c>
      <c r="C95" s="35"/>
      <c r="D95" s="15"/>
      <c r="E95" s="36"/>
      <c r="F95" s="47">
        <f t="shared" si="32"/>
        <v>-0.19999999999999996</v>
      </c>
      <c r="G95" s="13">
        <f t="shared" si="31"/>
        <v>-0.14999999999999994</v>
      </c>
      <c r="H95" s="45">
        <f t="shared" si="33"/>
        <v>-0.17499999999999993</v>
      </c>
      <c r="I95" s="47">
        <f t="shared" si="42"/>
        <v>0.25</v>
      </c>
      <c r="J95" s="13">
        <f t="shared" si="44"/>
        <v>0.35000000000000009</v>
      </c>
      <c r="K95" s="36">
        <f t="shared" si="34"/>
        <v>0.30000000000000004</v>
      </c>
      <c r="L95" s="50">
        <f t="shared" si="35"/>
        <v>5.0000000000000044E-2</v>
      </c>
      <c r="M95" s="9">
        <f t="shared" si="36"/>
        <v>0.20000000000000015</v>
      </c>
      <c r="N95" s="45">
        <f t="shared" si="37"/>
        <v>0.12500000000000011</v>
      </c>
      <c r="O95" s="35">
        <f t="shared" si="41"/>
        <v>0.20000000000000004</v>
      </c>
      <c r="P95" s="15">
        <f t="shared" si="38"/>
        <v>0.35000000000000014</v>
      </c>
      <c r="Q95" s="36">
        <f t="shared" si="39"/>
        <v>0.27500000000000013</v>
      </c>
      <c r="R95" s="50"/>
      <c r="S95" s="9"/>
      <c r="T95" s="45"/>
      <c r="U95" s="35"/>
      <c r="V95" s="15"/>
      <c r="W95" s="36"/>
      <c r="X95" s="4">
        <v>1.4999999999999999E-2</v>
      </c>
      <c r="Y95" s="5">
        <v>1.4E-2</v>
      </c>
    </row>
    <row r="96" spans="1:25" customFormat="1" x14ac:dyDescent="0.2">
      <c r="A96">
        <f t="shared" si="40"/>
        <v>2007</v>
      </c>
      <c r="B96" s="3">
        <v>39417</v>
      </c>
      <c r="C96" s="35"/>
      <c r="D96" s="15"/>
      <c r="E96" s="36"/>
      <c r="F96" s="47">
        <f t="shared" si="32"/>
        <v>-0.19999999999999996</v>
      </c>
      <c r="G96" s="13">
        <f t="shared" si="31"/>
        <v>-0.14999999999999994</v>
      </c>
      <c r="H96" s="45">
        <f t="shared" si="33"/>
        <v>-0.17499999999999993</v>
      </c>
      <c r="I96" s="47">
        <f t="shared" si="42"/>
        <v>0.25</v>
      </c>
      <c r="J96" s="13">
        <f t="shared" si="44"/>
        <v>0.35000000000000009</v>
      </c>
      <c r="K96" s="36">
        <f t="shared" si="34"/>
        <v>0.30000000000000004</v>
      </c>
      <c r="L96" s="50">
        <f t="shared" si="35"/>
        <v>5.0000000000000044E-2</v>
      </c>
      <c r="M96" s="9">
        <f t="shared" si="36"/>
        <v>0.20000000000000015</v>
      </c>
      <c r="N96" s="45">
        <f t="shared" si="37"/>
        <v>0.12500000000000011</v>
      </c>
      <c r="O96" s="35">
        <f t="shared" si="41"/>
        <v>0.20000000000000004</v>
      </c>
      <c r="P96" s="15">
        <f t="shared" si="38"/>
        <v>0.35000000000000014</v>
      </c>
      <c r="Q96" s="36">
        <f t="shared" si="39"/>
        <v>0.27500000000000013</v>
      </c>
      <c r="R96" s="50"/>
      <c r="S96" s="9"/>
      <c r="T96" s="45"/>
      <c r="U96" s="35"/>
      <c r="V96" s="15"/>
      <c r="W96" s="36"/>
      <c r="X96" s="4">
        <v>1.4999999999999999E-2</v>
      </c>
      <c r="Y96" s="5">
        <v>1.4E-2</v>
      </c>
    </row>
    <row r="97" spans="1:25" customFormat="1" x14ac:dyDescent="0.2">
      <c r="A97">
        <f t="shared" si="40"/>
        <v>2008</v>
      </c>
      <c r="B97" s="3">
        <v>39448</v>
      </c>
      <c r="C97" s="35"/>
      <c r="D97" s="15"/>
      <c r="E97" s="36"/>
      <c r="F97" s="47">
        <f t="shared" si="32"/>
        <v>-0.20999999999999996</v>
      </c>
      <c r="G97" s="13">
        <f t="shared" si="31"/>
        <v>-0.14999999999999994</v>
      </c>
      <c r="H97" s="45">
        <f t="shared" si="33"/>
        <v>-0.17999999999999994</v>
      </c>
      <c r="I97" s="47">
        <f t="shared" si="42"/>
        <v>0.24</v>
      </c>
      <c r="J97" s="13">
        <f t="shared" si="44"/>
        <v>0.31500000000000006</v>
      </c>
      <c r="K97" s="36">
        <f t="shared" si="34"/>
        <v>0.27750000000000002</v>
      </c>
      <c r="L97" s="50">
        <f t="shared" si="35"/>
        <v>3.0000000000000027E-2</v>
      </c>
      <c r="M97" s="9">
        <f t="shared" si="36"/>
        <v>0.16500000000000012</v>
      </c>
      <c r="N97" s="45">
        <f t="shared" si="37"/>
        <v>9.7500000000000087E-2</v>
      </c>
      <c r="O97" s="35">
        <f t="shared" si="41"/>
        <v>0.18000000000000002</v>
      </c>
      <c r="P97" s="15">
        <f t="shared" si="38"/>
        <v>0.31500000000000011</v>
      </c>
      <c r="Q97" s="36">
        <f t="shared" si="39"/>
        <v>0.24750000000000008</v>
      </c>
      <c r="R97" s="50"/>
      <c r="S97" s="9"/>
      <c r="T97" s="45"/>
      <c r="U97" s="35"/>
      <c r="V97" s="15"/>
      <c r="W97" s="36"/>
      <c r="X97" s="4">
        <v>1.4999999999999999E-2</v>
      </c>
      <c r="Y97" s="5">
        <v>1.4E-2</v>
      </c>
    </row>
    <row r="98" spans="1:25" customFormat="1" x14ac:dyDescent="0.2">
      <c r="A98">
        <f t="shared" si="40"/>
        <v>2008</v>
      </c>
      <c r="B98" s="3">
        <v>39479</v>
      </c>
      <c r="C98" s="35"/>
      <c r="D98" s="15"/>
      <c r="E98" s="36"/>
      <c r="F98" s="47">
        <f t="shared" si="32"/>
        <v>-0.20999999999999996</v>
      </c>
      <c r="G98" s="13">
        <f t="shared" si="31"/>
        <v>-0.14999999999999994</v>
      </c>
      <c r="H98" s="45">
        <f t="shared" si="33"/>
        <v>-0.17999999999999994</v>
      </c>
      <c r="I98" s="47">
        <f t="shared" si="42"/>
        <v>0.24</v>
      </c>
      <c r="J98" s="13">
        <f t="shared" si="44"/>
        <v>0.31500000000000006</v>
      </c>
      <c r="K98" s="36">
        <f t="shared" si="34"/>
        <v>0.27750000000000002</v>
      </c>
      <c r="L98" s="50">
        <f t="shared" si="35"/>
        <v>3.0000000000000027E-2</v>
      </c>
      <c r="M98" s="9">
        <f t="shared" si="36"/>
        <v>0.16500000000000012</v>
      </c>
      <c r="N98" s="45">
        <f t="shared" si="37"/>
        <v>9.7500000000000087E-2</v>
      </c>
      <c r="O98" s="35">
        <f t="shared" si="41"/>
        <v>0.18000000000000002</v>
      </c>
      <c r="P98" s="15">
        <f t="shared" si="38"/>
        <v>0.31500000000000011</v>
      </c>
      <c r="Q98" s="36">
        <f t="shared" si="39"/>
        <v>0.24750000000000008</v>
      </c>
      <c r="R98" s="50"/>
      <c r="S98" s="9"/>
      <c r="T98" s="45"/>
      <c r="U98" s="35"/>
      <c r="V98" s="15"/>
      <c r="W98" s="36"/>
      <c r="X98" s="4">
        <v>1.4999999999999999E-2</v>
      </c>
      <c r="Y98" s="5">
        <v>1.4E-2</v>
      </c>
    </row>
    <row r="99" spans="1:25" customFormat="1" x14ac:dyDescent="0.2">
      <c r="A99">
        <f t="shared" si="40"/>
        <v>2008</v>
      </c>
      <c r="B99" s="3">
        <v>39508</v>
      </c>
      <c r="C99" s="35"/>
      <c r="D99" s="15"/>
      <c r="E99" s="36"/>
      <c r="F99" s="47">
        <f t="shared" si="32"/>
        <v>-0.20999999999999996</v>
      </c>
      <c r="G99" s="13">
        <f t="shared" si="31"/>
        <v>-0.14999999999999994</v>
      </c>
      <c r="H99" s="45">
        <f t="shared" si="33"/>
        <v>-0.17999999999999994</v>
      </c>
      <c r="I99" s="47">
        <f t="shared" si="42"/>
        <v>0.25</v>
      </c>
      <c r="J99" s="13">
        <f t="shared" si="44"/>
        <v>0.34000000000000008</v>
      </c>
      <c r="K99" s="36">
        <f t="shared" si="34"/>
        <v>0.29500000000000004</v>
      </c>
      <c r="L99" s="50">
        <f t="shared" si="35"/>
        <v>4.0000000000000036E-2</v>
      </c>
      <c r="M99" s="9">
        <f t="shared" si="36"/>
        <v>0.19000000000000014</v>
      </c>
      <c r="N99" s="45">
        <f t="shared" si="37"/>
        <v>0.1150000000000001</v>
      </c>
      <c r="O99" s="35">
        <f t="shared" si="41"/>
        <v>0.19000000000000003</v>
      </c>
      <c r="P99" s="15">
        <f t="shared" si="38"/>
        <v>0.34000000000000014</v>
      </c>
      <c r="Q99" s="36">
        <f t="shared" si="39"/>
        <v>0.26500000000000012</v>
      </c>
      <c r="R99" s="50"/>
      <c r="S99" s="9"/>
      <c r="T99" s="45"/>
      <c r="U99" s="35"/>
      <c r="V99" s="15"/>
      <c r="W99" s="36"/>
      <c r="X99" s="4">
        <v>1.4999999999999999E-2</v>
      </c>
      <c r="Y99" s="5">
        <v>1.4E-2</v>
      </c>
    </row>
    <row r="100" spans="1:25" customFormat="1" x14ac:dyDescent="0.2">
      <c r="A100">
        <f t="shared" si="40"/>
        <v>2008</v>
      </c>
      <c r="B100" s="3">
        <v>39539</v>
      </c>
      <c r="C100" s="35"/>
      <c r="D100" s="15"/>
      <c r="E100" s="36"/>
      <c r="F100" s="47">
        <f t="shared" si="32"/>
        <v>-0.20999999999999996</v>
      </c>
      <c r="G100" s="13">
        <f t="shared" si="31"/>
        <v>-0.13999999999999993</v>
      </c>
      <c r="H100" s="45">
        <f t="shared" si="33"/>
        <v>-0.17499999999999993</v>
      </c>
      <c r="I100" s="47">
        <f t="shared" si="42"/>
        <v>0.24</v>
      </c>
      <c r="J100" s="13">
        <f t="shared" si="44"/>
        <v>0.34000000000000008</v>
      </c>
      <c r="K100" s="36">
        <f t="shared" si="34"/>
        <v>0.29000000000000004</v>
      </c>
      <c r="L100" s="50">
        <f t="shared" si="35"/>
        <v>3.0000000000000027E-2</v>
      </c>
      <c r="M100" s="9">
        <f t="shared" si="36"/>
        <v>0.20000000000000015</v>
      </c>
      <c r="N100" s="45">
        <f t="shared" si="37"/>
        <v>0.1150000000000001</v>
      </c>
      <c r="O100" s="35">
        <f t="shared" si="41"/>
        <v>0.18000000000000002</v>
      </c>
      <c r="P100" s="15">
        <f t="shared" si="38"/>
        <v>0.35000000000000014</v>
      </c>
      <c r="Q100" s="36">
        <f t="shared" si="39"/>
        <v>0.26500000000000012</v>
      </c>
      <c r="R100" s="50"/>
      <c r="S100" s="9"/>
      <c r="T100" s="45"/>
      <c r="U100" s="35"/>
      <c r="V100" s="15"/>
      <c r="W100" s="36"/>
      <c r="X100" s="4">
        <v>1.4999999999999999E-2</v>
      </c>
      <c r="Y100" s="5">
        <v>1.4E-2</v>
      </c>
    </row>
    <row r="101" spans="1:25" customFormat="1" x14ac:dyDescent="0.2">
      <c r="A101">
        <f t="shared" si="40"/>
        <v>2008</v>
      </c>
      <c r="B101" s="3">
        <v>39569</v>
      </c>
      <c r="C101" s="35"/>
      <c r="D101" s="15"/>
      <c r="E101" s="36"/>
      <c r="F101" s="47">
        <f t="shared" si="32"/>
        <v>-0.20999999999999996</v>
      </c>
      <c r="G101" s="13">
        <f t="shared" si="31"/>
        <v>-0.13999999999999993</v>
      </c>
      <c r="H101" s="45">
        <f t="shared" si="33"/>
        <v>-0.17499999999999993</v>
      </c>
      <c r="I101" s="47">
        <f t="shared" si="42"/>
        <v>0.26</v>
      </c>
      <c r="J101" s="13">
        <f t="shared" si="44"/>
        <v>0.35000000000000009</v>
      </c>
      <c r="K101" s="36">
        <f t="shared" si="34"/>
        <v>0.30500000000000005</v>
      </c>
      <c r="L101" s="50">
        <f t="shared" si="35"/>
        <v>5.0000000000000044E-2</v>
      </c>
      <c r="M101" s="9">
        <f t="shared" si="36"/>
        <v>0.21000000000000016</v>
      </c>
      <c r="N101" s="45">
        <f t="shared" si="37"/>
        <v>0.13000000000000012</v>
      </c>
      <c r="O101" s="35">
        <f t="shared" si="41"/>
        <v>0.20000000000000004</v>
      </c>
      <c r="P101" s="15">
        <f t="shared" si="38"/>
        <v>0.36000000000000015</v>
      </c>
      <c r="Q101" s="36">
        <f t="shared" si="39"/>
        <v>0.28000000000000014</v>
      </c>
      <c r="R101" s="50"/>
      <c r="S101" s="9"/>
      <c r="T101" s="45"/>
      <c r="U101" s="35"/>
      <c r="V101" s="15"/>
      <c r="W101" s="36"/>
      <c r="X101" s="4">
        <v>1.4999999999999999E-2</v>
      </c>
      <c r="Y101" s="5">
        <v>1.4E-2</v>
      </c>
    </row>
    <row r="102" spans="1:25" customFormat="1" x14ac:dyDescent="0.2">
      <c r="A102">
        <f t="shared" si="40"/>
        <v>2008</v>
      </c>
      <c r="B102" s="3">
        <v>39600</v>
      </c>
      <c r="C102" s="35"/>
      <c r="D102" s="15"/>
      <c r="E102" s="36"/>
      <c r="F102" s="47">
        <f t="shared" si="32"/>
        <v>-0.20999999999999996</v>
      </c>
      <c r="G102" s="13">
        <f t="shared" si="31"/>
        <v>-0.13999999999999993</v>
      </c>
      <c r="H102" s="45">
        <f t="shared" si="33"/>
        <v>-0.17499999999999993</v>
      </c>
      <c r="I102" s="47">
        <f t="shared" si="42"/>
        <v>0.28999999999999998</v>
      </c>
      <c r="J102" s="13">
        <f t="shared" si="44"/>
        <v>0.38000000000000006</v>
      </c>
      <c r="K102" s="36">
        <f t="shared" si="34"/>
        <v>0.33500000000000002</v>
      </c>
      <c r="L102" s="50">
        <f t="shared" si="35"/>
        <v>8.0000000000000016E-2</v>
      </c>
      <c r="M102" s="9">
        <f t="shared" si="36"/>
        <v>0.24000000000000013</v>
      </c>
      <c r="N102" s="45">
        <f t="shared" si="37"/>
        <v>0.16000000000000009</v>
      </c>
      <c r="O102" s="35">
        <f t="shared" si="41"/>
        <v>0.23</v>
      </c>
      <c r="P102" s="15">
        <f t="shared" si="38"/>
        <v>0.39000000000000012</v>
      </c>
      <c r="Q102" s="36">
        <f t="shared" si="39"/>
        <v>0.31000000000000005</v>
      </c>
      <c r="R102" s="50"/>
      <c r="S102" s="9"/>
      <c r="T102" s="45"/>
      <c r="U102" s="35"/>
      <c r="V102" s="15"/>
      <c r="W102" s="36"/>
      <c r="X102" s="4">
        <v>1.4999999999999999E-2</v>
      </c>
      <c r="Y102" s="5">
        <v>1.4E-2</v>
      </c>
    </row>
    <row r="103" spans="1:25" customFormat="1" x14ac:dyDescent="0.2">
      <c r="A103">
        <f t="shared" si="40"/>
        <v>2008</v>
      </c>
      <c r="B103" s="3">
        <v>39630</v>
      </c>
      <c r="C103" s="35"/>
      <c r="D103" s="15"/>
      <c r="E103" s="36"/>
      <c r="F103" s="47">
        <f t="shared" si="32"/>
        <v>-0.18999999999999997</v>
      </c>
      <c r="G103" s="13">
        <f t="shared" si="31"/>
        <v>-0.11999999999999995</v>
      </c>
      <c r="H103" s="45">
        <f t="shared" si="33"/>
        <v>-0.15499999999999997</v>
      </c>
      <c r="I103" s="47">
        <f t="shared" si="42"/>
        <v>0.36</v>
      </c>
      <c r="J103" s="13">
        <f t="shared" si="44"/>
        <v>0.47000000000000008</v>
      </c>
      <c r="K103" s="36">
        <f t="shared" si="34"/>
        <v>0.41500000000000004</v>
      </c>
      <c r="L103" s="50">
        <f t="shared" si="35"/>
        <v>0.17</v>
      </c>
      <c r="M103" s="9">
        <f t="shared" si="36"/>
        <v>0.35000000000000014</v>
      </c>
      <c r="N103" s="45">
        <f t="shared" si="37"/>
        <v>0.26000000000000006</v>
      </c>
      <c r="O103" s="35">
        <f t="shared" si="41"/>
        <v>0.32</v>
      </c>
      <c r="P103" s="15">
        <f t="shared" si="38"/>
        <v>0.50000000000000011</v>
      </c>
      <c r="Q103" s="36">
        <f t="shared" si="39"/>
        <v>0.41000000000000003</v>
      </c>
      <c r="R103" s="50"/>
      <c r="S103" s="9"/>
      <c r="T103" s="45"/>
      <c r="U103" s="35"/>
      <c r="V103" s="15"/>
      <c r="W103" s="36"/>
      <c r="X103" s="4">
        <v>1.4999999999999999E-2</v>
      </c>
      <c r="Y103" s="5">
        <v>1.4E-2</v>
      </c>
    </row>
    <row r="104" spans="1:25" customFormat="1" x14ac:dyDescent="0.2">
      <c r="A104">
        <f t="shared" si="40"/>
        <v>2008</v>
      </c>
      <c r="B104" s="3">
        <v>39661</v>
      </c>
      <c r="C104" s="35"/>
      <c r="D104" s="15"/>
      <c r="E104" s="36"/>
      <c r="F104" s="47">
        <f t="shared" si="32"/>
        <v>-0.18999999999999997</v>
      </c>
      <c r="G104" s="13">
        <f t="shared" si="31"/>
        <v>-0.11999999999999995</v>
      </c>
      <c r="H104" s="45">
        <f t="shared" si="33"/>
        <v>-0.15499999999999997</v>
      </c>
      <c r="I104" s="47">
        <f t="shared" si="42"/>
        <v>0.36</v>
      </c>
      <c r="J104" s="13">
        <f t="shared" si="44"/>
        <v>0.47000000000000008</v>
      </c>
      <c r="K104" s="36">
        <f t="shared" si="34"/>
        <v>0.41500000000000004</v>
      </c>
      <c r="L104" s="50">
        <f t="shared" si="35"/>
        <v>0.17</v>
      </c>
      <c r="M104" s="9">
        <f t="shared" si="36"/>
        <v>0.35000000000000014</v>
      </c>
      <c r="N104" s="45">
        <f t="shared" si="37"/>
        <v>0.26000000000000006</v>
      </c>
      <c r="O104" s="35">
        <f t="shared" si="41"/>
        <v>0.32</v>
      </c>
      <c r="P104" s="15">
        <f t="shared" si="38"/>
        <v>0.50000000000000011</v>
      </c>
      <c r="Q104" s="36">
        <f t="shared" si="39"/>
        <v>0.41000000000000003</v>
      </c>
      <c r="R104" s="50"/>
      <c r="S104" s="9"/>
      <c r="T104" s="45"/>
      <c r="U104" s="35"/>
      <c r="V104" s="15"/>
      <c r="W104" s="36"/>
      <c r="X104" s="4">
        <v>1.4999999999999999E-2</v>
      </c>
      <c r="Y104" s="5">
        <v>1.4E-2</v>
      </c>
    </row>
    <row r="105" spans="1:25" customFormat="1" x14ac:dyDescent="0.2">
      <c r="A105">
        <f t="shared" si="40"/>
        <v>2008</v>
      </c>
      <c r="B105" s="3">
        <v>39692</v>
      </c>
      <c r="C105" s="35"/>
      <c r="D105" s="15"/>
      <c r="E105" s="36"/>
      <c r="F105" s="47">
        <f t="shared" si="32"/>
        <v>-0.18999999999999997</v>
      </c>
      <c r="G105" s="13">
        <f t="shared" si="31"/>
        <v>-0.11999999999999995</v>
      </c>
      <c r="H105" s="45">
        <f t="shared" si="33"/>
        <v>-0.15499999999999997</v>
      </c>
      <c r="I105" s="47">
        <f t="shared" si="42"/>
        <v>0.36</v>
      </c>
      <c r="J105" s="13">
        <f t="shared" si="44"/>
        <v>0.47000000000000008</v>
      </c>
      <c r="K105" s="36">
        <f t="shared" si="34"/>
        <v>0.41500000000000004</v>
      </c>
      <c r="L105" s="50">
        <f t="shared" si="35"/>
        <v>0.17</v>
      </c>
      <c r="M105" s="9">
        <f t="shared" si="36"/>
        <v>0.35000000000000014</v>
      </c>
      <c r="N105" s="45">
        <f t="shared" si="37"/>
        <v>0.26000000000000006</v>
      </c>
      <c r="O105" s="35">
        <f t="shared" si="41"/>
        <v>0.32</v>
      </c>
      <c r="P105" s="15">
        <f t="shared" si="38"/>
        <v>0.50000000000000011</v>
      </c>
      <c r="Q105" s="36">
        <f t="shared" si="39"/>
        <v>0.41000000000000003</v>
      </c>
      <c r="R105" s="50"/>
      <c r="S105" s="9"/>
      <c r="T105" s="45"/>
      <c r="U105" s="35"/>
      <c r="V105" s="15"/>
      <c r="W105" s="36"/>
      <c r="X105" s="4">
        <v>1.4999999999999999E-2</v>
      </c>
      <c r="Y105" s="5">
        <v>1.4E-2</v>
      </c>
    </row>
    <row r="106" spans="1:25" customFormat="1" x14ac:dyDescent="0.2">
      <c r="A106">
        <f t="shared" si="40"/>
        <v>2008</v>
      </c>
      <c r="B106" s="3">
        <v>39722</v>
      </c>
      <c r="C106" s="35"/>
      <c r="D106" s="15"/>
      <c r="E106" s="36"/>
      <c r="F106" s="47">
        <f t="shared" si="32"/>
        <v>-0.18999999999999997</v>
      </c>
      <c r="G106" s="13">
        <f t="shared" si="31"/>
        <v>-0.11999999999999995</v>
      </c>
      <c r="H106" s="45">
        <f t="shared" si="33"/>
        <v>-0.15499999999999997</v>
      </c>
      <c r="I106" s="47">
        <f t="shared" si="42"/>
        <v>0.28999999999999998</v>
      </c>
      <c r="J106" s="13">
        <f t="shared" si="44"/>
        <v>0.38000000000000006</v>
      </c>
      <c r="K106" s="36">
        <f t="shared" si="34"/>
        <v>0.33500000000000002</v>
      </c>
      <c r="L106" s="50">
        <f t="shared" si="35"/>
        <v>0.1</v>
      </c>
      <c r="M106" s="9">
        <f t="shared" si="36"/>
        <v>0.26000000000000012</v>
      </c>
      <c r="N106" s="45">
        <f t="shared" si="37"/>
        <v>0.18000000000000005</v>
      </c>
      <c r="O106" s="35">
        <f t="shared" si="41"/>
        <v>0.25</v>
      </c>
      <c r="P106" s="15">
        <f t="shared" si="38"/>
        <v>0.41000000000000014</v>
      </c>
      <c r="Q106" s="36">
        <f t="shared" si="39"/>
        <v>0.33000000000000007</v>
      </c>
      <c r="R106" s="50"/>
      <c r="S106" s="9"/>
      <c r="T106" s="45"/>
      <c r="U106" s="35"/>
      <c r="V106" s="15"/>
      <c r="W106" s="36"/>
      <c r="X106" s="4">
        <v>1.4999999999999999E-2</v>
      </c>
      <c r="Y106" s="5">
        <v>1.4E-2</v>
      </c>
    </row>
    <row r="107" spans="1:25" customFormat="1" x14ac:dyDescent="0.2">
      <c r="A107">
        <f t="shared" si="40"/>
        <v>2008</v>
      </c>
      <c r="B107" s="3">
        <v>39753</v>
      </c>
      <c r="C107" s="35"/>
      <c r="D107" s="15"/>
      <c r="E107" s="36"/>
      <c r="F107" s="47">
        <f t="shared" si="32"/>
        <v>-0.19999999999999996</v>
      </c>
      <c r="G107" s="13">
        <f t="shared" si="31"/>
        <v>-0.13999999999999993</v>
      </c>
      <c r="H107" s="45">
        <f t="shared" si="33"/>
        <v>-0.16999999999999993</v>
      </c>
      <c r="I107" s="47">
        <f t="shared" si="42"/>
        <v>0.25</v>
      </c>
      <c r="J107" s="13">
        <f t="shared" si="44"/>
        <v>0.35000000000000009</v>
      </c>
      <c r="K107" s="36">
        <f t="shared" si="34"/>
        <v>0.30000000000000004</v>
      </c>
      <c r="L107" s="50">
        <f t="shared" si="35"/>
        <v>5.0000000000000044E-2</v>
      </c>
      <c r="M107" s="9">
        <f t="shared" si="36"/>
        <v>0.21000000000000016</v>
      </c>
      <c r="N107" s="45">
        <f t="shared" si="37"/>
        <v>0.13000000000000012</v>
      </c>
      <c r="O107" s="35">
        <f t="shared" si="41"/>
        <v>0.20000000000000004</v>
      </c>
      <c r="P107" s="15">
        <f t="shared" si="38"/>
        <v>0.36000000000000015</v>
      </c>
      <c r="Q107" s="36">
        <f t="shared" si="39"/>
        <v>0.28000000000000014</v>
      </c>
      <c r="R107" s="50"/>
      <c r="S107" s="9"/>
      <c r="T107" s="45"/>
      <c r="U107" s="35"/>
      <c r="V107" s="15"/>
      <c r="W107" s="36"/>
      <c r="X107" s="4">
        <v>1.4999999999999999E-2</v>
      </c>
      <c r="Y107" s="5">
        <v>1.4E-2</v>
      </c>
    </row>
    <row r="108" spans="1:25" customFormat="1" x14ac:dyDescent="0.2">
      <c r="A108">
        <f t="shared" si="40"/>
        <v>2008</v>
      </c>
      <c r="B108" s="3">
        <v>39783</v>
      </c>
      <c r="C108" s="35"/>
      <c r="D108" s="15"/>
      <c r="E108" s="36"/>
      <c r="F108" s="47">
        <f t="shared" si="32"/>
        <v>-0.19999999999999996</v>
      </c>
      <c r="G108" s="13">
        <f t="shared" si="31"/>
        <v>-0.13999999999999993</v>
      </c>
      <c r="H108" s="45">
        <f t="shared" si="33"/>
        <v>-0.16999999999999993</v>
      </c>
      <c r="I108" s="47">
        <f t="shared" si="42"/>
        <v>0.25</v>
      </c>
      <c r="J108" s="13">
        <f t="shared" si="44"/>
        <v>0.35000000000000009</v>
      </c>
      <c r="K108" s="36">
        <f t="shared" si="34"/>
        <v>0.30000000000000004</v>
      </c>
      <c r="L108" s="50">
        <f t="shared" si="35"/>
        <v>5.0000000000000044E-2</v>
      </c>
      <c r="M108" s="9">
        <f t="shared" si="36"/>
        <v>0.21000000000000016</v>
      </c>
      <c r="N108" s="45">
        <f t="shared" si="37"/>
        <v>0.13000000000000012</v>
      </c>
      <c r="O108" s="35">
        <f t="shared" si="41"/>
        <v>0.20000000000000004</v>
      </c>
      <c r="P108" s="15">
        <f t="shared" si="38"/>
        <v>0.36000000000000015</v>
      </c>
      <c r="Q108" s="36">
        <f t="shared" si="39"/>
        <v>0.28000000000000014</v>
      </c>
      <c r="R108" s="50"/>
      <c r="S108" s="9"/>
      <c r="T108" s="45"/>
      <c r="U108" s="35"/>
      <c r="V108" s="15"/>
      <c r="W108" s="36"/>
      <c r="X108" s="4">
        <v>1.4999999999999999E-2</v>
      </c>
      <c r="Y108" s="5">
        <v>1.4E-2</v>
      </c>
    </row>
    <row r="109" spans="1:25" customFormat="1" x14ac:dyDescent="0.2">
      <c r="A109">
        <f t="shared" si="40"/>
        <v>2009</v>
      </c>
      <c r="B109" s="3">
        <v>39814</v>
      </c>
      <c r="C109" s="35"/>
      <c r="D109" s="15"/>
      <c r="E109" s="36"/>
      <c r="F109" s="47">
        <f t="shared" si="32"/>
        <v>-0.20999999999999996</v>
      </c>
      <c r="G109" s="13">
        <f t="shared" si="31"/>
        <v>-0.13999999999999993</v>
      </c>
      <c r="H109" s="45">
        <f t="shared" si="33"/>
        <v>-0.17499999999999993</v>
      </c>
      <c r="I109" s="47">
        <f t="shared" si="42"/>
        <v>0.24</v>
      </c>
      <c r="J109" s="13">
        <f t="shared" si="44"/>
        <v>0.31500000000000006</v>
      </c>
      <c r="K109" s="36">
        <f t="shared" si="34"/>
        <v>0.27750000000000002</v>
      </c>
      <c r="L109" s="50">
        <f t="shared" si="35"/>
        <v>3.0000000000000027E-2</v>
      </c>
      <c r="M109" s="9">
        <f t="shared" si="36"/>
        <v>0.17500000000000013</v>
      </c>
      <c r="N109" s="45">
        <f t="shared" si="37"/>
        <v>0.10250000000000009</v>
      </c>
      <c r="O109" s="35">
        <f t="shared" si="41"/>
        <v>0.18000000000000002</v>
      </c>
      <c r="P109" s="15">
        <f t="shared" si="38"/>
        <v>0.32500000000000012</v>
      </c>
      <c r="Q109" s="36">
        <f t="shared" si="39"/>
        <v>0.25250000000000006</v>
      </c>
      <c r="R109" s="50"/>
      <c r="S109" s="9"/>
      <c r="T109" s="45"/>
      <c r="U109" s="35"/>
      <c r="V109" s="15"/>
      <c r="W109" s="36"/>
      <c r="X109" s="4">
        <v>1.4999999999999999E-2</v>
      </c>
      <c r="Y109" s="5">
        <v>1.4E-2</v>
      </c>
    </row>
    <row r="110" spans="1:25" customFormat="1" x14ac:dyDescent="0.2">
      <c r="A110">
        <f t="shared" si="40"/>
        <v>2009</v>
      </c>
      <c r="B110" s="3">
        <v>39845</v>
      </c>
      <c r="C110" s="35"/>
      <c r="D110" s="15"/>
      <c r="E110" s="36"/>
      <c r="F110" s="47">
        <f t="shared" si="32"/>
        <v>-0.20999999999999996</v>
      </c>
      <c r="G110" s="13">
        <f t="shared" si="31"/>
        <v>-0.13999999999999993</v>
      </c>
      <c r="H110" s="45">
        <f t="shared" si="33"/>
        <v>-0.17499999999999993</v>
      </c>
      <c r="I110" s="47">
        <f t="shared" si="42"/>
        <v>0.24</v>
      </c>
      <c r="J110" s="13">
        <f t="shared" si="44"/>
        <v>0.31500000000000006</v>
      </c>
      <c r="K110" s="36">
        <f t="shared" si="34"/>
        <v>0.27750000000000002</v>
      </c>
      <c r="L110" s="50">
        <f t="shared" si="35"/>
        <v>3.0000000000000027E-2</v>
      </c>
      <c r="M110" s="9">
        <f t="shared" si="36"/>
        <v>0.17500000000000013</v>
      </c>
      <c r="N110" s="45">
        <f t="shared" si="37"/>
        <v>0.10250000000000009</v>
      </c>
      <c r="O110" s="35">
        <f t="shared" si="41"/>
        <v>0.18000000000000002</v>
      </c>
      <c r="P110" s="15">
        <f t="shared" si="38"/>
        <v>0.32500000000000012</v>
      </c>
      <c r="Q110" s="36">
        <f t="shared" si="39"/>
        <v>0.25250000000000006</v>
      </c>
      <c r="R110" s="50"/>
      <c r="S110" s="9"/>
      <c r="T110" s="45"/>
      <c r="U110" s="35"/>
      <c r="V110" s="15"/>
      <c r="W110" s="36"/>
      <c r="X110" s="4">
        <v>1.4999999999999999E-2</v>
      </c>
      <c r="Y110" s="5">
        <v>1.4E-2</v>
      </c>
    </row>
    <row r="111" spans="1:25" customFormat="1" x14ac:dyDescent="0.2">
      <c r="A111">
        <f t="shared" si="40"/>
        <v>2009</v>
      </c>
      <c r="B111" s="3">
        <v>39873</v>
      </c>
      <c r="C111" s="35"/>
      <c r="D111" s="15"/>
      <c r="E111" s="36"/>
      <c r="F111" s="47">
        <f t="shared" si="32"/>
        <v>-0.20999999999999996</v>
      </c>
      <c r="G111" s="13">
        <f t="shared" si="31"/>
        <v>-0.13999999999999993</v>
      </c>
      <c r="H111" s="45">
        <f t="shared" si="33"/>
        <v>-0.17499999999999993</v>
      </c>
      <c r="I111" s="47">
        <f t="shared" si="42"/>
        <v>0.25</v>
      </c>
      <c r="J111" s="13">
        <f t="shared" si="44"/>
        <v>0.34000000000000008</v>
      </c>
      <c r="K111" s="36">
        <f t="shared" si="34"/>
        <v>0.29500000000000004</v>
      </c>
      <c r="L111" s="50">
        <f t="shared" si="35"/>
        <v>4.0000000000000036E-2</v>
      </c>
      <c r="M111" s="9">
        <f t="shared" si="36"/>
        <v>0.20000000000000015</v>
      </c>
      <c r="N111" s="45">
        <f t="shared" si="37"/>
        <v>0.12000000000000011</v>
      </c>
      <c r="O111" s="35">
        <f t="shared" si="41"/>
        <v>0.19000000000000003</v>
      </c>
      <c r="P111" s="15">
        <f t="shared" si="38"/>
        <v>0.35000000000000014</v>
      </c>
      <c r="Q111" s="36">
        <f t="shared" si="39"/>
        <v>0.27000000000000013</v>
      </c>
      <c r="R111" s="50"/>
      <c r="S111" s="9"/>
      <c r="T111" s="45"/>
      <c r="U111" s="35"/>
      <c r="V111" s="15"/>
      <c r="W111" s="36"/>
      <c r="X111" s="4">
        <v>1.4999999999999999E-2</v>
      </c>
      <c r="Y111" s="5">
        <v>1.4E-2</v>
      </c>
    </row>
    <row r="112" spans="1:25" customFormat="1" x14ac:dyDescent="0.2">
      <c r="A112">
        <f t="shared" si="40"/>
        <v>2009</v>
      </c>
      <c r="B112" s="3">
        <v>39904</v>
      </c>
      <c r="C112" s="35"/>
      <c r="D112" s="15"/>
      <c r="E112" s="36"/>
      <c r="F112" s="47">
        <f t="shared" si="32"/>
        <v>-0.20999999999999996</v>
      </c>
      <c r="G112" s="13">
        <f t="shared" si="31"/>
        <v>-0.12999999999999992</v>
      </c>
      <c r="H112" s="45">
        <f t="shared" si="33"/>
        <v>-0.16999999999999993</v>
      </c>
      <c r="I112" s="47">
        <f t="shared" si="42"/>
        <v>0.24</v>
      </c>
      <c r="J112" s="13">
        <f t="shared" si="44"/>
        <v>0.34000000000000008</v>
      </c>
      <c r="K112" s="36">
        <f t="shared" si="34"/>
        <v>0.29000000000000004</v>
      </c>
      <c r="L112" s="50">
        <f t="shared" si="35"/>
        <v>3.0000000000000027E-2</v>
      </c>
      <c r="M112" s="9">
        <f t="shared" si="36"/>
        <v>0.21000000000000016</v>
      </c>
      <c r="N112" s="45">
        <f t="shared" si="37"/>
        <v>0.12000000000000011</v>
      </c>
      <c r="O112" s="35">
        <f t="shared" si="41"/>
        <v>0.18000000000000002</v>
      </c>
      <c r="P112" s="15">
        <f t="shared" si="38"/>
        <v>0.36000000000000015</v>
      </c>
      <c r="Q112" s="36">
        <f t="shared" si="39"/>
        <v>0.27000000000000013</v>
      </c>
      <c r="R112" s="50"/>
      <c r="S112" s="9"/>
      <c r="T112" s="45"/>
      <c r="U112" s="35"/>
      <c r="V112" s="15"/>
      <c r="W112" s="36"/>
      <c r="X112" s="4">
        <v>1.4999999999999999E-2</v>
      </c>
      <c r="Y112" s="5">
        <v>1.4E-2</v>
      </c>
    </row>
    <row r="113" spans="1:25" customFormat="1" x14ac:dyDescent="0.2">
      <c r="A113">
        <f t="shared" si="40"/>
        <v>2009</v>
      </c>
      <c r="B113" s="3">
        <v>39934</v>
      </c>
      <c r="C113" s="35"/>
      <c r="D113" s="15"/>
      <c r="E113" s="36"/>
      <c r="F113" s="47">
        <f t="shared" si="32"/>
        <v>-0.20999999999999996</v>
      </c>
      <c r="G113" s="13">
        <f t="shared" si="31"/>
        <v>-0.12999999999999992</v>
      </c>
      <c r="H113" s="45">
        <f t="shared" si="33"/>
        <v>-0.16999999999999993</v>
      </c>
      <c r="I113" s="47">
        <f t="shared" si="42"/>
        <v>0.26</v>
      </c>
      <c r="J113" s="13">
        <f t="shared" si="44"/>
        <v>0.35000000000000009</v>
      </c>
      <c r="K113" s="36">
        <f t="shared" si="34"/>
        <v>0.30500000000000005</v>
      </c>
      <c r="L113" s="50">
        <f t="shared" si="35"/>
        <v>5.0000000000000044E-2</v>
      </c>
      <c r="M113" s="9">
        <f t="shared" si="36"/>
        <v>0.22000000000000017</v>
      </c>
      <c r="N113" s="45">
        <f t="shared" si="37"/>
        <v>0.13500000000000012</v>
      </c>
      <c r="O113" s="35">
        <f t="shared" si="41"/>
        <v>0.20000000000000004</v>
      </c>
      <c r="P113" s="15">
        <f t="shared" si="38"/>
        <v>0.37000000000000016</v>
      </c>
      <c r="Q113" s="36">
        <f t="shared" si="39"/>
        <v>0.28500000000000014</v>
      </c>
      <c r="R113" s="50"/>
      <c r="S113" s="9"/>
      <c r="T113" s="45"/>
      <c r="U113" s="35"/>
      <c r="V113" s="15"/>
      <c r="W113" s="36"/>
      <c r="X113" s="4">
        <v>1.4999999999999999E-2</v>
      </c>
      <c r="Y113" s="5">
        <v>1.4E-2</v>
      </c>
    </row>
    <row r="114" spans="1:25" customFormat="1" x14ac:dyDescent="0.2">
      <c r="A114">
        <f t="shared" si="40"/>
        <v>2009</v>
      </c>
      <c r="B114" s="3">
        <v>39965</v>
      </c>
      <c r="C114" s="35"/>
      <c r="D114" s="15"/>
      <c r="E114" s="36"/>
      <c r="F114" s="47">
        <f t="shared" si="32"/>
        <v>-0.20999999999999996</v>
      </c>
      <c r="G114" s="13">
        <f t="shared" si="31"/>
        <v>-0.12999999999999992</v>
      </c>
      <c r="H114" s="45">
        <f t="shared" si="33"/>
        <v>-0.16999999999999993</v>
      </c>
      <c r="I114" s="47">
        <f t="shared" si="42"/>
        <v>0.28999999999999998</v>
      </c>
      <c r="J114" s="13">
        <f t="shared" si="44"/>
        <v>0.38000000000000006</v>
      </c>
      <c r="K114" s="36">
        <f t="shared" si="34"/>
        <v>0.33500000000000002</v>
      </c>
      <c r="L114" s="50">
        <f t="shared" si="35"/>
        <v>8.0000000000000016E-2</v>
      </c>
      <c r="M114" s="9">
        <f t="shared" si="36"/>
        <v>0.25000000000000011</v>
      </c>
      <c r="N114" s="45">
        <f t="shared" si="37"/>
        <v>0.16500000000000009</v>
      </c>
      <c r="O114" s="35">
        <f t="shared" si="41"/>
        <v>0.23</v>
      </c>
      <c r="P114" s="15">
        <f t="shared" si="38"/>
        <v>0.40000000000000013</v>
      </c>
      <c r="Q114" s="36">
        <f t="shared" si="39"/>
        <v>0.31500000000000006</v>
      </c>
      <c r="R114" s="50"/>
      <c r="S114" s="9"/>
      <c r="T114" s="45"/>
      <c r="U114" s="35"/>
      <c r="V114" s="15"/>
      <c r="W114" s="36"/>
      <c r="X114" s="4">
        <v>1.4999999999999999E-2</v>
      </c>
      <c r="Y114" s="5">
        <v>1.4E-2</v>
      </c>
    </row>
    <row r="115" spans="1:25" customFormat="1" x14ac:dyDescent="0.2">
      <c r="A115">
        <f t="shared" si="40"/>
        <v>2009</v>
      </c>
      <c r="B115" s="3">
        <v>39995</v>
      </c>
      <c r="C115" s="35"/>
      <c r="D115" s="15"/>
      <c r="E115" s="36"/>
      <c r="F115" s="47">
        <f t="shared" si="32"/>
        <v>-0.18999999999999997</v>
      </c>
      <c r="G115" s="13">
        <f t="shared" si="31"/>
        <v>-0.10999999999999996</v>
      </c>
      <c r="H115" s="45">
        <f t="shared" si="33"/>
        <v>-0.14999999999999997</v>
      </c>
      <c r="I115" s="47">
        <f t="shared" si="42"/>
        <v>0.36</v>
      </c>
      <c r="J115" s="13">
        <f t="shared" si="44"/>
        <v>0.47000000000000008</v>
      </c>
      <c r="K115" s="36">
        <f t="shared" si="34"/>
        <v>0.41500000000000004</v>
      </c>
      <c r="L115" s="50">
        <f t="shared" si="35"/>
        <v>0.17</v>
      </c>
      <c r="M115" s="9">
        <f t="shared" si="36"/>
        <v>0.3600000000000001</v>
      </c>
      <c r="N115" s="45">
        <f t="shared" si="37"/>
        <v>0.26500000000000007</v>
      </c>
      <c r="O115" s="35">
        <f t="shared" si="41"/>
        <v>0.32</v>
      </c>
      <c r="P115" s="15">
        <f t="shared" si="38"/>
        <v>0.51000000000000012</v>
      </c>
      <c r="Q115" s="36">
        <f t="shared" si="39"/>
        <v>0.41500000000000004</v>
      </c>
      <c r="R115" s="50"/>
      <c r="S115" s="9"/>
      <c r="T115" s="45"/>
      <c r="U115" s="35"/>
      <c r="V115" s="15"/>
      <c r="W115" s="36"/>
      <c r="X115" s="4">
        <v>1.4999999999999999E-2</v>
      </c>
      <c r="Y115" s="5">
        <v>1.4E-2</v>
      </c>
    </row>
    <row r="116" spans="1:25" customFormat="1" x14ac:dyDescent="0.2">
      <c r="A116">
        <f t="shared" si="40"/>
        <v>2009</v>
      </c>
      <c r="B116" s="3">
        <v>40026</v>
      </c>
      <c r="C116" s="35"/>
      <c r="D116" s="15"/>
      <c r="E116" s="36"/>
      <c r="F116" s="47">
        <f t="shared" si="32"/>
        <v>-0.18999999999999997</v>
      </c>
      <c r="G116" s="13">
        <f t="shared" si="31"/>
        <v>-0.10999999999999996</v>
      </c>
      <c r="H116" s="45">
        <f t="shared" si="33"/>
        <v>-0.14999999999999997</v>
      </c>
      <c r="I116" s="47">
        <f t="shared" si="42"/>
        <v>0.36</v>
      </c>
      <c r="J116" s="13">
        <f t="shared" si="44"/>
        <v>0.47000000000000008</v>
      </c>
      <c r="K116" s="36">
        <f t="shared" si="34"/>
        <v>0.41500000000000004</v>
      </c>
      <c r="L116" s="50">
        <f t="shared" si="35"/>
        <v>0.17</v>
      </c>
      <c r="M116" s="9">
        <f t="shared" si="36"/>
        <v>0.3600000000000001</v>
      </c>
      <c r="N116" s="45">
        <f t="shared" si="37"/>
        <v>0.26500000000000007</v>
      </c>
      <c r="O116" s="35">
        <f t="shared" si="41"/>
        <v>0.32</v>
      </c>
      <c r="P116" s="15">
        <f t="shared" si="38"/>
        <v>0.51000000000000012</v>
      </c>
      <c r="Q116" s="36">
        <f t="shared" si="39"/>
        <v>0.41500000000000004</v>
      </c>
      <c r="R116" s="50"/>
      <c r="S116" s="9"/>
      <c r="T116" s="45"/>
      <c r="U116" s="35"/>
      <c r="V116" s="15"/>
      <c r="W116" s="36"/>
      <c r="X116" s="4">
        <v>1.4999999999999999E-2</v>
      </c>
      <c r="Y116" s="5">
        <v>1.4E-2</v>
      </c>
    </row>
    <row r="117" spans="1:25" customFormat="1" x14ac:dyDescent="0.2">
      <c r="A117">
        <f t="shared" si="40"/>
        <v>2009</v>
      </c>
      <c r="B117" s="3">
        <v>40057</v>
      </c>
      <c r="C117" s="35"/>
      <c r="D117" s="15"/>
      <c r="E117" s="36"/>
      <c r="F117" s="47">
        <f t="shared" si="32"/>
        <v>-0.18999999999999997</v>
      </c>
      <c r="G117" s="13">
        <f t="shared" si="31"/>
        <v>-0.10999999999999996</v>
      </c>
      <c r="H117" s="45">
        <f t="shared" si="33"/>
        <v>-0.14999999999999997</v>
      </c>
      <c r="I117" s="47">
        <f t="shared" si="42"/>
        <v>0.36</v>
      </c>
      <c r="J117" s="13">
        <f t="shared" ref="J117:J148" si="45">J105</f>
        <v>0.47000000000000008</v>
      </c>
      <c r="K117" s="36">
        <f t="shared" si="34"/>
        <v>0.41500000000000004</v>
      </c>
      <c r="L117" s="50">
        <f t="shared" si="35"/>
        <v>0.17</v>
      </c>
      <c r="M117" s="9">
        <f t="shared" si="36"/>
        <v>0.3600000000000001</v>
      </c>
      <c r="N117" s="45">
        <f t="shared" si="37"/>
        <v>0.26500000000000007</v>
      </c>
      <c r="O117" s="35">
        <f t="shared" si="41"/>
        <v>0.32</v>
      </c>
      <c r="P117" s="15">
        <f t="shared" si="38"/>
        <v>0.51000000000000012</v>
      </c>
      <c r="Q117" s="36">
        <f t="shared" si="39"/>
        <v>0.41500000000000004</v>
      </c>
      <c r="R117" s="50"/>
      <c r="S117" s="9"/>
      <c r="T117" s="45"/>
      <c r="U117" s="35"/>
      <c r="V117" s="15"/>
      <c r="W117" s="36"/>
      <c r="X117" s="4">
        <v>1.4999999999999999E-2</v>
      </c>
      <c r="Y117" s="5">
        <v>1.4E-2</v>
      </c>
    </row>
    <row r="118" spans="1:25" customFormat="1" x14ac:dyDescent="0.2">
      <c r="A118">
        <f t="shared" si="40"/>
        <v>2009</v>
      </c>
      <c r="B118" s="3">
        <v>40087</v>
      </c>
      <c r="C118" s="35"/>
      <c r="D118" s="15"/>
      <c r="E118" s="36"/>
      <c r="F118" s="47">
        <f t="shared" si="32"/>
        <v>-0.18999999999999997</v>
      </c>
      <c r="G118" s="13">
        <f t="shared" si="31"/>
        <v>-0.10999999999999996</v>
      </c>
      <c r="H118" s="45">
        <f t="shared" si="33"/>
        <v>-0.14999999999999997</v>
      </c>
      <c r="I118" s="47">
        <f t="shared" si="42"/>
        <v>0.28999999999999998</v>
      </c>
      <c r="J118" s="13">
        <f t="shared" si="45"/>
        <v>0.38000000000000006</v>
      </c>
      <c r="K118" s="36">
        <f t="shared" si="34"/>
        <v>0.33500000000000002</v>
      </c>
      <c r="L118" s="50">
        <f t="shared" si="35"/>
        <v>0.1</v>
      </c>
      <c r="M118" s="9">
        <f t="shared" si="36"/>
        <v>0.27000000000000013</v>
      </c>
      <c r="N118" s="45">
        <f t="shared" si="37"/>
        <v>0.18500000000000005</v>
      </c>
      <c r="O118" s="35">
        <f t="shared" si="41"/>
        <v>0.25</v>
      </c>
      <c r="P118" s="15">
        <f t="shared" si="38"/>
        <v>0.42000000000000015</v>
      </c>
      <c r="Q118" s="36">
        <f t="shared" si="39"/>
        <v>0.33500000000000008</v>
      </c>
      <c r="R118" s="50"/>
      <c r="S118" s="9"/>
      <c r="T118" s="45"/>
      <c r="U118" s="35"/>
      <c r="V118" s="15"/>
      <c r="W118" s="36"/>
      <c r="X118" s="4">
        <v>1.4999999999999999E-2</v>
      </c>
      <c r="Y118" s="5">
        <v>1.4E-2</v>
      </c>
    </row>
    <row r="119" spans="1:25" customFormat="1" x14ac:dyDescent="0.2">
      <c r="A119">
        <f t="shared" si="40"/>
        <v>2009</v>
      </c>
      <c r="B119" s="3">
        <v>40118</v>
      </c>
      <c r="C119" s="35"/>
      <c r="D119" s="15"/>
      <c r="E119" s="36"/>
      <c r="F119" s="47">
        <f t="shared" si="32"/>
        <v>-0.19999999999999996</v>
      </c>
      <c r="G119" s="13">
        <f t="shared" si="31"/>
        <v>-0.12999999999999992</v>
      </c>
      <c r="H119" s="45">
        <f t="shared" si="33"/>
        <v>-0.16499999999999992</v>
      </c>
      <c r="I119" s="47">
        <f t="shared" si="42"/>
        <v>0.25</v>
      </c>
      <c r="J119" s="13">
        <f t="shared" si="45"/>
        <v>0.35000000000000009</v>
      </c>
      <c r="K119" s="36">
        <f t="shared" si="34"/>
        <v>0.30000000000000004</v>
      </c>
      <c r="L119" s="50">
        <f t="shared" si="35"/>
        <v>5.0000000000000044E-2</v>
      </c>
      <c r="M119" s="9">
        <f t="shared" si="36"/>
        <v>0.22000000000000017</v>
      </c>
      <c r="N119" s="45">
        <f t="shared" si="37"/>
        <v>0.13500000000000012</v>
      </c>
      <c r="O119" s="35">
        <f t="shared" si="41"/>
        <v>0.20000000000000004</v>
      </c>
      <c r="P119" s="15">
        <f t="shared" si="38"/>
        <v>0.37000000000000016</v>
      </c>
      <c r="Q119" s="36">
        <f t="shared" si="39"/>
        <v>0.28500000000000014</v>
      </c>
      <c r="R119" s="50"/>
      <c r="S119" s="9"/>
      <c r="T119" s="45"/>
      <c r="U119" s="35"/>
      <c r="V119" s="15"/>
      <c r="W119" s="36"/>
      <c r="X119" s="4">
        <v>1.4999999999999999E-2</v>
      </c>
      <c r="Y119" s="5">
        <v>1.4E-2</v>
      </c>
    </row>
    <row r="120" spans="1:25" customFormat="1" x14ac:dyDescent="0.2">
      <c r="A120">
        <f t="shared" si="40"/>
        <v>2009</v>
      </c>
      <c r="B120" s="3">
        <v>40148</v>
      </c>
      <c r="C120" s="35"/>
      <c r="D120" s="15"/>
      <c r="E120" s="36"/>
      <c r="F120" s="47">
        <f t="shared" si="32"/>
        <v>-0.19999999999999996</v>
      </c>
      <c r="G120" s="13">
        <f t="shared" si="31"/>
        <v>-0.12999999999999992</v>
      </c>
      <c r="H120" s="45">
        <f t="shared" si="33"/>
        <v>-0.16499999999999992</v>
      </c>
      <c r="I120" s="47">
        <f t="shared" si="42"/>
        <v>0.25</v>
      </c>
      <c r="J120" s="13">
        <f t="shared" si="45"/>
        <v>0.35000000000000009</v>
      </c>
      <c r="K120" s="36">
        <f t="shared" si="34"/>
        <v>0.30000000000000004</v>
      </c>
      <c r="L120" s="50">
        <f t="shared" si="35"/>
        <v>5.0000000000000044E-2</v>
      </c>
      <c r="M120" s="9">
        <f t="shared" si="36"/>
        <v>0.22000000000000017</v>
      </c>
      <c r="N120" s="45">
        <f t="shared" si="37"/>
        <v>0.13500000000000012</v>
      </c>
      <c r="O120" s="35">
        <f t="shared" si="41"/>
        <v>0.20000000000000004</v>
      </c>
      <c r="P120" s="15">
        <f t="shared" si="38"/>
        <v>0.37000000000000016</v>
      </c>
      <c r="Q120" s="36">
        <f t="shared" si="39"/>
        <v>0.28500000000000014</v>
      </c>
      <c r="R120" s="50"/>
      <c r="S120" s="9"/>
      <c r="T120" s="45"/>
      <c r="U120" s="35"/>
      <c r="V120" s="15"/>
      <c r="W120" s="36"/>
      <c r="X120" s="4">
        <v>1.4999999999999999E-2</v>
      </c>
      <c r="Y120" s="5">
        <v>1.4E-2</v>
      </c>
    </row>
    <row r="121" spans="1:25" customFormat="1" x14ac:dyDescent="0.2">
      <c r="A121">
        <f t="shared" si="40"/>
        <v>2010</v>
      </c>
      <c r="B121" s="3">
        <v>40179</v>
      </c>
      <c r="C121" s="35"/>
      <c r="D121" s="15"/>
      <c r="E121" s="36"/>
      <c r="F121" s="47">
        <f t="shared" si="32"/>
        <v>-0.20999999999999996</v>
      </c>
      <c r="G121" s="13">
        <f t="shared" si="31"/>
        <v>-0.12999999999999992</v>
      </c>
      <c r="H121" s="45">
        <f t="shared" si="33"/>
        <v>-0.16999999999999993</v>
      </c>
      <c r="I121" s="47">
        <f t="shared" si="42"/>
        <v>0.24</v>
      </c>
      <c r="J121" s="13">
        <f t="shared" si="45"/>
        <v>0.31500000000000006</v>
      </c>
      <c r="K121" s="36">
        <f t="shared" si="34"/>
        <v>0.27750000000000002</v>
      </c>
      <c r="L121" s="50">
        <f t="shared" si="35"/>
        <v>3.0000000000000027E-2</v>
      </c>
      <c r="M121" s="9">
        <f t="shared" si="36"/>
        <v>0.18500000000000014</v>
      </c>
      <c r="N121" s="45">
        <f t="shared" si="37"/>
        <v>0.1075000000000001</v>
      </c>
      <c r="O121" s="35">
        <f t="shared" si="41"/>
        <v>0.18000000000000002</v>
      </c>
      <c r="P121" s="15">
        <f t="shared" si="38"/>
        <v>0.33500000000000013</v>
      </c>
      <c r="Q121" s="36">
        <f t="shared" si="39"/>
        <v>0.25750000000000006</v>
      </c>
      <c r="R121" s="50"/>
      <c r="S121" s="9"/>
      <c r="T121" s="45"/>
      <c r="U121" s="35"/>
      <c r="V121" s="15"/>
      <c r="W121" s="36"/>
      <c r="X121" s="4">
        <v>0.02</v>
      </c>
      <c r="Y121" s="5">
        <v>1.4E-2</v>
      </c>
    </row>
    <row r="122" spans="1:25" customFormat="1" x14ac:dyDescent="0.2">
      <c r="A122">
        <f t="shared" si="40"/>
        <v>2010</v>
      </c>
      <c r="B122" s="3">
        <v>40210</v>
      </c>
      <c r="C122" s="35"/>
      <c r="D122" s="15"/>
      <c r="E122" s="36"/>
      <c r="F122" s="47">
        <f t="shared" si="32"/>
        <v>-0.20999999999999996</v>
      </c>
      <c r="G122" s="13">
        <f t="shared" si="31"/>
        <v>-0.12999999999999992</v>
      </c>
      <c r="H122" s="45">
        <f t="shared" si="33"/>
        <v>-0.16999999999999993</v>
      </c>
      <c r="I122" s="47">
        <f t="shared" si="42"/>
        <v>0.24</v>
      </c>
      <c r="J122" s="13">
        <f t="shared" si="45"/>
        <v>0.31500000000000006</v>
      </c>
      <c r="K122" s="36">
        <f t="shared" si="34"/>
        <v>0.27750000000000002</v>
      </c>
      <c r="L122" s="50">
        <f t="shared" si="35"/>
        <v>3.0000000000000027E-2</v>
      </c>
      <c r="M122" s="9">
        <f t="shared" si="36"/>
        <v>0.18500000000000014</v>
      </c>
      <c r="N122" s="45">
        <f t="shared" si="37"/>
        <v>0.1075000000000001</v>
      </c>
      <c r="O122" s="35">
        <f t="shared" si="41"/>
        <v>0.18000000000000002</v>
      </c>
      <c r="P122" s="15">
        <f t="shared" si="38"/>
        <v>0.33500000000000013</v>
      </c>
      <c r="Q122" s="36">
        <f t="shared" si="39"/>
        <v>0.25750000000000006</v>
      </c>
      <c r="R122" s="50"/>
      <c r="S122" s="9"/>
      <c r="T122" s="45"/>
      <c r="U122" s="35"/>
      <c r="V122" s="15"/>
      <c r="W122" s="36"/>
      <c r="X122" s="4">
        <v>0.02</v>
      </c>
      <c r="Y122" s="5">
        <v>1.4E-2</v>
      </c>
    </row>
    <row r="123" spans="1:25" customFormat="1" x14ac:dyDescent="0.2">
      <c r="A123">
        <f t="shared" si="40"/>
        <v>2010</v>
      </c>
      <c r="B123" s="3">
        <v>40238</v>
      </c>
      <c r="C123" s="35"/>
      <c r="D123" s="15"/>
      <c r="E123" s="36"/>
      <c r="F123" s="47">
        <f t="shared" si="32"/>
        <v>-0.20999999999999996</v>
      </c>
      <c r="G123" s="13">
        <f t="shared" si="31"/>
        <v>-0.12999999999999992</v>
      </c>
      <c r="H123" s="45">
        <f t="shared" si="33"/>
        <v>-0.16999999999999993</v>
      </c>
      <c r="I123" s="47">
        <f t="shared" si="42"/>
        <v>0.25</v>
      </c>
      <c r="J123" s="13">
        <f t="shared" si="45"/>
        <v>0.34000000000000008</v>
      </c>
      <c r="K123" s="36">
        <f t="shared" si="34"/>
        <v>0.29500000000000004</v>
      </c>
      <c r="L123" s="50">
        <f t="shared" si="35"/>
        <v>4.0000000000000036E-2</v>
      </c>
      <c r="M123" s="9">
        <f t="shared" si="36"/>
        <v>0.21000000000000016</v>
      </c>
      <c r="N123" s="45">
        <f t="shared" si="37"/>
        <v>0.12500000000000011</v>
      </c>
      <c r="O123" s="35">
        <f t="shared" si="41"/>
        <v>0.19000000000000003</v>
      </c>
      <c r="P123" s="15">
        <f t="shared" si="38"/>
        <v>0.36000000000000015</v>
      </c>
      <c r="Q123" s="36">
        <f t="shared" si="39"/>
        <v>0.27500000000000013</v>
      </c>
      <c r="R123" s="50"/>
      <c r="S123" s="9"/>
      <c r="T123" s="45"/>
      <c r="U123" s="35"/>
      <c r="V123" s="15"/>
      <c r="W123" s="36"/>
      <c r="X123" s="4">
        <v>0.02</v>
      </c>
      <c r="Y123" s="5">
        <v>1.4E-2</v>
      </c>
    </row>
    <row r="124" spans="1:25" customFormat="1" x14ac:dyDescent="0.2">
      <c r="A124">
        <f t="shared" si="40"/>
        <v>2010</v>
      </c>
      <c r="B124" s="3">
        <v>40269</v>
      </c>
      <c r="C124" s="35"/>
      <c r="D124" s="15"/>
      <c r="E124" s="36"/>
      <c r="F124" s="47">
        <f t="shared" si="32"/>
        <v>-0.20999999999999996</v>
      </c>
      <c r="G124" s="13">
        <f t="shared" si="31"/>
        <v>-0.11999999999999993</v>
      </c>
      <c r="H124" s="45">
        <f t="shared" si="33"/>
        <v>-0.16499999999999995</v>
      </c>
      <c r="I124" s="47">
        <f t="shared" si="42"/>
        <v>0.24</v>
      </c>
      <c r="J124" s="13">
        <f t="shared" si="45"/>
        <v>0.34000000000000008</v>
      </c>
      <c r="K124" s="36">
        <f t="shared" si="34"/>
        <v>0.29000000000000004</v>
      </c>
      <c r="L124" s="50">
        <f t="shared" si="35"/>
        <v>3.0000000000000027E-2</v>
      </c>
      <c r="M124" s="9">
        <f t="shared" si="36"/>
        <v>0.22000000000000014</v>
      </c>
      <c r="N124" s="45">
        <f t="shared" si="37"/>
        <v>0.12500000000000008</v>
      </c>
      <c r="O124" s="35">
        <f t="shared" si="41"/>
        <v>0.18000000000000002</v>
      </c>
      <c r="P124" s="15">
        <f t="shared" si="38"/>
        <v>0.37000000000000011</v>
      </c>
      <c r="Q124" s="36">
        <f t="shared" si="39"/>
        <v>0.27500000000000008</v>
      </c>
      <c r="R124" s="50"/>
      <c r="S124" s="9"/>
      <c r="T124" s="45"/>
      <c r="U124" s="35"/>
      <c r="V124" s="15"/>
      <c r="W124" s="36"/>
      <c r="X124" s="4">
        <v>0.02</v>
      </c>
      <c r="Y124" s="5">
        <v>1.4E-2</v>
      </c>
    </row>
    <row r="125" spans="1:25" customFormat="1" x14ac:dyDescent="0.2">
      <c r="A125">
        <f t="shared" si="40"/>
        <v>2010</v>
      </c>
      <c r="B125" s="3">
        <v>40299</v>
      </c>
      <c r="C125" s="35"/>
      <c r="D125" s="15"/>
      <c r="E125" s="36"/>
      <c r="F125" s="47">
        <f t="shared" si="32"/>
        <v>-0.20999999999999996</v>
      </c>
      <c r="G125" s="13">
        <f t="shared" ref="G125:G156" si="46">G113+0.01</f>
        <v>-0.11999999999999993</v>
      </c>
      <c r="H125" s="45">
        <f t="shared" si="33"/>
        <v>-0.16499999999999995</v>
      </c>
      <c r="I125" s="47">
        <f t="shared" si="42"/>
        <v>0.26</v>
      </c>
      <c r="J125" s="13">
        <f t="shared" si="45"/>
        <v>0.35000000000000009</v>
      </c>
      <c r="K125" s="36">
        <f t="shared" si="34"/>
        <v>0.30500000000000005</v>
      </c>
      <c r="L125" s="50">
        <f t="shared" si="35"/>
        <v>5.0000000000000044E-2</v>
      </c>
      <c r="M125" s="9">
        <f t="shared" si="36"/>
        <v>0.23000000000000015</v>
      </c>
      <c r="N125" s="45">
        <f t="shared" si="37"/>
        <v>0.1400000000000001</v>
      </c>
      <c r="O125" s="35">
        <f t="shared" si="41"/>
        <v>0.20000000000000004</v>
      </c>
      <c r="P125" s="15">
        <f t="shared" si="38"/>
        <v>0.38000000000000012</v>
      </c>
      <c r="Q125" s="36">
        <f t="shared" si="39"/>
        <v>0.29000000000000009</v>
      </c>
      <c r="R125" s="50"/>
      <c r="S125" s="9"/>
      <c r="T125" s="45"/>
      <c r="U125" s="35"/>
      <c r="V125" s="15"/>
      <c r="W125" s="36"/>
      <c r="X125" s="4">
        <v>0.02</v>
      </c>
      <c r="Y125" s="5">
        <v>1.4E-2</v>
      </c>
    </row>
    <row r="126" spans="1:25" customFormat="1" x14ac:dyDescent="0.2">
      <c r="A126">
        <f t="shared" si="40"/>
        <v>2010</v>
      </c>
      <c r="B126" s="3">
        <v>40330</v>
      </c>
      <c r="C126" s="35"/>
      <c r="D126" s="15"/>
      <c r="E126" s="36"/>
      <c r="F126" s="47">
        <f t="shared" ref="F126:F189" si="47">F114</f>
        <v>-0.20999999999999996</v>
      </c>
      <c r="G126" s="13">
        <f t="shared" si="46"/>
        <v>-0.11999999999999993</v>
      </c>
      <c r="H126" s="45">
        <f t="shared" si="33"/>
        <v>-0.16499999999999995</v>
      </c>
      <c r="I126" s="47">
        <f t="shared" si="42"/>
        <v>0.28999999999999998</v>
      </c>
      <c r="J126" s="13">
        <f t="shared" si="45"/>
        <v>0.38000000000000006</v>
      </c>
      <c r="K126" s="36">
        <f t="shared" si="34"/>
        <v>0.33500000000000002</v>
      </c>
      <c r="L126" s="50">
        <f t="shared" si="35"/>
        <v>8.0000000000000016E-2</v>
      </c>
      <c r="M126" s="9">
        <f t="shared" si="36"/>
        <v>0.26000000000000012</v>
      </c>
      <c r="N126" s="45">
        <f t="shared" si="37"/>
        <v>0.17000000000000007</v>
      </c>
      <c r="O126" s="35">
        <f t="shared" si="41"/>
        <v>0.23</v>
      </c>
      <c r="P126" s="15">
        <f t="shared" si="38"/>
        <v>0.41000000000000014</v>
      </c>
      <c r="Q126" s="36">
        <f t="shared" si="39"/>
        <v>0.32000000000000006</v>
      </c>
      <c r="R126" s="50"/>
      <c r="S126" s="9"/>
      <c r="T126" s="45"/>
      <c r="U126" s="35"/>
      <c r="V126" s="15"/>
      <c r="W126" s="36"/>
      <c r="X126" s="4">
        <v>0.02</v>
      </c>
      <c r="Y126" s="5">
        <v>1.4E-2</v>
      </c>
    </row>
    <row r="127" spans="1:25" customFormat="1" x14ac:dyDescent="0.2">
      <c r="A127">
        <f t="shared" si="40"/>
        <v>2010</v>
      </c>
      <c r="B127" s="3">
        <v>40360</v>
      </c>
      <c r="C127" s="35"/>
      <c r="D127" s="15"/>
      <c r="E127" s="36"/>
      <c r="F127" s="47">
        <f t="shared" si="47"/>
        <v>-0.18999999999999997</v>
      </c>
      <c r="G127" s="13">
        <f t="shared" si="46"/>
        <v>-9.9999999999999964E-2</v>
      </c>
      <c r="H127" s="45">
        <f t="shared" si="33"/>
        <v>-0.14499999999999996</v>
      </c>
      <c r="I127" s="47">
        <f t="shared" si="42"/>
        <v>0.36</v>
      </c>
      <c r="J127" s="13">
        <f t="shared" si="45"/>
        <v>0.47000000000000008</v>
      </c>
      <c r="K127" s="36">
        <f t="shared" si="34"/>
        <v>0.41500000000000004</v>
      </c>
      <c r="L127" s="50">
        <f t="shared" si="35"/>
        <v>0.17</v>
      </c>
      <c r="M127" s="9">
        <f t="shared" si="36"/>
        <v>0.37000000000000011</v>
      </c>
      <c r="N127" s="45">
        <f t="shared" si="37"/>
        <v>0.27000000000000007</v>
      </c>
      <c r="O127" s="35">
        <f t="shared" si="41"/>
        <v>0.32</v>
      </c>
      <c r="P127" s="15">
        <f t="shared" si="38"/>
        <v>0.52000000000000013</v>
      </c>
      <c r="Q127" s="36">
        <f t="shared" si="39"/>
        <v>0.42000000000000004</v>
      </c>
      <c r="R127" s="50"/>
      <c r="S127" s="9"/>
      <c r="T127" s="45"/>
      <c r="U127" s="35"/>
      <c r="V127" s="15"/>
      <c r="W127" s="36"/>
      <c r="X127" s="4">
        <v>0.02</v>
      </c>
      <c r="Y127" s="5">
        <v>1.4E-2</v>
      </c>
    </row>
    <row r="128" spans="1:25" customFormat="1" x14ac:dyDescent="0.2">
      <c r="A128">
        <f t="shared" si="40"/>
        <v>2010</v>
      </c>
      <c r="B128" s="3">
        <v>40391</v>
      </c>
      <c r="C128" s="35"/>
      <c r="D128" s="15"/>
      <c r="E128" s="36"/>
      <c r="F128" s="47">
        <f t="shared" si="47"/>
        <v>-0.18999999999999997</v>
      </c>
      <c r="G128" s="13">
        <f t="shared" si="46"/>
        <v>-9.9999999999999964E-2</v>
      </c>
      <c r="H128" s="45">
        <f t="shared" si="33"/>
        <v>-0.14499999999999996</v>
      </c>
      <c r="I128" s="47">
        <f t="shared" si="42"/>
        <v>0.36</v>
      </c>
      <c r="J128" s="13">
        <f t="shared" si="45"/>
        <v>0.47000000000000008</v>
      </c>
      <c r="K128" s="36">
        <f t="shared" si="34"/>
        <v>0.41500000000000004</v>
      </c>
      <c r="L128" s="50">
        <f t="shared" si="35"/>
        <v>0.17</v>
      </c>
      <c r="M128" s="9">
        <f t="shared" si="36"/>
        <v>0.37000000000000011</v>
      </c>
      <c r="N128" s="45">
        <f t="shared" si="37"/>
        <v>0.27000000000000007</v>
      </c>
      <c r="O128" s="35">
        <f t="shared" si="41"/>
        <v>0.32</v>
      </c>
      <c r="P128" s="15">
        <f t="shared" si="38"/>
        <v>0.52000000000000013</v>
      </c>
      <c r="Q128" s="36">
        <f t="shared" si="39"/>
        <v>0.42000000000000004</v>
      </c>
      <c r="R128" s="50"/>
      <c r="S128" s="9"/>
      <c r="T128" s="45"/>
      <c r="U128" s="35"/>
      <c r="V128" s="15"/>
      <c r="W128" s="36"/>
      <c r="X128" s="4">
        <v>0.02</v>
      </c>
      <c r="Y128" s="5">
        <v>1.4E-2</v>
      </c>
    </row>
    <row r="129" spans="1:25" customFormat="1" x14ac:dyDescent="0.2">
      <c r="A129">
        <f t="shared" si="40"/>
        <v>2010</v>
      </c>
      <c r="B129" s="3">
        <v>40422</v>
      </c>
      <c r="C129" s="35"/>
      <c r="D129" s="15"/>
      <c r="E129" s="36"/>
      <c r="F129" s="47">
        <f t="shared" si="47"/>
        <v>-0.18999999999999997</v>
      </c>
      <c r="G129" s="13">
        <f t="shared" si="46"/>
        <v>-9.9999999999999964E-2</v>
      </c>
      <c r="H129" s="45">
        <f t="shared" si="33"/>
        <v>-0.14499999999999996</v>
      </c>
      <c r="I129" s="47">
        <f t="shared" si="42"/>
        <v>0.36</v>
      </c>
      <c r="J129" s="13">
        <f t="shared" si="45"/>
        <v>0.47000000000000008</v>
      </c>
      <c r="K129" s="36">
        <f t="shared" si="34"/>
        <v>0.41500000000000004</v>
      </c>
      <c r="L129" s="50">
        <f t="shared" si="35"/>
        <v>0.17</v>
      </c>
      <c r="M129" s="9">
        <f t="shared" si="36"/>
        <v>0.37000000000000011</v>
      </c>
      <c r="N129" s="45">
        <f t="shared" si="37"/>
        <v>0.27000000000000007</v>
      </c>
      <c r="O129" s="35">
        <f t="shared" si="41"/>
        <v>0.32</v>
      </c>
      <c r="P129" s="15">
        <f t="shared" si="38"/>
        <v>0.52000000000000013</v>
      </c>
      <c r="Q129" s="36">
        <f t="shared" si="39"/>
        <v>0.42000000000000004</v>
      </c>
      <c r="R129" s="50"/>
      <c r="S129" s="9"/>
      <c r="T129" s="45"/>
      <c r="U129" s="35"/>
      <c r="V129" s="15"/>
      <c r="W129" s="36"/>
      <c r="X129" s="4">
        <v>0.02</v>
      </c>
      <c r="Y129" s="5">
        <v>1.4E-2</v>
      </c>
    </row>
    <row r="130" spans="1:25" customFormat="1" x14ac:dyDescent="0.2">
      <c r="A130">
        <f t="shared" si="40"/>
        <v>2010</v>
      </c>
      <c r="B130" s="3">
        <v>40452</v>
      </c>
      <c r="C130" s="35"/>
      <c r="D130" s="15"/>
      <c r="E130" s="36"/>
      <c r="F130" s="47">
        <f t="shared" si="47"/>
        <v>-0.18999999999999997</v>
      </c>
      <c r="G130" s="13">
        <f t="shared" si="46"/>
        <v>-9.9999999999999964E-2</v>
      </c>
      <c r="H130" s="45">
        <f t="shared" si="33"/>
        <v>-0.14499999999999996</v>
      </c>
      <c r="I130" s="47">
        <f t="shared" si="42"/>
        <v>0.28999999999999998</v>
      </c>
      <c r="J130" s="13">
        <f t="shared" si="45"/>
        <v>0.38000000000000006</v>
      </c>
      <c r="K130" s="36">
        <f t="shared" si="34"/>
        <v>0.33500000000000002</v>
      </c>
      <c r="L130" s="50">
        <f t="shared" si="35"/>
        <v>0.1</v>
      </c>
      <c r="M130" s="9">
        <f t="shared" si="36"/>
        <v>0.28000000000000008</v>
      </c>
      <c r="N130" s="45">
        <f t="shared" si="37"/>
        <v>0.19000000000000006</v>
      </c>
      <c r="O130" s="35">
        <f t="shared" si="41"/>
        <v>0.25</v>
      </c>
      <c r="P130" s="15">
        <f t="shared" si="38"/>
        <v>0.43000000000000005</v>
      </c>
      <c r="Q130" s="36">
        <f t="shared" si="39"/>
        <v>0.34000000000000008</v>
      </c>
      <c r="R130" s="50"/>
      <c r="S130" s="9"/>
      <c r="T130" s="45"/>
      <c r="U130" s="35"/>
      <c r="V130" s="15"/>
      <c r="W130" s="36"/>
      <c r="X130" s="4">
        <v>0.02</v>
      </c>
      <c r="Y130" s="5">
        <v>1.4E-2</v>
      </c>
    </row>
    <row r="131" spans="1:25" customFormat="1" x14ac:dyDescent="0.2">
      <c r="A131">
        <f t="shared" si="40"/>
        <v>2010</v>
      </c>
      <c r="B131" s="3">
        <v>40483</v>
      </c>
      <c r="C131" s="35"/>
      <c r="D131" s="15"/>
      <c r="E131" s="36"/>
      <c r="F131" s="47">
        <f t="shared" si="47"/>
        <v>-0.19999999999999996</v>
      </c>
      <c r="G131" s="13">
        <f t="shared" si="46"/>
        <v>-0.11999999999999993</v>
      </c>
      <c r="H131" s="45">
        <f t="shared" ref="H131:H194" si="48">AVERAGE(F131:G131)</f>
        <v>-0.15999999999999995</v>
      </c>
      <c r="I131" s="47">
        <f t="shared" si="42"/>
        <v>0.25</v>
      </c>
      <c r="J131" s="13">
        <f t="shared" si="45"/>
        <v>0.35000000000000009</v>
      </c>
      <c r="K131" s="36">
        <f t="shared" ref="K131:K194" si="49">AVERAGE(I131:J131)</f>
        <v>0.30000000000000004</v>
      </c>
      <c r="L131" s="50">
        <f t="shared" ref="L131:L194" si="50">F131+I131</f>
        <v>5.0000000000000044E-2</v>
      </c>
      <c r="M131" s="9">
        <f t="shared" ref="M131:M194" si="51">G131+J131</f>
        <v>0.23000000000000015</v>
      </c>
      <c r="N131" s="45">
        <f t="shared" ref="N131:N194" si="52">H131+K131</f>
        <v>0.1400000000000001</v>
      </c>
      <c r="O131" s="35">
        <f t="shared" si="41"/>
        <v>0.20000000000000004</v>
      </c>
      <c r="P131" s="15">
        <f t="shared" ref="P131:P194" si="53">+M131+0.15</f>
        <v>0.38000000000000012</v>
      </c>
      <c r="Q131" s="36">
        <f t="shared" ref="Q131:Q194" si="54">+N131+0.15</f>
        <v>0.29000000000000009</v>
      </c>
      <c r="R131" s="50"/>
      <c r="S131" s="9"/>
      <c r="T131" s="45"/>
      <c r="U131" s="35"/>
      <c r="V131" s="15"/>
      <c r="W131" s="36"/>
      <c r="X131" s="4">
        <v>0.02</v>
      </c>
      <c r="Y131" s="5">
        <v>1.4E-2</v>
      </c>
    </row>
    <row r="132" spans="1:25" customFormat="1" x14ac:dyDescent="0.2">
      <c r="A132">
        <f t="shared" ref="A132:A195" si="55">YEAR(B132)</f>
        <v>2010</v>
      </c>
      <c r="B132" s="3">
        <v>40513</v>
      </c>
      <c r="C132" s="35"/>
      <c r="D132" s="15"/>
      <c r="E132" s="36"/>
      <c r="F132" s="47">
        <f t="shared" si="47"/>
        <v>-0.19999999999999996</v>
      </c>
      <c r="G132" s="13">
        <f t="shared" si="46"/>
        <v>-0.11999999999999993</v>
      </c>
      <c r="H132" s="45">
        <f t="shared" si="48"/>
        <v>-0.15999999999999995</v>
      </c>
      <c r="I132" s="47">
        <f t="shared" si="42"/>
        <v>0.25</v>
      </c>
      <c r="J132" s="13">
        <f t="shared" si="45"/>
        <v>0.35000000000000009</v>
      </c>
      <c r="K132" s="36">
        <f t="shared" si="49"/>
        <v>0.30000000000000004</v>
      </c>
      <c r="L132" s="50">
        <f t="shared" si="50"/>
        <v>5.0000000000000044E-2</v>
      </c>
      <c r="M132" s="9">
        <f t="shared" si="51"/>
        <v>0.23000000000000015</v>
      </c>
      <c r="N132" s="45">
        <f t="shared" si="52"/>
        <v>0.1400000000000001</v>
      </c>
      <c r="O132" s="35">
        <f t="shared" ref="O132:O195" si="56">+L132+0.15</f>
        <v>0.20000000000000004</v>
      </c>
      <c r="P132" s="15">
        <f t="shared" si="53"/>
        <v>0.38000000000000012</v>
      </c>
      <c r="Q132" s="36">
        <f t="shared" si="54"/>
        <v>0.29000000000000009</v>
      </c>
      <c r="R132" s="50"/>
      <c r="S132" s="9"/>
      <c r="T132" s="45"/>
      <c r="U132" s="35"/>
      <c r="V132" s="15"/>
      <c r="W132" s="36"/>
      <c r="X132" s="4">
        <v>0.02</v>
      </c>
      <c r="Y132" s="5">
        <v>1.4E-2</v>
      </c>
    </row>
    <row r="133" spans="1:25" customFormat="1" x14ac:dyDescent="0.2">
      <c r="A133">
        <f t="shared" si="55"/>
        <v>2011</v>
      </c>
      <c r="B133" s="3">
        <v>40544</v>
      </c>
      <c r="C133" s="35"/>
      <c r="D133" s="15"/>
      <c r="E133" s="36"/>
      <c r="F133" s="47">
        <f t="shared" si="47"/>
        <v>-0.20999999999999996</v>
      </c>
      <c r="G133" s="13">
        <f t="shared" si="46"/>
        <v>-0.11999999999999993</v>
      </c>
      <c r="H133" s="45">
        <f t="shared" si="48"/>
        <v>-0.16499999999999995</v>
      </c>
      <c r="I133" s="47">
        <f t="shared" si="42"/>
        <v>0.24</v>
      </c>
      <c r="J133" s="13">
        <f t="shared" si="45"/>
        <v>0.31500000000000006</v>
      </c>
      <c r="K133" s="36">
        <f t="shared" si="49"/>
        <v>0.27750000000000002</v>
      </c>
      <c r="L133" s="50">
        <f t="shared" si="50"/>
        <v>3.0000000000000027E-2</v>
      </c>
      <c r="M133" s="9">
        <f t="shared" si="51"/>
        <v>0.19500000000000012</v>
      </c>
      <c r="N133" s="45">
        <f t="shared" si="52"/>
        <v>0.11250000000000007</v>
      </c>
      <c r="O133" s="35">
        <f t="shared" si="56"/>
        <v>0.18000000000000002</v>
      </c>
      <c r="P133" s="15">
        <f t="shared" si="53"/>
        <v>0.34500000000000008</v>
      </c>
      <c r="Q133" s="36">
        <f t="shared" si="54"/>
        <v>0.26250000000000007</v>
      </c>
      <c r="R133" s="50"/>
      <c r="S133" s="9"/>
      <c r="T133" s="45"/>
      <c r="U133" s="35"/>
      <c r="V133" s="15"/>
      <c r="W133" s="36"/>
      <c r="X133" s="4">
        <v>0.02</v>
      </c>
      <c r="Y133" s="5">
        <v>1.4E-2</v>
      </c>
    </row>
    <row r="134" spans="1:25" customFormat="1" x14ac:dyDescent="0.2">
      <c r="A134">
        <f t="shared" si="55"/>
        <v>2011</v>
      </c>
      <c r="B134" s="3">
        <v>40575</v>
      </c>
      <c r="C134" s="35"/>
      <c r="D134" s="15"/>
      <c r="E134" s="36"/>
      <c r="F134" s="47">
        <f t="shared" si="47"/>
        <v>-0.20999999999999996</v>
      </c>
      <c r="G134" s="13">
        <f t="shared" si="46"/>
        <v>-0.11999999999999993</v>
      </c>
      <c r="H134" s="45">
        <f t="shared" si="48"/>
        <v>-0.16499999999999995</v>
      </c>
      <c r="I134" s="47">
        <f t="shared" si="42"/>
        <v>0.24</v>
      </c>
      <c r="J134" s="13">
        <f t="shared" si="45"/>
        <v>0.31500000000000006</v>
      </c>
      <c r="K134" s="36">
        <f t="shared" si="49"/>
        <v>0.27750000000000002</v>
      </c>
      <c r="L134" s="50">
        <f t="shared" si="50"/>
        <v>3.0000000000000027E-2</v>
      </c>
      <c r="M134" s="9">
        <f t="shared" si="51"/>
        <v>0.19500000000000012</v>
      </c>
      <c r="N134" s="45">
        <f t="shared" si="52"/>
        <v>0.11250000000000007</v>
      </c>
      <c r="O134" s="35">
        <f t="shared" si="56"/>
        <v>0.18000000000000002</v>
      </c>
      <c r="P134" s="15">
        <f t="shared" si="53"/>
        <v>0.34500000000000008</v>
      </c>
      <c r="Q134" s="36">
        <f t="shared" si="54"/>
        <v>0.26250000000000007</v>
      </c>
      <c r="R134" s="50"/>
      <c r="S134" s="9"/>
      <c r="T134" s="45"/>
      <c r="U134" s="35"/>
      <c r="V134" s="15"/>
      <c r="W134" s="36"/>
      <c r="X134" s="4">
        <v>0.02</v>
      </c>
      <c r="Y134" s="5">
        <v>1.4E-2</v>
      </c>
    </row>
    <row r="135" spans="1:25" customFormat="1" x14ac:dyDescent="0.2">
      <c r="A135">
        <f t="shared" si="55"/>
        <v>2011</v>
      </c>
      <c r="B135" s="3">
        <v>40603</v>
      </c>
      <c r="C135" s="35"/>
      <c r="D135" s="15"/>
      <c r="E135" s="36"/>
      <c r="F135" s="47">
        <f t="shared" si="47"/>
        <v>-0.20999999999999996</v>
      </c>
      <c r="G135" s="13">
        <f t="shared" si="46"/>
        <v>-0.11999999999999993</v>
      </c>
      <c r="H135" s="45">
        <f t="shared" si="48"/>
        <v>-0.16499999999999995</v>
      </c>
      <c r="I135" s="47">
        <f t="shared" si="42"/>
        <v>0.25</v>
      </c>
      <c r="J135" s="13">
        <f t="shared" si="45"/>
        <v>0.34000000000000008</v>
      </c>
      <c r="K135" s="36">
        <f t="shared" si="49"/>
        <v>0.29500000000000004</v>
      </c>
      <c r="L135" s="50">
        <f t="shared" si="50"/>
        <v>4.0000000000000036E-2</v>
      </c>
      <c r="M135" s="9">
        <f t="shared" si="51"/>
        <v>0.22000000000000014</v>
      </c>
      <c r="N135" s="45">
        <f t="shared" si="52"/>
        <v>0.13000000000000009</v>
      </c>
      <c r="O135" s="35">
        <f t="shared" si="56"/>
        <v>0.19000000000000003</v>
      </c>
      <c r="P135" s="15">
        <f t="shared" si="53"/>
        <v>0.37000000000000011</v>
      </c>
      <c r="Q135" s="36">
        <f t="shared" si="54"/>
        <v>0.28000000000000008</v>
      </c>
      <c r="R135" s="50"/>
      <c r="S135" s="9"/>
      <c r="T135" s="45"/>
      <c r="U135" s="35"/>
      <c r="V135" s="15"/>
      <c r="W135" s="36"/>
      <c r="X135" s="4">
        <v>0.02</v>
      </c>
      <c r="Y135" s="5">
        <v>1.4E-2</v>
      </c>
    </row>
    <row r="136" spans="1:25" customFormat="1" x14ac:dyDescent="0.2">
      <c r="A136">
        <f t="shared" si="55"/>
        <v>2011</v>
      </c>
      <c r="B136" s="3">
        <v>40634</v>
      </c>
      <c r="C136" s="35"/>
      <c r="D136" s="15"/>
      <c r="E136" s="36"/>
      <c r="F136" s="47">
        <f t="shared" si="47"/>
        <v>-0.20999999999999996</v>
      </c>
      <c r="G136" s="13">
        <f t="shared" si="46"/>
        <v>-0.10999999999999993</v>
      </c>
      <c r="H136" s="45">
        <f t="shared" si="48"/>
        <v>-0.15999999999999995</v>
      </c>
      <c r="I136" s="47">
        <f t="shared" si="42"/>
        <v>0.24</v>
      </c>
      <c r="J136" s="13">
        <f t="shared" si="45"/>
        <v>0.34000000000000008</v>
      </c>
      <c r="K136" s="36">
        <f t="shared" si="49"/>
        <v>0.29000000000000004</v>
      </c>
      <c r="L136" s="50">
        <f t="shared" si="50"/>
        <v>3.0000000000000027E-2</v>
      </c>
      <c r="M136" s="9">
        <f t="shared" si="51"/>
        <v>0.23000000000000015</v>
      </c>
      <c r="N136" s="45">
        <f t="shared" si="52"/>
        <v>0.13000000000000009</v>
      </c>
      <c r="O136" s="35">
        <f t="shared" si="56"/>
        <v>0.18000000000000002</v>
      </c>
      <c r="P136" s="15">
        <f t="shared" si="53"/>
        <v>0.38000000000000012</v>
      </c>
      <c r="Q136" s="36">
        <f t="shared" si="54"/>
        <v>0.28000000000000008</v>
      </c>
      <c r="R136" s="50"/>
      <c r="S136" s="9"/>
      <c r="T136" s="45"/>
      <c r="U136" s="35"/>
      <c r="V136" s="15"/>
      <c r="W136" s="36"/>
      <c r="X136" s="4">
        <v>0.02</v>
      </c>
      <c r="Y136" s="5">
        <v>1.4E-2</v>
      </c>
    </row>
    <row r="137" spans="1:25" customFormat="1" x14ac:dyDescent="0.2">
      <c r="A137">
        <f t="shared" si="55"/>
        <v>2011</v>
      </c>
      <c r="B137" s="3">
        <v>40664</v>
      </c>
      <c r="C137" s="35"/>
      <c r="D137" s="15"/>
      <c r="E137" s="36"/>
      <c r="F137" s="47">
        <f t="shared" si="47"/>
        <v>-0.20999999999999996</v>
      </c>
      <c r="G137" s="13">
        <f t="shared" si="46"/>
        <v>-0.10999999999999993</v>
      </c>
      <c r="H137" s="45">
        <f t="shared" si="48"/>
        <v>-0.15999999999999995</v>
      </c>
      <c r="I137" s="47">
        <f t="shared" si="42"/>
        <v>0.26</v>
      </c>
      <c r="J137" s="13">
        <f t="shared" si="45"/>
        <v>0.35000000000000009</v>
      </c>
      <c r="K137" s="36">
        <f t="shared" si="49"/>
        <v>0.30500000000000005</v>
      </c>
      <c r="L137" s="50">
        <f t="shared" si="50"/>
        <v>5.0000000000000044E-2</v>
      </c>
      <c r="M137" s="9">
        <f t="shared" si="51"/>
        <v>0.24000000000000016</v>
      </c>
      <c r="N137" s="45">
        <f t="shared" si="52"/>
        <v>0.1450000000000001</v>
      </c>
      <c r="O137" s="35">
        <f t="shared" si="56"/>
        <v>0.20000000000000004</v>
      </c>
      <c r="P137" s="15">
        <f t="shared" si="53"/>
        <v>0.39000000000000012</v>
      </c>
      <c r="Q137" s="36">
        <f t="shared" si="54"/>
        <v>0.2950000000000001</v>
      </c>
      <c r="R137" s="50"/>
      <c r="S137" s="9"/>
      <c r="T137" s="45"/>
      <c r="U137" s="35"/>
      <c r="V137" s="15"/>
      <c r="W137" s="36"/>
      <c r="X137" s="4">
        <v>0.02</v>
      </c>
      <c r="Y137" s="5">
        <v>1.4E-2</v>
      </c>
    </row>
    <row r="138" spans="1:25" customFormat="1" x14ac:dyDescent="0.2">
      <c r="A138">
        <f t="shared" si="55"/>
        <v>2011</v>
      </c>
      <c r="B138" s="3">
        <v>40695</v>
      </c>
      <c r="C138" s="35"/>
      <c r="D138" s="15"/>
      <c r="E138" s="36"/>
      <c r="F138" s="47">
        <f t="shared" si="47"/>
        <v>-0.20999999999999996</v>
      </c>
      <c r="G138" s="13">
        <f t="shared" si="46"/>
        <v>-0.10999999999999993</v>
      </c>
      <c r="H138" s="45">
        <f t="shared" si="48"/>
        <v>-0.15999999999999995</v>
      </c>
      <c r="I138" s="47">
        <f t="shared" si="42"/>
        <v>0.28999999999999998</v>
      </c>
      <c r="J138" s="13">
        <f t="shared" si="45"/>
        <v>0.38000000000000006</v>
      </c>
      <c r="K138" s="36">
        <f t="shared" si="49"/>
        <v>0.33500000000000002</v>
      </c>
      <c r="L138" s="50">
        <f t="shared" si="50"/>
        <v>8.0000000000000016E-2</v>
      </c>
      <c r="M138" s="9">
        <f t="shared" si="51"/>
        <v>0.27000000000000013</v>
      </c>
      <c r="N138" s="45">
        <f t="shared" si="52"/>
        <v>0.17500000000000007</v>
      </c>
      <c r="O138" s="35">
        <f t="shared" si="56"/>
        <v>0.23</v>
      </c>
      <c r="P138" s="15">
        <f t="shared" si="53"/>
        <v>0.42000000000000015</v>
      </c>
      <c r="Q138" s="36">
        <f t="shared" si="54"/>
        <v>0.32500000000000007</v>
      </c>
      <c r="R138" s="50"/>
      <c r="S138" s="9"/>
      <c r="T138" s="45"/>
      <c r="U138" s="35"/>
      <c r="V138" s="15"/>
      <c r="W138" s="36"/>
      <c r="X138" s="4">
        <v>0.02</v>
      </c>
      <c r="Y138" s="5">
        <v>1.4E-2</v>
      </c>
    </row>
    <row r="139" spans="1:25" customFormat="1" x14ac:dyDescent="0.2">
      <c r="A139">
        <f t="shared" si="55"/>
        <v>2011</v>
      </c>
      <c r="B139" s="3">
        <v>40725</v>
      </c>
      <c r="C139" s="35"/>
      <c r="D139" s="15"/>
      <c r="E139" s="36"/>
      <c r="F139" s="47">
        <f t="shared" si="47"/>
        <v>-0.18999999999999997</v>
      </c>
      <c r="G139" s="13">
        <f t="shared" si="46"/>
        <v>-8.9999999999999969E-2</v>
      </c>
      <c r="H139" s="45">
        <f t="shared" si="48"/>
        <v>-0.13999999999999996</v>
      </c>
      <c r="I139" s="47">
        <f t="shared" si="42"/>
        <v>0.36</v>
      </c>
      <c r="J139" s="13">
        <f t="shared" si="45"/>
        <v>0.47000000000000008</v>
      </c>
      <c r="K139" s="36">
        <f t="shared" si="49"/>
        <v>0.41500000000000004</v>
      </c>
      <c r="L139" s="50">
        <f t="shared" si="50"/>
        <v>0.17</v>
      </c>
      <c r="M139" s="9">
        <f t="shared" si="51"/>
        <v>0.38000000000000012</v>
      </c>
      <c r="N139" s="45">
        <f t="shared" si="52"/>
        <v>0.27500000000000008</v>
      </c>
      <c r="O139" s="35">
        <f t="shared" si="56"/>
        <v>0.32</v>
      </c>
      <c r="P139" s="15">
        <f t="shared" si="53"/>
        <v>0.53000000000000014</v>
      </c>
      <c r="Q139" s="36">
        <f t="shared" si="54"/>
        <v>0.42500000000000004</v>
      </c>
      <c r="R139" s="50"/>
      <c r="S139" s="9"/>
      <c r="T139" s="45"/>
      <c r="U139" s="35"/>
      <c r="V139" s="15"/>
      <c r="W139" s="36"/>
      <c r="X139" s="4">
        <v>0.02</v>
      </c>
      <c r="Y139" s="5">
        <v>1.4E-2</v>
      </c>
    </row>
    <row r="140" spans="1:25" customFormat="1" x14ac:dyDescent="0.2">
      <c r="A140">
        <f t="shared" si="55"/>
        <v>2011</v>
      </c>
      <c r="B140" s="3">
        <v>40756</v>
      </c>
      <c r="C140" s="35"/>
      <c r="D140" s="15"/>
      <c r="E140" s="36"/>
      <c r="F140" s="47">
        <f t="shared" si="47"/>
        <v>-0.18999999999999997</v>
      </c>
      <c r="G140" s="13">
        <f t="shared" si="46"/>
        <v>-8.9999999999999969E-2</v>
      </c>
      <c r="H140" s="45">
        <f t="shared" si="48"/>
        <v>-0.13999999999999996</v>
      </c>
      <c r="I140" s="47">
        <f t="shared" si="42"/>
        <v>0.36</v>
      </c>
      <c r="J140" s="13">
        <f t="shared" si="45"/>
        <v>0.47000000000000008</v>
      </c>
      <c r="K140" s="36">
        <f t="shared" si="49"/>
        <v>0.41500000000000004</v>
      </c>
      <c r="L140" s="50">
        <f t="shared" si="50"/>
        <v>0.17</v>
      </c>
      <c r="M140" s="9">
        <f t="shared" si="51"/>
        <v>0.38000000000000012</v>
      </c>
      <c r="N140" s="45">
        <f t="shared" si="52"/>
        <v>0.27500000000000008</v>
      </c>
      <c r="O140" s="35">
        <f t="shared" si="56"/>
        <v>0.32</v>
      </c>
      <c r="P140" s="15">
        <f t="shared" si="53"/>
        <v>0.53000000000000014</v>
      </c>
      <c r="Q140" s="36">
        <f t="shared" si="54"/>
        <v>0.42500000000000004</v>
      </c>
      <c r="R140" s="50"/>
      <c r="S140" s="9"/>
      <c r="T140" s="45"/>
      <c r="U140" s="35"/>
      <c r="V140" s="15"/>
      <c r="W140" s="36"/>
      <c r="X140" s="4">
        <v>0.02</v>
      </c>
      <c r="Y140" s="5">
        <v>1.4E-2</v>
      </c>
    </row>
    <row r="141" spans="1:25" customFormat="1" x14ac:dyDescent="0.2">
      <c r="A141">
        <f t="shared" si="55"/>
        <v>2011</v>
      </c>
      <c r="B141" s="3">
        <v>40787</v>
      </c>
      <c r="C141" s="35"/>
      <c r="D141" s="15"/>
      <c r="E141" s="36"/>
      <c r="F141" s="47">
        <f t="shared" si="47"/>
        <v>-0.18999999999999997</v>
      </c>
      <c r="G141" s="13">
        <f t="shared" si="46"/>
        <v>-8.9999999999999969E-2</v>
      </c>
      <c r="H141" s="45">
        <f t="shared" si="48"/>
        <v>-0.13999999999999996</v>
      </c>
      <c r="I141" s="47">
        <f t="shared" ref="I141:I204" si="57">I129</f>
        <v>0.36</v>
      </c>
      <c r="J141" s="13">
        <f t="shared" si="45"/>
        <v>0.47000000000000008</v>
      </c>
      <c r="K141" s="36">
        <f t="shared" si="49"/>
        <v>0.41500000000000004</v>
      </c>
      <c r="L141" s="50">
        <f t="shared" si="50"/>
        <v>0.17</v>
      </c>
      <c r="M141" s="9">
        <f t="shared" si="51"/>
        <v>0.38000000000000012</v>
      </c>
      <c r="N141" s="45">
        <f t="shared" si="52"/>
        <v>0.27500000000000008</v>
      </c>
      <c r="O141" s="35">
        <f t="shared" si="56"/>
        <v>0.32</v>
      </c>
      <c r="P141" s="15">
        <f t="shared" si="53"/>
        <v>0.53000000000000014</v>
      </c>
      <c r="Q141" s="36">
        <f t="shared" si="54"/>
        <v>0.42500000000000004</v>
      </c>
      <c r="R141" s="50"/>
      <c r="S141" s="9"/>
      <c r="T141" s="45"/>
      <c r="U141" s="35"/>
      <c r="V141" s="15"/>
      <c r="W141" s="36"/>
      <c r="X141" s="4">
        <v>0.02</v>
      </c>
      <c r="Y141" s="5">
        <v>1.4E-2</v>
      </c>
    </row>
    <row r="142" spans="1:25" customFormat="1" x14ac:dyDescent="0.2">
      <c r="A142">
        <f t="shared" si="55"/>
        <v>2011</v>
      </c>
      <c r="B142" s="3">
        <v>40817</v>
      </c>
      <c r="C142" s="35"/>
      <c r="D142" s="15"/>
      <c r="E142" s="36"/>
      <c r="F142" s="47">
        <f t="shared" si="47"/>
        <v>-0.18999999999999997</v>
      </c>
      <c r="G142" s="13">
        <f t="shared" si="46"/>
        <v>-8.9999999999999969E-2</v>
      </c>
      <c r="H142" s="45">
        <f t="shared" si="48"/>
        <v>-0.13999999999999996</v>
      </c>
      <c r="I142" s="47">
        <f t="shared" si="57"/>
        <v>0.28999999999999998</v>
      </c>
      <c r="J142" s="13">
        <f t="shared" si="45"/>
        <v>0.38000000000000006</v>
      </c>
      <c r="K142" s="36">
        <f t="shared" si="49"/>
        <v>0.33500000000000002</v>
      </c>
      <c r="L142" s="50">
        <f t="shared" si="50"/>
        <v>0.1</v>
      </c>
      <c r="M142" s="9">
        <f t="shared" si="51"/>
        <v>0.29000000000000009</v>
      </c>
      <c r="N142" s="45">
        <f t="shared" si="52"/>
        <v>0.19500000000000006</v>
      </c>
      <c r="O142" s="35">
        <f t="shared" si="56"/>
        <v>0.25</v>
      </c>
      <c r="P142" s="15">
        <f t="shared" si="53"/>
        <v>0.44000000000000006</v>
      </c>
      <c r="Q142" s="36">
        <f t="shared" si="54"/>
        <v>0.34500000000000008</v>
      </c>
      <c r="R142" s="50"/>
      <c r="S142" s="9"/>
      <c r="T142" s="45"/>
      <c r="U142" s="35"/>
      <c r="V142" s="15"/>
      <c r="W142" s="36"/>
      <c r="X142" s="4">
        <v>0.02</v>
      </c>
      <c r="Y142" s="5">
        <v>1.4E-2</v>
      </c>
    </row>
    <row r="143" spans="1:25" customFormat="1" x14ac:dyDescent="0.2">
      <c r="A143">
        <f t="shared" si="55"/>
        <v>2011</v>
      </c>
      <c r="B143" s="3">
        <v>40848</v>
      </c>
      <c r="C143" s="35"/>
      <c r="D143" s="15"/>
      <c r="E143" s="36"/>
      <c r="F143" s="47">
        <f t="shared" si="47"/>
        <v>-0.19999999999999996</v>
      </c>
      <c r="G143" s="13">
        <f t="shared" si="46"/>
        <v>-0.10999999999999993</v>
      </c>
      <c r="H143" s="45">
        <f t="shared" si="48"/>
        <v>-0.15499999999999994</v>
      </c>
      <c r="I143" s="47">
        <f t="shared" si="57"/>
        <v>0.25</v>
      </c>
      <c r="J143" s="13">
        <f t="shared" si="45"/>
        <v>0.35000000000000009</v>
      </c>
      <c r="K143" s="36">
        <f t="shared" si="49"/>
        <v>0.30000000000000004</v>
      </c>
      <c r="L143" s="50">
        <f t="shared" si="50"/>
        <v>5.0000000000000044E-2</v>
      </c>
      <c r="M143" s="9">
        <f t="shared" si="51"/>
        <v>0.24000000000000016</v>
      </c>
      <c r="N143" s="45">
        <f t="shared" si="52"/>
        <v>0.1450000000000001</v>
      </c>
      <c r="O143" s="35">
        <f t="shared" si="56"/>
        <v>0.20000000000000004</v>
      </c>
      <c r="P143" s="15">
        <f t="shared" si="53"/>
        <v>0.39000000000000012</v>
      </c>
      <c r="Q143" s="36">
        <f t="shared" si="54"/>
        <v>0.2950000000000001</v>
      </c>
      <c r="R143" s="50"/>
      <c r="S143" s="9"/>
      <c r="T143" s="45"/>
      <c r="U143" s="35"/>
      <c r="V143" s="15"/>
      <c r="W143" s="36"/>
      <c r="X143" s="4">
        <v>0.02</v>
      </c>
      <c r="Y143" s="5">
        <v>1.4E-2</v>
      </c>
    </row>
    <row r="144" spans="1:25" customFormat="1" x14ac:dyDescent="0.2">
      <c r="A144">
        <f t="shared" si="55"/>
        <v>2011</v>
      </c>
      <c r="B144" s="3">
        <v>40878</v>
      </c>
      <c r="C144" s="35"/>
      <c r="D144" s="15"/>
      <c r="E144" s="36"/>
      <c r="F144" s="47">
        <f t="shared" si="47"/>
        <v>-0.19999999999999996</v>
      </c>
      <c r="G144" s="13">
        <f t="shared" si="46"/>
        <v>-0.10999999999999993</v>
      </c>
      <c r="H144" s="45">
        <f t="shared" si="48"/>
        <v>-0.15499999999999994</v>
      </c>
      <c r="I144" s="47">
        <f t="shared" si="57"/>
        <v>0.25</v>
      </c>
      <c r="J144" s="13">
        <f t="shared" si="45"/>
        <v>0.35000000000000009</v>
      </c>
      <c r="K144" s="36">
        <f t="shared" si="49"/>
        <v>0.30000000000000004</v>
      </c>
      <c r="L144" s="50">
        <f t="shared" si="50"/>
        <v>5.0000000000000044E-2</v>
      </c>
      <c r="M144" s="9">
        <f t="shared" si="51"/>
        <v>0.24000000000000016</v>
      </c>
      <c r="N144" s="45">
        <f t="shared" si="52"/>
        <v>0.1450000000000001</v>
      </c>
      <c r="O144" s="35">
        <f t="shared" si="56"/>
        <v>0.20000000000000004</v>
      </c>
      <c r="P144" s="15">
        <f t="shared" si="53"/>
        <v>0.39000000000000012</v>
      </c>
      <c r="Q144" s="36">
        <f t="shared" si="54"/>
        <v>0.2950000000000001</v>
      </c>
      <c r="R144" s="50"/>
      <c r="S144" s="9"/>
      <c r="T144" s="45"/>
      <c r="U144" s="35"/>
      <c r="V144" s="15"/>
      <c r="W144" s="36"/>
      <c r="X144" s="4">
        <v>0.02</v>
      </c>
      <c r="Y144" s="5">
        <v>1.4E-2</v>
      </c>
    </row>
    <row r="145" spans="1:25" customFormat="1" x14ac:dyDescent="0.2">
      <c r="A145">
        <f t="shared" si="55"/>
        <v>2012</v>
      </c>
      <c r="B145" s="3">
        <v>40909</v>
      </c>
      <c r="C145" s="35"/>
      <c r="D145" s="15"/>
      <c r="E145" s="36"/>
      <c r="F145" s="47">
        <f t="shared" si="47"/>
        <v>-0.20999999999999996</v>
      </c>
      <c r="G145" s="13">
        <f t="shared" si="46"/>
        <v>-0.10999999999999993</v>
      </c>
      <c r="H145" s="45">
        <f t="shared" si="48"/>
        <v>-0.15999999999999995</v>
      </c>
      <c r="I145" s="47">
        <f t="shared" si="57"/>
        <v>0.24</v>
      </c>
      <c r="J145" s="13">
        <f t="shared" si="45"/>
        <v>0.31500000000000006</v>
      </c>
      <c r="K145" s="36">
        <f t="shared" si="49"/>
        <v>0.27750000000000002</v>
      </c>
      <c r="L145" s="50">
        <f t="shared" si="50"/>
        <v>3.0000000000000027E-2</v>
      </c>
      <c r="M145" s="9">
        <f t="shared" si="51"/>
        <v>0.20500000000000013</v>
      </c>
      <c r="N145" s="45">
        <f t="shared" si="52"/>
        <v>0.11750000000000008</v>
      </c>
      <c r="O145" s="35">
        <f t="shared" si="56"/>
        <v>0.18000000000000002</v>
      </c>
      <c r="P145" s="15">
        <f t="shared" si="53"/>
        <v>0.35500000000000009</v>
      </c>
      <c r="Q145" s="36">
        <f t="shared" si="54"/>
        <v>0.26750000000000007</v>
      </c>
      <c r="R145" s="50"/>
      <c r="S145" s="9"/>
      <c r="T145" s="45"/>
      <c r="U145" s="35"/>
      <c r="V145" s="15"/>
      <c r="W145" s="36"/>
      <c r="X145" s="4">
        <v>0.02</v>
      </c>
      <c r="Y145" s="5">
        <v>1.4E-2</v>
      </c>
    </row>
    <row r="146" spans="1:25" customFormat="1" x14ac:dyDescent="0.2">
      <c r="A146">
        <f t="shared" si="55"/>
        <v>2012</v>
      </c>
      <c r="B146" s="3">
        <v>40940</v>
      </c>
      <c r="C146" s="35"/>
      <c r="D146" s="15"/>
      <c r="E146" s="36"/>
      <c r="F146" s="47">
        <f t="shared" si="47"/>
        <v>-0.20999999999999996</v>
      </c>
      <c r="G146" s="13">
        <f t="shared" si="46"/>
        <v>-0.10999999999999993</v>
      </c>
      <c r="H146" s="45">
        <f t="shared" si="48"/>
        <v>-0.15999999999999995</v>
      </c>
      <c r="I146" s="47">
        <f t="shared" si="57"/>
        <v>0.24</v>
      </c>
      <c r="J146" s="13">
        <f t="shared" si="45"/>
        <v>0.31500000000000006</v>
      </c>
      <c r="K146" s="36">
        <f t="shared" si="49"/>
        <v>0.27750000000000002</v>
      </c>
      <c r="L146" s="50">
        <f t="shared" si="50"/>
        <v>3.0000000000000027E-2</v>
      </c>
      <c r="M146" s="9">
        <f t="shared" si="51"/>
        <v>0.20500000000000013</v>
      </c>
      <c r="N146" s="45">
        <f t="shared" si="52"/>
        <v>0.11750000000000008</v>
      </c>
      <c r="O146" s="35">
        <f t="shared" si="56"/>
        <v>0.18000000000000002</v>
      </c>
      <c r="P146" s="15">
        <f t="shared" si="53"/>
        <v>0.35500000000000009</v>
      </c>
      <c r="Q146" s="36">
        <f t="shared" si="54"/>
        <v>0.26750000000000007</v>
      </c>
      <c r="R146" s="50"/>
      <c r="S146" s="9"/>
      <c r="T146" s="45"/>
      <c r="U146" s="35"/>
      <c r="V146" s="15"/>
      <c r="W146" s="36"/>
      <c r="X146" s="4">
        <v>0.02</v>
      </c>
      <c r="Y146" s="5">
        <v>1.4E-2</v>
      </c>
    </row>
    <row r="147" spans="1:25" customFormat="1" x14ac:dyDescent="0.2">
      <c r="A147">
        <f t="shared" si="55"/>
        <v>2012</v>
      </c>
      <c r="B147" s="3">
        <v>40969</v>
      </c>
      <c r="C147" s="35"/>
      <c r="D147" s="15"/>
      <c r="E147" s="36"/>
      <c r="F147" s="47">
        <f t="shared" si="47"/>
        <v>-0.20999999999999996</v>
      </c>
      <c r="G147" s="13">
        <f t="shared" si="46"/>
        <v>-0.10999999999999993</v>
      </c>
      <c r="H147" s="45">
        <f t="shared" si="48"/>
        <v>-0.15999999999999995</v>
      </c>
      <c r="I147" s="47">
        <f t="shared" si="57"/>
        <v>0.25</v>
      </c>
      <c r="J147" s="13">
        <f t="shared" si="45"/>
        <v>0.34000000000000008</v>
      </c>
      <c r="K147" s="36">
        <f t="shared" si="49"/>
        <v>0.29500000000000004</v>
      </c>
      <c r="L147" s="50">
        <f t="shared" si="50"/>
        <v>4.0000000000000036E-2</v>
      </c>
      <c r="M147" s="9">
        <f t="shared" si="51"/>
        <v>0.23000000000000015</v>
      </c>
      <c r="N147" s="45">
        <f t="shared" si="52"/>
        <v>0.13500000000000009</v>
      </c>
      <c r="O147" s="35">
        <f t="shared" si="56"/>
        <v>0.19000000000000003</v>
      </c>
      <c r="P147" s="15">
        <f t="shared" si="53"/>
        <v>0.38000000000000012</v>
      </c>
      <c r="Q147" s="36">
        <f t="shared" si="54"/>
        <v>0.28500000000000009</v>
      </c>
      <c r="R147" s="50"/>
      <c r="S147" s="9"/>
      <c r="T147" s="45"/>
      <c r="U147" s="35"/>
      <c r="V147" s="15"/>
      <c r="W147" s="36"/>
      <c r="X147" s="4">
        <v>0.02</v>
      </c>
      <c r="Y147" s="5">
        <v>1.4E-2</v>
      </c>
    </row>
    <row r="148" spans="1:25" customFormat="1" x14ac:dyDescent="0.2">
      <c r="A148">
        <f t="shared" si="55"/>
        <v>2012</v>
      </c>
      <c r="B148" s="3">
        <v>41000</v>
      </c>
      <c r="C148" s="35"/>
      <c r="D148" s="15"/>
      <c r="E148" s="36"/>
      <c r="F148" s="47">
        <f t="shared" si="47"/>
        <v>-0.20999999999999996</v>
      </c>
      <c r="G148" s="13">
        <f t="shared" si="46"/>
        <v>-9.9999999999999936E-2</v>
      </c>
      <c r="H148" s="45">
        <f t="shared" si="48"/>
        <v>-0.15499999999999994</v>
      </c>
      <c r="I148" s="47">
        <f t="shared" si="57"/>
        <v>0.24</v>
      </c>
      <c r="J148" s="13">
        <f t="shared" si="45"/>
        <v>0.34000000000000008</v>
      </c>
      <c r="K148" s="36">
        <f t="shared" si="49"/>
        <v>0.29000000000000004</v>
      </c>
      <c r="L148" s="50">
        <f t="shared" si="50"/>
        <v>3.0000000000000027E-2</v>
      </c>
      <c r="M148" s="9">
        <f t="shared" si="51"/>
        <v>0.24000000000000016</v>
      </c>
      <c r="N148" s="45">
        <f t="shared" si="52"/>
        <v>0.13500000000000009</v>
      </c>
      <c r="O148" s="35">
        <f t="shared" si="56"/>
        <v>0.18000000000000002</v>
      </c>
      <c r="P148" s="15">
        <f t="shared" si="53"/>
        <v>0.39000000000000012</v>
      </c>
      <c r="Q148" s="36">
        <f t="shared" si="54"/>
        <v>0.28500000000000009</v>
      </c>
      <c r="R148" s="50"/>
      <c r="S148" s="9"/>
      <c r="T148" s="45"/>
      <c r="U148" s="35"/>
      <c r="V148" s="15"/>
      <c r="W148" s="36"/>
      <c r="X148" s="4">
        <v>0.02</v>
      </c>
      <c r="Y148" s="5">
        <v>1.4E-2</v>
      </c>
    </row>
    <row r="149" spans="1:25" customFormat="1" x14ac:dyDescent="0.2">
      <c r="A149">
        <f t="shared" si="55"/>
        <v>2012</v>
      </c>
      <c r="B149" s="3">
        <v>41030</v>
      </c>
      <c r="C149" s="35"/>
      <c r="D149" s="15"/>
      <c r="E149" s="36"/>
      <c r="F149" s="47">
        <f t="shared" si="47"/>
        <v>-0.20999999999999996</v>
      </c>
      <c r="G149" s="13">
        <f t="shared" si="46"/>
        <v>-9.9999999999999936E-2</v>
      </c>
      <c r="H149" s="45">
        <f t="shared" si="48"/>
        <v>-0.15499999999999994</v>
      </c>
      <c r="I149" s="47">
        <f t="shared" si="57"/>
        <v>0.26</v>
      </c>
      <c r="J149" s="13">
        <f t="shared" ref="J149:J180" si="58">J137</f>
        <v>0.35000000000000009</v>
      </c>
      <c r="K149" s="36">
        <f t="shared" si="49"/>
        <v>0.30500000000000005</v>
      </c>
      <c r="L149" s="50">
        <f t="shared" si="50"/>
        <v>5.0000000000000044E-2</v>
      </c>
      <c r="M149" s="9">
        <f t="shared" si="51"/>
        <v>0.25000000000000017</v>
      </c>
      <c r="N149" s="45">
        <f t="shared" si="52"/>
        <v>0.15000000000000011</v>
      </c>
      <c r="O149" s="35">
        <f t="shared" si="56"/>
        <v>0.20000000000000004</v>
      </c>
      <c r="P149" s="15">
        <f t="shared" si="53"/>
        <v>0.40000000000000013</v>
      </c>
      <c r="Q149" s="36">
        <f t="shared" si="54"/>
        <v>0.3000000000000001</v>
      </c>
      <c r="R149" s="50"/>
      <c r="S149" s="9"/>
      <c r="T149" s="45"/>
      <c r="U149" s="35"/>
      <c r="V149" s="15"/>
      <c r="W149" s="36"/>
      <c r="X149" s="4">
        <v>0.02</v>
      </c>
      <c r="Y149" s="5">
        <v>1.4E-2</v>
      </c>
    </row>
    <row r="150" spans="1:25" customFormat="1" x14ac:dyDescent="0.2">
      <c r="A150">
        <f t="shared" si="55"/>
        <v>2012</v>
      </c>
      <c r="B150" s="3">
        <v>41061</v>
      </c>
      <c r="C150" s="35"/>
      <c r="D150" s="15"/>
      <c r="E150" s="36"/>
      <c r="F150" s="47">
        <f t="shared" si="47"/>
        <v>-0.20999999999999996</v>
      </c>
      <c r="G150" s="13">
        <f t="shared" si="46"/>
        <v>-9.9999999999999936E-2</v>
      </c>
      <c r="H150" s="45">
        <f t="shared" si="48"/>
        <v>-0.15499999999999994</v>
      </c>
      <c r="I150" s="47">
        <f t="shared" si="57"/>
        <v>0.28999999999999998</v>
      </c>
      <c r="J150" s="13">
        <f t="shared" si="58"/>
        <v>0.38000000000000006</v>
      </c>
      <c r="K150" s="36">
        <f t="shared" si="49"/>
        <v>0.33500000000000002</v>
      </c>
      <c r="L150" s="50">
        <f t="shared" si="50"/>
        <v>8.0000000000000016E-2</v>
      </c>
      <c r="M150" s="9">
        <f t="shared" si="51"/>
        <v>0.28000000000000014</v>
      </c>
      <c r="N150" s="45">
        <f t="shared" si="52"/>
        <v>0.18000000000000008</v>
      </c>
      <c r="O150" s="35">
        <f t="shared" si="56"/>
        <v>0.23</v>
      </c>
      <c r="P150" s="15">
        <f t="shared" si="53"/>
        <v>0.43000000000000016</v>
      </c>
      <c r="Q150" s="36">
        <f t="shared" si="54"/>
        <v>0.33000000000000007</v>
      </c>
      <c r="R150" s="50"/>
      <c r="S150" s="9"/>
      <c r="T150" s="45"/>
      <c r="U150" s="35"/>
      <c r="V150" s="15"/>
      <c r="W150" s="36"/>
      <c r="X150" s="4">
        <v>0.02</v>
      </c>
      <c r="Y150" s="5">
        <v>1.4E-2</v>
      </c>
    </row>
    <row r="151" spans="1:25" customFormat="1" x14ac:dyDescent="0.2">
      <c r="A151">
        <f t="shared" si="55"/>
        <v>2012</v>
      </c>
      <c r="B151" s="3">
        <v>41091</v>
      </c>
      <c r="C151" s="35"/>
      <c r="D151" s="15"/>
      <c r="E151" s="36"/>
      <c r="F151" s="47">
        <f t="shared" si="47"/>
        <v>-0.18999999999999997</v>
      </c>
      <c r="G151" s="13">
        <f t="shared" si="46"/>
        <v>-7.9999999999999974E-2</v>
      </c>
      <c r="H151" s="45">
        <f t="shared" si="48"/>
        <v>-0.13499999999999998</v>
      </c>
      <c r="I151" s="47">
        <f t="shared" si="57"/>
        <v>0.36</v>
      </c>
      <c r="J151" s="13">
        <f t="shared" si="58"/>
        <v>0.47000000000000008</v>
      </c>
      <c r="K151" s="36">
        <f t="shared" si="49"/>
        <v>0.41500000000000004</v>
      </c>
      <c r="L151" s="50">
        <f t="shared" si="50"/>
        <v>0.17</v>
      </c>
      <c r="M151" s="9">
        <f t="shared" si="51"/>
        <v>0.39000000000000012</v>
      </c>
      <c r="N151" s="45">
        <f t="shared" si="52"/>
        <v>0.28000000000000003</v>
      </c>
      <c r="O151" s="35">
        <f t="shared" si="56"/>
        <v>0.32</v>
      </c>
      <c r="P151" s="15">
        <f t="shared" si="53"/>
        <v>0.54000000000000015</v>
      </c>
      <c r="Q151" s="36">
        <f t="shared" si="54"/>
        <v>0.43000000000000005</v>
      </c>
      <c r="R151" s="50"/>
      <c r="S151" s="9"/>
      <c r="T151" s="45"/>
      <c r="U151" s="35"/>
      <c r="V151" s="15"/>
      <c r="W151" s="36"/>
      <c r="X151" s="4">
        <v>0.02</v>
      </c>
      <c r="Y151" s="5">
        <v>1.4E-2</v>
      </c>
    </row>
    <row r="152" spans="1:25" customFormat="1" x14ac:dyDescent="0.2">
      <c r="A152">
        <f t="shared" si="55"/>
        <v>2012</v>
      </c>
      <c r="B152" s="3">
        <v>41122</v>
      </c>
      <c r="C152" s="35"/>
      <c r="D152" s="15"/>
      <c r="E152" s="36"/>
      <c r="F152" s="47">
        <f t="shared" si="47"/>
        <v>-0.18999999999999997</v>
      </c>
      <c r="G152" s="13">
        <f t="shared" si="46"/>
        <v>-7.9999999999999974E-2</v>
      </c>
      <c r="H152" s="45">
        <f t="shared" si="48"/>
        <v>-0.13499999999999998</v>
      </c>
      <c r="I152" s="47">
        <f t="shared" si="57"/>
        <v>0.36</v>
      </c>
      <c r="J152" s="13">
        <f t="shared" si="58"/>
        <v>0.47000000000000008</v>
      </c>
      <c r="K152" s="36">
        <f t="shared" si="49"/>
        <v>0.41500000000000004</v>
      </c>
      <c r="L152" s="50">
        <f t="shared" si="50"/>
        <v>0.17</v>
      </c>
      <c r="M152" s="9">
        <f t="shared" si="51"/>
        <v>0.39000000000000012</v>
      </c>
      <c r="N152" s="45">
        <f t="shared" si="52"/>
        <v>0.28000000000000003</v>
      </c>
      <c r="O152" s="35">
        <f t="shared" si="56"/>
        <v>0.32</v>
      </c>
      <c r="P152" s="15">
        <f t="shared" si="53"/>
        <v>0.54000000000000015</v>
      </c>
      <c r="Q152" s="36">
        <f t="shared" si="54"/>
        <v>0.43000000000000005</v>
      </c>
      <c r="R152" s="50"/>
      <c r="S152" s="9"/>
      <c r="T152" s="45"/>
      <c r="U152" s="35"/>
      <c r="V152" s="15"/>
      <c r="W152" s="36"/>
      <c r="X152" s="4">
        <v>0.02</v>
      </c>
      <c r="Y152" s="5">
        <v>1.4E-2</v>
      </c>
    </row>
    <row r="153" spans="1:25" customFormat="1" x14ac:dyDescent="0.2">
      <c r="A153">
        <f t="shared" si="55"/>
        <v>2012</v>
      </c>
      <c r="B153" s="3">
        <v>41153</v>
      </c>
      <c r="C153" s="35"/>
      <c r="D153" s="15"/>
      <c r="E153" s="36"/>
      <c r="F153" s="47">
        <f t="shared" si="47"/>
        <v>-0.18999999999999997</v>
      </c>
      <c r="G153" s="13">
        <f t="shared" si="46"/>
        <v>-7.9999999999999974E-2</v>
      </c>
      <c r="H153" s="45">
        <f t="shared" si="48"/>
        <v>-0.13499999999999998</v>
      </c>
      <c r="I153" s="47">
        <f t="shared" si="57"/>
        <v>0.36</v>
      </c>
      <c r="J153" s="13">
        <f t="shared" si="58"/>
        <v>0.47000000000000008</v>
      </c>
      <c r="K153" s="36">
        <f t="shared" si="49"/>
        <v>0.41500000000000004</v>
      </c>
      <c r="L153" s="50">
        <f t="shared" si="50"/>
        <v>0.17</v>
      </c>
      <c r="M153" s="9">
        <f t="shared" si="51"/>
        <v>0.39000000000000012</v>
      </c>
      <c r="N153" s="45">
        <f t="shared" si="52"/>
        <v>0.28000000000000003</v>
      </c>
      <c r="O153" s="35">
        <f t="shared" si="56"/>
        <v>0.32</v>
      </c>
      <c r="P153" s="15">
        <f t="shared" si="53"/>
        <v>0.54000000000000015</v>
      </c>
      <c r="Q153" s="36">
        <f t="shared" si="54"/>
        <v>0.43000000000000005</v>
      </c>
      <c r="R153" s="50"/>
      <c r="S153" s="9"/>
      <c r="T153" s="45"/>
      <c r="U153" s="35"/>
      <c r="V153" s="15"/>
      <c r="W153" s="36"/>
      <c r="X153" s="4">
        <v>0.02</v>
      </c>
      <c r="Y153" s="5">
        <v>1.4E-2</v>
      </c>
    </row>
    <row r="154" spans="1:25" customFormat="1" x14ac:dyDescent="0.2">
      <c r="A154">
        <f t="shared" si="55"/>
        <v>2012</v>
      </c>
      <c r="B154" s="3">
        <v>41183</v>
      </c>
      <c r="C154" s="35"/>
      <c r="D154" s="15"/>
      <c r="E154" s="36"/>
      <c r="F154" s="47">
        <f t="shared" si="47"/>
        <v>-0.18999999999999997</v>
      </c>
      <c r="G154" s="13">
        <f t="shared" si="46"/>
        <v>-7.9999999999999974E-2</v>
      </c>
      <c r="H154" s="45">
        <f t="shared" si="48"/>
        <v>-0.13499999999999998</v>
      </c>
      <c r="I154" s="47">
        <f t="shared" si="57"/>
        <v>0.28999999999999998</v>
      </c>
      <c r="J154" s="13">
        <f t="shared" si="58"/>
        <v>0.38000000000000006</v>
      </c>
      <c r="K154" s="36">
        <f t="shared" si="49"/>
        <v>0.33500000000000002</v>
      </c>
      <c r="L154" s="50">
        <f t="shared" si="50"/>
        <v>0.1</v>
      </c>
      <c r="M154" s="9">
        <f t="shared" si="51"/>
        <v>0.3000000000000001</v>
      </c>
      <c r="N154" s="45">
        <f t="shared" si="52"/>
        <v>0.20000000000000004</v>
      </c>
      <c r="O154" s="35">
        <f t="shared" si="56"/>
        <v>0.25</v>
      </c>
      <c r="P154" s="15">
        <f t="shared" si="53"/>
        <v>0.45000000000000007</v>
      </c>
      <c r="Q154" s="36">
        <f t="shared" si="54"/>
        <v>0.35000000000000003</v>
      </c>
      <c r="R154" s="50"/>
      <c r="S154" s="9"/>
      <c r="T154" s="45"/>
      <c r="U154" s="35"/>
      <c r="V154" s="15"/>
      <c r="W154" s="36"/>
      <c r="X154" s="4">
        <v>0.02</v>
      </c>
      <c r="Y154" s="5">
        <v>1.4E-2</v>
      </c>
    </row>
    <row r="155" spans="1:25" customFormat="1" x14ac:dyDescent="0.2">
      <c r="A155">
        <f t="shared" si="55"/>
        <v>2012</v>
      </c>
      <c r="B155" s="3">
        <v>41214</v>
      </c>
      <c r="C155" s="35"/>
      <c r="D155" s="15"/>
      <c r="E155" s="36"/>
      <c r="F155" s="47">
        <f t="shared" si="47"/>
        <v>-0.19999999999999996</v>
      </c>
      <c r="G155" s="13">
        <f t="shared" si="46"/>
        <v>-9.9999999999999936E-2</v>
      </c>
      <c r="H155" s="45">
        <f t="shared" si="48"/>
        <v>-0.14999999999999994</v>
      </c>
      <c r="I155" s="47">
        <f t="shared" si="57"/>
        <v>0.25</v>
      </c>
      <c r="J155" s="13">
        <f t="shared" si="58"/>
        <v>0.35000000000000009</v>
      </c>
      <c r="K155" s="36">
        <f t="shared" si="49"/>
        <v>0.30000000000000004</v>
      </c>
      <c r="L155" s="50">
        <f t="shared" si="50"/>
        <v>5.0000000000000044E-2</v>
      </c>
      <c r="M155" s="9">
        <f t="shared" si="51"/>
        <v>0.25000000000000017</v>
      </c>
      <c r="N155" s="45">
        <f t="shared" si="52"/>
        <v>0.15000000000000011</v>
      </c>
      <c r="O155" s="35">
        <f t="shared" si="56"/>
        <v>0.20000000000000004</v>
      </c>
      <c r="P155" s="15">
        <f t="shared" si="53"/>
        <v>0.40000000000000013</v>
      </c>
      <c r="Q155" s="36">
        <f t="shared" si="54"/>
        <v>0.3000000000000001</v>
      </c>
      <c r="R155" s="50"/>
      <c r="S155" s="9"/>
      <c r="T155" s="45"/>
      <c r="U155" s="35"/>
      <c r="V155" s="15"/>
      <c r="W155" s="36"/>
      <c r="X155" s="4">
        <v>0.02</v>
      </c>
      <c r="Y155" s="5">
        <v>1.4E-2</v>
      </c>
    </row>
    <row r="156" spans="1:25" customFormat="1" x14ac:dyDescent="0.2">
      <c r="A156">
        <f t="shared" si="55"/>
        <v>2012</v>
      </c>
      <c r="B156" s="3">
        <v>41244</v>
      </c>
      <c r="C156" s="35"/>
      <c r="D156" s="15"/>
      <c r="E156" s="36"/>
      <c r="F156" s="47">
        <f t="shared" si="47"/>
        <v>-0.19999999999999996</v>
      </c>
      <c r="G156" s="13">
        <f t="shared" si="46"/>
        <v>-9.9999999999999936E-2</v>
      </c>
      <c r="H156" s="45">
        <f t="shared" si="48"/>
        <v>-0.14999999999999994</v>
      </c>
      <c r="I156" s="47">
        <f t="shared" si="57"/>
        <v>0.25</v>
      </c>
      <c r="J156" s="13">
        <f t="shared" si="58"/>
        <v>0.35000000000000009</v>
      </c>
      <c r="K156" s="36">
        <f t="shared" si="49"/>
        <v>0.30000000000000004</v>
      </c>
      <c r="L156" s="50">
        <f t="shared" si="50"/>
        <v>5.0000000000000044E-2</v>
      </c>
      <c r="M156" s="9">
        <f t="shared" si="51"/>
        <v>0.25000000000000017</v>
      </c>
      <c r="N156" s="45">
        <f t="shared" si="52"/>
        <v>0.15000000000000011</v>
      </c>
      <c r="O156" s="35">
        <f t="shared" si="56"/>
        <v>0.20000000000000004</v>
      </c>
      <c r="P156" s="15">
        <f t="shared" si="53"/>
        <v>0.40000000000000013</v>
      </c>
      <c r="Q156" s="36">
        <f t="shared" si="54"/>
        <v>0.3000000000000001</v>
      </c>
      <c r="R156" s="50"/>
      <c r="S156" s="9"/>
      <c r="T156" s="45"/>
      <c r="U156" s="35"/>
      <c r="V156" s="15"/>
      <c r="W156" s="36"/>
      <c r="X156" s="4">
        <v>0.02</v>
      </c>
      <c r="Y156" s="5">
        <v>1.4E-2</v>
      </c>
    </row>
    <row r="157" spans="1:25" customFormat="1" x14ac:dyDescent="0.2">
      <c r="A157">
        <f t="shared" si="55"/>
        <v>2013</v>
      </c>
      <c r="B157" s="3">
        <v>41275</v>
      </c>
      <c r="C157" s="35"/>
      <c r="D157" s="15"/>
      <c r="E157" s="36"/>
      <c r="F157" s="47">
        <f t="shared" si="47"/>
        <v>-0.20999999999999996</v>
      </c>
      <c r="G157" s="13">
        <f>G145+0.0025</f>
        <v>-0.10749999999999993</v>
      </c>
      <c r="H157" s="45">
        <f t="shared" si="48"/>
        <v>-0.15874999999999995</v>
      </c>
      <c r="I157" s="47">
        <f t="shared" si="57"/>
        <v>0.24</v>
      </c>
      <c r="J157" s="13">
        <f t="shared" si="58"/>
        <v>0.31500000000000006</v>
      </c>
      <c r="K157" s="36">
        <f t="shared" si="49"/>
        <v>0.27750000000000002</v>
      </c>
      <c r="L157" s="50">
        <f t="shared" si="50"/>
        <v>3.0000000000000027E-2</v>
      </c>
      <c r="M157" s="9">
        <f t="shared" si="51"/>
        <v>0.20750000000000013</v>
      </c>
      <c r="N157" s="45">
        <f t="shared" si="52"/>
        <v>0.11875000000000008</v>
      </c>
      <c r="O157" s="35">
        <f t="shared" si="56"/>
        <v>0.18000000000000002</v>
      </c>
      <c r="P157" s="15">
        <f t="shared" si="53"/>
        <v>0.35750000000000015</v>
      </c>
      <c r="Q157" s="36">
        <f t="shared" si="54"/>
        <v>0.26875000000000004</v>
      </c>
      <c r="R157" s="50"/>
      <c r="S157" s="9"/>
      <c r="T157" s="45"/>
      <c r="U157" s="35"/>
      <c r="V157" s="15"/>
      <c r="W157" s="36"/>
      <c r="X157" s="4">
        <v>0.02</v>
      </c>
      <c r="Y157" s="5">
        <v>1.4E-2</v>
      </c>
    </row>
    <row r="158" spans="1:25" customFormat="1" x14ac:dyDescent="0.2">
      <c r="A158">
        <f t="shared" si="55"/>
        <v>2013</v>
      </c>
      <c r="B158" s="3">
        <v>41306</v>
      </c>
      <c r="C158" s="35"/>
      <c r="D158" s="15"/>
      <c r="E158" s="36"/>
      <c r="F158" s="47">
        <f t="shared" si="47"/>
        <v>-0.20999999999999996</v>
      </c>
      <c r="G158" s="13">
        <f t="shared" ref="G158:G221" si="59">G146+0.0025</f>
        <v>-0.10749999999999993</v>
      </c>
      <c r="H158" s="45">
        <f t="shared" si="48"/>
        <v>-0.15874999999999995</v>
      </c>
      <c r="I158" s="47">
        <f t="shared" si="57"/>
        <v>0.24</v>
      </c>
      <c r="J158" s="13">
        <f t="shared" si="58"/>
        <v>0.31500000000000006</v>
      </c>
      <c r="K158" s="36">
        <f t="shared" si="49"/>
        <v>0.27750000000000002</v>
      </c>
      <c r="L158" s="50">
        <f t="shared" si="50"/>
        <v>3.0000000000000027E-2</v>
      </c>
      <c r="M158" s="9">
        <f t="shared" si="51"/>
        <v>0.20750000000000013</v>
      </c>
      <c r="N158" s="45">
        <f t="shared" si="52"/>
        <v>0.11875000000000008</v>
      </c>
      <c r="O158" s="35">
        <f t="shared" si="56"/>
        <v>0.18000000000000002</v>
      </c>
      <c r="P158" s="15">
        <f t="shared" si="53"/>
        <v>0.35750000000000015</v>
      </c>
      <c r="Q158" s="36">
        <f t="shared" si="54"/>
        <v>0.26875000000000004</v>
      </c>
      <c r="R158" s="50"/>
      <c r="S158" s="9"/>
      <c r="T158" s="45"/>
      <c r="U158" s="35"/>
      <c r="V158" s="15"/>
      <c r="W158" s="36"/>
      <c r="X158" s="4">
        <v>0.02</v>
      </c>
      <c r="Y158" s="5">
        <v>1.4E-2</v>
      </c>
    </row>
    <row r="159" spans="1:25" customFormat="1" x14ac:dyDescent="0.2">
      <c r="A159">
        <f t="shared" si="55"/>
        <v>2013</v>
      </c>
      <c r="B159" s="3">
        <v>41334</v>
      </c>
      <c r="C159" s="35"/>
      <c r="D159" s="15"/>
      <c r="E159" s="36"/>
      <c r="F159" s="47">
        <f t="shared" si="47"/>
        <v>-0.20999999999999996</v>
      </c>
      <c r="G159" s="13">
        <f t="shared" si="59"/>
        <v>-0.10749999999999993</v>
      </c>
      <c r="H159" s="45">
        <f t="shared" si="48"/>
        <v>-0.15874999999999995</v>
      </c>
      <c r="I159" s="47">
        <f t="shared" si="57"/>
        <v>0.25</v>
      </c>
      <c r="J159" s="13">
        <f t="shared" si="58"/>
        <v>0.34000000000000008</v>
      </c>
      <c r="K159" s="36">
        <f t="shared" si="49"/>
        <v>0.29500000000000004</v>
      </c>
      <c r="L159" s="50">
        <f t="shared" si="50"/>
        <v>4.0000000000000036E-2</v>
      </c>
      <c r="M159" s="9">
        <f t="shared" si="51"/>
        <v>0.23250000000000015</v>
      </c>
      <c r="N159" s="45">
        <f t="shared" si="52"/>
        <v>0.13625000000000009</v>
      </c>
      <c r="O159" s="35">
        <f t="shared" si="56"/>
        <v>0.19000000000000003</v>
      </c>
      <c r="P159" s="15">
        <f t="shared" si="53"/>
        <v>0.38250000000000017</v>
      </c>
      <c r="Q159" s="36">
        <f t="shared" si="54"/>
        <v>0.28625000000000012</v>
      </c>
      <c r="R159" s="50"/>
      <c r="S159" s="9"/>
      <c r="T159" s="45"/>
      <c r="U159" s="35"/>
      <c r="V159" s="15"/>
      <c r="W159" s="36"/>
      <c r="X159" s="4">
        <v>0.02</v>
      </c>
      <c r="Y159" s="5">
        <v>1.4E-2</v>
      </c>
    </row>
    <row r="160" spans="1:25" customFormat="1" x14ac:dyDescent="0.2">
      <c r="A160">
        <f t="shared" si="55"/>
        <v>2013</v>
      </c>
      <c r="B160" s="3">
        <v>41365</v>
      </c>
      <c r="C160" s="35"/>
      <c r="D160" s="15"/>
      <c r="E160" s="36"/>
      <c r="F160" s="47">
        <f t="shared" si="47"/>
        <v>-0.20999999999999996</v>
      </c>
      <c r="G160" s="13">
        <f t="shared" si="59"/>
        <v>-9.7499999999999934E-2</v>
      </c>
      <c r="H160" s="45">
        <f t="shared" si="48"/>
        <v>-0.15374999999999994</v>
      </c>
      <c r="I160" s="47">
        <f t="shared" si="57"/>
        <v>0.24</v>
      </c>
      <c r="J160" s="13">
        <f t="shared" si="58"/>
        <v>0.34000000000000008</v>
      </c>
      <c r="K160" s="36">
        <f t="shared" si="49"/>
        <v>0.29000000000000004</v>
      </c>
      <c r="L160" s="50">
        <f t="shared" si="50"/>
        <v>3.0000000000000027E-2</v>
      </c>
      <c r="M160" s="9">
        <f t="shared" si="51"/>
        <v>0.24250000000000016</v>
      </c>
      <c r="N160" s="45">
        <f t="shared" si="52"/>
        <v>0.13625000000000009</v>
      </c>
      <c r="O160" s="35">
        <f t="shared" si="56"/>
        <v>0.18000000000000002</v>
      </c>
      <c r="P160" s="15">
        <f t="shared" si="53"/>
        <v>0.39250000000000018</v>
      </c>
      <c r="Q160" s="36">
        <f t="shared" si="54"/>
        <v>0.28625000000000012</v>
      </c>
      <c r="R160" s="50"/>
      <c r="S160" s="9"/>
      <c r="T160" s="45"/>
      <c r="U160" s="35"/>
      <c r="V160" s="15"/>
      <c r="W160" s="36"/>
      <c r="X160" s="4">
        <v>0.02</v>
      </c>
      <c r="Y160" s="5">
        <v>1.4E-2</v>
      </c>
    </row>
    <row r="161" spans="1:25" customFormat="1" x14ac:dyDescent="0.2">
      <c r="A161">
        <f t="shared" si="55"/>
        <v>2013</v>
      </c>
      <c r="B161" s="3">
        <v>41395</v>
      </c>
      <c r="C161" s="35"/>
      <c r="D161" s="15"/>
      <c r="E161" s="36"/>
      <c r="F161" s="47">
        <f t="shared" si="47"/>
        <v>-0.20999999999999996</v>
      </c>
      <c r="G161" s="13">
        <f t="shared" si="59"/>
        <v>-9.7499999999999934E-2</v>
      </c>
      <c r="H161" s="45">
        <f t="shared" si="48"/>
        <v>-0.15374999999999994</v>
      </c>
      <c r="I161" s="47">
        <f t="shared" si="57"/>
        <v>0.26</v>
      </c>
      <c r="J161" s="13">
        <f t="shared" si="58"/>
        <v>0.35000000000000009</v>
      </c>
      <c r="K161" s="36">
        <f t="shared" si="49"/>
        <v>0.30500000000000005</v>
      </c>
      <c r="L161" s="50">
        <f t="shared" si="50"/>
        <v>5.0000000000000044E-2</v>
      </c>
      <c r="M161" s="9">
        <f t="shared" si="51"/>
        <v>0.25250000000000017</v>
      </c>
      <c r="N161" s="45">
        <f t="shared" si="52"/>
        <v>0.15125000000000011</v>
      </c>
      <c r="O161" s="35">
        <f t="shared" si="56"/>
        <v>0.20000000000000004</v>
      </c>
      <c r="P161" s="15">
        <f t="shared" si="53"/>
        <v>0.40250000000000019</v>
      </c>
      <c r="Q161" s="36">
        <f t="shared" si="54"/>
        <v>0.30125000000000013</v>
      </c>
      <c r="R161" s="50"/>
      <c r="S161" s="9"/>
      <c r="T161" s="45"/>
      <c r="U161" s="35"/>
      <c r="V161" s="15"/>
      <c r="W161" s="36"/>
      <c r="X161" s="4">
        <v>0.02</v>
      </c>
      <c r="Y161" s="5">
        <v>1.4E-2</v>
      </c>
    </row>
    <row r="162" spans="1:25" customFormat="1" x14ac:dyDescent="0.2">
      <c r="A162">
        <f t="shared" si="55"/>
        <v>2013</v>
      </c>
      <c r="B162" s="3">
        <v>41426</v>
      </c>
      <c r="C162" s="35"/>
      <c r="D162" s="15"/>
      <c r="E162" s="36"/>
      <c r="F162" s="47">
        <f t="shared" si="47"/>
        <v>-0.20999999999999996</v>
      </c>
      <c r="G162" s="13">
        <f t="shared" si="59"/>
        <v>-9.7499999999999934E-2</v>
      </c>
      <c r="H162" s="45">
        <f t="shared" si="48"/>
        <v>-0.15374999999999994</v>
      </c>
      <c r="I162" s="47">
        <f t="shared" si="57"/>
        <v>0.28999999999999998</v>
      </c>
      <c r="J162" s="13">
        <f t="shared" si="58"/>
        <v>0.38000000000000006</v>
      </c>
      <c r="K162" s="36">
        <f t="shared" si="49"/>
        <v>0.33500000000000002</v>
      </c>
      <c r="L162" s="50">
        <f t="shared" si="50"/>
        <v>8.0000000000000016E-2</v>
      </c>
      <c r="M162" s="9">
        <f t="shared" si="51"/>
        <v>0.28250000000000014</v>
      </c>
      <c r="N162" s="45">
        <f t="shared" si="52"/>
        <v>0.18125000000000008</v>
      </c>
      <c r="O162" s="35">
        <f t="shared" si="56"/>
        <v>0.23</v>
      </c>
      <c r="P162" s="15">
        <f t="shared" si="53"/>
        <v>0.43250000000000011</v>
      </c>
      <c r="Q162" s="36">
        <f t="shared" si="54"/>
        <v>0.33125000000000004</v>
      </c>
      <c r="R162" s="50"/>
      <c r="S162" s="9"/>
      <c r="T162" s="45"/>
      <c r="U162" s="35"/>
      <c r="V162" s="15"/>
      <c r="W162" s="36"/>
      <c r="X162" s="4">
        <v>0.02</v>
      </c>
      <c r="Y162" s="5">
        <v>1.4E-2</v>
      </c>
    </row>
    <row r="163" spans="1:25" customFormat="1" x14ac:dyDescent="0.2">
      <c r="A163">
        <f t="shared" si="55"/>
        <v>2013</v>
      </c>
      <c r="B163" s="3">
        <v>41456</v>
      </c>
      <c r="C163" s="35"/>
      <c r="D163" s="15"/>
      <c r="E163" s="36"/>
      <c r="F163" s="47">
        <f t="shared" si="47"/>
        <v>-0.18999999999999997</v>
      </c>
      <c r="G163" s="13">
        <f t="shared" si="59"/>
        <v>-7.7499999999999972E-2</v>
      </c>
      <c r="H163" s="45">
        <f t="shared" si="48"/>
        <v>-0.13374999999999998</v>
      </c>
      <c r="I163" s="47">
        <f t="shared" si="57"/>
        <v>0.36</v>
      </c>
      <c r="J163" s="13">
        <f t="shared" si="58"/>
        <v>0.47000000000000008</v>
      </c>
      <c r="K163" s="36">
        <f t="shared" si="49"/>
        <v>0.41500000000000004</v>
      </c>
      <c r="L163" s="50">
        <f t="shared" si="50"/>
        <v>0.17</v>
      </c>
      <c r="M163" s="9">
        <f t="shared" si="51"/>
        <v>0.39250000000000013</v>
      </c>
      <c r="N163" s="45">
        <f t="shared" si="52"/>
        <v>0.28125000000000006</v>
      </c>
      <c r="O163" s="35">
        <f t="shared" si="56"/>
        <v>0.32</v>
      </c>
      <c r="P163" s="15">
        <f t="shared" si="53"/>
        <v>0.54250000000000009</v>
      </c>
      <c r="Q163" s="36">
        <f t="shared" si="54"/>
        <v>0.43125000000000002</v>
      </c>
      <c r="R163" s="50"/>
      <c r="S163" s="9"/>
      <c r="T163" s="45"/>
      <c r="U163" s="35"/>
      <c r="V163" s="15"/>
      <c r="W163" s="36"/>
      <c r="X163" s="4">
        <v>0.02</v>
      </c>
      <c r="Y163" s="5">
        <v>1.4E-2</v>
      </c>
    </row>
    <row r="164" spans="1:25" customFormat="1" x14ac:dyDescent="0.2">
      <c r="A164">
        <f t="shared" si="55"/>
        <v>2013</v>
      </c>
      <c r="B164" s="3">
        <v>41487</v>
      </c>
      <c r="C164" s="35"/>
      <c r="D164" s="15"/>
      <c r="E164" s="36"/>
      <c r="F164" s="47">
        <f t="shared" si="47"/>
        <v>-0.18999999999999997</v>
      </c>
      <c r="G164" s="13">
        <f t="shared" si="59"/>
        <v>-7.7499999999999972E-2</v>
      </c>
      <c r="H164" s="45">
        <f t="shared" si="48"/>
        <v>-0.13374999999999998</v>
      </c>
      <c r="I164" s="47">
        <f t="shared" si="57"/>
        <v>0.36</v>
      </c>
      <c r="J164" s="13">
        <f t="shared" si="58"/>
        <v>0.47000000000000008</v>
      </c>
      <c r="K164" s="36">
        <f t="shared" si="49"/>
        <v>0.41500000000000004</v>
      </c>
      <c r="L164" s="50">
        <f t="shared" si="50"/>
        <v>0.17</v>
      </c>
      <c r="M164" s="9">
        <f t="shared" si="51"/>
        <v>0.39250000000000013</v>
      </c>
      <c r="N164" s="45">
        <f t="shared" si="52"/>
        <v>0.28125000000000006</v>
      </c>
      <c r="O164" s="35">
        <f t="shared" si="56"/>
        <v>0.32</v>
      </c>
      <c r="P164" s="15">
        <f t="shared" si="53"/>
        <v>0.54250000000000009</v>
      </c>
      <c r="Q164" s="36">
        <f t="shared" si="54"/>
        <v>0.43125000000000002</v>
      </c>
      <c r="R164" s="50"/>
      <c r="S164" s="9"/>
      <c r="T164" s="45"/>
      <c r="U164" s="35"/>
      <c r="V164" s="15"/>
      <c r="W164" s="36"/>
      <c r="X164" s="4">
        <v>0.02</v>
      </c>
      <c r="Y164" s="5">
        <v>1.4E-2</v>
      </c>
    </row>
    <row r="165" spans="1:25" customFormat="1" x14ac:dyDescent="0.2">
      <c r="A165">
        <f t="shared" si="55"/>
        <v>2013</v>
      </c>
      <c r="B165" s="3">
        <v>41518</v>
      </c>
      <c r="C165" s="35"/>
      <c r="D165" s="15"/>
      <c r="E165" s="36"/>
      <c r="F165" s="47">
        <f t="shared" si="47"/>
        <v>-0.18999999999999997</v>
      </c>
      <c r="G165" s="13">
        <f t="shared" si="59"/>
        <v>-7.7499999999999972E-2</v>
      </c>
      <c r="H165" s="45">
        <f t="shared" si="48"/>
        <v>-0.13374999999999998</v>
      </c>
      <c r="I165" s="47">
        <f t="shared" si="57"/>
        <v>0.36</v>
      </c>
      <c r="J165" s="13">
        <f t="shared" si="58"/>
        <v>0.47000000000000008</v>
      </c>
      <c r="K165" s="36">
        <f t="shared" si="49"/>
        <v>0.41500000000000004</v>
      </c>
      <c r="L165" s="50">
        <f t="shared" si="50"/>
        <v>0.17</v>
      </c>
      <c r="M165" s="9">
        <f t="shared" si="51"/>
        <v>0.39250000000000013</v>
      </c>
      <c r="N165" s="45">
        <f t="shared" si="52"/>
        <v>0.28125000000000006</v>
      </c>
      <c r="O165" s="35">
        <f t="shared" si="56"/>
        <v>0.32</v>
      </c>
      <c r="P165" s="15">
        <f t="shared" si="53"/>
        <v>0.54250000000000009</v>
      </c>
      <c r="Q165" s="36">
        <f t="shared" si="54"/>
        <v>0.43125000000000002</v>
      </c>
      <c r="R165" s="50"/>
      <c r="S165" s="9"/>
      <c r="T165" s="45"/>
      <c r="U165" s="35"/>
      <c r="V165" s="15"/>
      <c r="W165" s="36"/>
      <c r="X165" s="4">
        <v>0.02</v>
      </c>
      <c r="Y165" s="5">
        <v>1.4E-2</v>
      </c>
    </row>
    <row r="166" spans="1:25" customFormat="1" x14ac:dyDescent="0.2">
      <c r="A166">
        <f t="shared" si="55"/>
        <v>2013</v>
      </c>
      <c r="B166" s="3">
        <v>41548</v>
      </c>
      <c r="C166" s="35"/>
      <c r="D166" s="15"/>
      <c r="E166" s="36"/>
      <c r="F166" s="47">
        <f t="shared" si="47"/>
        <v>-0.18999999999999997</v>
      </c>
      <c r="G166" s="13">
        <f t="shared" si="59"/>
        <v>-7.7499999999999972E-2</v>
      </c>
      <c r="H166" s="45">
        <f t="shared" si="48"/>
        <v>-0.13374999999999998</v>
      </c>
      <c r="I166" s="47">
        <f t="shared" si="57"/>
        <v>0.28999999999999998</v>
      </c>
      <c r="J166" s="13">
        <f t="shared" si="58"/>
        <v>0.38000000000000006</v>
      </c>
      <c r="K166" s="36">
        <f t="shared" si="49"/>
        <v>0.33500000000000002</v>
      </c>
      <c r="L166" s="50">
        <f t="shared" si="50"/>
        <v>0.1</v>
      </c>
      <c r="M166" s="9">
        <f t="shared" si="51"/>
        <v>0.3025000000000001</v>
      </c>
      <c r="N166" s="45">
        <f t="shared" si="52"/>
        <v>0.20125000000000004</v>
      </c>
      <c r="O166" s="35">
        <f t="shared" si="56"/>
        <v>0.25</v>
      </c>
      <c r="P166" s="15">
        <f t="shared" si="53"/>
        <v>0.45250000000000012</v>
      </c>
      <c r="Q166" s="36">
        <f t="shared" si="54"/>
        <v>0.35125000000000006</v>
      </c>
      <c r="R166" s="50"/>
      <c r="S166" s="9"/>
      <c r="T166" s="45"/>
      <c r="U166" s="35"/>
      <c r="V166" s="15"/>
      <c r="W166" s="36"/>
      <c r="X166" s="4">
        <v>0.02</v>
      </c>
      <c r="Y166" s="5">
        <v>1.4E-2</v>
      </c>
    </row>
    <row r="167" spans="1:25" customFormat="1" x14ac:dyDescent="0.2">
      <c r="A167">
        <f t="shared" si="55"/>
        <v>2013</v>
      </c>
      <c r="B167" s="3">
        <v>41579</v>
      </c>
      <c r="C167" s="35"/>
      <c r="D167" s="15"/>
      <c r="E167" s="36"/>
      <c r="F167" s="47">
        <f t="shared" si="47"/>
        <v>-0.19999999999999996</v>
      </c>
      <c r="G167" s="13">
        <f t="shared" si="59"/>
        <v>-9.7499999999999934E-2</v>
      </c>
      <c r="H167" s="45">
        <f t="shared" si="48"/>
        <v>-0.14874999999999994</v>
      </c>
      <c r="I167" s="47">
        <f t="shared" si="57"/>
        <v>0.25</v>
      </c>
      <c r="J167" s="13">
        <f t="shared" si="58"/>
        <v>0.35000000000000009</v>
      </c>
      <c r="K167" s="36">
        <f t="shared" si="49"/>
        <v>0.30000000000000004</v>
      </c>
      <c r="L167" s="50">
        <f t="shared" si="50"/>
        <v>5.0000000000000044E-2</v>
      </c>
      <c r="M167" s="9">
        <f t="shared" si="51"/>
        <v>0.25250000000000017</v>
      </c>
      <c r="N167" s="45">
        <f t="shared" si="52"/>
        <v>0.15125000000000011</v>
      </c>
      <c r="O167" s="35">
        <f t="shared" si="56"/>
        <v>0.20000000000000004</v>
      </c>
      <c r="P167" s="15">
        <f t="shared" si="53"/>
        <v>0.40250000000000019</v>
      </c>
      <c r="Q167" s="36">
        <f t="shared" si="54"/>
        <v>0.30125000000000013</v>
      </c>
      <c r="R167" s="50"/>
      <c r="S167" s="9"/>
      <c r="T167" s="45"/>
      <c r="U167" s="35"/>
      <c r="V167" s="15"/>
      <c r="W167" s="36"/>
      <c r="X167" s="4">
        <v>0.02</v>
      </c>
      <c r="Y167" s="5">
        <v>1.4E-2</v>
      </c>
    </row>
    <row r="168" spans="1:25" customFormat="1" x14ac:dyDescent="0.2">
      <c r="A168">
        <f t="shared" si="55"/>
        <v>2013</v>
      </c>
      <c r="B168" s="3">
        <v>41609</v>
      </c>
      <c r="C168" s="35"/>
      <c r="D168" s="15"/>
      <c r="E168" s="36"/>
      <c r="F168" s="47">
        <f t="shared" si="47"/>
        <v>-0.19999999999999996</v>
      </c>
      <c r="G168" s="13">
        <f t="shared" si="59"/>
        <v>-9.7499999999999934E-2</v>
      </c>
      <c r="H168" s="45">
        <f t="shared" si="48"/>
        <v>-0.14874999999999994</v>
      </c>
      <c r="I168" s="47">
        <f t="shared" si="57"/>
        <v>0.25</v>
      </c>
      <c r="J168" s="13">
        <f t="shared" si="58"/>
        <v>0.35000000000000009</v>
      </c>
      <c r="K168" s="36">
        <f t="shared" si="49"/>
        <v>0.30000000000000004</v>
      </c>
      <c r="L168" s="50">
        <f t="shared" si="50"/>
        <v>5.0000000000000044E-2</v>
      </c>
      <c r="M168" s="9">
        <f t="shared" si="51"/>
        <v>0.25250000000000017</v>
      </c>
      <c r="N168" s="45">
        <f t="shared" si="52"/>
        <v>0.15125000000000011</v>
      </c>
      <c r="O168" s="35">
        <f t="shared" si="56"/>
        <v>0.20000000000000004</v>
      </c>
      <c r="P168" s="15">
        <f t="shared" si="53"/>
        <v>0.40250000000000019</v>
      </c>
      <c r="Q168" s="36">
        <f t="shared" si="54"/>
        <v>0.30125000000000013</v>
      </c>
      <c r="R168" s="50"/>
      <c r="S168" s="9"/>
      <c r="T168" s="45"/>
      <c r="U168" s="35"/>
      <c r="V168" s="15"/>
      <c r="W168" s="36"/>
      <c r="X168" s="4">
        <v>0.02</v>
      </c>
      <c r="Y168" s="5">
        <v>1.4E-2</v>
      </c>
    </row>
    <row r="169" spans="1:25" customFormat="1" x14ac:dyDescent="0.2">
      <c r="A169">
        <f t="shared" si="55"/>
        <v>2014</v>
      </c>
      <c r="B169" s="3">
        <v>41640</v>
      </c>
      <c r="C169" s="35"/>
      <c r="D169" s="15"/>
      <c r="E169" s="36"/>
      <c r="F169" s="47">
        <f t="shared" si="47"/>
        <v>-0.20999999999999996</v>
      </c>
      <c r="G169" s="13">
        <f t="shared" si="59"/>
        <v>-0.10499999999999993</v>
      </c>
      <c r="H169" s="45">
        <f t="shared" si="48"/>
        <v>-0.15749999999999995</v>
      </c>
      <c r="I169" s="47">
        <f t="shared" si="57"/>
        <v>0.24</v>
      </c>
      <c r="J169" s="13">
        <f t="shared" si="58"/>
        <v>0.31500000000000006</v>
      </c>
      <c r="K169" s="36">
        <f t="shared" si="49"/>
        <v>0.27750000000000002</v>
      </c>
      <c r="L169" s="50">
        <f t="shared" si="50"/>
        <v>3.0000000000000027E-2</v>
      </c>
      <c r="M169" s="9">
        <f t="shared" si="51"/>
        <v>0.21000000000000013</v>
      </c>
      <c r="N169" s="45">
        <f t="shared" si="52"/>
        <v>0.12000000000000008</v>
      </c>
      <c r="O169" s="35">
        <f t="shared" si="56"/>
        <v>0.18000000000000002</v>
      </c>
      <c r="P169" s="15">
        <f t="shared" si="53"/>
        <v>0.3600000000000001</v>
      </c>
      <c r="Q169" s="36">
        <f t="shared" si="54"/>
        <v>0.27000000000000007</v>
      </c>
      <c r="R169" s="50"/>
      <c r="S169" s="9"/>
      <c r="T169" s="45"/>
      <c r="U169" s="35"/>
      <c r="V169" s="15"/>
      <c r="W169" s="36"/>
      <c r="X169" s="4">
        <v>0.02</v>
      </c>
      <c r="Y169" s="5">
        <v>1.4E-2</v>
      </c>
    </row>
    <row r="170" spans="1:25" customFormat="1" x14ac:dyDescent="0.2">
      <c r="A170">
        <f t="shared" si="55"/>
        <v>2014</v>
      </c>
      <c r="B170" s="3">
        <v>41671</v>
      </c>
      <c r="C170" s="35"/>
      <c r="D170" s="15"/>
      <c r="E170" s="36"/>
      <c r="F170" s="47">
        <f t="shared" si="47"/>
        <v>-0.20999999999999996</v>
      </c>
      <c r="G170" s="13">
        <f t="shared" si="59"/>
        <v>-0.10499999999999993</v>
      </c>
      <c r="H170" s="45">
        <f t="shared" si="48"/>
        <v>-0.15749999999999995</v>
      </c>
      <c r="I170" s="47">
        <f t="shared" si="57"/>
        <v>0.24</v>
      </c>
      <c r="J170" s="13">
        <f t="shared" si="58"/>
        <v>0.31500000000000006</v>
      </c>
      <c r="K170" s="36">
        <f t="shared" si="49"/>
        <v>0.27750000000000002</v>
      </c>
      <c r="L170" s="50">
        <f t="shared" si="50"/>
        <v>3.0000000000000027E-2</v>
      </c>
      <c r="M170" s="9">
        <f t="shared" si="51"/>
        <v>0.21000000000000013</v>
      </c>
      <c r="N170" s="45">
        <f t="shared" si="52"/>
        <v>0.12000000000000008</v>
      </c>
      <c r="O170" s="35">
        <f t="shared" si="56"/>
        <v>0.18000000000000002</v>
      </c>
      <c r="P170" s="15">
        <f t="shared" si="53"/>
        <v>0.3600000000000001</v>
      </c>
      <c r="Q170" s="36">
        <f t="shared" si="54"/>
        <v>0.27000000000000007</v>
      </c>
      <c r="R170" s="50"/>
      <c r="S170" s="9"/>
      <c r="T170" s="45"/>
      <c r="U170" s="35"/>
      <c r="V170" s="15"/>
      <c r="W170" s="36"/>
      <c r="X170" s="4">
        <v>0.02</v>
      </c>
      <c r="Y170" s="5">
        <v>1.4E-2</v>
      </c>
    </row>
    <row r="171" spans="1:25" customFormat="1" x14ac:dyDescent="0.2">
      <c r="A171">
        <f t="shared" si="55"/>
        <v>2014</v>
      </c>
      <c r="B171" s="3">
        <v>41699</v>
      </c>
      <c r="C171" s="35"/>
      <c r="D171" s="15"/>
      <c r="E171" s="36"/>
      <c r="F171" s="47">
        <f t="shared" si="47"/>
        <v>-0.20999999999999996</v>
      </c>
      <c r="G171" s="13">
        <f t="shared" si="59"/>
        <v>-0.10499999999999993</v>
      </c>
      <c r="H171" s="45">
        <f t="shared" si="48"/>
        <v>-0.15749999999999995</v>
      </c>
      <c r="I171" s="47">
        <f t="shared" si="57"/>
        <v>0.25</v>
      </c>
      <c r="J171" s="13">
        <f t="shared" si="58"/>
        <v>0.34000000000000008</v>
      </c>
      <c r="K171" s="36">
        <f t="shared" si="49"/>
        <v>0.29500000000000004</v>
      </c>
      <c r="L171" s="50">
        <f t="shared" si="50"/>
        <v>4.0000000000000036E-2</v>
      </c>
      <c r="M171" s="9">
        <f t="shared" si="51"/>
        <v>0.23500000000000015</v>
      </c>
      <c r="N171" s="45">
        <f t="shared" si="52"/>
        <v>0.13750000000000009</v>
      </c>
      <c r="O171" s="35">
        <f t="shared" si="56"/>
        <v>0.19000000000000003</v>
      </c>
      <c r="P171" s="15">
        <f t="shared" si="53"/>
        <v>0.38500000000000012</v>
      </c>
      <c r="Q171" s="36">
        <f t="shared" si="54"/>
        <v>0.28750000000000009</v>
      </c>
      <c r="R171" s="50"/>
      <c r="S171" s="9"/>
      <c r="T171" s="45"/>
      <c r="U171" s="35"/>
      <c r="V171" s="15"/>
      <c r="W171" s="36"/>
      <c r="X171" s="4">
        <v>0.02</v>
      </c>
      <c r="Y171" s="5">
        <v>1.4E-2</v>
      </c>
    </row>
    <row r="172" spans="1:25" customFormat="1" x14ac:dyDescent="0.2">
      <c r="A172">
        <f t="shared" si="55"/>
        <v>2014</v>
      </c>
      <c r="B172" s="3">
        <v>41730</v>
      </c>
      <c r="C172" s="35"/>
      <c r="D172" s="15"/>
      <c r="E172" s="36"/>
      <c r="F172" s="47">
        <f t="shared" si="47"/>
        <v>-0.20999999999999996</v>
      </c>
      <c r="G172" s="13">
        <f t="shared" si="59"/>
        <v>-9.4999999999999932E-2</v>
      </c>
      <c r="H172" s="45">
        <f t="shared" si="48"/>
        <v>-0.15249999999999994</v>
      </c>
      <c r="I172" s="47">
        <f t="shared" si="57"/>
        <v>0.24</v>
      </c>
      <c r="J172" s="13">
        <f t="shared" si="58"/>
        <v>0.34000000000000008</v>
      </c>
      <c r="K172" s="36">
        <f t="shared" si="49"/>
        <v>0.29000000000000004</v>
      </c>
      <c r="L172" s="50">
        <f t="shared" si="50"/>
        <v>3.0000000000000027E-2</v>
      </c>
      <c r="M172" s="9">
        <f t="shared" si="51"/>
        <v>0.24500000000000016</v>
      </c>
      <c r="N172" s="45">
        <f t="shared" si="52"/>
        <v>0.13750000000000009</v>
      </c>
      <c r="O172" s="35">
        <f t="shared" si="56"/>
        <v>0.18000000000000002</v>
      </c>
      <c r="P172" s="15">
        <f t="shared" si="53"/>
        <v>0.39500000000000013</v>
      </c>
      <c r="Q172" s="36">
        <f t="shared" si="54"/>
        <v>0.28750000000000009</v>
      </c>
      <c r="R172" s="50"/>
      <c r="S172" s="9"/>
      <c r="T172" s="45"/>
      <c r="U172" s="35"/>
      <c r="V172" s="15"/>
      <c r="W172" s="36"/>
      <c r="X172" s="4">
        <v>0.02</v>
      </c>
      <c r="Y172" s="5">
        <v>1.4E-2</v>
      </c>
    </row>
    <row r="173" spans="1:25" customFormat="1" x14ac:dyDescent="0.2">
      <c r="A173">
        <f t="shared" si="55"/>
        <v>2014</v>
      </c>
      <c r="B173" s="3">
        <v>41760</v>
      </c>
      <c r="C173" s="35"/>
      <c r="D173" s="15"/>
      <c r="E173" s="36"/>
      <c r="F173" s="47">
        <f t="shared" si="47"/>
        <v>-0.20999999999999996</v>
      </c>
      <c r="G173" s="13">
        <f t="shared" si="59"/>
        <v>-9.4999999999999932E-2</v>
      </c>
      <c r="H173" s="45">
        <f t="shared" si="48"/>
        <v>-0.15249999999999994</v>
      </c>
      <c r="I173" s="47">
        <f t="shared" si="57"/>
        <v>0.26</v>
      </c>
      <c r="J173" s="13">
        <f t="shared" si="58"/>
        <v>0.35000000000000009</v>
      </c>
      <c r="K173" s="36">
        <f t="shared" si="49"/>
        <v>0.30500000000000005</v>
      </c>
      <c r="L173" s="50">
        <f t="shared" si="50"/>
        <v>5.0000000000000044E-2</v>
      </c>
      <c r="M173" s="9">
        <f t="shared" si="51"/>
        <v>0.25500000000000017</v>
      </c>
      <c r="N173" s="45">
        <f t="shared" si="52"/>
        <v>0.15250000000000011</v>
      </c>
      <c r="O173" s="35">
        <f t="shared" si="56"/>
        <v>0.20000000000000004</v>
      </c>
      <c r="P173" s="15">
        <f t="shared" si="53"/>
        <v>0.40500000000000014</v>
      </c>
      <c r="Q173" s="36">
        <f t="shared" si="54"/>
        <v>0.3025000000000001</v>
      </c>
      <c r="R173" s="50"/>
      <c r="S173" s="9"/>
      <c r="T173" s="45"/>
      <c r="U173" s="35"/>
      <c r="V173" s="15"/>
      <c r="W173" s="36"/>
      <c r="X173" s="4">
        <v>0.02</v>
      </c>
      <c r="Y173" s="5">
        <v>1.4E-2</v>
      </c>
    </row>
    <row r="174" spans="1:25" customFormat="1" x14ac:dyDescent="0.2">
      <c r="A174">
        <f t="shared" si="55"/>
        <v>2014</v>
      </c>
      <c r="B174" s="3">
        <v>41791</v>
      </c>
      <c r="C174" s="35"/>
      <c r="D174" s="15"/>
      <c r="E174" s="36"/>
      <c r="F174" s="47">
        <f t="shared" si="47"/>
        <v>-0.20999999999999996</v>
      </c>
      <c r="G174" s="13">
        <f t="shared" si="59"/>
        <v>-9.4999999999999932E-2</v>
      </c>
      <c r="H174" s="45">
        <f t="shared" si="48"/>
        <v>-0.15249999999999994</v>
      </c>
      <c r="I174" s="47">
        <f t="shared" si="57"/>
        <v>0.28999999999999998</v>
      </c>
      <c r="J174" s="13">
        <f t="shared" si="58"/>
        <v>0.38000000000000006</v>
      </c>
      <c r="K174" s="36">
        <f t="shared" si="49"/>
        <v>0.33500000000000002</v>
      </c>
      <c r="L174" s="50">
        <f t="shared" si="50"/>
        <v>8.0000000000000016E-2</v>
      </c>
      <c r="M174" s="9">
        <f t="shared" si="51"/>
        <v>0.28500000000000014</v>
      </c>
      <c r="N174" s="45">
        <f t="shared" si="52"/>
        <v>0.18250000000000008</v>
      </c>
      <c r="O174" s="35">
        <f t="shared" si="56"/>
        <v>0.23</v>
      </c>
      <c r="P174" s="15">
        <f t="shared" si="53"/>
        <v>0.43500000000000016</v>
      </c>
      <c r="Q174" s="36">
        <f t="shared" si="54"/>
        <v>0.33250000000000007</v>
      </c>
      <c r="R174" s="50"/>
      <c r="S174" s="9"/>
      <c r="T174" s="45"/>
      <c r="U174" s="35"/>
      <c r="V174" s="15"/>
      <c r="W174" s="36"/>
      <c r="X174" s="4">
        <v>0.02</v>
      </c>
      <c r="Y174" s="5">
        <v>1.4E-2</v>
      </c>
    </row>
    <row r="175" spans="1:25" customFormat="1" x14ac:dyDescent="0.2">
      <c r="A175">
        <f t="shared" si="55"/>
        <v>2014</v>
      </c>
      <c r="B175" s="3">
        <v>41821</v>
      </c>
      <c r="C175" s="35"/>
      <c r="D175" s="15"/>
      <c r="E175" s="36"/>
      <c r="F175" s="47">
        <f t="shared" si="47"/>
        <v>-0.18999999999999997</v>
      </c>
      <c r="G175" s="13">
        <f t="shared" si="59"/>
        <v>-7.4999999999999969E-2</v>
      </c>
      <c r="H175" s="45">
        <f t="shared" si="48"/>
        <v>-0.13249999999999998</v>
      </c>
      <c r="I175" s="47">
        <f t="shared" si="57"/>
        <v>0.36</v>
      </c>
      <c r="J175" s="13">
        <f t="shared" si="58"/>
        <v>0.47000000000000008</v>
      </c>
      <c r="K175" s="36">
        <f t="shared" si="49"/>
        <v>0.41500000000000004</v>
      </c>
      <c r="L175" s="50">
        <f t="shared" si="50"/>
        <v>0.17</v>
      </c>
      <c r="M175" s="9">
        <f t="shared" si="51"/>
        <v>0.39500000000000013</v>
      </c>
      <c r="N175" s="45">
        <f t="shared" si="52"/>
        <v>0.28250000000000008</v>
      </c>
      <c r="O175" s="35">
        <f t="shared" si="56"/>
        <v>0.32</v>
      </c>
      <c r="P175" s="15">
        <f t="shared" si="53"/>
        <v>0.54500000000000015</v>
      </c>
      <c r="Q175" s="36">
        <f t="shared" si="54"/>
        <v>0.43250000000000011</v>
      </c>
      <c r="R175" s="50"/>
      <c r="S175" s="9"/>
      <c r="T175" s="45"/>
      <c r="U175" s="35"/>
      <c r="V175" s="15"/>
      <c r="W175" s="36"/>
      <c r="X175" s="4">
        <v>0.02</v>
      </c>
      <c r="Y175" s="5">
        <v>1.4E-2</v>
      </c>
    </row>
    <row r="176" spans="1:25" customFormat="1" x14ac:dyDescent="0.2">
      <c r="A176">
        <f t="shared" si="55"/>
        <v>2014</v>
      </c>
      <c r="B176" s="3">
        <v>41852</v>
      </c>
      <c r="C176" s="35"/>
      <c r="D176" s="15"/>
      <c r="E176" s="36"/>
      <c r="F176" s="47">
        <f t="shared" si="47"/>
        <v>-0.18999999999999997</v>
      </c>
      <c r="G176" s="13">
        <f t="shared" si="59"/>
        <v>-7.4999999999999969E-2</v>
      </c>
      <c r="H176" s="45">
        <f t="shared" si="48"/>
        <v>-0.13249999999999998</v>
      </c>
      <c r="I176" s="47">
        <f t="shared" si="57"/>
        <v>0.36</v>
      </c>
      <c r="J176" s="13">
        <f t="shared" si="58"/>
        <v>0.47000000000000008</v>
      </c>
      <c r="K176" s="36">
        <f t="shared" si="49"/>
        <v>0.41500000000000004</v>
      </c>
      <c r="L176" s="50">
        <f t="shared" si="50"/>
        <v>0.17</v>
      </c>
      <c r="M176" s="9">
        <f t="shared" si="51"/>
        <v>0.39500000000000013</v>
      </c>
      <c r="N176" s="45">
        <f t="shared" si="52"/>
        <v>0.28250000000000008</v>
      </c>
      <c r="O176" s="35">
        <f t="shared" si="56"/>
        <v>0.32</v>
      </c>
      <c r="P176" s="15">
        <f t="shared" si="53"/>
        <v>0.54500000000000015</v>
      </c>
      <c r="Q176" s="36">
        <f t="shared" si="54"/>
        <v>0.43250000000000011</v>
      </c>
      <c r="R176" s="50"/>
      <c r="S176" s="9"/>
      <c r="T176" s="45"/>
      <c r="U176" s="35"/>
      <c r="V176" s="15"/>
      <c r="W176" s="36"/>
      <c r="X176" s="4">
        <v>0.02</v>
      </c>
      <c r="Y176" s="5">
        <v>1.4E-2</v>
      </c>
    </row>
    <row r="177" spans="1:25" customFormat="1" x14ac:dyDescent="0.2">
      <c r="A177">
        <f t="shared" si="55"/>
        <v>2014</v>
      </c>
      <c r="B177" s="3">
        <v>41883</v>
      </c>
      <c r="C177" s="35"/>
      <c r="D177" s="15"/>
      <c r="E177" s="36"/>
      <c r="F177" s="47">
        <f t="shared" si="47"/>
        <v>-0.18999999999999997</v>
      </c>
      <c r="G177" s="13">
        <f t="shared" si="59"/>
        <v>-7.4999999999999969E-2</v>
      </c>
      <c r="H177" s="45">
        <f t="shared" si="48"/>
        <v>-0.13249999999999998</v>
      </c>
      <c r="I177" s="47">
        <f t="shared" si="57"/>
        <v>0.36</v>
      </c>
      <c r="J177" s="13">
        <f t="shared" si="58"/>
        <v>0.47000000000000008</v>
      </c>
      <c r="K177" s="36">
        <f t="shared" si="49"/>
        <v>0.41500000000000004</v>
      </c>
      <c r="L177" s="50">
        <f t="shared" si="50"/>
        <v>0.17</v>
      </c>
      <c r="M177" s="9">
        <f t="shared" si="51"/>
        <v>0.39500000000000013</v>
      </c>
      <c r="N177" s="45">
        <f t="shared" si="52"/>
        <v>0.28250000000000008</v>
      </c>
      <c r="O177" s="35">
        <f t="shared" si="56"/>
        <v>0.32</v>
      </c>
      <c r="P177" s="15">
        <f t="shared" si="53"/>
        <v>0.54500000000000015</v>
      </c>
      <c r="Q177" s="36">
        <f t="shared" si="54"/>
        <v>0.43250000000000011</v>
      </c>
      <c r="R177" s="50"/>
      <c r="S177" s="9"/>
      <c r="T177" s="45"/>
      <c r="U177" s="35"/>
      <c r="V177" s="15"/>
      <c r="W177" s="36"/>
      <c r="X177" s="4">
        <v>0.02</v>
      </c>
      <c r="Y177" s="5">
        <v>1.4E-2</v>
      </c>
    </row>
    <row r="178" spans="1:25" customFormat="1" x14ac:dyDescent="0.2">
      <c r="A178">
        <f t="shared" si="55"/>
        <v>2014</v>
      </c>
      <c r="B178" s="3">
        <v>41913</v>
      </c>
      <c r="C178" s="35"/>
      <c r="D178" s="15"/>
      <c r="E178" s="36"/>
      <c r="F178" s="47">
        <f t="shared" si="47"/>
        <v>-0.18999999999999997</v>
      </c>
      <c r="G178" s="13">
        <f t="shared" si="59"/>
        <v>-7.4999999999999969E-2</v>
      </c>
      <c r="H178" s="45">
        <f t="shared" si="48"/>
        <v>-0.13249999999999998</v>
      </c>
      <c r="I178" s="47">
        <f t="shared" si="57"/>
        <v>0.28999999999999998</v>
      </c>
      <c r="J178" s="13">
        <f t="shared" si="58"/>
        <v>0.38000000000000006</v>
      </c>
      <c r="K178" s="36">
        <f t="shared" si="49"/>
        <v>0.33500000000000002</v>
      </c>
      <c r="L178" s="50">
        <f t="shared" si="50"/>
        <v>0.1</v>
      </c>
      <c r="M178" s="9">
        <f t="shared" si="51"/>
        <v>0.3050000000000001</v>
      </c>
      <c r="N178" s="45">
        <f t="shared" si="52"/>
        <v>0.20250000000000004</v>
      </c>
      <c r="O178" s="35">
        <f t="shared" si="56"/>
        <v>0.25</v>
      </c>
      <c r="P178" s="15">
        <f t="shared" si="53"/>
        <v>0.45500000000000007</v>
      </c>
      <c r="Q178" s="36">
        <f t="shared" si="54"/>
        <v>0.35250000000000004</v>
      </c>
      <c r="R178" s="50"/>
      <c r="S178" s="9"/>
      <c r="T178" s="45"/>
      <c r="U178" s="35"/>
      <c r="V178" s="15"/>
      <c r="W178" s="36"/>
      <c r="X178" s="4">
        <v>0.02</v>
      </c>
      <c r="Y178" s="5">
        <v>1.4E-2</v>
      </c>
    </row>
    <row r="179" spans="1:25" customFormat="1" x14ac:dyDescent="0.2">
      <c r="A179">
        <f t="shared" si="55"/>
        <v>2014</v>
      </c>
      <c r="B179" s="3">
        <v>41944</v>
      </c>
      <c r="C179" s="35"/>
      <c r="D179" s="15"/>
      <c r="E179" s="36"/>
      <c r="F179" s="47">
        <f t="shared" si="47"/>
        <v>-0.19999999999999996</v>
      </c>
      <c r="G179" s="13">
        <f t="shared" si="59"/>
        <v>-9.4999999999999932E-2</v>
      </c>
      <c r="H179" s="45">
        <f t="shared" si="48"/>
        <v>-0.14749999999999994</v>
      </c>
      <c r="I179" s="47">
        <f t="shared" si="57"/>
        <v>0.25</v>
      </c>
      <c r="J179" s="13">
        <f t="shared" si="58"/>
        <v>0.35000000000000009</v>
      </c>
      <c r="K179" s="36">
        <f t="shared" si="49"/>
        <v>0.30000000000000004</v>
      </c>
      <c r="L179" s="50">
        <f t="shared" si="50"/>
        <v>5.0000000000000044E-2</v>
      </c>
      <c r="M179" s="9">
        <f t="shared" si="51"/>
        <v>0.25500000000000017</v>
      </c>
      <c r="N179" s="45">
        <f t="shared" si="52"/>
        <v>0.15250000000000011</v>
      </c>
      <c r="O179" s="35">
        <f t="shared" si="56"/>
        <v>0.20000000000000004</v>
      </c>
      <c r="P179" s="15">
        <f t="shared" si="53"/>
        <v>0.40500000000000014</v>
      </c>
      <c r="Q179" s="36">
        <f t="shared" si="54"/>
        <v>0.3025000000000001</v>
      </c>
      <c r="R179" s="50"/>
      <c r="S179" s="9"/>
      <c r="T179" s="45"/>
      <c r="U179" s="35"/>
      <c r="V179" s="15"/>
      <c r="W179" s="36"/>
      <c r="X179" s="4">
        <v>0.02</v>
      </c>
      <c r="Y179" s="5">
        <v>1.4E-2</v>
      </c>
    </row>
    <row r="180" spans="1:25" customFormat="1" x14ac:dyDescent="0.2">
      <c r="A180">
        <f t="shared" si="55"/>
        <v>2014</v>
      </c>
      <c r="B180" s="3">
        <v>41974</v>
      </c>
      <c r="C180" s="35"/>
      <c r="D180" s="15"/>
      <c r="E180" s="36"/>
      <c r="F180" s="47">
        <f t="shared" si="47"/>
        <v>-0.19999999999999996</v>
      </c>
      <c r="G180" s="13">
        <f t="shared" si="59"/>
        <v>-9.4999999999999932E-2</v>
      </c>
      <c r="H180" s="45">
        <f t="shared" si="48"/>
        <v>-0.14749999999999994</v>
      </c>
      <c r="I180" s="47">
        <f t="shared" si="57"/>
        <v>0.25</v>
      </c>
      <c r="J180" s="13">
        <f t="shared" si="58"/>
        <v>0.35000000000000009</v>
      </c>
      <c r="K180" s="36">
        <f t="shared" si="49"/>
        <v>0.30000000000000004</v>
      </c>
      <c r="L180" s="50">
        <f t="shared" si="50"/>
        <v>5.0000000000000044E-2</v>
      </c>
      <c r="M180" s="9">
        <f t="shared" si="51"/>
        <v>0.25500000000000017</v>
      </c>
      <c r="N180" s="45">
        <f t="shared" si="52"/>
        <v>0.15250000000000011</v>
      </c>
      <c r="O180" s="35">
        <f t="shared" si="56"/>
        <v>0.20000000000000004</v>
      </c>
      <c r="P180" s="15">
        <f t="shared" si="53"/>
        <v>0.40500000000000014</v>
      </c>
      <c r="Q180" s="36">
        <f t="shared" si="54"/>
        <v>0.3025000000000001</v>
      </c>
      <c r="R180" s="50"/>
      <c r="S180" s="9"/>
      <c r="T180" s="45"/>
      <c r="U180" s="35"/>
      <c r="V180" s="15"/>
      <c r="W180" s="36"/>
      <c r="X180" s="4">
        <v>0.02</v>
      </c>
      <c r="Y180" s="5">
        <v>1.4E-2</v>
      </c>
    </row>
    <row r="181" spans="1:25" customFormat="1" x14ac:dyDescent="0.2">
      <c r="A181">
        <f t="shared" si="55"/>
        <v>2015</v>
      </c>
      <c r="B181" s="3">
        <v>42005</v>
      </c>
      <c r="C181" s="35"/>
      <c r="D181" s="15"/>
      <c r="E181" s="36"/>
      <c r="F181" s="47">
        <f t="shared" si="47"/>
        <v>-0.20999999999999996</v>
      </c>
      <c r="G181" s="13">
        <f t="shared" si="59"/>
        <v>-0.10249999999999992</v>
      </c>
      <c r="H181" s="45">
        <f t="shared" si="48"/>
        <v>-0.15624999999999994</v>
      </c>
      <c r="I181" s="47">
        <f t="shared" si="57"/>
        <v>0.24</v>
      </c>
      <c r="J181" s="13">
        <f t="shared" ref="J181:J212" si="60">J169</f>
        <v>0.31500000000000006</v>
      </c>
      <c r="K181" s="36">
        <f t="shared" si="49"/>
        <v>0.27750000000000002</v>
      </c>
      <c r="L181" s="50">
        <f t="shared" si="50"/>
        <v>3.0000000000000027E-2</v>
      </c>
      <c r="M181" s="9">
        <f t="shared" si="51"/>
        <v>0.21250000000000013</v>
      </c>
      <c r="N181" s="45">
        <f t="shared" si="52"/>
        <v>0.12125000000000008</v>
      </c>
      <c r="O181" s="35">
        <f t="shared" si="56"/>
        <v>0.18000000000000002</v>
      </c>
      <c r="P181" s="15">
        <f t="shared" si="53"/>
        <v>0.36250000000000016</v>
      </c>
      <c r="Q181" s="36">
        <f t="shared" si="54"/>
        <v>0.2712500000000001</v>
      </c>
      <c r="R181" s="50"/>
      <c r="S181" s="9"/>
      <c r="T181" s="45"/>
      <c r="U181" s="35"/>
      <c r="V181" s="15"/>
      <c r="W181" s="36"/>
      <c r="X181" s="4">
        <v>0.02</v>
      </c>
      <c r="Y181" s="5">
        <v>1.4E-2</v>
      </c>
    </row>
    <row r="182" spans="1:25" customFormat="1" x14ac:dyDescent="0.2">
      <c r="A182">
        <f t="shared" si="55"/>
        <v>2015</v>
      </c>
      <c r="B182" s="3">
        <v>42036</v>
      </c>
      <c r="C182" s="35"/>
      <c r="D182" s="15"/>
      <c r="E182" s="36"/>
      <c r="F182" s="47">
        <f t="shared" si="47"/>
        <v>-0.20999999999999996</v>
      </c>
      <c r="G182" s="13">
        <f t="shared" si="59"/>
        <v>-0.10249999999999992</v>
      </c>
      <c r="H182" s="45">
        <f t="shared" si="48"/>
        <v>-0.15624999999999994</v>
      </c>
      <c r="I182" s="47">
        <f t="shared" si="57"/>
        <v>0.24</v>
      </c>
      <c r="J182" s="13">
        <f t="shared" si="60"/>
        <v>0.31500000000000006</v>
      </c>
      <c r="K182" s="36">
        <f t="shared" si="49"/>
        <v>0.27750000000000002</v>
      </c>
      <c r="L182" s="50">
        <f t="shared" si="50"/>
        <v>3.0000000000000027E-2</v>
      </c>
      <c r="M182" s="9">
        <f t="shared" si="51"/>
        <v>0.21250000000000013</v>
      </c>
      <c r="N182" s="45">
        <f t="shared" si="52"/>
        <v>0.12125000000000008</v>
      </c>
      <c r="O182" s="35">
        <f t="shared" si="56"/>
        <v>0.18000000000000002</v>
      </c>
      <c r="P182" s="15">
        <f t="shared" si="53"/>
        <v>0.36250000000000016</v>
      </c>
      <c r="Q182" s="36">
        <f t="shared" si="54"/>
        <v>0.2712500000000001</v>
      </c>
      <c r="R182" s="50"/>
      <c r="S182" s="9"/>
      <c r="T182" s="45"/>
      <c r="U182" s="35"/>
      <c r="V182" s="15"/>
      <c r="W182" s="36"/>
      <c r="X182" s="4">
        <v>0.02</v>
      </c>
      <c r="Y182" s="5">
        <v>1.4E-2</v>
      </c>
    </row>
    <row r="183" spans="1:25" customFormat="1" x14ac:dyDescent="0.2">
      <c r="A183">
        <f t="shared" si="55"/>
        <v>2015</v>
      </c>
      <c r="B183" s="3">
        <v>42064</v>
      </c>
      <c r="C183" s="35"/>
      <c r="D183" s="15"/>
      <c r="E183" s="36"/>
      <c r="F183" s="47">
        <f t="shared" si="47"/>
        <v>-0.20999999999999996</v>
      </c>
      <c r="G183" s="13">
        <f t="shared" si="59"/>
        <v>-0.10249999999999992</v>
      </c>
      <c r="H183" s="45">
        <f t="shared" si="48"/>
        <v>-0.15624999999999994</v>
      </c>
      <c r="I183" s="47">
        <f t="shared" si="57"/>
        <v>0.25</v>
      </c>
      <c r="J183" s="13">
        <f t="shared" si="60"/>
        <v>0.34000000000000008</v>
      </c>
      <c r="K183" s="36">
        <f t="shared" si="49"/>
        <v>0.29500000000000004</v>
      </c>
      <c r="L183" s="50">
        <f t="shared" si="50"/>
        <v>4.0000000000000036E-2</v>
      </c>
      <c r="M183" s="9">
        <f t="shared" si="51"/>
        <v>0.23750000000000016</v>
      </c>
      <c r="N183" s="45">
        <f t="shared" si="52"/>
        <v>0.1387500000000001</v>
      </c>
      <c r="O183" s="35">
        <f t="shared" si="56"/>
        <v>0.19000000000000003</v>
      </c>
      <c r="P183" s="15">
        <f t="shared" si="53"/>
        <v>0.38750000000000018</v>
      </c>
      <c r="Q183" s="36">
        <f t="shared" si="54"/>
        <v>0.28875000000000006</v>
      </c>
      <c r="R183" s="50"/>
      <c r="S183" s="9"/>
      <c r="T183" s="45"/>
      <c r="U183" s="35"/>
      <c r="V183" s="15"/>
      <c r="W183" s="36"/>
      <c r="X183" s="4">
        <v>0.02</v>
      </c>
      <c r="Y183" s="5">
        <v>1.4E-2</v>
      </c>
    </row>
    <row r="184" spans="1:25" customFormat="1" x14ac:dyDescent="0.2">
      <c r="A184">
        <f t="shared" si="55"/>
        <v>2015</v>
      </c>
      <c r="B184" s="3">
        <v>42095</v>
      </c>
      <c r="C184" s="35"/>
      <c r="D184" s="15"/>
      <c r="E184" s="36"/>
      <c r="F184" s="47">
        <f t="shared" si="47"/>
        <v>-0.20999999999999996</v>
      </c>
      <c r="G184" s="13">
        <f t="shared" si="59"/>
        <v>-9.249999999999993E-2</v>
      </c>
      <c r="H184" s="45">
        <f t="shared" si="48"/>
        <v>-0.15124999999999994</v>
      </c>
      <c r="I184" s="47">
        <f t="shared" si="57"/>
        <v>0.24</v>
      </c>
      <c r="J184" s="13">
        <f t="shared" si="60"/>
        <v>0.34000000000000008</v>
      </c>
      <c r="K184" s="36">
        <f t="shared" si="49"/>
        <v>0.29000000000000004</v>
      </c>
      <c r="L184" s="50">
        <f t="shared" si="50"/>
        <v>3.0000000000000027E-2</v>
      </c>
      <c r="M184" s="9">
        <f t="shared" si="51"/>
        <v>0.24750000000000016</v>
      </c>
      <c r="N184" s="45">
        <f t="shared" si="52"/>
        <v>0.1387500000000001</v>
      </c>
      <c r="O184" s="35">
        <f t="shared" si="56"/>
        <v>0.18000000000000002</v>
      </c>
      <c r="P184" s="15">
        <f t="shared" si="53"/>
        <v>0.39750000000000019</v>
      </c>
      <c r="Q184" s="36">
        <f t="shared" si="54"/>
        <v>0.28875000000000006</v>
      </c>
      <c r="R184" s="50"/>
      <c r="S184" s="9"/>
      <c r="T184" s="45"/>
      <c r="U184" s="35"/>
      <c r="V184" s="15"/>
      <c r="W184" s="36"/>
      <c r="X184" s="4">
        <v>0.02</v>
      </c>
      <c r="Y184" s="5">
        <v>1.4E-2</v>
      </c>
    </row>
    <row r="185" spans="1:25" customFormat="1" x14ac:dyDescent="0.2">
      <c r="A185">
        <f t="shared" si="55"/>
        <v>2015</v>
      </c>
      <c r="B185" s="3">
        <v>42125</v>
      </c>
      <c r="C185" s="35"/>
      <c r="D185" s="15"/>
      <c r="E185" s="36"/>
      <c r="F185" s="47">
        <f t="shared" si="47"/>
        <v>-0.20999999999999996</v>
      </c>
      <c r="G185" s="13">
        <f t="shared" si="59"/>
        <v>-9.249999999999993E-2</v>
      </c>
      <c r="H185" s="45">
        <f t="shared" si="48"/>
        <v>-0.15124999999999994</v>
      </c>
      <c r="I185" s="47">
        <f t="shared" si="57"/>
        <v>0.26</v>
      </c>
      <c r="J185" s="13">
        <f t="shared" si="60"/>
        <v>0.35000000000000009</v>
      </c>
      <c r="K185" s="36">
        <f t="shared" si="49"/>
        <v>0.30500000000000005</v>
      </c>
      <c r="L185" s="50">
        <f t="shared" si="50"/>
        <v>5.0000000000000044E-2</v>
      </c>
      <c r="M185" s="9">
        <f t="shared" si="51"/>
        <v>0.25750000000000017</v>
      </c>
      <c r="N185" s="45">
        <f t="shared" si="52"/>
        <v>0.15375000000000011</v>
      </c>
      <c r="O185" s="35">
        <f t="shared" si="56"/>
        <v>0.20000000000000004</v>
      </c>
      <c r="P185" s="15">
        <f t="shared" si="53"/>
        <v>0.4075000000000002</v>
      </c>
      <c r="Q185" s="36">
        <f t="shared" si="54"/>
        <v>0.30375000000000008</v>
      </c>
      <c r="R185" s="50"/>
      <c r="S185" s="9"/>
      <c r="T185" s="45"/>
      <c r="U185" s="35"/>
      <c r="V185" s="15"/>
      <c r="W185" s="36"/>
      <c r="X185" s="4">
        <v>0.02</v>
      </c>
      <c r="Y185" s="5">
        <v>1.4E-2</v>
      </c>
    </row>
    <row r="186" spans="1:25" customFormat="1" x14ac:dyDescent="0.2">
      <c r="A186">
        <f t="shared" si="55"/>
        <v>2015</v>
      </c>
      <c r="B186" s="3">
        <v>42156</v>
      </c>
      <c r="C186" s="35"/>
      <c r="D186" s="15"/>
      <c r="E186" s="36"/>
      <c r="F186" s="47">
        <f t="shared" si="47"/>
        <v>-0.20999999999999996</v>
      </c>
      <c r="G186" s="13">
        <f t="shared" si="59"/>
        <v>-9.249999999999993E-2</v>
      </c>
      <c r="H186" s="45">
        <f t="shared" si="48"/>
        <v>-0.15124999999999994</v>
      </c>
      <c r="I186" s="47">
        <f t="shared" si="57"/>
        <v>0.28999999999999998</v>
      </c>
      <c r="J186" s="13">
        <f t="shared" si="60"/>
        <v>0.38000000000000006</v>
      </c>
      <c r="K186" s="36">
        <f t="shared" si="49"/>
        <v>0.33500000000000002</v>
      </c>
      <c r="L186" s="50">
        <f t="shared" si="50"/>
        <v>8.0000000000000016E-2</v>
      </c>
      <c r="M186" s="9">
        <f t="shared" si="51"/>
        <v>0.28750000000000014</v>
      </c>
      <c r="N186" s="45">
        <f t="shared" si="52"/>
        <v>0.18375000000000008</v>
      </c>
      <c r="O186" s="35">
        <f t="shared" si="56"/>
        <v>0.23</v>
      </c>
      <c r="P186" s="15">
        <f t="shared" si="53"/>
        <v>0.43750000000000011</v>
      </c>
      <c r="Q186" s="36">
        <f t="shared" si="54"/>
        <v>0.3337500000000001</v>
      </c>
      <c r="R186" s="50"/>
      <c r="S186" s="9"/>
      <c r="T186" s="45"/>
      <c r="U186" s="35"/>
      <c r="V186" s="15"/>
      <c r="W186" s="36"/>
      <c r="X186" s="4">
        <v>0.02</v>
      </c>
      <c r="Y186" s="5">
        <v>1.4E-2</v>
      </c>
    </row>
    <row r="187" spans="1:25" customFormat="1" x14ac:dyDescent="0.2">
      <c r="A187">
        <f t="shared" si="55"/>
        <v>2015</v>
      </c>
      <c r="B187" s="3">
        <v>42186</v>
      </c>
      <c r="C187" s="35"/>
      <c r="D187" s="15"/>
      <c r="E187" s="36"/>
      <c r="F187" s="47">
        <f t="shared" si="47"/>
        <v>-0.18999999999999997</v>
      </c>
      <c r="G187" s="13">
        <f t="shared" si="59"/>
        <v>-7.2499999999999967E-2</v>
      </c>
      <c r="H187" s="45">
        <f t="shared" si="48"/>
        <v>-0.13124999999999998</v>
      </c>
      <c r="I187" s="47">
        <f t="shared" si="57"/>
        <v>0.36</v>
      </c>
      <c r="J187" s="13">
        <f t="shared" si="60"/>
        <v>0.47000000000000008</v>
      </c>
      <c r="K187" s="36">
        <f t="shared" si="49"/>
        <v>0.41500000000000004</v>
      </c>
      <c r="L187" s="50">
        <f t="shared" si="50"/>
        <v>0.17</v>
      </c>
      <c r="M187" s="9">
        <f t="shared" si="51"/>
        <v>0.39750000000000013</v>
      </c>
      <c r="N187" s="45">
        <f t="shared" si="52"/>
        <v>0.28375000000000006</v>
      </c>
      <c r="O187" s="35">
        <f t="shared" si="56"/>
        <v>0.32</v>
      </c>
      <c r="P187" s="15">
        <f t="shared" si="53"/>
        <v>0.5475000000000001</v>
      </c>
      <c r="Q187" s="36">
        <f t="shared" si="54"/>
        <v>0.43375000000000008</v>
      </c>
      <c r="R187" s="50"/>
      <c r="S187" s="9"/>
      <c r="T187" s="45"/>
      <c r="U187" s="35"/>
      <c r="V187" s="15"/>
      <c r="W187" s="36"/>
      <c r="X187" s="4">
        <v>0.02</v>
      </c>
      <c r="Y187" s="5">
        <v>1.4E-2</v>
      </c>
    </row>
    <row r="188" spans="1:25" customFormat="1" x14ac:dyDescent="0.2">
      <c r="A188">
        <f t="shared" si="55"/>
        <v>2015</v>
      </c>
      <c r="B188" s="3">
        <v>42217</v>
      </c>
      <c r="C188" s="35"/>
      <c r="D188" s="15"/>
      <c r="E188" s="36"/>
      <c r="F188" s="47">
        <f t="shared" si="47"/>
        <v>-0.18999999999999997</v>
      </c>
      <c r="G188" s="13">
        <f t="shared" si="59"/>
        <v>-7.2499999999999967E-2</v>
      </c>
      <c r="H188" s="45">
        <f t="shared" si="48"/>
        <v>-0.13124999999999998</v>
      </c>
      <c r="I188" s="47">
        <f t="shared" si="57"/>
        <v>0.36</v>
      </c>
      <c r="J188" s="13">
        <f t="shared" si="60"/>
        <v>0.47000000000000008</v>
      </c>
      <c r="K188" s="36">
        <f t="shared" si="49"/>
        <v>0.41500000000000004</v>
      </c>
      <c r="L188" s="50">
        <f t="shared" si="50"/>
        <v>0.17</v>
      </c>
      <c r="M188" s="9">
        <f t="shared" si="51"/>
        <v>0.39750000000000013</v>
      </c>
      <c r="N188" s="45">
        <f t="shared" si="52"/>
        <v>0.28375000000000006</v>
      </c>
      <c r="O188" s="35">
        <f t="shared" si="56"/>
        <v>0.32</v>
      </c>
      <c r="P188" s="15">
        <f t="shared" si="53"/>
        <v>0.5475000000000001</v>
      </c>
      <c r="Q188" s="36">
        <f t="shared" si="54"/>
        <v>0.43375000000000008</v>
      </c>
      <c r="R188" s="50"/>
      <c r="S188" s="9"/>
      <c r="T188" s="45"/>
      <c r="U188" s="35"/>
      <c r="V188" s="15"/>
      <c r="W188" s="36"/>
      <c r="X188" s="4">
        <v>0.02</v>
      </c>
      <c r="Y188" s="5">
        <v>1.4E-2</v>
      </c>
    </row>
    <row r="189" spans="1:25" customFormat="1" x14ac:dyDescent="0.2">
      <c r="A189">
        <f t="shared" si="55"/>
        <v>2015</v>
      </c>
      <c r="B189" s="3">
        <v>42248</v>
      </c>
      <c r="C189" s="35"/>
      <c r="D189" s="15"/>
      <c r="E189" s="36"/>
      <c r="F189" s="47">
        <f t="shared" si="47"/>
        <v>-0.18999999999999997</v>
      </c>
      <c r="G189" s="13">
        <f t="shared" si="59"/>
        <v>-7.2499999999999967E-2</v>
      </c>
      <c r="H189" s="45">
        <f t="shared" si="48"/>
        <v>-0.13124999999999998</v>
      </c>
      <c r="I189" s="47">
        <f t="shared" si="57"/>
        <v>0.36</v>
      </c>
      <c r="J189" s="13">
        <f t="shared" si="60"/>
        <v>0.47000000000000008</v>
      </c>
      <c r="K189" s="36">
        <f t="shared" si="49"/>
        <v>0.41500000000000004</v>
      </c>
      <c r="L189" s="50">
        <f t="shared" si="50"/>
        <v>0.17</v>
      </c>
      <c r="M189" s="9">
        <f t="shared" si="51"/>
        <v>0.39750000000000013</v>
      </c>
      <c r="N189" s="45">
        <f t="shared" si="52"/>
        <v>0.28375000000000006</v>
      </c>
      <c r="O189" s="35">
        <f t="shared" si="56"/>
        <v>0.32</v>
      </c>
      <c r="P189" s="15">
        <f t="shared" si="53"/>
        <v>0.5475000000000001</v>
      </c>
      <c r="Q189" s="36">
        <f t="shared" si="54"/>
        <v>0.43375000000000008</v>
      </c>
      <c r="R189" s="50"/>
      <c r="S189" s="9"/>
      <c r="T189" s="45"/>
      <c r="U189" s="35"/>
      <c r="V189" s="15"/>
      <c r="W189" s="36"/>
      <c r="X189" s="4">
        <v>0.02</v>
      </c>
      <c r="Y189" s="5">
        <v>1.4E-2</v>
      </c>
    </row>
    <row r="190" spans="1:25" customFormat="1" x14ac:dyDescent="0.2">
      <c r="A190">
        <f t="shared" si="55"/>
        <v>2015</v>
      </c>
      <c r="B190" s="3">
        <v>42278</v>
      </c>
      <c r="C190" s="35"/>
      <c r="D190" s="15"/>
      <c r="E190" s="36"/>
      <c r="F190" s="47">
        <f t="shared" ref="F190:F253" si="61">F178</f>
        <v>-0.18999999999999997</v>
      </c>
      <c r="G190" s="13">
        <f t="shared" si="59"/>
        <v>-7.2499999999999967E-2</v>
      </c>
      <c r="H190" s="45">
        <f t="shared" si="48"/>
        <v>-0.13124999999999998</v>
      </c>
      <c r="I190" s="47">
        <f t="shared" si="57"/>
        <v>0.28999999999999998</v>
      </c>
      <c r="J190" s="13">
        <f t="shared" si="60"/>
        <v>0.38000000000000006</v>
      </c>
      <c r="K190" s="36">
        <f t="shared" si="49"/>
        <v>0.33500000000000002</v>
      </c>
      <c r="L190" s="50">
        <f t="shared" si="50"/>
        <v>0.1</v>
      </c>
      <c r="M190" s="9">
        <f t="shared" si="51"/>
        <v>0.30750000000000011</v>
      </c>
      <c r="N190" s="45">
        <f t="shared" si="52"/>
        <v>0.20375000000000004</v>
      </c>
      <c r="O190" s="35">
        <f t="shared" si="56"/>
        <v>0.25</v>
      </c>
      <c r="P190" s="15">
        <f t="shared" si="53"/>
        <v>0.45750000000000013</v>
      </c>
      <c r="Q190" s="36">
        <f t="shared" si="54"/>
        <v>0.35375000000000001</v>
      </c>
      <c r="R190" s="50"/>
      <c r="S190" s="9"/>
      <c r="T190" s="45"/>
      <c r="U190" s="35"/>
      <c r="V190" s="15"/>
      <c r="W190" s="36"/>
      <c r="X190" s="4">
        <v>0.02</v>
      </c>
      <c r="Y190" s="5">
        <v>1.4E-2</v>
      </c>
    </row>
    <row r="191" spans="1:25" customFormat="1" x14ac:dyDescent="0.2">
      <c r="A191">
        <f t="shared" si="55"/>
        <v>2015</v>
      </c>
      <c r="B191" s="3">
        <v>42309</v>
      </c>
      <c r="C191" s="35"/>
      <c r="D191" s="15"/>
      <c r="E191" s="36"/>
      <c r="F191" s="47">
        <f t="shared" si="61"/>
        <v>-0.19999999999999996</v>
      </c>
      <c r="G191" s="13">
        <f t="shared" si="59"/>
        <v>-9.249999999999993E-2</v>
      </c>
      <c r="H191" s="45">
        <f t="shared" si="48"/>
        <v>-0.14624999999999994</v>
      </c>
      <c r="I191" s="47">
        <f t="shared" si="57"/>
        <v>0.25</v>
      </c>
      <c r="J191" s="13">
        <f t="shared" si="60"/>
        <v>0.35000000000000009</v>
      </c>
      <c r="K191" s="36">
        <f t="shared" si="49"/>
        <v>0.30000000000000004</v>
      </c>
      <c r="L191" s="50">
        <f t="shared" si="50"/>
        <v>5.0000000000000044E-2</v>
      </c>
      <c r="M191" s="9">
        <f t="shared" si="51"/>
        <v>0.25750000000000017</v>
      </c>
      <c r="N191" s="45">
        <f t="shared" si="52"/>
        <v>0.15375000000000011</v>
      </c>
      <c r="O191" s="35">
        <f t="shared" si="56"/>
        <v>0.20000000000000004</v>
      </c>
      <c r="P191" s="15">
        <f t="shared" si="53"/>
        <v>0.4075000000000002</v>
      </c>
      <c r="Q191" s="36">
        <f t="shared" si="54"/>
        <v>0.30375000000000008</v>
      </c>
      <c r="R191" s="50"/>
      <c r="S191" s="9"/>
      <c r="T191" s="45"/>
      <c r="U191" s="35"/>
      <c r="V191" s="15"/>
      <c r="W191" s="36"/>
      <c r="X191" s="4">
        <v>0.02</v>
      </c>
      <c r="Y191" s="5">
        <v>1.4E-2</v>
      </c>
    </row>
    <row r="192" spans="1:25" customFormat="1" x14ac:dyDescent="0.2">
      <c r="A192">
        <f t="shared" si="55"/>
        <v>2015</v>
      </c>
      <c r="B192" s="3">
        <v>42339</v>
      </c>
      <c r="C192" s="35"/>
      <c r="D192" s="15"/>
      <c r="E192" s="36"/>
      <c r="F192" s="47">
        <f t="shared" si="61"/>
        <v>-0.19999999999999996</v>
      </c>
      <c r="G192" s="13">
        <f t="shared" si="59"/>
        <v>-9.249999999999993E-2</v>
      </c>
      <c r="H192" s="45">
        <f t="shared" si="48"/>
        <v>-0.14624999999999994</v>
      </c>
      <c r="I192" s="47">
        <f t="shared" si="57"/>
        <v>0.25</v>
      </c>
      <c r="J192" s="13">
        <f t="shared" si="60"/>
        <v>0.35000000000000009</v>
      </c>
      <c r="K192" s="36">
        <f t="shared" si="49"/>
        <v>0.30000000000000004</v>
      </c>
      <c r="L192" s="50">
        <f t="shared" si="50"/>
        <v>5.0000000000000044E-2</v>
      </c>
      <c r="M192" s="9">
        <f t="shared" si="51"/>
        <v>0.25750000000000017</v>
      </c>
      <c r="N192" s="45">
        <f t="shared" si="52"/>
        <v>0.15375000000000011</v>
      </c>
      <c r="O192" s="35">
        <f t="shared" si="56"/>
        <v>0.20000000000000004</v>
      </c>
      <c r="P192" s="15">
        <f t="shared" si="53"/>
        <v>0.4075000000000002</v>
      </c>
      <c r="Q192" s="36">
        <f t="shared" si="54"/>
        <v>0.30375000000000008</v>
      </c>
      <c r="R192" s="50"/>
      <c r="S192" s="9"/>
      <c r="T192" s="45"/>
      <c r="U192" s="35"/>
      <c r="V192" s="15"/>
      <c r="W192" s="36"/>
      <c r="X192" s="4">
        <v>0.02</v>
      </c>
      <c r="Y192" s="5">
        <v>1.4E-2</v>
      </c>
    </row>
    <row r="193" spans="1:25" customFormat="1" x14ac:dyDescent="0.2">
      <c r="A193">
        <f t="shared" si="55"/>
        <v>2016</v>
      </c>
      <c r="B193" s="3">
        <v>42370</v>
      </c>
      <c r="C193" s="35"/>
      <c r="D193" s="15"/>
      <c r="E193" s="36"/>
      <c r="F193" s="47">
        <f t="shared" si="61"/>
        <v>-0.20999999999999996</v>
      </c>
      <c r="G193" s="13">
        <f t="shared" si="59"/>
        <v>-9.9999999999999922E-2</v>
      </c>
      <c r="H193" s="45">
        <f t="shared" si="48"/>
        <v>-0.15499999999999994</v>
      </c>
      <c r="I193" s="47">
        <f t="shared" si="57"/>
        <v>0.24</v>
      </c>
      <c r="J193" s="13">
        <f t="shared" si="60"/>
        <v>0.31500000000000006</v>
      </c>
      <c r="K193" s="36">
        <f t="shared" si="49"/>
        <v>0.27750000000000002</v>
      </c>
      <c r="L193" s="50">
        <f t="shared" si="50"/>
        <v>3.0000000000000027E-2</v>
      </c>
      <c r="M193" s="9">
        <f t="shared" si="51"/>
        <v>0.21500000000000014</v>
      </c>
      <c r="N193" s="45">
        <f t="shared" si="52"/>
        <v>0.12250000000000008</v>
      </c>
      <c r="O193" s="35">
        <f t="shared" si="56"/>
        <v>0.18000000000000002</v>
      </c>
      <c r="P193" s="15">
        <f t="shared" si="53"/>
        <v>0.3650000000000001</v>
      </c>
      <c r="Q193" s="36">
        <f t="shared" si="54"/>
        <v>0.27250000000000008</v>
      </c>
      <c r="R193" s="50"/>
      <c r="S193" s="9"/>
      <c r="T193" s="45"/>
      <c r="U193" s="35"/>
      <c r="V193" s="15"/>
      <c r="W193" s="36"/>
      <c r="X193" s="4">
        <v>0.02</v>
      </c>
      <c r="Y193" s="5">
        <v>1.4E-2</v>
      </c>
    </row>
    <row r="194" spans="1:25" customFormat="1" x14ac:dyDescent="0.2">
      <c r="A194">
        <f t="shared" si="55"/>
        <v>2016</v>
      </c>
      <c r="B194" s="3">
        <v>42401</v>
      </c>
      <c r="C194" s="35"/>
      <c r="D194" s="15"/>
      <c r="E194" s="36"/>
      <c r="F194" s="47">
        <f t="shared" si="61"/>
        <v>-0.20999999999999996</v>
      </c>
      <c r="G194" s="13">
        <f t="shared" si="59"/>
        <v>-9.9999999999999922E-2</v>
      </c>
      <c r="H194" s="45">
        <f t="shared" si="48"/>
        <v>-0.15499999999999994</v>
      </c>
      <c r="I194" s="47">
        <f t="shared" si="57"/>
        <v>0.24</v>
      </c>
      <c r="J194" s="13">
        <f t="shared" si="60"/>
        <v>0.31500000000000006</v>
      </c>
      <c r="K194" s="36">
        <f t="shared" si="49"/>
        <v>0.27750000000000002</v>
      </c>
      <c r="L194" s="50">
        <f t="shared" si="50"/>
        <v>3.0000000000000027E-2</v>
      </c>
      <c r="M194" s="9">
        <f t="shared" si="51"/>
        <v>0.21500000000000014</v>
      </c>
      <c r="N194" s="45">
        <f t="shared" si="52"/>
        <v>0.12250000000000008</v>
      </c>
      <c r="O194" s="35">
        <f t="shared" si="56"/>
        <v>0.18000000000000002</v>
      </c>
      <c r="P194" s="15">
        <f t="shared" si="53"/>
        <v>0.3650000000000001</v>
      </c>
      <c r="Q194" s="36">
        <f t="shared" si="54"/>
        <v>0.27250000000000008</v>
      </c>
      <c r="R194" s="50"/>
      <c r="S194" s="9"/>
      <c r="T194" s="45"/>
      <c r="U194" s="35"/>
      <c r="V194" s="15"/>
      <c r="W194" s="36"/>
      <c r="X194" s="4">
        <v>0.02</v>
      </c>
      <c r="Y194" s="5">
        <v>1.4E-2</v>
      </c>
    </row>
    <row r="195" spans="1:25" customFormat="1" x14ac:dyDescent="0.2">
      <c r="A195">
        <f t="shared" si="55"/>
        <v>2016</v>
      </c>
      <c r="B195" s="3">
        <v>42430</v>
      </c>
      <c r="C195" s="35"/>
      <c r="D195" s="15"/>
      <c r="E195" s="36"/>
      <c r="F195" s="47">
        <f t="shared" si="61"/>
        <v>-0.20999999999999996</v>
      </c>
      <c r="G195" s="13">
        <f t="shared" si="59"/>
        <v>-9.9999999999999922E-2</v>
      </c>
      <c r="H195" s="45">
        <f t="shared" ref="H195:H258" si="62">AVERAGE(F195:G195)</f>
        <v>-0.15499999999999994</v>
      </c>
      <c r="I195" s="47">
        <f t="shared" si="57"/>
        <v>0.25</v>
      </c>
      <c r="J195" s="13">
        <f t="shared" si="60"/>
        <v>0.34000000000000008</v>
      </c>
      <c r="K195" s="36">
        <f t="shared" ref="K195:K258" si="63">AVERAGE(I195:J195)</f>
        <v>0.29500000000000004</v>
      </c>
      <c r="L195" s="50">
        <f t="shared" ref="L195:L258" si="64">F195+I195</f>
        <v>4.0000000000000036E-2</v>
      </c>
      <c r="M195" s="9">
        <f t="shared" ref="M195:M258" si="65">G195+J195</f>
        <v>0.24000000000000016</v>
      </c>
      <c r="N195" s="45">
        <f t="shared" ref="N195:N258" si="66">H195+K195</f>
        <v>0.1400000000000001</v>
      </c>
      <c r="O195" s="35">
        <f t="shared" si="56"/>
        <v>0.19000000000000003</v>
      </c>
      <c r="P195" s="15">
        <f t="shared" ref="P195:P258" si="67">+M195+0.15</f>
        <v>0.39000000000000012</v>
      </c>
      <c r="Q195" s="36">
        <f t="shared" ref="Q195:Q258" si="68">+N195+0.15</f>
        <v>0.29000000000000009</v>
      </c>
      <c r="R195" s="50"/>
      <c r="S195" s="9"/>
      <c r="T195" s="45"/>
      <c r="U195" s="35"/>
      <c r="V195" s="15"/>
      <c r="W195" s="36"/>
      <c r="X195" s="4">
        <v>0.02</v>
      </c>
      <c r="Y195" s="5">
        <v>1.4E-2</v>
      </c>
    </row>
    <row r="196" spans="1:25" customFormat="1" x14ac:dyDescent="0.2">
      <c r="A196">
        <f t="shared" ref="A196:A259" si="69">YEAR(B196)</f>
        <v>2016</v>
      </c>
      <c r="B196" s="3">
        <v>42461</v>
      </c>
      <c r="C196" s="35"/>
      <c r="D196" s="15"/>
      <c r="E196" s="36"/>
      <c r="F196" s="47">
        <f t="shared" si="61"/>
        <v>-0.20999999999999996</v>
      </c>
      <c r="G196" s="13">
        <f t="shared" si="59"/>
        <v>-8.9999999999999927E-2</v>
      </c>
      <c r="H196" s="45">
        <f t="shared" si="62"/>
        <v>-0.14999999999999994</v>
      </c>
      <c r="I196" s="47">
        <f t="shared" si="57"/>
        <v>0.24</v>
      </c>
      <c r="J196" s="13">
        <f t="shared" si="60"/>
        <v>0.34000000000000008</v>
      </c>
      <c r="K196" s="36">
        <f t="shared" si="63"/>
        <v>0.29000000000000004</v>
      </c>
      <c r="L196" s="50">
        <f t="shared" si="64"/>
        <v>3.0000000000000027E-2</v>
      </c>
      <c r="M196" s="9">
        <f t="shared" si="65"/>
        <v>0.25000000000000017</v>
      </c>
      <c r="N196" s="45">
        <f t="shared" si="66"/>
        <v>0.1400000000000001</v>
      </c>
      <c r="O196" s="35">
        <f t="shared" ref="O196:O259" si="70">+L196+0.15</f>
        <v>0.18000000000000002</v>
      </c>
      <c r="P196" s="15">
        <f t="shared" si="67"/>
        <v>0.40000000000000013</v>
      </c>
      <c r="Q196" s="36">
        <f t="shared" si="68"/>
        <v>0.29000000000000009</v>
      </c>
      <c r="R196" s="50"/>
      <c r="S196" s="9"/>
      <c r="T196" s="45"/>
      <c r="U196" s="35"/>
      <c r="V196" s="15"/>
      <c r="W196" s="36"/>
      <c r="X196" s="4">
        <v>0.02</v>
      </c>
      <c r="Y196" s="5">
        <v>1.4E-2</v>
      </c>
    </row>
    <row r="197" spans="1:25" customFormat="1" x14ac:dyDescent="0.2">
      <c r="A197">
        <f t="shared" si="69"/>
        <v>2016</v>
      </c>
      <c r="B197" s="3">
        <v>42491</v>
      </c>
      <c r="C197" s="35"/>
      <c r="D197" s="15"/>
      <c r="E197" s="36"/>
      <c r="F197" s="47">
        <f t="shared" si="61"/>
        <v>-0.20999999999999996</v>
      </c>
      <c r="G197" s="13">
        <f t="shared" si="59"/>
        <v>-8.9999999999999927E-2</v>
      </c>
      <c r="H197" s="45">
        <f t="shared" si="62"/>
        <v>-0.14999999999999994</v>
      </c>
      <c r="I197" s="47">
        <f t="shared" si="57"/>
        <v>0.26</v>
      </c>
      <c r="J197" s="13">
        <f t="shared" si="60"/>
        <v>0.35000000000000009</v>
      </c>
      <c r="K197" s="36">
        <f t="shared" si="63"/>
        <v>0.30500000000000005</v>
      </c>
      <c r="L197" s="50">
        <f t="shared" si="64"/>
        <v>5.0000000000000044E-2</v>
      </c>
      <c r="M197" s="9">
        <f t="shared" si="65"/>
        <v>0.26000000000000018</v>
      </c>
      <c r="N197" s="45">
        <f t="shared" si="66"/>
        <v>0.15500000000000011</v>
      </c>
      <c r="O197" s="35">
        <f t="shared" si="70"/>
        <v>0.20000000000000004</v>
      </c>
      <c r="P197" s="15">
        <f t="shared" si="67"/>
        <v>0.41000000000000014</v>
      </c>
      <c r="Q197" s="36">
        <f t="shared" si="68"/>
        <v>0.3050000000000001</v>
      </c>
      <c r="R197" s="50"/>
      <c r="S197" s="9"/>
      <c r="T197" s="45"/>
      <c r="U197" s="35"/>
      <c r="V197" s="15"/>
      <c r="W197" s="36"/>
      <c r="X197" s="4">
        <v>0.02</v>
      </c>
      <c r="Y197" s="5">
        <v>1.4E-2</v>
      </c>
    </row>
    <row r="198" spans="1:25" customFormat="1" x14ac:dyDescent="0.2">
      <c r="A198">
        <f t="shared" si="69"/>
        <v>2016</v>
      </c>
      <c r="B198" s="3">
        <v>42522</v>
      </c>
      <c r="C198" s="35"/>
      <c r="D198" s="15"/>
      <c r="E198" s="36"/>
      <c r="F198" s="47">
        <f t="shared" si="61"/>
        <v>-0.20999999999999996</v>
      </c>
      <c r="G198" s="13">
        <f t="shared" si="59"/>
        <v>-8.9999999999999927E-2</v>
      </c>
      <c r="H198" s="45">
        <f t="shared" si="62"/>
        <v>-0.14999999999999994</v>
      </c>
      <c r="I198" s="47">
        <f t="shared" si="57"/>
        <v>0.28999999999999998</v>
      </c>
      <c r="J198" s="13">
        <f t="shared" si="60"/>
        <v>0.38000000000000006</v>
      </c>
      <c r="K198" s="36">
        <f t="shared" si="63"/>
        <v>0.33500000000000002</v>
      </c>
      <c r="L198" s="50">
        <f t="shared" si="64"/>
        <v>8.0000000000000016E-2</v>
      </c>
      <c r="M198" s="9">
        <f t="shared" si="65"/>
        <v>0.29000000000000015</v>
      </c>
      <c r="N198" s="45">
        <f t="shared" si="66"/>
        <v>0.18500000000000008</v>
      </c>
      <c r="O198" s="35">
        <f t="shared" si="70"/>
        <v>0.23</v>
      </c>
      <c r="P198" s="15">
        <f t="shared" si="67"/>
        <v>0.44000000000000017</v>
      </c>
      <c r="Q198" s="36">
        <f t="shared" si="68"/>
        <v>0.33500000000000008</v>
      </c>
      <c r="R198" s="50"/>
      <c r="S198" s="9"/>
      <c r="T198" s="45"/>
      <c r="U198" s="35"/>
      <c r="V198" s="15"/>
      <c r="W198" s="36"/>
      <c r="X198" s="4">
        <v>0.02</v>
      </c>
      <c r="Y198" s="5">
        <v>1.4E-2</v>
      </c>
    </row>
    <row r="199" spans="1:25" customFormat="1" x14ac:dyDescent="0.2">
      <c r="A199">
        <f t="shared" si="69"/>
        <v>2016</v>
      </c>
      <c r="B199" s="3">
        <v>42552</v>
      </c>
      <c r="C199" s="35"/>
      <c r="D199" s="15"/>
      <c r="E199" s="36"/>
      <c r="F199" s="47">
        <f t="shared" si="61"/>
        <v>-0.18999999999999997</v>
      </c>
      <c r="G199" s="13">
        <f t="shared" si="59"/>
        <v>-6.9999999999999965E-2</v>
      </c>
      <c r="H199" s="45">
        <f t="shared" si="62"/>
        <v>-0.12999999999999998</v>
      </c>
      <c r="I199" s="47">
        <f t="shared" si="57"/>
        <v>0.36</v>
      </c>
      <c r="J199" s="13">
        <f t="shared" si="60"/>
        <v>0.47000000000000008</v>
      </c>
      <c r="K199" s="36">
        <f t="shared" si="63"/>
        <v>0.41500000000000004</v>
      </c>
      <c r="L199" s="50">
        <f t="shared" si="64"/>
        <v>0.17</v>
      </c>
      <c r="M199" s="9">
        <f t="shared" si="65"/>
        <v>0.40000000000000013</v>
      </c>
      <c r="N199" s="45">
        <f t="shared" si="66"/>
        <v>0.28500000000000003</v>
      </c>
      <c r="O199" s="35">
        <f t="shared" si="70"/>
        <v>0.32</v>
      </c>
      <c r="P199" s="15">
        <f t="shared" si="67"/>
        <v>0.55000000000000016</v>
      </c>
      <c r="Q199" s="36">
        <f t="shared" si="68"/>
        <v>0.43500000000000005</v>
      </c>
      <c r="R199" s="50"/>
      <c r="S199" s="9"/>
      <c r="T199" s="45"/>
      <c r="U199" s="35"/>
      <c r="V199" s="15"/>
      <c r="W199" s="36"/>
      <c r="X199" s="4">
        <v>0.02</v>
      </c>
      <c r="Y199" s="5">
        <v>1.4E-2</v>
      </c>
    </row>
    <row r="200" spans="1:25" customFormat="1" x14ac:dyDescent="0.2">
      <c r="A200">
        <f t="shared" si="69"/>
        <v>2016</v>
      </c>
      <c r="B200" s="3">
        <v>42583</v>
      </c>
      <c r="C200" s="35"/>
      <c r="D200" s="15"/>
      <c r="E200" s="36"/>
      <c r="F200" s="47">
        <f t="shared" si="61"/>
        <v>-0.18999999999999997</v>
      </c>
      <c r="G200" s="13">
        <f t="shared" si="59"/>
        <v>-6.9999999999999965E-2</v>
      </c>
      <c r="H200" s="45">
        <f t="shared" si="62"/>
        <v>-0.12999999999999998</v>
      </c>
      <c r="I200" s="47">
        <f t="shared" si="57"/>
        <v>0.36</v>
      </c>
      <c r="J200" s="13">
        <f t="shared" si="60"/>
        <v>0.47000000000000008</v>
      </c>
      <c r="K200" s="36">
        <f t="shared" si="63"/>
        <v>0.41500000000000004</v>
      </c>
      <c r="L200" s="50">
        <f t="shared" si="64"/>
        <v>0.17</v>
      </c>
      <c r="M200" s="9">
        <f t="shared" si="65"/>
        <v>0.40000000000000013</v>
      </c>
      <c r="N200" s="45">
        <f t="shared" si="66"/>
        <v>0.28500000000000003</v>
      </c>
      <c r="O200" s="35">
        <f t="shared" si="70"/>
        <v>0.32</v>
      </c>
      <c r="P200" s="15">
        <f t="shared" si="67"/>
        <v>0.55000000000000016</v>
      </c>
      <c r="Q200" s="36">
        <f t="shared" si="68"/>
        <v>0.43500000000000005</v>
      </c>
      <c r="R200" s="50"/>
      <c r="S200" s="9"/>
      <c r="T200" s="45"/>
      <c r="U200" s="35"/>
      <c r="V200" s="15"/>
      <c r="W200" s="36"/>
      <c r="X200" s="4">
        <v>0.02</v>
      </c>
      <c r="Y200" s="5">
        <v>1.4E-2</v>
      </c>
    </row>
    <row r="201" spans="1:25" customFormat="1" x14ac:dyDescent="0.2">
      <c r="A201">
        <f t="shared" si="69"/>
        <v>2016</v>
      </c>
      <c r="B201" s="3">
        <v>42614</v>
      </c>
      <c r="C201" s="35"/>
      <c r="D201" s="15"/>
      <c r="E201" s="36"/>
      <c r="F201" s="47">
        <f t="shared" si="61"/>
        <v>-0.18999999999999997</v>
      </c>
      <c r="G201" s="13">
        <f t="shared" si="59"/>
        <v>-6.9999999999999965E-2</v>
      </c>
      <c r="H201" s="45">
        <f t="shared" si="62"/>
        <v>-0.12999999999999998</v>
      </c>
      <c r="I201" s="47">
        <f t="shared" si="57"/>
        <v>0.36</v>
      </c>
      <c r="J201" s="13">
        <f t="shared" si="60"/>
        <v>0.47000000000000008</v>
      </c>
      <c r="K201" s="36">
        <f t="shared" si="63"/>
        <v>0.41500000000000004</v>
      </c>
      <c r="L201" s="50">
        <f t="shared" si="64"/>
        <v>0.17</v>
      </c>
      <c r="M201" s="9">
        <f t="shared" si="65"/>
        <v>0.40000000000000013</v>
      </c>
      <c r="N201" s="45">
        <f t="shared" si="66"/>
        <v>0.28500000000000003</v>
      </c>
      <c r="O201" s="35">
        <f t="shared" si="70"/>
        <v>0.32</v>
      </c>
      <c r="P201" s="15">
        <f t="shared" si="67"/>
        <v>0.55000000000000016</v>
      </c>
      <c r="Q201" s="36">
        <f t="shared" si="68"/>
        <v>0.43500000000000005</v>
      </c>
      <c r="R201" s="50"/>
      <c r="S201" s="9"/>
      <c r="T201" s="45"/>
      <c r="U201" s="35"/>
      <c r="V201" s="15"/>
      <c r="W201" s="36"/>
      <c r="X201" s="4">
        <v>0.02</v>
      </c>
      <c r="Y201" s="5">
        <v>1.4E-2</v>
      </c>
    </row>
    <row r="202" spans="1:25" customFormat="1" x14ac:dyDescent="0.2">
      <c r="A202">
        <f t="shared" si="69"/>
        <v>2016</v>
      </c>
      <c r="B202" s="3">
        <v>42644</v>
      </c>
      <c r="C202" s="35"/>
      <c r="D202" s="15"/>
      <c r="E202" s="36"/>
      <c r="F202" s="47">
        <f t="shared" si="61"/>
        <v>-0.18999999999999997</v>
      </c>
      <c r="G202" s="13">
        <f t="shared" si="59"/>
        <v>-6.9999999999999965E-2</v>
      </c>
      <c r="H202" s="45">
        <f t="shared" si="62"/>
        <v>-0.12999999999999998</v>
      </c>
      <c r="I202" s="47">
        <f t="shared" si="57"/>
        <v>0.28999999999999998</v>
      </c>
      <c r="J202" s="13">
        <f t="shared" si="60"/>
        <v>0.38000000000000006</v>
      </c>
      <c r="K202" s="36">
        <f t="shared" si="63"/>
        <v>0.33500000000000002</v>
      </c>
      <c r="L202" s="50">
        <f t="shared" si="64"/>
        <v>0.1</v>
      </c>
      <c r="M202" s="9">
        <f t="shared" si="65"/>
        <v>0.31000000000000011</v>
      </c>
      <c r="N202" s="45">
        <f t="shared" si="66"/>
        <v>0.20500000000000004</v>
      </c>
      <c r="O202" s="35">
        <f t="shared" si="70"/>
        <v>0.25</v>
      </c>
      <c r="P202" s="15">
        <f t="shared" si="67"/>
        <v>0.46000000000000008</v>
      </c>
      <c r="Q202" s="36">
        <f t="shared" si="68"/>
        <v>0.35500000000000004</v>
      </c>
      <c r="R202" s="50"/>
      <c r="S202" s="9"/>
      <c r="T202" s="45"/>
      <c r="U202" s="35"/>
      <c r="V202" s="15"/>
      <c r="W202" s="36"/>
      <c r="X202" s="4">
        <v>0.02</v>
      </c>
      <c r="Y202" s="5">
        <v>1.4E-2</v>
      </c>
    </row>
    <row r="203" spans="1:25" customFormat="1" x14ac:dyDescent="0.2">
      <c r="A203">
        <f t="shared" si="69"/>
        <v>2016</v>
      </c>
      <c r="B203" s="3">
        <v>42675</v>
      </c>
      <c r="C203" s="35"/>
      <c r="D203" s="15"/>
      <c r="E203" s="36"/>
      <c r="F203" s="47">
        <f t="shared" si="61"/>
        <v>-0.19999999999999996</v>
      </c>
      <c r="G203" s="13">
        <f t="shared" si="59"/>
        <v>-8.9999999999999927E-2</v>
      </c>
      <c r="H203" s="45">
        <f t="shared" si="62"/>
        <v>-0.14499999999999993</v>
      </c>
      <c r="I203" s="47">
        <f t="shared" si="57"/>
        <v>0.25</v>
      </c>
      <c r="J203" s="13">
        <f t="shared" si="60"/>
        <v>0.35000000000000009</v>
      </c>
      <c r="K203" s="36">
        <f t="shared" si="63"/>
        <v>0.30000000000000004</v>
      </c>
      <c r="L203" s="50">
        <f t="shared" si="64"/>
        <v>5.0000000000000044E-2</v>
      </c>
      <c r="M203" s="9">
        <f t="shared" si="65"/>
        <v>0.26000000000000018</v>
      </c>
      <c r="N203" s="45">
        <f t="shared" si="66"/>
        <v>0.15500000000000011</v>
      </c>
      <c r="O203" s="35">
        <f t="shared" si="70"/>
        <v>0.20000000000000004</v>
      </c>
      <c r="P203" s="15">
        <f t="shared" si="67"/>
        <v>0.41000000000000014</v>
      </c>
      <c r="Q203" s="36">
        <f t="shared" si="68"/>
        <v>0.3050000000000001</v>
      </c>
      <c r="R203" s="50"/>
      <c r="S203" s="9"/>
      <c r="T203" s="45"/>
      <c r="U203" s="35"/>
      <c r="V203" s="15"/>
      <c r="W203" s="36"/>
      <c r="X203" s="4">
        <v>0.02</v>
      </c>
      <c r="Y203" s="5">
        <v>1.4E-2</v>
      </c>
    </row>
    <row r="204" spans="1:25" customFormat="1" x14ac:dyDescent="0.2">
      <c r="A204">
        <f t="shared" si="69"/>
        <v>2016</v>
      </c>
      <c r="B204" s="3">
        <v>42705</v>
      </c>
      <c r="C204" s="35"/>
      <c r="D204" s="15"/>
      <c r="E204" s="36"/>
      <c r="F204" s="47">
        <f t="shared" si="61"/>
        <v>-0.19999999999999996</v>
      </c>
      <c r="G204" s="13">
        <f t="shared" si="59"/>
        <v>-8.9999999999999927E-2</v>
      </c>
      <c r="H204" s="45">
        <f t="shared" si="62"/>
        <v>-0.14499999999999993</v>
      </c>
      <c r="I204" s="47">
        <f t="shared" si="57"/>
        <v>0.25</v>
      </c>
      <c r="J204" s="13">
        <f t="shared" si="60"/>
        <v>0.35000000000000009</v>
      </c>
      <c r="K204" s="36">
        <f t="shared" si="63"/>
        <v>0.30000000000000004</v>
      </c>
      <c r="L204" s="50">
        <f t="shared" si="64"/>
        <v>5.0000000000000044E-2</v>
      </c>
      <c r="M204" s="9">
        <f t="shared" si="65"/>
        <v>0.26000000000000018</v>
      </c>
      <c r="N204" s="45">
        <f t="shared" si="66"/>
        <v>0.15500000000000011</v>
      </c>
      <c r="O204" s="35">
        <f t="shared" si="70"/>
        <v>0.20000000000000004</v>
      </c>
      <c r="P204" s="15">
        <f t="shared" si="67"/>
        <v>0.41000000000000014</v>
      </c>
      <c r="Q204" s="36">
        <f t="shared" si="68"/>
        <v>0.3050000000000001</v>
      </c>
      <c r="R204" s="50"/>
      <c r="S204" s="9"/>
      <c r="T204" s="45"/>
      <c r="U204" s="35"/>
      <c r="V204" s="15"/>
      <c r="W204" s="36"/>
      <c r="X204" s="4">
        <v>0.02</v>
      </c>
      <c r="Y204" s="5">
        <v>1.4E-2</v>
      </c>
    </row>
    <row r="205" spans="1:25" customFormat="1" x14ac:dyDescent="0.2">
      <c r="A205">
        <f t="shared" si="69"/>
        <v>2017</v>
      </c>
      <c r="B205" s="3">
        <v>42736</v>
      </c>
      <c r="C205" s="35"/>
      <c r="D205" s="15"/>
      <c r="E205" s="36"/>
      <c r="F205" s="47">
        <f t="shared" si="61"/>
        <v>-0.20999999999999996</v>
      </c>
      <c r="G205" s="13">
        <f t="shared" si="59"/>
        <v>-9.749999999999992E-2</v>
      </c>
      <c r="H205" s="45">
        <f t="shared" si="62"/>
        <v>-0.15374999999999994</v>
      </c>
      <c r="I205" s="47">
        <f t="shared" ref="I205:I268" si="71">I193</f>
        <v>0.24</v>
      </c>
      <c r="J205" s="13">
        <f t="shared" si="60"/>
        <v>0.31500000000000006</v>
      </c>
      <c r="K205" s="36">
        <f t="shared" si="63"/>
        <v>0.27750000000000002</v>
      </c>
      <c r="L205" s="50">
        <f t="shared" si="64"/>
        <v>3.0000000000000027E-2</v>
      </c>
      <c r="M205" s="9">
        <f t="shared" si="65"/>
        <v>0.21750000000000014</v>
      </c>
      <c r="N205" s="45">
        <f t="shared" si="66"/>
        <v>0.12375000000000008</v>
      </c>
      <c r="O205" s="35">
        <f t="shared" si="70"/>
        <v>0.18000000000000002</v>
      </c>
      <c r="P205" s="15">
        <f t="shared" si="67"/>
        <v>0.36750000000000016</v>
      </c>
      <c r="Q205" s="36">
        <f t="shared" si="68"/>
        <v>0.27375000000000005</v>
      </c>
      <c r="R205" s="50"/>
      <c r="S205" s="9"/>
      <c r="T205" s="45"/>
      <c r="U205" s="35"/>
      <c r="V205" s="15"/>
      <c r="W205" s="36"/>
      <c r="X205" s="4">
        <v>0.02</v>
      </c>
      <c r="Y205" s="5">
        <v>1.4E-2</v>
      </c>
    </row>
    <row r="206" spans="1:25" customFormat="1" x14ac:dyDescent="0.2">
      <c r="A206">
        <f t="shared" si="69"/>
        <v>2017</v>
      </c>
      <c r="B206" s="3">
        <v>42767</v>
      </c>
      <c r="C206" s="35"/>
      <c r="D206" s="15"/>
      <c r="E206" s="36"/>
      <c r="F206" s="47">
        <f t="shared" si="61"/>
        <v>-0.20999999999999996</v>
      </c>
      <c r="G206" s="13">
        <f t="shared" si="59"/>
        <v>-9.749999999999992E-2</v>
      </c>
      <c r="H206" s="45">
        <f t="shared" si="62"/>
        <v>-0.15374999999999994</v>
      </c>
      <c r="I206" s="47">
        <f t="shared" si="71"/>
        <v>0.24</v>
      </c>
      <c r="J206" s="13">
        <f t="shared" si="60"/>
        <v>0.31500000000000006</v>
      </c>
      <c r="K206" s="36">
        <f t="shared" si="63"/>
        <v>0.27750000000000002</v>
      </c>
      <c r="L206" s="50">
        <f t="shared" si="64"/>
        <v>3.0000000000000027E-2</v>
      </c>
      <c r="M206" s="9">
        <f t="shared" si="65"/>
        <v>0.21750000000000014</v>
      </c>
      <c r="N206" s="45">
        <f t="shared" si="66"/>
        <v>0.12375000000000008</v>
      </c>
      <c r="O206" s="35">
        <f t="shared" si="70"/>
        <v>0.18000000000000002</v>
      </c>
      <c r="P206" s="15">
        <f t="shared" si="67"/>
        <v>0.36750000000000016</v>
      </c>
      <c r="Q206" s="36">
        <f t="shared" si="68"/>
        <v>0.27375000000000005</v>
      </c>
      <c r="R206" s="50"/>
      <c r="S206" s="9"/>
      <c r="T206" s="45"/>
      <c r="U206" s="35"/>
      <c r="V206" s="15"/>
      <c r="W206" s="36"/>
      <c r="X206" s="4">
        <v>0.02</v>
      </c>
      <c r="Y206" s="5">
        <v>1.4E-2</v>
      </c>
    </row>
    <row r="207" spans="1:25" customFormat="1" x14ac:dyDescent="0.2">
      <c r="A207">
        <f t="shared" si="69"/>
        <v>2017</v>
      </c>
      <c r="B207" s="3">
        <v>42795</v>
      </c>
      <c r="C207" s="35"/>
      <c r="D207" s="15"/>
      <c r="E207" s="36"/>
      <c r="F207" s="47">
        <f t="shared" si="61"/>
        <v>-0.20999999999999996</v>
      </c>
      <c r="G207" s="13">
        <f t="shared" si="59"/>
        <v>-9.749999999999992E-2</v>
      </c>
      <c r="H207" s="45">
        <f t="shared" si="62"/>
        <v>-0.15374999999999994</v>
      </c>
      <c r="I207" s="47">
        <f t="shared" si="71"/>
        <v>0.25</v>
      </c>
      <c r="J207" s="13">
        <f t="shared" si="60"/>
        <v>0.34000000000000008</v>
      </c>
      <c r="K207" s="36">
        <f t="shared" si="63"/>
        <v>0.29500000000000004</v>
      </c>
      <c r="L207" s="50">
        <f t="shared" si="64"/>
        <v>4.0000000000000036E-2</v>
      </c>
      <c r="M207" s="9">
        <f t="shared" si="65"/>
        <v>0.24250000000000016</v>
      </c>
      <c r="N207" s="45">
        <f t="shared" si="66"/>
        <v>0.1412500000000001</v>
      </c>
      <c r="O207" s="35">
        <f t="shared" si="70"/>
        <v>0.19000000000000003</v>
      </c>
      <c r="P207" s="15">
        <f t="shared" si="67"/>
        <v>0.39250000000000018</v>
      </c>
      <c r="Q207" s="36">
        <f t="shared" si="68"/>
        <v>0.29125000000000012</v>
      </c>
      <c r="R207" s="50"/>
      <c r="S207" s="9"/>
      <c r="T207" s="45"/>
      <c r="U207" s="35"/>
      <c r="V207" s="15"/>
      <c r="W207" s="36"/>
      <c r="X207" s="4">
        <v>0.02</v>
      </c>
      <c r="Y207" s="5">
        <v>1.4E-2</v>
      </c>
    </row>
    <row r="208" spans="1:25" customFormat="1" x14ac:dyDescent="0.2">
      <c r="A208">
        <f t="shared" si="69"/>
        <v>2017</v>
      </c>
      <c r="B208" s="3">
        <v>42826</v>
      </c>
      <c r="C208" s="35"/>
      <c r="D208" s="15"/>
      <c r="E208" s="36"/>
      <c r="F208" s="47">
        <f t="shared" si="61"/>
        <v>-0.20999999999999996</v>
      </c>
      <c r="G208" s="13">
        <f t="shared" si="59"/>
        <v>-8.7499999999999925E-2</v>
      </c>
      <c r="H208" s="45">
        <f t="shared" si="62"/>
        <v>-0.14874999999999994</v>
      </c>
      <c r="I208" s="47">
        <f t="shared" si="71"/>
        <v>0.24</v>
      </c>
      <c r="J208" s="13">
        <f t="shared" si="60"/>
        <v>0.34000000000000008</v>
      </c>
      <c r="K208" s="36">
        <f t="shared" si="63"/>
        <v>0.29000000000000004</v>
      </c>
      <c r="L208" s="50">
        <f t="shared" si="64"/>
        <v>3.0000000000000027E-2</v>
      </c>
      <c r="M208" s="9">
        <f t="shared" si="65"/>
        <v>0.25250000000000017</v>
      </c>
      <c r="N208" s="45">
        <f t="shared" si="66"/>
        <v>0.1412500000000001</v>
      </c>
      <c r="O208" s="35">
        <f t="shared" si="70"/>
        <v>0.18000000000000002</v>
      </c>
      <c r="P208" s="15">
        <f t="shared" si="67"/>
        <v>0.40250000000000019</v>
      </c>
      <c r="Q208" s="36">
        <f t="shared" si="68"/>
        <v>0.29125000000000012</v>
      </c>
      <c r="R208" s="50"/>
      <c r="S208" s="9"/>
      <c r="T208" s="45"/>
      <c r="U208" s="35"/>
      <c r="V208" s="15"/>
      <c r="W208" s="36"/>
      <c r="X208" s="4">
        <v>0.02</v>
      </c>
      <c r="Y208" s="5">
        <v>1.4E-2</v>
      </c>
    </row>
    <row r="209" spans="1:25" customFormat="1" x14ac:dyDescent="0.2">
      <c r="A209">
        <f t="shared" si="69"/>
        <v>2017</v>
      </c>
      <c r="B209" s="3">
        <v>42856</v>
      </c>
      <c r="C209" s="35"/>
      <c r="D209" s="15"/>
      <c r="E209" s="36"/>
      <c r="F209" s="47">
        <f t="shared" si="61"/>
        <v>-0.20999999999999996</v>
      </c>
      <c r="G209" s="13">
        <f t="shared" si="59"/>
        <v>-8.7499999999999925E-2</v>
      </c>
      <c r="H209" s="45">
        <f t="shared" si="62"/>
        <v>-0.14874999999999994</v>
      </c>
      <c r="I209" s="47">
        <f t="shared" si="71"/>
        <v>0.26</v>
      </c>
      <c r="J209" s="13">
        <f t="shared" si="60"/>
        <v>0.35000000000000009</v>
      </c>
      <c r="K209" s="36">
        <f t="shared" si="63"/>
        <v>0.30500000000000005</v>
      </c>
      <c r="L209" s="50">
        <f t="shared" si="64"/>
        <v>5.0000000000000044E-2</v>
      </c>
      <c r="M209" s="9">
        <f t="shared" si="65"/>
        <v>0.26250000000000018</v>
      </c>
      <c r="N209" s="45">
        <f t="shared" si="66"/>
        <v>0.15625000000000011</v>
      </c>
      <c r="O209" s="35">
        <f t="shared" si="70"/>
        <v>0.20000000000000004</v>
      </c>
      <c r="P209" s="15">
        <f t="shared" si="67"/>
        <v>0.4125000000000002</v>
      </c>
      <c r="Q209" s="36">
        <f t="shared" si="68"/>
        <v>0.30625000000000013</v>
      </c>
      <c r="R209" s="50"/>
      <c r="S209" s="9"/>
      <c r="T209" s="45"/>
      <c r="U209" s="35"/>
      <c r="V209" s="15"/>
      <c r="W209" s="36"/>
      <c r="X209" s="4">
        <v>0.02</v>
      </c>
      <c r="Y209" s="5">
        <v>1.4E-2</v>
      </c>
    </row>
    <row r="210" spans="1:25" customFormat="1" x14ac:dyDescent="0.2">
      <c r="A210">
        <f t="shared" si="69"/>
        <v>2017</v>
      </c>
      <c r="B210" s="3">
        <v>42887</v>
      </c>
      <c r="C210" s="35"/>
      <c r="D210" s="15"/>
      <c r="E210" s="36"/>
      <c r="F210" s="47">
        <f t="shared" si="61"/>
        <v>-0.20999999999999996</v>
      </c>
      <c r="G210" s="13">
        <f t="shared" si="59"/>
        <v>-8.7499999999999925E-2</v>
      </c>
      <c r="H210" s="45">
        <f t="shared" si="62"/>
        <v>-0.14874999999999994</v>
      </c>
      <c r="I210" s="47">
        <f t="shared" si="71"/>
        <v>0.28999999999999998</v>
      </c>
      <c r="J210" s="13">
        <f t="shared" si="60"/>
        <v>0.38000000000000006</v>
      </c>
      <c r="K210" s="36">
        <f t="shared" si="63"/>
        <v>0.33500000000000002</v>
      </c>
      <c r="L210" s="50">
        <f t="shared" si="64"/>
        <v>8.0000000000000016E-2</v>
      </c>
      <c r="M210" s="9">
        <f t="shared" si="65"/>
        <v>0.29250000000000015</v>
      </c>
      <c r="N210" s="45">
        <f t="shared" si="66"/>
        <v>0.18625000000000008</v>
      </c>
      <c r="O210" s="35">
        <f t="shared" si="70"/>
        <v>0.23</v>
      </c>
      <c r="P210" s="15">
        <f t="shared" si="67"/>
        <v>0.44250000000000012</v>
      </c>
      <c r="Q210" s="36">
        <f t="shared" si="68"/>
        <v>0.33625000000000005</v>
      </c>
      <c r="R210" s="50"/>
      <c r="S210" s="9"/>
      <c r="T210" s="45"/>
      <c r="U210" s="35"/>
      <c r="V210" s="15"/>
      <c r="W210" s="36"/>
      <c r="X210" s="4">
        <v>0.02</v>
      </c>
      <c r="Y210" s="5">
        <v>1.4E-2</v>
      </c>
    </row>
    <row r="211" spans="1:25" customFormat="1" x14ac:dyDescent="0.2">
      <c r="A211">
        <f t="shared" si="69"/>
        <v>2017</v>
      </c>
      <c r="B211" s="3">
        <v>42917</v>
      </c>
      <c r="C211" s="35"/>
      <c r="D211" s="15"/>
      <c r="E211" s="36"/>
      <c r="F211" s="47">
        <f t="shared" si="61"/>
        <v>-0.18999999999999997</v>
      </c>
      <c r="G211" s="13">
        <f t="shared" si="59"/>
        <v>-6.7499999999999963E-2</v>
      </c>
      <c r="H211" s="45">
        <f t="shared" si="62"/>
        <v>-0.12874999999999998</v>
      </c>
      <c r="I211" s="47">
        <f t="shared" si="71"/>
        <v>0.36</v>
      </c>
      <c r="J211" s="13">
        <f t="shared" si="60"/>
        <v>0.47000000000000008</v>
      </c>
      <c r="K211" s="36">
        <f t="shared" si="63"/>
        <v>0.41500000000000004</v>
      </c>
      <c r="L211" s="50">
        <f t="shared" si="64"/>
        <v>0.17</v>
      </c>
      <c r="M211" s="9">
        <f t="shared" si="65"/>
        <v>0.40250000000000014</v>
      </c>
      <c r="N211" s="45">
        <f t="shared" si="66"/>
        <v>0.28625000000000006</v>
      </c>
      <c r="O211" s="35">
        <f t="shared" si="70"/>
        <v>0.32</v>
      </c>
      <c r="P211" s="15">
        <f t="shared" si="67"/>
        <v>0.5525000000000001</v>
      </c>
      <c r="Q211" s="36">
        <f t="shared" si="68"/>
        <v>0.43625000000000003</v>
      </c>
      <c r="R211" s="50"/>
      <c r="S211" s="9"/>
      <c r="T211" s="45"/>
      <c r="U211" s="35"/>
      <c r="V211" s="15"/>
      <c r="W211" s="36"/>
      <c r="X211" s="4">
        <v>0.02</v>
      </c>
      <c r="Y211" s="5">
        <v>1.4E-2</v>
      </c>
    </row>
    <row r="212" spans="1:25" customFormat="1" x14ac:dyDescent="0.2">
      <c r="A212">
        <f t="shared" si="69"/>
        <v>2017</v>
      </c>
      <c r="B212" s="3">
        <v>42948</v>
      </c>
      <c r="C212" s="35"/>
      <c r="D212" s="15"/>
      <c r="E212" s="36"/>
      <c r="F212" s="47">
        <f t="shared" si="61"/>
        <v>-0.18999999999999997</v>
      </c>
      <c r="G212" s="13">
        <f t="shared" si="59"/>
        <v>-6.7499999999999963E-2</v>
      </c>
      <c r="H212" s="45">
        <f t="shared" si="62"/>
        <v>-0.12874999999999998</v>
      </c>
      <c r="I212" s="47">
        <f t="shared" si="71"/>
        <v>0.36</v>
      </c>
      <c r="J212" s="13">
        <f t="shared" si="60"/>
        <v>0.47000000000000008</v>
      </c>
      <c r="K212" s="36">
        <f t="shared" si="63"/>
        <v>0.41500000000000004</v>
      </c>
      <c r="L212" s="50">
        <f t="shared" si="64"/>
        <v>0.17</v>
      </c>
      <c r="M212" s="9">
        <f t="shared" si="65"/>
        <v>0.40250000000000014</v>
      </c>
      <c r="N212" s="45">
        <f t="shared" si="66"/>
        <v>0.28625000000000006</v>
      </c>
      <c r="O212" s="35">
        <f t="shared" si="70"/>
        <v>0.32</v>
      </c>
      <c r="P212" s="15">
        <f t="shared" si="67"/>
        <v>0.5525000000000001</v>
      </c>
      <c r="Q212" s="36">
        <f t="shared" si="68"/>
        <v>0.43625000000000003</v>
      </c>
      <c r="R212" s="50"/>
      <c r="S212" s="9"/>
      <c r="T212" s="45"/>
      <c r="U212" s="35"/>
      <c r="V212" s="15"/>
      <c r="W212" s="36"/>
      <c r="X212" s="4">
        <v>0.02</v>
      </c>
      <c r="Y212" s="5">
        <v>1.4E-2</v>
      </c>
    </row>
    <row r="213" spans="1:25" customFormat="1" x14ac:dyDescent="0.2">
      <c r="A213">
        <f t="shared" si="69"/>
        <v>2017</v>
      </c>
      <c r="B213" s="3">
        <v>42979</v>
      </c>
      <c r="C213" s="35"/>
      <c r="D213" s="15"/>
      <c r="E213" s="36"/>
      <c r="F213" s="47">
        <f t="shared" si="61"/>
        <v>-0.18999999999999997</v>
      </c>
      <c r="G213" s="13">
        <f t="shared" si="59"/>
        <v>-6.7499999999999963E-2</v>
      </c>
      <c r="H213" s="45">
        <f t="shared" si="62"/>
        <v>-0.12874999999999998</v>
      </c>
      <c r="I213" s="47">
        <f t="shared" si="71"/>
        <v>0.36</v>
      </c>
      <c r="J213" s="13">
        <f t="shared" ref="J213:J244" si="72">J201</f>
        <v>0.47000000000000008</v>
      </c>
      <c r="K213" s="36">
        <f t="shared" si="63"/>
        <v>0.41500000000000004</v>
      </c>
      <c r="L213" s="50">
        <f t="shared" si="64"/>
        <v>0.17</v>
      </c>
      <c r="M213" s="9">
        <f t="shared" si="65"/>
        <v>0.40250000000000014</v>
      </c>
      <c r="N213" s="45">
        <f t="shared" si="66"/>
        <v>0.28625000000000006</v>
      </c>
      <c r="O213" s="35">
        <f t="shared" si="70"/>
        <v>0.32</v>
      </c>
      <c r="P213" s="15">
        <f t="shared" si="67"/>
        <v>0.5525000000000001</v>
      </c>
      <c r="Q213" s="36">
        <f t="shared" si="68"/>
        <v>0.43625000000000003</v>
      </c>
      <c r="R213" s="50"/>
      <c r="S213" s="9"/>
      <c r="T213" s="45"/>
      <c r="U213" s="35"/>
      <c r="V213" s="15"/>
      <c r="W213" s="36"/>
      <c r="X213" s="4">
        <v>0.02</v>
      </c>
      <c r="Y213" s="5">
        <v>1.4E-2</v>
      </c>
    </row>
    <row r="214" spans="1:25" customFormat="1" x14ac:dyDescent="0.2">
      <c r="A214">
        <f t="shared" si="69"/>
        <v>2017</v>
      </c>
      <c r="B214" s="3">
        <v>43009</v>
      </c>
      <c r="C214" s="35"/>
      <c r="D214" s="15"/>
      <c r="E214" s="36"/>
      <c r="F214" s="47">
        <f t="shared" si="61"/>
        <v>-0.18999999999999997</v>
      </c>
      <c r="G214" s="13">
        <f t="shared" si="59"/>
        <v>-6.7499999999999963E-2</v>
      </c>
      <c r="H214" s="45">
        <f t="shared" si="62"/>
        <v>-0.12874999999999998</v>
      </c>
      <c r="I214" s="47">
        <f t="shared" si="71"/>
        <v>0.28999999999999998</v>
      </c>
      <c r="J214" s="13">
        <f t="shared" si="72"/>
        <v>0.38000000000000006</v>
      </c>
      <c r="K214" s="36">
        <f t="shared" si="63"/>
        <v>0.33500000000000002</v>
      </c>
      <c r="L214" s="50">
        <f t="shared" si="64"/>
        <v>0.1</v>
      </c>
      <c r="M214" s="9">
        <f t="shared" si="65"/>
        <v>0.31250000000000011</v>
      </c>
      <c r="N214" s="45">
        <f t="shared" si="66"/>
        <v>0.20625000000000004</v>
      </c>
      <c r="O214" s="35">
        <f t="shared" si="70"/>
        <v>0.25</v>
      </c>
      <c r="P214" s="15">
        <f t="shared" si="67"/>
        <v>0.46250000000000013</v>
      </c>
      <c r="Q214" s="36">
        <f t="shared" si="68"/>
        <v>0.35625000000000007</v>
      </c>
      <c r="R214" s="50"/>
      <c r="S214" s="9"/>
      <c r="T214" s="45"/>
      <c r="U214" s="35"/>
      <c r="V214" s="15"/>
      <c r="W214" s="36"/>
      <c r="X214" s="4">
        <v>0.02</v>
      </c>
      <c r="Y214" s="5">
        <v>1.4E-2</v>
      </c>
    </row>
    <row r="215" spans="1:25" customFormat="1" x14ac:dyDescent="0.2">
      <c r="A215">
        <f t="shared" si="69"/>
        <v>2017</v>
      </c>
      <c r="B215" s="3">
        <v>43040</v>
      </c>
      <c r="C215" s="35"/>
      <c r="D215" s="15"/>
      <c r="E215" s="36"/>
      <c r="F215" s="47">
        <f t="shared" si="61"/>
        <v>-0.19999999999999996</v>
      </c>
      <c r="G215" s="13">
        <f t="shared" si="59"/>
        <v>-8.7499999999999925E-2</v>
      </c>
      <c r="H215" s="45">
        <f t="shared" si="62"/>
        <v>-0.14374999999999993</v>
      </c>
      <c r="I215" s="47">
        <f t="shared" si="71"/>
        <v>0.25</v>
      </c>
      <c r="J215" s="13">
        <f t="shared" si="72"/>
        <v>0.35000000000000009</v>
      </c>
      <c r="K215" s="36">
        <f t="shared" si="63"/>
        <v>0.30000000000000004</v>
      </c>
      <c r="L215" s="50">
        <f t="shared" si="64"/>
        <v>5.0000000000000044E-2</v>
      </c>
      <c r="M215" s="9">
        <f t="shared" si="65"/>
        <v>0.26250000000000018</v>
      </c>
      <c r="N215" s="45">
        <f t="shared" si="66"/>
        <v>0.15625000000000011</v>
      </c>
      <c r="O215" s="35">
        <f t="shared" si="70"/>
        <v>0.20000000000000004</v>
      </c>
      <c r="P215" s="15">
        <f t="shared" si="67"/>
        <v>0.4125000000000002</v>
      </c>
      <c r="Q215" s="36">
        <f t="shared" si="68"/>
        <v>0.30625000000000013</v>
      </c>
      <c r="R215" s="50"/>
      <c r="S215" s="9"/>
      <c r="T215" s="45"/>
      <c r="U215" s="35"/>
      <c r="V215" s="15"/>
      <c r="W215" s="36"/>
      <c r="X215" s="4">
        <v>0.02</v>
      </c>
      <c r="Y215" s="5">
        <v>1.4E-2</v>
      </c>
    </row>
    <row r="216" spans="1:25" customFormat="1" x14ac:dyDescent="0.2">
      <c r="A216">
        <f t="shared" si="69"/>
        <v>2017</v>
      </c>
      <c r="B216" s="3">
        <v>43070</v>
      </c>
      <c r="C216" s="35"/>
      <c r="D216" s="15"/>
      <c r="E216" s="36"/>
      <c r="F216" s="47">
        <f t="shared" si="61"/>
        <v>-0.19999999999999996</v>
      </c>
      <c r="G216" s="13">
        <f t="shared" si="59"/>
        <v>-8.7499999999999925E-2</v>
      </c>
      <c r="H216" s="45">
        <f t="shared" si="62"/>
        <v>-0.14374999999999993</v>
      </c>
      <c r="I216" s="47">
        <f t="shared" si="71"/>
        <v>0.25</v>
      </c>
      <c r="J216" s="13">
        <f t="shared" si="72"/>
        <v>0.35000000000000009</v>
      </c>
      <c r="K216" s="36">
        <f t="shared" si="63"/>
        <v>0.30000000000000004</v>
      </c>
      <c r="L216" s="50">
        <f t="shared" si="64"/>
        <v>5.0000000000000044E-2</v>
      </c>
      <c r="M216" s="9">
        <f t="shared" si="65"/>
        <v>0.26250000000000018</v>
      </c>
      <c r="N216" s="45">
        <f t="shared" si="66"/>
        <v>0.15625000000000011</v>
      </c>
      <c r="O216" s="35">
        <f t="shared" si="70"/>
        <v>0.20000000000000004</v>
      </c>
      <c r="P216" s="15">
        <f t="shared" si="67"/>
        <v>0.4125000000000002</v>
      </c>
      <c r="Q216" s="36">
        <f t="shared" si="68"/>
        <v>0.30625000000000013</v>
      </c>
      <c r="R216" s="50"/>
      <c r="S216" s="9"/>
      <c r="T216" s="45"/>
      <c r="U216" s="35"/>
      <c r="V216" s="15"/>
      <c r="W216" s="36"/>
      <c r="X216" s="4">
        <v>0.02</v>
      </c>
      <c r="Y216" s="5">
        <v>1.4E-2</v>
      </c>
    </row>
    <row r="217" spans="1:25" customFormat="1" x14ac:dyDescent="0.2">
      <c r="A217">
        <f t="shared" si="69"/>
        <v>2018</v>
      </c>
      <c r="B217" s="3">
        <v>43101</v>
      </c>
      <c r="C217" s="35"/>
      <c r="D217" s="15"/>
      <c r="E217" s="36"/>
      <c r="F217" s="47">
        <f t="shared" si="61"/>
        <v>-0.20999999999999996</v>
      </c>
      <c r="G217" s="13">
        <f t="shared" si="59"/>
        <v>-9.4999999999999918E-2</v>
      </c>
      <c r="H217" s="45">
        <f t="shared" si="62"/>
        <v>-0.15249999999999994</v>
      </c>
      <c r="I217" s="47">
        <f t="shared" si="71"/>
        <v>0.24</v>
      </c>
      <c r="J217" s="13">
        <f t="shared" si="72"/>
        <v>0.31500000000000006</v>
      </c>
      <c r="K217" s="36">
        <f t="shared" si="63"/>
        <v>0.27750000000000002</v>
      </c>
      <c r="L217" s="50">
        <f t="shared" si="64"/>
        <v>3.0000000000000027E-2</v>
      </c>
      <c r="M217" s="9">
        <f t="shared" si="65"/>
        <v>0.22000000000000014</v>
      </c>
      <c r="N217" s="45">
        <f t="shared" si="66"/>
        <v>0.12500000000000008</v>
      </c>
      <c r="O217" s="35">
        <f t="shared" si="70"/>
        <v>0.18000000000000002</v>
      </c>
      <c r="P217" s="15">
        <f t="shared" si="67"/>
        <v>0.37000000000000011</v>
      </c>
      <c r="Q217" s="36">
        <f t="shared" si="68"/>
        <v>0.27500000000000008</v>
      </c>
      <c r="R217" s="50"/>
      <c r="S217" s="9"/>
      <c r="T217" s="45"/>
      <c r="U217" s="35"/>
      <c r="V217" s="15"/>
      <c r="W217" s="36"/>
      <c r="X217" s="4">
        <v>0.02</v>
      </c>
      <c r="Y217" s="5">
        <v>1.4E-2</v>
      </c>
    </row>
    <row r="218" spans="1:25" customFormat="1" x14ac:dyDescent="0.2">
      <c r="A218">
        <f t="shared" si="69"/>
        <v>2018</v>
      </c>
      <c r="B218" s="3">
        <v>43132</v>
      </c>
      <c r="C218" s="35"/>
      <c r="D218" s="15"/>
      <c r="E218" s="36"/>
      <c r="F218" s="47">
        <f t="shared" si="61"/>
        <v>-0.20999999999999996</v>
      </c>
      <c r="G218" s="13">
        <f t="shared" si="59"/>
        <v>-9.4999999999999918E-2</v>
      </c>
      <c r="H218" s="45">
        <f t="shared" si="62"/>
        <v>-0.15249999999999994</v>
      </c>
      <c r="I218" s="47">
        <f t="shared" si="71"/>
        <v>0.24</v>
      </c>
      <c r="J218" s="13">
        <f t="shared" si="72"/>
        <v>0.31500000000000006</v>
      </c>
      <c r="K218" s="36">
        <f t="shared" si="63"/>
        <v>0.27750000000000002</v>
      </c>
      <c r="L218" s="50">
        <f t="shared" si="64"/>
        <v>3.0000000000000027E-2</v>
      </c>
      <c r="M218" s="9">
        <f t="shared" si="65"/>
        <v>0.22000000000000014</v>
      </c>
      <c r="N218" s="45">
        <f t="shared" si="66"/>
        <v>0.12500000000000008</v>
      </c>
      <c r="O218" s="35">
        <f t="shared" si="70"/>
        <v>0.18000000000000002</v>
      </c>
      <c r="P218" s="15">
        <f t="shared" si="67"/>
        <v>0.37000000000000011</v>
      </c>
      <c r="Q218" s="36">
        <f t="shared" si="68"/>
        <v>0.27500000000000008</v>
      </c>
      <c r="R218" s="50"/>
      <c r="S218" s="9"/>
      <c r="T218" s="45"/>
      <c r="U218" s="35"/>
      <c r="V218" s="15"/>
      <c r="W218" s="36"/>
      <c r="X218" s="4">
        <v>0.02</v>
      </c>
      <c r="Y218" s="5">
        <v>1.4E-2</v>
      </c>
    </row>
    <row r="219" spans="1:25" customFormat="1" x14ac:dyDescent="0.2">
      <c r="A219">
        <f t="shared" si="69"/>
        <v>2018</v>
      </c>
      <c r="B219" s="3">
        <v>43160</v>
      </c>
      <c r="C219" s="35"/>
      <c r="D219" s="15"/>
      <c r="E219" s="36"/>
      <c r="F219" s="47">
        <f t="shared" si="61"/>
        <v>-0.20999999999999996</v>
      </c>
      <c r="G219" s="13">
        <f t="shared" si="59"/>
        <v>-9.4999999999999918E-2</v>
      </c>
      <c r="H219" s="45">
        <f t="shared" si="62"/>
        <v>-0.15249999999999994</v>
      </c>
      <c r="I219" s="47">
        <f t="shared" si="71"/>
        <v>0.25</v>
      </c>
      <c r="J219" s="13">
        <f t="shared" si="72"/>
        <v>0.34000000000000008</v>
      </c>
      <c r="K219" s="36">
        <f t="shared" si="63"/>
        <v>0.29500000000000004</v>
      </c>
      <c r="L219" s="50">
        <f t="shared" si="64"/>
        <v>4.0000000000000036E-2</v>
      </c>
      <c r="M219" s="9">
        <f t="shared" si="65"/>
        <v>0.24500000000000016</v>
      </c>
      <c r="N219" s="45">
        <f t="shared" si="66"/>
        <v>0.1425000000000001</v>
      </c>
      <c r="O219" s="35">
        <f t="shared" si="70"/>
        <v>0.19000000000000003</v>
      </c>
      <c r="P219" s="15">
        <f t="shared" si="67"/>
        <v>0.39500000000000013</v>
      </c>
      <c r="Q219" s="36">
        <f t="shared" si="68"/>
        <v>0.29250000000000009</v>
      </c>
      <c r="R219" s="50"/>
      <c r="S219" s="9"/>
      <c r="T219" s="45"/>
      <c r="U219" s="35"/>
      <c r="V219" s="15"/>
      <c r="W219" s="36"/>
      <c r="X219" s="4">
        <v>0.02</v>
      </c>
      <c r="Y219" s="5">
        <v>1.4E-2</v>
      </c>
    </row>
    <row r="220" spans="1:25" customFormat="1" x14ac:dyDescent="0.2">
      <c r="A220">
        <f t="shared" si="69"/>
        <v>2018</v>
      </c>
      <c r="B220" s="3">
        <v>43191</v>
      </c>
      <c r="C220" s="35"/>
      <c r="D220" s="15"/>
      <c r="E220" s="36"/>
      <c r="F220" s="47">
        <f t="shared" si="61"/>
        <v>-0.20999999999999996</v>
      </c>
      <c r="G220" s="13">
        <f t="shared" si="59"/>
        <v>-8.4999999999999923E-2</v>
      </c>
      <c r="H220" s="45">
        <f t="shared" si="62"/>
        <v>-0.14749999999999994</v>
      </c>
      <c r="I220" s="47">
        <f t="shared" si="71"/>
        <v>0.24</v>
      </c>
      <c r="J220" s="13">
        <f t="shared" si="72"/>
        <v>0.34000000000000008</v>
      </c>
      <c r="K220" s="36">
        <f t="shared" si="63"/>
        <v>0.29000000000000004</v>
      </c>
      <c r="L220" s="50">
        <f t="shared" si="64"/>
        <v>3.0000000000000027E-2</v>
      </c>
      <c r="M220" s="9">
        <f t="shared" si="65"/>
        <v>0.25500000000000017</v>
      </c>
      <c r="N220" s="45">
        <f t="shared" si="66"/>
        <v>0.1425000000000001</v>
      </c>
      <c r="O220" s="35">
        <f t="shared" si="70"/>
        <v>0.18000000000000002</v>
      </c>
      <c r="P220" s="15">
        <f t="shared" si="67"/>
        <v>0.40500000000000014</v>
      </c>
      <c r="Q220" s="36">
        <f t="shared" si="68"/>
        <v>0.29250000000000009</v>
      </c>
      <c r="R220" s="50"/>
      <c r="S220" s="9"/>
      <c r="T220" s="45"/>
      <c r="U220" s="35"/>
      <c r="V220" s="15"/>
      <c r="W220" s="36"/>
      <c r="X220" s="4">
        <v>0.02</v>
      </c>
      <c r="Y220" s="5">
        <v>1.4E-2</v>
      </c>
    </row>
    <row r="221" spans="1:25" customFormat="1" x14ac:dyDescent="0.2">
      <c r="A221">
        <f t="shared" si="69"/>
        <v>2018</v>
      </c>
      <c r="B221" s="3">
        <v>43221</v>
      </c>
      <c r="C221" s="35"/>
      <c r="D221" s="15"/>
      <c r="E221" s="36"/>
      <c r="F221" s="47">
        <f t="shared" si="61"/>
        <v>-0.20999999999999996</v>
      </c>
      <c r="G221" s="13">
        <f t="shared" si="59"/>
        <v>-8.4999999999999923E-2</v>
      </c>
      <c r="H221" s="45">
        <f t="shared" si="62"/>
        <v>-0.14749999999999994</v>
      </c>
      <c r="I221" s="47">
        <f t="shared" si="71"/>
        <v>0.26</v>
      </c>
      <c r="J221" s="13">
        <f t="shared" si="72"/>
        <v>0.35000000000000009</v>
      </c>
      <c r="K221" s="36">
        <f t="shared" si="63"/>
        <v>0.30500000000000005</v>
      </c>
      <c r="L221" s="50">
        <f t="shared" si="64"/>
        <v>5.0000000000000044E-2</v>
      </c>
      <c r="M221" s="9">
        <f t="shared" si="65"/>
        <v>0.26500000000000018</v>
      </c>
      <c r="N221" s="45">
        <f t="shared" si="66"/>
        <v>0.15750000000000011</v>
      </c>
      <c r="O221" s="35">
        <f t="shared" si="70"/>
        <v>0.20000000000000004</v>
      </c>
      <c r="P221" s="15">
        <f t="shared" si="67"/>
        <v>0.41500000000000015</v>
      </c>
      <c r="Q221" s="36">
        <f t="shared" si="68"/>
        <v>0.30750000000000011</v>
      </c>
      <c r="R221" s="50"/>
      <c r="S221" s="9"/>
      <c r="T221" s="45"/>
      <c r="U221" s="35"/>
      <c r="V221" s="15"/>
      <c r="W221" s="36"/>
      <c r="X221" s="4">
        <v>0.02</v>
      </c>
      <c r="Y221" s="5">
        <v>1.4E-2</v>
      </c>
    </row>
    <row r="222" spans="1:25" customFormat="1" x14ac:dyDescent="0.2">
      <c r="A222">
        <f t="shared" si="69"/>
        <v>2018</v>
      </c>
      <c r="B222" s="3">
        <v>43252</v>
      </c>
      <c r="C222" s="35"/>
      <c r="D222" s="15"/>
      <c r="E222" s="36"/>
      <c r="F222" s="47">
        <f t="shared" si="61"/>
        <v>-0.20999999999999996</v>
      </c>
      <c r="G222" s="13">
        <f t="shared" ref="G222:G281" si="73">G210+0.0025</f>
        <v>-8.4999999999999923E-2</v>
      </c>
      <c r="H222" s="45">
        <f t="shared" si="62"/>
        <v>-0.14749999999999994</v>
      </c>
      <c r="I222" s="47">
        <f t="shared" si="71"/>
        <v>0.28999999999999998</v>
      </c>
      <c r="J222" s="13">
        <f t="shared" si="72"/>
        <v>0.38000000000000006</v>
      </c>
      <c r="K222" s="36">
        <f t="shared" si="63"/>
        <v>0.33500000000000002</v>
      </c>
      <c r="L222" s="50">
        <f t="shared" si="64"/>
        <v>8.0000000000000016E-2</v>
      </c>
      <c r="M222" s="9">
        <f t="shared" si="65"/>
        <v>0.29500000000000015</v>
      </c>
      <c r="N222" s="45">
        <f t="shared" si="66"/>
        <v>0.18750000000000008</v>
      </c>
      <c r="O222" s="35">
        <f t="shared" si="70"/>
        <v>0.23</v>
      </c>
      <c r="P222" s="15">
        <f t="shared" si="67"/>
        <v>0.44500000000000017</v>
      </c>
      <c r="Q222" s="36">
        <f t="shared" si="68"/>
        <v>0.33750000000000008</v>
      </c>
      <c r="R222" s="50"/>
      <c r="S222" s="9"/>
      <c r="T222" s="45"/>
      <c r="U222" s="35"/>
      <c r="V222" s="15"/>
      <c r="W222" s="36"/>
      <c r="X222" s="4">
        <v>0.02</v>
      </c>
      <c r="Y222" s="5">
        <v>1.4E-2</v>
      </c>
    </row>
    <row r="223" spans="1:25" customFormat="1" x14ac:dyDescent="0.2">
      <c r="A223">
        <f t="shared" si="69"/>
        <v>2018</v>
      </c>
      <c r="B223" s="3">
        <v>43282</v>
      </c>
      <c r="C223" s="35"/>
      <c r="D223" s="15"/>
      <c r="E223" s="36"/>
      <c r="F223" s="47">
        <f t="shared" si="61"/>
        <v>-0.18999999999999997</v>
      </c>
      <c r="G223" s="13">
        <f t="shared" si="73"/>
        <v>-6.4999999999999961E-2</v>
      </c>
      <c r="H223" s="45">
        <f t="shared" si="62"/>
        <v>-0.12749999999999997</v>
      </c>
      <c r="I223" s="47">
        <f t="shared" si="71"/>
        <v>0.36</v>
      </c>
      <c r="J223" s="13">
        <f t="shared" si="72"/>
        <v>0.47000000000000008</v>
      </c>
      <c r="K223" s="36">
        <f t="shared" si="63"/>
        <v>0.41500000000000004</v>
      </c>
      <c r="L223" s="50">
        <f t="shared" si="64"/>
        <v>0.17</v>
      </c>
      <c r="M223" s="9">
        <f t="shared" si="65"/>
        <v>0.40500000000000014</v>
      </c>
      <c r="N223" s="45">
        <f t="shared" si="66"/>
        <v>0.28750000000000009</v>
      </c>
      <c r="O223" s="35">
        <f t="shared" si="70"/>
        <v>0.32</v>
      </c>
      <c r="P223" s="15">
        <f t="shared" si="67"/>
        <v>0.55500000000000016</v>
      </c>
      <c r="Q223" s="36">
        <f t="shared" si="68"/>
        <v>0.43750000000000011</v>
      </c>
      <c r="R223" s="50"/>
      <c r="S223" s="9"/>
      <c r="T223" s="45"/>
      <c r="U223" s="35"/>
      <c r="V223" s="15"/>
      <c r="W223" s="36"/>
      <c r="X223" s="4">
        <v>0.02</v>
      </c>
      <c r="Y223" s="5">
        <v>1.4E-2</v>
      </c>
    </row>
    <row r="224" spans="1:25" customFormat="1" x14ac:dyDescent="0.2">
      <c r="A224">
        <f t="shared" si="69"/>
        <v>2018</v>
      </c>
      <c r="B224" s="3">
        <v>43313</v>
      </c>
      <c r="C224" s="35"/>
      <c r="D224" s="15"/>
      <c r="E224" s="36"/>
      <c r="F224" s="47">
        <f t="shared" si="61"/>
        <v>-0.18999999999999997</v>
      </c>
      <c r="G224" s="13">
        <f t="shared" si="73"/>
        <v>-6.4999999999999961E-2</v>
      </c>
      <c r="H224" s="45">
        <f t="shared" si="62"/>
        <v>-0.12749999999999997</v>
      </c>
      <c r="I224" s="47">
        <f t="shared" si="71"/>
        <v>0.36</v>
      </c>
      <c r="J224" s="13">
        <f t="shared" si="72"/>
        <v>0.47000000000000008</v>
      </c>
      <c r="K224" s="36">
        <f t="shared" si="63"/>
        <v>0.41500000000000004</v>
      </c>
      <c r="L224" s="50">
        <f t="shared" si="64"/>
        <v>0.17</v>
      </c>
      <c r="M224" s="9">
        <f t="shared" si="65"/>
        <v>0.40500000000000014</v>
      </c>
      <c r="N224" s="45">
        <f t="shared" si="66"/>
        <v>0.28750000000000009</v>
      </c>
      <c r="O224" s="35">
        <f t="shared" si="70"/>
        <v>0.32</v>
      </c>
      <c r="P224" s="15">
        <f t="shared" si="67"/>
        <v>0.55500000000000016</v>
      </c>
      <c r="Q224" s="36">
        <f t="shared" si="68"/>
        <v>0.43750000000000011</v>
      </c>
      <c r="R224" s="50"/>
      <c r="S224" s="9"/>
      <c r="T224" s="45"/>
      <c r="U224" s="35"/>
      <c r="V224" s="15"/>
      <c r="W224" s="36"/>
      <c r="X224" s="4">
        <v>0.02</v>
      </c>
      <c r="Y224" s="5">
        <v>1.4E-2</v>
      </c>
    </row>
    <row r="225" spans="1:25" customFormat="1" x14ac:dyDescent="0.2">
      <c r="A225">
        <f t="shared" si="69"/>
        <v>2018</v>
      </c>
      <c r="B225" s="3">
        <v>43344</v>
      </c>
      <c r="C225" s="35"/>
      <c r="D225" s="15"/>
      <c r="E225" s="36"/>
      <c r="F225" s="47">
        <f t="shared" si="61"/>
        <v>-0.18999999999999997</v>
      </c>
      <c r="G225" s="13">
        <f t="shared" si="73"/>
        <v>-6.4999999999999961E-2</v>
      </c>
      <c r="H225" s="45">
        <f t="shared" si="62"/>
        <v>-0.12749999999999997</v>
      </c>
      <c r="I225" s="47">
        <f t="shared" si="71"/>
        <v>0.36</v>
      </c>
      <c r="J225" s="13">
        <f t="shared" si="72"/>
        <v>0.47000000000000008</v>
      </c>
      <c r="K225" s="36">
        <f t="shared" si="63"/>
        <v>0.41500000000000004</v>
      </c>
      <c r="L225" s="50">
        <f t="shared" si="64"/>
        <v>0.17</v>
      </c>
      <c r="M225" s="9">
        <f t="shared" si="65"/>
        <v>0.40500000000000014</v>
      </c>
      <c r="N225" s="45">
        <f t="shared" si="66"/>
        <v>0.28750000000000009</v>
      </c>
      <c r="O225" s="35">
        <f t="shared" si="70"/>
        <v>0.32</v>
      </c>
      <c r="P225" s="15">
        <f t="shared" si="67"/>
        <v>0.55500000000000016</v>
      </c>
      <c r="Q225" s="36">
        <f t="shared" si="68"/>
        <v>0.43750000000000011</v>
      </c>
      <c r="R225" s="50"/>
      <c r="S225" s="9"/>
      <c r="T225" s="45"/>
      <c r="U225" s="35"/>
      <c r="V225" s="15"/>
      <c r="W225" s="36"/>
      <c r="X225" s="4">
        <v>0.02</v>
      </c>
      <c r="Y225" s="5">
        <v>1.4E-2</v>
      </c>
    </row>
    <row r="226" spans="1:25" customFormat="1" x14ac:dyDescent="0.2">
      <c r="A226">
        <f t="shared" si="69"/>
        <v>2018</v>
      </c>
      <c r="B226" s="3">
        <v>43374</v>
      </c>
      <c r="C226" s="35"/>
      <c r="D226" s="15"/>
      <c r="E226" s="36"/>
      <c r="F226" s="47">
        <f t="shared" si="61"/>
        <v>-0.18999999999999997</v>
      </c>
      <c r="G226" s="13">
        <f t="shared" si="73"/>
        <v>-6.4999999999999961E-2</v>
      </c>
      <c r="H226" s="45">
        <f t="shared" si="62"/>
        <v>-0.12749999999999997</v>
      </c>
      <c r="I226" s="47">
        <f t="shared" si="71"/>
        <v>0.28999999999999998</v>
      </c>
      <c r="J226" s="13">
        <f t="shared" si="72"/>
        <v>0.38000000000000006</v>
      </c>
      <c r="K226" s="36">
        <f t="shared" si="63"/>
        <v>0.33500000000000002</v>
      </c>
      <c r="L226" s="50">
        <f t="shared" si="64"/>
        <v>0.1</v>
      </c>
      <c r="M226" s="9">
        <f t="shared" si="65"/>
        <v>0.31500000000000011</v>
      </c>
      <c r="N226" s="45">
        <f t="shared" si="66"/>
        <v>0.20750000000000005</v>
      </c>
      <c r="O226" s="35">
        <f t="shared" si="70"/>
        <v>0.25</v>
      </c>
      <c r="P226" s="15">
        <f t="shared" si="67"/>
        <v>0.46500000000000008</v>
      </c>
      <c r="Q226" s="36">
        <f t="shared" si="68"/>
        <v>0.35750000000000004</v>
      </c>
      <c r="R226" s="50"/>
      <c r="S226" s="9"/>
      <c r="T226" s="45"/>
      <c r="U226" s="35"/>
      <c r="V226" s="15"/>
      <c r="W226" s="36"/>
      <c r="X226" s="4">
        <v>0.02</v>
      </c>
      <c r="Y226" s="5">
        <v>1.4E-2</v>
      </c>
    </row>
    <row r="227" spans="1:25" customFormat="1" x14ac:dyDescent="0.2">
      <c r="A227">
        <f t="shared" si="69"/>
        <v>2018</v>
      </c>
      <c r="B227" s="3">
        <v>43405</v>
      </c>
      <c r="C227" s="35"/>
      <c r="D227" s="15"/>
      <c r="E227" s="36"/>
      <c r="F227" s="47">
        <f t="shared" si="61"/>
        <v>-0.19999999999999996</v>
      </c>
      <c r="G227" s="13">
        <f t="shared" si="73"/>
        <v>-8.4999999999999923E-2</v>
      </c>
      <c r="H227" s="45">
        <f t="shared" si="62"/>
        <v>-0.14249999999999993</v>
      </c>
      <c r="I227" s="47">
        <f t="shared" si="71"/>
        <v>0.25</v>
      </c>
      <c r="J227" s="13">
        <f t="shared" si="72"/>
        <v>0.35000000000000009</v>
      </c>
      <c r="K227" s="36">
        <f t="shared" si="63"/>
        <v>0.30000000000000004</v>
      </c>
      <c r="L227" s="50">
        <f t="shared" si="64"/>
        <v>5.0000000000000044E-2</v>
      </c>
      <c r="M227" s="9">
        <f t="shared" si="65"/>
        <v>0.26500000000000018</v>
      </c>
      <c r="N227" s="45">
        <f t="shared" si="66"/>
        <v>0.15750000000000011</v>
      </c>
      <c r="O227" s="35">
        <f t="shared" si="70"/>
        <v>0.20000000000000004</v>
      </c>
      <c r="P227" s="15">
        <f t="shared" si="67"/>
        <v>0.41500000000000015</v>
      </c>
      <c r="Q227" s="36">
        <f t="shared" si="68"/>
        <v>0.30750000000000011</v>
      </c>
      <c r="R227" s="50"/>
      <c r="S227" s="9"/>
      <c r="T227" s="45"/>
      <c r="U227" s="35"/>
      <c r="V227" s="15"/>
      <c r="W227" s="36"/>
      <c r="X227" s="4">
        <v>0.02</v>
      </c>
      <c r="Y227" s="5">
        <v>1.4E-2</v>
      </c>
    </row>
    <row r="228" spans="1:25" customFormat="1" x14ac:dyDescent="0.2">
      <c r="A228">
        <f t="shared" si="69"/>
        <v>2018</v>
      </c>
      <c r="B228" s="3">
        <v>43435</v>
      </c>
      <c r="C228" s="35"/>
      <c r="D228" s="15"/>
      <c r="E228" s="36"/>
      <c r="F228" s="47">
        <f t="shared" si="61"/>
        <v>-0.19999999999999996</v>
      </c>
      <c r="G228" s="13">
        <f t="shared" si="73"/>
        <v>-8.4999999999999923E-2</v>
      </c>
      <c r="H228" s="45">
        <f t="shared" si="62"/>
        <v>-0.14249999999999993</v>
      </c>
      <c r="I228" s="47">
        <f t="shared" si="71"/>
        <v>0.25</v>
      </c>
      <c r="J228" s="13">
        <f t="shared" si="72"/>
        <v>0.35000000000000009</v>
      </c>
      <c r="K228" s="36">
        <f t="shared" si="63"/>
        <v>0.30000000000000004</v>
      </c>
      <c r="L228" s="50">
        <f t="shared" si="64"/>
        <v>5.0000000000000044E-2</v>
      </c>
      <c r="M228" s="9">
        <f t="shared" si="65"/>
        <v>0.26500000000000018</v>
      </c>
      <c r="N228" s="45">
        <f t="shared" si="66"/>
        <v>0.15750000000000011</v>
      </c>
      <c r="O228" s="35">
        <f t="shared" si="70"/>
        <v>0.20000000000000004</v>
      </c>
      <c r="P228" s="15">
        <f t="shared" si="67"/>
        <v>0.41500000000000015</v>
      </c>
      <c r="Q228" s="36">
        <f t="shared" si="68"/>
        <v>0.30750000000000011</v>
      </c>
      <c r="R228" s="50"/>
      <c r="S228" s="9"/>
      <c r="T228" s="45"/>
      <c r="U228" s="35"/>
      <c r="V228" s="15"/>
      <c r="W228" s="36"/>
      <c r="X228" s="4">
        <v>0.02</v>
      </c>
      <c r="Y228" s="5">
        <v>1.4E-2</v>
      </c>
    </row>
    <row r="229" spans="1:25" customFormat="1" x14ac:dyDescent="0.2">
      <c r="A229">
        <f t="shared" si="69"/>
        <v>2019</v>
      </c>
      <c r="B229" s="3">
        <v>43466</v>
      </c>
      <c r="C229" s="35"/>
      <c r="D229" s="15"/>
      <c r="E229" s="36"/>
      <c r="F229" s="47">
        <f t="shared" si="61"/>
        <v>-0.20999999999999996</v>
      </c>
      <c r="G229" s="13">
        <f t="shared" si="73"/>
        <v>-9.2499999999999916E-2</v>
      </c>
      <c r="H229" s="45">
        <f t="shared" si="62"/>
        <v>-0.15124999999999994</v>
      </c>
      <c r="I229" s="47">
        <f t="shared" si="71"/>
        <v>0.24</v>
      </c>
      <c r="J229" s="13">
        <f t="shared" si="72"/>
        <v>0.31500000000000006</v>
      </c>
      <c r="K229" s="36">
        <f t="shared" si="63"/>
        <v>0.27750000000000002</v>
      </c>
      <c r="L229" s="50">
        <f t="shared" si="64"/>
        <v>3.0000000000000027E-2</v>
      </c>
      <c r="M229" s="9">
        <f t="shared" si="65"/>
        <v>0.22250000000000014</v>
      </c>
      <c r="N229" s="45">
        <f t="shared" si="66"/>
        <v>0.12625000000000008</v>
      </c>
      <c r="O229" s="35">
        <f t="shared" si="70"/>
        <v>0.18000000000000002</v>
      </c>
      <c r="P229" s="15">
        <f t="shared" si="67"/>
        <v>0.37250000000000016</v>
      </c>
      <c r="Q229" s="36">
        <f t="shared" si="68"/>
        <v>0.27625000000000011</v>
      </c>
      <c r="R229" s="50"/>
      <c r="S229" s="9"/>
      <c r="T229" s="45"/>
      <c r="U229" s="35"/>
      <c r="V229" s="15"/>
      <c r="W229" s="36"/>
      <c r="X229" s="4">
        <v>0.02</v>
      </c>
      <c r="Y229" s="5">
        <v>1.4E-2</v>
      </c>
    </row>
    <row r="230" spans="1:25" customFormat="1" x14ac:dyDescent="0.2">
      <c r="A230">
        <f t="shared" si="69"/>
        <v>2019</v>
      </c>
      <c r="B230" s="3">
        <v>43497</v>
      </c>
      <c r="C230" s="35"/>
      <c r="D230" s="15"/>
      <c r="E230" s="36"/>
      <c r="F230" s="47">
        <f t="shared" si="61"/>
        <v>-0.20999999999999996</v>
      </c>
      <c r="G230" s="13">
        <f t="shared" si="73"/>
        <v>-9.2499999999999916E-2</v>
      </c>
      <c r="H230" s="45">
        <f t="shared" si="62"/>
        <v>-0.15124999999999994</v>
      </c>
      <c r="I230" s="47">
        <f t="shared" si="71"/>
        <v>0.24</v>
      </c>
      <c r="J230" s="13">
        <f t="shared" si="72"/>
        <v>0.31500000000000006</v>
      </c>
      <c r="K230" s="36">
        <f t="shared" si="63"/>
        <v>0.27750000000000002</v>
      </c>
      <c r="L230" s="50">
        <f t="shared" si="64"/>
        <v>3.0000000000000027E-2</v>
      </c>
      <c r="M230" s="9">
        <f t="shared" si="65"/>
        <v>0.22250000000000014</v>
      </c>
      <c r="N230" s="45">
        <f t="shared" si="66"/>
        <v>0.12625000000000008</v>
      </c>
      <c r="O230" s="35">
        <f t="shared" si="70"/>
        <v>0.18000000000000002</v>
      </c>
      <c r="P230" s="15">
        <f t="shared" si="67"/>
        <v>0.37250000000000016</v>
      </c>
      <c r="Q230" s="36">
        <f t="shared" si="68"/>
        <v>0.27625000000000011</v>
      </c>
      <c r="R230" s="50"/>
      <c r="S230" s="9"/>
      <c r="T230" s="45"/>
      <c r="U230" s="35"/>
      <c r="V230" s="15"/>
      <c r="W230" s="36"/>
      <c r="X230" s="4">
        <v>0.02</v>
      </c>
      <c r="Y230" s="5">
        <v>1.4E-2</v>
      </c>
    </row>
    <row r="231" spans="1:25" customFormat="1" x14ac:dyDescent="0.2">
      <c r="A231">
        <f t="shared" si="69"/>
        <v>2019</v>
      </c>
      <c r="B231" s="3">
        <v>43525</v>
      </c>
      <c r="C231" s="35"/>
      <c r="D231" s="15"/>
      <c r="E231" s="36"/>
      <c r="F231" s="47">
        <f t="shared" si="61"/>
        <v>-0.20999999999999996</v>
      </c>
      <c r="G231" s="13">
        <f t="shared" si="73"/>
        <v>-9.2499999999999916E-2</v>
      </c>
      <c r="H231" s="45">
        <f t="shared" si="62"/>
        <v>-0.15124999999999994</v>
      </c>
      <c r="I231" s="47">
        <f t="shared" si="71"/>
        <v>0.25</v>
      </c>
      <c r="J231" s="13">
        <f t="shared" si="72"/>
        <v>0.34000000000000008</v>
      </c>
      <c r="K231" s="36">
        <f t="shared" si="63"/>
        <v>0.29500000000000004</v>
      </c>
      <c r="L231" s="50">
        <f t="shared" si="64"/>
        <v>4.0000000000000036E-2</v>
      </c>
      <c r="M231" s="9">
        <f t="shared" si="65"/>
        <v>0.24750000000000016</v>
      </c>
      <c r="N231" s="45">
        <f t="shared" si="66"/>
        <v>0.1437500000000001</v>
      </c>
      <c r="O231" s="35">
        <f t="shared" si="70"/>
        <v>0.19000000000000003</v>
      </c>
      <c r="P231" s="15">
        <f t="shared" si="67"/>
        <v>0.39750000000000019</v>
      </c>
      <c r="Q231" s="36">
        <f t="shared" si="68"/>
        <v>0.29375000000000007</v>
      </c>
      <c r="R231" s="50"/>
      <c r="S231" s="9"/>
      <c r="T231" s="45"/>
      <c r="U231" s="35"/>
      <c r="V231" s="15"/>
      <c r="W231" s="36"/>
      <c r="X231" s="4">
        <v>0.02</v>
      </c>
      <c r="Y231" s="5">
        <v>1.4E-2</v>
      </c>
    </row>
    <row r="232" spans="1:25" customFormat="1" x14ac:dyDescent="0.2">
      <c r="A232">
        <f t="shared" si="69"/>
        <v>2019</v>
      </c>
      <c r="B232" s="3">
        <v>43556</v>
      </c>
      <c r="C232" s="35"/>
      <c r="D232" s="15"/>
      <c r="E232" s="36"/>
      <c r="F232" s="47">
        <f t="shared" si="61"/>
        <v>-0.20999999999999996</v>
      </c>
      <c r="G232" s="13">
        <f t="shared" si="73"/>
        <v>-8.2499999999999921E-2</v>
      </c>
      <c r="H232" s="45">
        <f t="shared" si="62"/>
        <v>-0.14624999999999994</v>
      </c>
      <c r="I232" s="47">
        <f t="shared" si="71"/>
        <v>0.24</v>
      </c>
      <c r="J232" s="13">
        <f t="shared" si="72"/>
        <v>0.34000000000000008</v>
      </c>
      <c r="K232" s="36">
        <f t="shared" si="63"/>
        <v>0.29000000000000004</v>
      </c>
      <c r="L232" s="50">
        <f t="shared" si="64"/>
        <v>3.0000000000000027E-2</v>
      </c>
      <c r="M232" s="9">
        <f t="shared" si="65"/>
        <v>0.25750000000000017</v>
      </c>
      <c r="N232" s="45">
        <f t="shared" si="66"/>
        <v>0.1437500000000001</v>
      </c>
      <c r="O232" s="35">
        <f t="shared" si="70"/>
        <v>0.18000000000000002</v>
      </c>
      <c r="P232" s="15">
        <f t="shared" si="67"/>
        <v>0.4075000000000002</v>
      </c>
      <c r="Q232" s="36">
        <f t="shared" si="68"/>
        <v>0.29375000000000007</v>
      </c>
      <c r="R232" s="50"/>
      <c r="S232" s="9"/>
      <c r="T232" s="45"/>
      <c r="U232" s="35"/>
      <c r="V232" s="15"/>
      <c r="W232" s="36"/>
      <c r="X232" s="4">
        <v>0.02</v>
      </c>
      <c r="Y232" s="5">
        <v>1.4E-2</v>
      </c>
    </row>
    <row r="233" spans="1:25" customFormat="1" x14ac:dyDescent="0.2">
      <c r="A233">
        <f t="shared" si="69"/>
        <v>2019</v>
      </c>
      <c r="B233" s="3">
        <v>43586</v>
      </c>
      <c r="C233" s="35"/>
      <c r="D233" s="15"/>
      <c r="E233" s="36"/>
      <c r="F233" s="47">
        <f t="shared" si="61"/>
        <v>-0.20999999999999996</v>
      </c>
      <c r="G233" s="13">
        <f t="shared" si="73"/>
        <v>-8.2499999999999921E-2</v>
      </c>
      <c r="H233" s="45">
        <f t="shared" si="62"/>
        <v>-0.14624999999999994</v>
      </c>
      <c r="I233" s="47">
        <f t="shared" si="71"/>
        <v>0.26</v>
      </c>
      <c r="J233" s="13">
        <f t="shared" si="72"/>
        <v>0.35000000000000009</v>
      </c>
      <c r="K233" s="36">
        <f t="shared" si="63"/>
        <v>0.30500000000000005</v>
      </c>
      <c r="L233" s="50">
        <f t="shared" si="64"/>
        <v>5.0000000000000044E-2</v>
      </c>
      <c r="M233" s="9">
        <f t="shared" si="65"/>
        <v>0.26750000000000018</v>
      </c>
      <c r="N233" s="45">
        <f t="shared" si="66"/>
        <v>0.15875000000000011</v>
      </c>
      <c r="O233" s="35">
        <f t="shared" si="70"/>
        <v>0.20000000000000004</v>
      </c>
      <c r="P233" s="15">
        <f t="shared" si="67"/>
        <v>0.4175000000000002</v>
      </c>
      <c r="Q233" s="36">
        <f t="shared" si="68"/>
        <v>0.30875000000000008</v>
      </c>
      <c r="R233" s="50"/>
      <c r="S233" s="9"/>
      <c r="T233" s="45"/>
      <c r="U233" s="35"/>
      <c r="V233" s="15"/>
      <c r="W233" s="36"/>
      <c r="X233" s="4">
        <v>0.02</v>
      </c>
      <c r="Y233" s="5">
        <v>1.4E-2</v>
      </c>
    </row>
    <row r="234" spans="1:25" customFormat="1" x14ac:dyDescent="0.2">
      <c r="A234">
        <f t="shared" si="69"/>
        <v>2019</v>
      </c>
      <c r="B234" s="3">
        <v>43617</v>
      </c>
      <c r="C234" s="35"/>
      <c r="D234" s="15"/>
      <c r="E234" s="36"/>
      <c r="F234" s="47">
        <f t="shared" si="61"/>
        <v>-0.20999999999999996</v>
      </c>
      <c r="G234" s="13">
        <f t="shared" si="73"/>
        <v>-8.2499999999999921E-2</v>
      </c>
      <c r="H234" s="45">
        <f t="shared" si="62"/>
        <v>-0.14624999999999994</v>
      </c>
      <c r="I234" s="47">
        <f t="shared" si="71"/>
        <v>0.28999999999999998</v>
      </c>
      <c r="J234" s="13">
        <f t="shared" si="72"/>
        <v>0.38000000000000006</v>
      </c>
      <c r="K234" s="36">
        <f t="shared" si="63"/>
        <v>0.33500000000000002</v>
      </c>
      <c r="L234" s="50">
        <f t="shared" si="64"/>
        <v>8.0000000000000016E-2</v>
      </c>
      <c r="M234" s="9">
        <f t="shared" si="65"/>
        <v>0.29750000000000015</v>
      </c>
      <c r="N234" s="45">
        <f t="shared" si="66"/>
        <v>0.18875000000000008</v>
      </c>
      <c r="O234" s="35">
        <f t="shared" si="70"/>
        <v>0.23</v>
      </c>
      <c r="P234" s="15">
        <f t="shared" si="67"/>
        <v>0.44750000000000012</v>
      </c>
      <c r="Q234" s="36">
        <f t="shared" si="68"/>
        <v>0.33875000000000011</v>
      </c>
      <c r="R234" s="50"/>
      <c r="S234" s="9"/>
      <c r="T234" s="45"/>
      <c r="U234" s="35"/>
      <c r="V234" s="15"/>
      <c r="W234" s="36"/>
      <c r="X234" s="4">
        <v>0.02</v>
      </c>
      <c r="Y234" s="5">
        <v>1.4E-2</v>
      </c>
    </row>
    <row r="235" spans="1:25" customFormat="1" x14ac:dyDescent="0.2">
      <c r="A235">
        <f t="shared" si="69"/>
        <v>2019</v>
      </c>
      <c r="B235" s="3">
        <v>43647</v>
      </c>
      <c r="C235" s="35"/>
      <c r="D235" s="15"/>
      <c r="E235" s="36"/>
      <c r="F235" s="47">
        <f t="shared" si="61"/>
        <v>-0.18999999999999997</v>
      </c>
      <c r="G235" s="13">
        <f t="shared" si="73"/>
        <v>-6.2499999999999958E-2</v>
      </c>
      <c r="H235" s="45">
        <f t="shared" si="62"/>
        <v>-0.12624999999999997</v>
      </c>
      <c r="I235" s="47">
        <f t="shared" si="71"/>
        <v>0.36</v>
      </c>
      <c r="J235" s="13">
        <f t="shared" si="72"/>
        <v>0.47000000000000008</v>
      </c>
      <c r="K235" s="36">
        <f t="shared" si="63"/>
        <v>0.41500000000000004</v>
      </c>
      <c r="L235" s="50">
        <f t="shared" si="64"/>
        <v>0.17</v>
      </c>
      <c r="M235" s="9">
        <f t="shared" si="65"/>
        <v>0.40750000000000014</v>
      </c>
      <c r="N235" s="45">
        <f t="shared" si="66"/>
        <v>0.28875000000000006</v>
      </c>
      <c r="O235" s="35">
        <f t="shared" si="70"/>
        <v>0.32</v>
      </c>
      <c r="P235" s="15">
        <f t="shared" si="67"/>
        <v>0.55750000000000011</v>
      </c>
      <c r="Q235" s="36">
        <f t="shared" si="68"/>
        <v>0.43875000000000008</v>
      </c>
      <c r="R235" s="50"/>
      <c r="S235" s="9"/>
      <c r="T235" s="45"/>
      <c r="U235" s="35"/>
      <c r="V235" s="15"/>
      <c r="W235" s="36"/>
      <c r="X235" s="4">
        <v>0.02</v>
      </c>
      <c r="Y235" s="5">
        <v>1.4E-2</v>
      </c>
    </row>
    <row r="236" spans="1:25" customFormat="1" x14ac:dyDescent="0.2">
      <c r="A236">
        <f t="shared" si="69"/>
        <v>2019</v>
      </c>
      <c r="B236" s="3">
        <v>43678</v>
      </c>
      <c r="C236" s="35"/>
      <c r="D236" s="15"/>
      <c r="E236" s="36"/>
      <c r="F236" s="47">
        <f t="shared" si="61"/>
        <v>-0.18999999999999997</v>
      </c>
      <c r="G236" s="13">
        <f t="shared" si="73"/>
        <v>-6.2499999999999958E-2</v>
      </c>
      <c r="H236" s="45">
        <f t="shared" si="62"/>
        <v>-0.12624999999999997</v>
      </c>
      <c r="I236" s="47">
        <f t="shared" si="71"/>
        <v>0.36</v>
      </c>
      <c r="J236" s="13">
        <f t="shared" si="72"/>
        <v>0.47000000000000008</v>
      </c>
      <c r="K236" s="36">
        <f t="shared" si="63"/>
        <v>0.41500000000000004</v>
      </c>
      <c r="L236" s="50">
        <f t="shared" si="64"/>
        <v>0.17</v>
      </c>
      <c r="M236" s="9">
        <f t="shared" si="65"/>
        <v>0.40750000000000014</v>
      </c>
      <c r="N236" s="45">
        <f t="shared" si="66"/>
        <v>0.28875000000000006</v>
      </c>
      <c r="O236" s="35">
        <f t="shared" si="70"/>
        <v>0.32</v>
      </c>
      <c r="P236" s="15">
        <f t="shared" si="67"/>
        <v>0.55750000000000011</v>
      </c>
      <c r="Q236" s="36">
        <f t="shared" si="68"/>
        <v>0.43875000000000008</v>
      </c>
      <c r="R236" s="50"/>
      <c r="S236" s="9"/>
      <c r="T236" s="45"/>
      <c r="U236" s="35"/>
      <c r="V236" s="15"/>
      <c r="W236" s="36"/>
      <c r="X236" s="4">
        <v>0.02</v>
      </c>
      <c r="Y236" s="5">
        <v>1.4E-2</v>
      </c>
    </row>
    <row r="237" spans="1:25" customFormat="1" x14ac:dyDescent="0.2">
      <c r="A237">
        <f t="shared" si="69"/>
        <v>2019</v>
      </c>
      <c r="B237" s="3">
        <v>43709</v>
      </c>
      <c r="C237" s="35"/>
      <c r="D237" s="15"/>
      <c r="E237" s="36"/>
      <c r="F237" s="47">
        <f t="shared" si="61"/>
        <v>-0.18999999999999997</v>
      </c>
      <c r="G237" s="13">
        <f t="shared" si="73"/>
        <v>-6.2499999999999958E-2</v>
      </c>
      <c r="H237" s="45">
        <f t="shared" si="62"/>
        <v>-0.12624999999999997</v>
      </c>
      <c r="I237" s="47">
        <f t="shared" si="71"/>
        <v>0.36</v>
      </c>
      <c r="J237" s="13">
        <f t="shared" si="72"/>
        <v>0.47000000000000008</v>
      </c>
      <c r="K237" s="36">
        <f t="shared" si="63"/>
        <v>0.41500000000000004</v>
      </c>
      <c r="L237" s="50">
        <f t="shared" si="64"/>
        <v>0.17</v>
      </c>
      <c r="M237" s="9">
        <f t="shared" si="65"/>
        <v>0.40750000000000014</v>
      </c>
      <c r="N237" s="45">
        <f t="shared" si="66"/>
        <v>0.28875000000000006</v>
      </c>
      <c r="O237" s="35">
        <f t="shared" si="70"/>
        <v>0.32</v>
      </c>
      <c r="P237" s="15">
        <f t="shared" si="67"/>
        <v>0.55750000000000011</v>
      </c>
      <c r="Q237" s="36">
        <f t="shared" si="68"/>
        <v>0.43875000000000008</v>
      </c>
      <c r="R237" s="50"/>
      <c r="S237" s="9"/>
      <c r="T237" s="45"/>
      <c r="U237" s="35"/>
      <c r="V237" s="15"/>
      <c r="W237" s="36"/>
      <c r="X237" s="4">
        <v>0.02</v>
      </c>
      <c r="Y237" s="5">
        <v>1.4E-2</v>
      </c>
    </row>
    <row r="238" spans="1:25" customFormat="1" x14ac:dyDescent="0.2">
      <c r="A238">
        <f t="shared" si="69"/>
        <v>2019</v>
      </c>
      <c r="B238" s="3">
        <v>43739</v>
      </c>
      <c r="C238" s="35"/>
      <c r="D238" s="15"/>
      <c r="E238" s="36"/>
      <c r="F238" s="47">
        <f t="shared" si="61"/>
        <v>-0.18999999999999997</v>
      </c>
      <c r="G238" s="13">
        <f t="shared" si="73"/>
        <v>-6.2499999999999958E-2</v>
      </c>
      <c r="H238" s="45">
        <f t="shared" si="62"/>
        <v>-0.12624999999999997</v>
      </c>
      <c r="I238" s="47">
        <f t="shared" si="71"/>
        <v>0.28999999999999998</v>
      </c>
      <c r="J238" s="13">
        <f t="shared" si="72"/>
        <v>0.38000000000000006</v>
      </c>
      <c r="K238" s="36">
        <f t="shared" si="63"/>
        <v>0.33500000000000002</v>
      </c>
      <c r="L238" s="50">
        <f t="shared" si="64"/>
        <v>0.1</v>
      </c>
      <c r="M238" s="9">
        <f t="shared" si="65"/>
        <v>0.31750000000000012</v>
      </c>
      <c r="N238" s="45">
        <f t="shared" si="66"/>
        <v>0.20875000000000005</v>
      </c>
      <c r="O238" s="35">
        <f t="shared" si="70"/>
        <v>0.25</v>
      </c>
      <c r="P238" s="15">
        <f t="shared" si="67"/>
        <v>0.46750000000000014</v>
      </c>
      <c r="Q238" s="36">
        <f t="shared" si="68"/>
        <v>0.35875000000000001</v>
      </c>
      <c r="R238" s="50"/>
      <c r="S238" s="9"/>
      <c r="T238" s="45"/>
      <c r="U238" s="35"/>
      <c r="V238" s="15"/>
      <c r="W238" s="36"/>
      <c r="X238" s="4">
        <v>0.02</v>
      </c>
      <c r="Y238" s="5">
        <v>1.4E-2</v>
      </c>
    </row>
    <row r="239" spans="1:25" customFormat="1" x14ac:dyDescent="0.2">
      <c r="A239">
        <f t="shared" si="69"/>
        <v>2019</v>
      </c>
      <c r="B239" s="3">
        <v>43770</v>
      </c>
      <c r="C239" s="35"/>
      <c r="D239" s="15"/>
      <c r="E239" s="36"/>
      <c r="F239" s="47">
        <f t="shared" si="61"/>
        <v>-0.19999999999999996</v>
      </c>
      <c r="G239" s="13">
        <f t="shared" si="73"/>
        <v>-8.2499999999999921E-2</v>
      </c>
      <c r="H239" s="45">
        <f t="shared" si="62"/>
        <v>-0.14124999999999993</v>
      </c>
      <c r="I239" s="47">
        <f t="shared" si="71"/>
        <v>0.25</v>
      </c>
      <c r="J239" s="13">
        <f t="shared" si="72"/>
        <v>0.35000000000000009</v>
      </c>
      <c r="K239" s="36">
        <f t="shared" si="63"/>
        <v>0.30000000000000004</v>
      </c>
      <c r="L239" s="50">
        <f t="shared" si="64"/>
        <v>5.0000000000000044E-2</v>
      </c>
      <c r="M239" s="9">
        <f t="shared" si="65"/>
        <v>0.26750000000000018</v>
      </c>
      <c r="N239" s="45">
        <f t="shared" si="66"/>
        <v>0.15875000000000011</v>
      </c>
      <c r="O239" s="35">
        <f t="shared" si="70"/>
        <v>0.20000000000000004</v>
      </c>
      <c r="P239" s="15">
        <f t="shared" si="67"/>
        <v>0.4175000000000002</v>
      </c>
      <c r="Q239" s="36">
        <f t="shared" si="68"/>
        <v>0.30875000000000008</v>
      </c>
      <c r="R239" s="50"/>
      <c r="S239" s="9"/>
      <c r="T239" s="45"/>
      <c r="U239" s="35"/>
      <c r="V239" s="15"/>
      <c r="W239" s="36"/>
      <c r="X239" s="4">
        <v>0.02</v>
      </c>
      <c r="Y239" s="5">
        <v>1.4E-2</v>
      </c>
    </row>
    <row r="240" spans="1:25" customFormat="1" x14ac:dyDescent="0.2">
      <c r="A240">
        <f t="shared" si="69"/>
        <v>2019</v>
      </c>
      <c r="B240" s="3">
        <v>43800</v>
      </c>
      <c r="C240" s="35"/>
      <c r="D240" s="15"/>
      <c r="E240" s="36"/>
      <c r="F240" s="47">
        <f t="shared" si="61"/>
        <v>-0.19999999999999996</v>
      </c>
      <c r="G240" s="13">
        <f t="shared" si="73"/>
        <v>-8.2499999999999921E-2</v>
      </c>
      <c r="H240" s="45">
        <f t="shared" si="62"/>
        <v>-0.14124999999999993</v>
      </c>
      <c r="I240" s="47">
        <f t="shared" si="71"/>
        <v>0.25</v>
      </c>
      <c r="J240" s="13">
        <f t="shared" si="72"/>
        <v>0.35000000000000009</v>
      </c>
      <c r="K240" s="36">
        <f t="shared" si="63"/>
        <v>0.30000000000000004</v>
      </c>
      <c r="L240" s="50">
        <f t="shared" si="64"/>
        <v>5.0000000000000044E-2</v>
      </c>
      <c r="M240" s="9">
        <f t="shared" si="65"/>
        <v>0.26750000000000018</v>
      </c>
      <c r="N240" s="45">
        <f t="shared" si="66"/>
        <v>0.15875000000000011</v>
      </c>
      <c r="O240" s="35">
        <f t="shared" si="70"/>
        <v>0.20000000000000004</v>
      </c>
      <c r="P240" s="15">
        <f t="shared" si="67"/>
        <v>0.4175000000000002</v>
      </c>
      <c r="Q240" s="36">
        <f t="shared" si="68"/>
        <v>0.30875000000000008</v>
      </c>
      <c r="R240" s="50"/>
      <c r="S240" s="9"/>
      <c r="T240" s="45"/>
      <c r="U240" s="35"/>
      <c r="V240" s="15"/>
      <c r="W240" s="36"/>
      <c r="X240" s="4">
        <v>0.02</v>
      </c>
      <c r="Y240" s="5">
        <v>1.4E-2</v>
      </c>
    </row>
    <row r="241" spans="1:25" customFormat="1" x14ac:dyDescent="0.2">
      <c r="A241">
        <f t="shared" si="69"/>
        <v>2020</v>
      </c>
      <c r="B241" s="3">
        <v>43831</v>
      </c>
      <c r="C241" s="35"/>
      <c r="D241" s="15"/>
      <c r="E241" s="36"/>
      <c r="F241" s="47">
        <f t="shared" si="61"/>
        <v>-0.20999999999999996</v>
      </c>
      <c r="G241" s="13">
        <f t="shared" si="73"/>
        <v>-8.9999999999999913E-2</v>
      </c>
      <c r="H241" s="45">
        <f t="shared" si="62"/>
        <v>-0.14999999999999994</v>
      </c>
      <c r="I241" s="47">
        <f t="shared" si="71"/>
        <v>0.24</v>
      </c>
      <c r="J241" s="13">
        <f t="shared" si="72"/>
        <v>0.31500000000000006</v>
      </c>
      <c r="K241" s="36">
        <f t="shared" si="63"/>
        <v>0.27750000000000002</v>
      </c>
      <c r="L241" s="50">
        <f t="shared" si="64"/>
        <v>3.0000000000000027E-2</v>
      </c>
      <c r="M241" s="9">
        <f t="shared" si="65"/>
        <v>0.22500000000000014</v>
      </c>
      <c r="N241" s="45">
        <f t="shared" si="66"/>
        <v>0.12750000000000009</v>
      </c>
      <c r="O241" s="35">
        <f t="shared" si="70"/>
        <v>0.18000000000000002</v>
      </c>
      <c r="P241" s="15">
        <f t="shared" si="67"/>
        <v>0.37500000000000011</v>
      </c>
      <c r="Q241" s="36">
        <f t="shared" si="68"/>
        <v>0.27750000000000008</v>
      </c>
      <c r="R241" s="50"/>
      <c r="S241" s="9"/>
      <c r="T241" s="45"/>
      <c r="U241" s="35"/>
      <c r="V241" s="15"/>
      <c r="W241" s="36"/>
      <c r="X241" s="4">
        <v>0.02</v>
      </c>
      <c r="Y241" s="5">
        <v>1.4E-2</v>
      </c>
    </row>
    <row r="242" spans="1:25" customFormat="1" x14ac:dyDescent="0.2">
      <c r="A242">
        <f t="shared" si="69"/>
        <v>2020</v>
      </c>
      <c r="B242" s="3">
        <v>43862</v>
      </c>
      <c r="C242" s="35"/>
      <c r="D242" s="15"/>
      <c r="E242" s="36"/>
      <c r="F242" s="47">
        <f t="shared" si="61"/>
        <v>-0.20999999999999996</v>
      </c>
      <c r="G242" s="13">
        <f t="shared" si="73"/>
        <v>-8.9999999999999913E-2</v>
      </c>
      <c r="H242" s="45">
        <f t="shared" si="62"/>
        <v>-0.14999999999999994</v>
      </c>
      <c r="I242" s="47">
        <f t="shared" si="71"/>
        <v>0.24</v>
      </c>
      <c r="J242" s="13">
        <f t="shared" si="72"/>
        <v>0.31500000000000006</v>
      </c>
      <c r="K242" s="36">
        <f t="shared" si="63"/>
        <v>0.27750000000000002</v>
      </c>
      <c r="L242" s="50">
        <f t="shared" si="64"/>
        <v>3.0000000000000027E-2</v>
      </c>
      <c r="M242" s="9">
        <f t="shared" si="65"/>
        <v>0.22500000000000014</v>
      </c>
      <c r="N242" s="45">
        <f t="shared" si="66"/>
        <v>0.12750000000000009</v>
      </c>
      <c r="O242" s="35">
        <f t="shared" si="70"/>
        <v>0.18000000000000002</v>
      </c>
      <c r="P242" s="15">
        <f t="shared" si="67"/>
        <v>0.37500000000000011</v>
      </c>
      <c r="Q242" s="36">
        <f t="shared" si="68"/>
        <v>0.27750000000000008</v>
      </c>
      <c r="R242" s="50"/>
      <c r="S242" s="9"/>
      <c r="T242" s="45"/>
      <c r="U242" s="35"/>
      <c r="V242" s="15"/>
      <c r="W242" s="36"/>
      <c r="X242" s="4">
        <v>0.02</v>
      </c>
      <c r="Y242" s="5">
        <v>1.4E-2</v>
      </c>
    </row>
    <row r="243" spans="1:25" customFormat="1" x14ac:dyDescent="0.2">
      <c r="A243">
        <f t="shared" si="69"/>
        <v>2020</v>
      </c>
      <c r="B243" s="3">
        <v>43891</v>
      </c>
      <c r="C243" s="35"/>
      <c r="D243" s="15"/>
      <c r="E243" s="36"/>
      <c r="F243" s="47">
        <f t="shared" si="61"/>
        <v>-0.20999999999999996</v>
      </c>
      <c r="G243" s="13">
        <f t="shared" si="73"/>
        <v>-8.9999999999999913E-2</v>
      </c>
      <c r="H243" s="45">
        <f t="shared" si="62"/>
        <v>-0.14999999999999994</v>
      </c>
      <c r="I243" s="47">
        <f t="shared" si="71"/>
        <v>0.25</v>
      </c>
      <c r="J243" s="13">
        <f t="shared" si="72"/>
        <v>0.34000000000000008</v>
      </c>
      <c r="K243" s="36">
        <f t="shared" si="63"/>
        <v>0.29500000000000004</v>
      </c>
      <c r="L243" s="50">
        <f t="shared" si="64"/>
        <v>4.0000000000000036E-2</v>
      </c>
      <c r="M243" s="9">
        <f t="shared" si="65"/>
        <v>0.25000000000000017</v>
      </c>
      <c r="N243" s="45">
        <f t="shared" si="66"/>
        <v>0.1450000000000001</v>
      </c>
      <c r="O243" s="35">
        <f t="shared" si="70"/>
        <v>0.19000000000000003</v>
      </c>
      <c r="P243" s="15">
        <f t="shared" si="67"/>
        <v>0.40000000000000013</v>
      </c>
      <c r="Q243" s="36">
        <f t="shared" si="68"/>
        <v>0.2950000000000001</v>
      </c>
      <c r="R243" s="50"/>
      <c r="S243" s="9"/>
      <c r="T243" s="45"/>
      <c r="U243" s="35"/>
      <c r="V243" s="15"/>
      <c r="W243" s="36"/>
      <c r="X243" s="4">
        <v>0.02</v>
      </c>
      <c r="Y243" s="5">
        <v>1.4E-2</v>
      </c>
    </row>
    <row r="244" spans="1:25" customFormat="1" x14ac:dyDescent="0.2">
      <c r="A244">
        <f t="shared" si="69"/>
        <v>2020</v>
      </c>
      <c r="B244" s="3">
        <v>43922</v>
      </c>
      <c r="C244" s="35"/>
      <c r="D244" s="15"/>
      <c r="E244" s="36"/>
      <c r="F244" s="47">
        <f t="shared" si="61"/>
        <v>-0.20999999999999996</v>
      </c>
      <c r="G244" s="13">
        <f t="shared" si="73"/>
        <v>-7.9999999999999918E-2</v>
      </c>
      <c r="H244" s="45">
        <f t="shared" si="62"/>
        <v>-0.14499999999999993</v>
      </c>
      <c r="I244" s="47">
        <f t="shared" si="71"/>
        <v>0.24</v>
      </c>
      <c r="J244" s="13">
        <f t="shared" si="72"/>
        <v>0.34000000000000008</v>
      </c>
      <c r="K244" s="36">
        <f t="shared" si="63"/>
        <v>0.29000000000000004</v>
      </c>
      <c r="L244" s="50">
        <f t="shared" si="64"/>
        <v>3.0000000000000027E-2</v>
      </c>
      <c r="M244" s="9">
        <f t="shared" si="65"/>
        <v>0.26000000000000018</v>
      </c>
      <c r="N244" s="45">
        <f t="shared" si="66"/>
        <v>0.1450000000000001</v>
      </c>
      <c r="O244" s="35">
        <f t="shared" si="70"/>
        <v>0.18000000000000002</v>
      </c>
      <c r="P244" s="15">
        <f t="shared" si="67"/>
        <v>0.41000000000000014</v>
      </c>
      <c r="Q244" s="36">
        <f t="shared" si="68"/>
        <v>0.2950000000000001</v>
      </c>
      <c r="R244" s="50"/>
      <c r="S244" s="9"/>
      <c r="T244" s="45"/>
      <c r="U244" s="35"/>
      <c r="V244" s="15"/>
      <c r="W244" s="36"/>
      <c r="X244" s="4">
        <v>0.02</v>
      </c>
      <c r="Y244" s="5">
        <v>1.4E-2</v>
      </c>
    </row>
    <row r="245" spans="1:25" customFormat="1" x14ac:dyDescent="0.2">
      <c r="A245">
        <f t="shared" si="69"/>
        <v>2020</v>
      </c>
      <c r="B245" s="3">
        <v>43952</v>
      </c>
      <c r="C245" s="35"/>
      <c r="D245" s="15"/>
      <c r="E245" s="36"/>
      <c r="F245" s="47">
        <f t="shared" si="61"/>
        <v>-0.20999999999999996</v>
      </c>
      <c r="G245" s="13">
        <f t="shared" si="73"/>
        <v>-7.9999999999999918E-2</v>
      </c>
      <c r="H245" s="45">
        <f t="shared" si="62"/>
        <v>-0.14499999999999993</v>
      </c>
      <c r="I245" s="47">
        <f t="shared" si="71"/>
        <v>0.26</v>
      </c>
      <c r="J245" s="13">
        <f t="shared" ref="J245:J276" si="74">J233</f>
        <v>0.35000000000000009</v>
      </c>
      <c r="K245" s="36">
        <f t="shared" si="63"/>
        <v>0.30500000000000005</v>
      </c>
      <c r="L245" s="50">
        <f t="shared" si="64"/>
        <v>5.0000000000000044E-2</v>
      </c>
      <c r="M245" s="9">
        <f t="shared" si="65"/>
        <v>0.27000000000000018</v>
      </c>
      <c r="N245" s="45">
        <f t="shared" si="66"/>
        <v>0.16000000000000011</v>
      </c>
      <c r="O245" s="35">
        <f t="shared" si="70"/>
        <v>0.20000000000000004</v>
      </c>
      <c r="P245" s="15">
        <f t="shared" si="67"/>
        <v>0.42000000000000015</v>
      </c>
      <c r="Q245" s="36">
        <f t="shared" si="68"/>
        <v>0.31000000000000011</v>
      </c>
      <c r="R245" s="50"/>
      <c r="S245" s="9"/>
      <c r="T245" s="45"/>
      <c r="U245" s="35"/>
      <c r="V245" s="15"/>
      <c r="W245" s="36"/>
      <c r="X245" s="4">
        <v>0.02</v>
      </c>
      <c r="Y245" s="5">
        <v>1.4E-2</v>
      </c>
    </row>
    <row r="246" spans="1:25" customFormat="1" x14ac:dyDescent="0.2">
      <c r="A246">
        <f t="shared" si="69"/>
        <v>2020</v>
      </c>
      <c r="B246" s="3">
        <v>43983</v>
      </c>
      <c r="C246" s="35"/>
      <c r="D246" s="15"/>
      <c r="E246" s="36"/>
      <c r="F246" s="47">
        <f t="shared" si="61"/>
        <v>-0.20999999999999996</v>
      </c>
      <c r="G246" s="13">
        <f t="shared" si="73"/>
        <v>-7.9999999999999918E-2</v>
      </c>
      <c r="H246" s="45">
        <f t="shared" si="62"/>
        <v>-0.14499999999999993</v>
      </c>
      <c r="I246" s="47">
        <f t="shared" si="71"/>
        <v>0.28999999999999998</v>
      </c>
      <c r="J246" s="13">
        <f t="shared" si="74"/>
        <v>0.38000000000000006</v>
      </c>
      <c r="K246" s="36">
        <f t="shared" si="63"/>
        <v>0.33500000000000002</v>
      </c>
      <c r="L246" s="50">
        <f t="shared" si="64"/>
        <v>8.0000000000000016E-2</v>
      </c>
      <c r="M246" s="9">
        <f t="shared" si="65"/>
        <v>0.30000000000000016</v>
      </c>
      <c r="N246" s="45">
        <f t="shared" si="66"/>
        <v>0.19000000000000009</v>
      </c>
      <c r="O246" s="35">
        <f t="shared" si="70"/>
        <v>0.23</v>
      </c>
      <c r="P246" s="15">
        <f t="shared" si="67"/>
        <v>0.45000000000000018</v>
      </c>
      <c r="Q246" s="36">
        <f t="shared" si="68"/>
        <v>0.34000000000000008</v>
      </c>
      <c r="R246" s="50"/>
      <c r="S246" s="9"/>
      <c r="T246" s="45"/>
      <c r="U246" s="35"/>
      <c r="V246" s="15"/>
      <c r="W246" s="36"/>
      <c r="X246" s="4">
        <v>0.02</v>
      </c>
      <c r="Y246" s="5">
        <v>1.4E-2</v>
      </c>
    </row>
    <row r="247" spans="1:25" customFormat="1" x14ac:dyDescent="0.2">
      <c r="A247">
        <f t="shared" si="69"/>
        <v>2020</v>
      </c>
      <c r="B247" s="3">
        <v>44013</v>
      </c>
      <c r="C247" s="35"/>
      <c r="D247" s="15"/>
      <c r="E247" s="36"/>
      <c r="F247" s="47">
        <f t="shared" si="61"/>
        <v>-0.18999999999999997</v>
      </c>
      <c r="G247" s="13">
        <f t="shared" si="73"/>
        <v>-5.9999999999999956E-2</v>
      </c>
      <c r="H247" s="45">
        <f t="shared" si="62"/>
        <v>-0.12499999999999997</v>
      </c>
      <c r="I247" s="47">
        <f t="shared" si="71"/>
        <v>0.36</v>
      </c>
      <c r="J247" s="13">
        <f t="shared" si="74"/>
        <v>0.47000000000000008</v>
      </c>
      <c r="K247" s="36">
        <f t="shared" si="63"/>
        <v>0.41500000000000004</v>
      </c>
      <c r="L247" s="50">
        <f t="shared" si="64"/>
        <v>0.17</v>
      </c>
      <c r="M247" s="9">
        <f t="shared" si="65"/>
        <v>0.41000000000000014</v>
      </c>
      <c r="N247" s="45">
        <f t="shared" si="66"/>
        <v>0.29000000000000004</v>
      </c>
      <c r="O247" s="35">
        <f t="shared" si="70"/>
        <v>0.32</v>
      </c>
      <c r="P247" s="15">
        <f t="shared" si="67"/>
        <v>0.56000000000000016</v>
      </c>
      <c r="Q247" s="36">
        <f t="shared" si="68"/>
        <v>0.44000000000000006</v>
      </c>
      <c r="R247" s="50"/>
      <c r="S247" s="9"/>
      <c r="T247" s="45"/>
      <c r="U247" s="35"/>
      <c r="V247" s="15"/>
      <c r="W247" s="36"/>
      <c r="X247" s="4">
        <v>0.02</v>
      </c>
      <c r="Y247" s="5">
        <v>1.4E-2</v>
      </c>
    </row>
    <row r="248" spans="1:25" customFormat="1" x14ac:dyDescent="0.2">
      <c r="A248">
        <f t="shared" si="69"/>
        <v>2020</v>
      </c>
      <c r="B248" s="3">
        <v>44044</v>
      </c>
      <c r="C248" s="35"/>
      <c r="D248" s="15"/>
      <c r="E248" s="36"/>
      <c r="F248" s="47">
        <f t="shared" si="61"/>
        <v>-0.18999999999999997</v>
      </c>
      <c r="G248" s="13">
        <f t="shared" si="73"/>
        <v>-5.9999999999999956E-2</v>
      </c>
      <c r="H248" s="45">
        <f t="shared" si="62"/>
        <v>-0.12499999999999997</v>
      </c>
      <c r="I248" s="47">
        <f t="shared" si="71"/>
        <v>0.36</v>
      </c>
      <c r="J248" s="13">
        <f t="shared" si="74"/>
        <v>0.47000000000000008</v>
      </c>
      <c r="K248" s="36">
        <f t="shared" si="63"/>
        <v>0.41500000000000004</v>
      </c>
      <c r="L248" s="50">
        <f t="shared" si="64"/>
        <v>0.17</v>
      </c>
      <c r="M248" s="9">
        <f t="shared" si="65"/>
        <v>0.41000000000000014</v>
      </c>
      <c r="N248" s="45">
        <f t="shared" si="66"/>
        <v>0.29000000000000004</v>
      </c>
      <c r="O248" s="35">
        <f t="shared" si="70"/>
        <v>0.32</v>
      </c>
      <c r="P248" s="15">
        <f t="shared" si="67"/>
        <v>0.56000000000000016</v>
      </c>
      <c r="Q248" s="36">
        <f t="shared" si="68"/>
        <v>0.44000000000000006</v>
      </c>
      <c r="R248" s="50"/>
      <c r="S248" s="9"/>
      <c r="T248" s="45"/>
      <c r="U248" s="35"/>
      <c r="V248" s="15"/>
      <c r="W248" s="36"/>
      <c r="X248" s="4">
        <v>0.02</v>
      </c>
      <c r="Y248" s="5">
        <v>1.4E-2</v>
      </c>
    </row>
    <row r="249" spans="1:25" customFormat="1" x14ac:dyDescent="0.2">
      <c r="A249">
        <f t="shared" si="69"/>
        <v>2020</v>
      </c>
      <c r="B249" s="3">
        <v>44075</v>
      </c>
      <c r="C249" s="35"/>
      <c r="D249" s="15"/>
      <c r="E249" s="36"/>
      <c r="F249" s="47">
        <f t="shared" si="61"/>
        <v>-0.18999999999999997</v>
      </c>
      <c r="G249" s="13">
        <f t="shared" si="73"/>
        <v>-5.9999999999999956E-2</v>
      </c>
      <c r="H249" s="45">
        <f t="shared" si="62"/>
        <v>-0.12499999999999997</v>
      </c>
      <c r="I249" s="47">
        <f t="shared" si="71"/>
        <v>0.36</v>
      </c>
      <c r="J249" s="13">
        <f t="shared" si="74"/>
        <v>0.47000000000000008</v>
      </c>
      <c r="K249" s="36">
        <f t="shared" si="63"/>
        <v>0.41500000000000004</v>
      </c>
      <c r="L249" s="50">
        <f t="shared" si="64"/>
        <v>0.17</v>
      </c>
      <c r="M249" s="9">
        <f t="shared" si="65"/>
        <v>0.41000000000000014</v>
      </c>
      <c r="N249" s="45">
        <f t="shared" si="66"/>
        <v>0.29000000000000004</v>
      </c>
      <c r="O249" s="35">
        <f t="shared" si="70"/>
        <v>0.32</v>
      </c>
      <c r="P249" s="15">
        <f t="shared" si="67"/>
        <v>0.56000000000000016</v>
      </c>
      <c r="Q249" s="36">
        <f t="shared" si="68"/>
        <v>0.44000000000000006</v>
      </c>
      <c r="R249" s="50"/>
      <c r="S249" s="9"/>
      <c r="T249" s="45"/>
      <c r="U249" s="35"/>
      <c r="V249" s="15"/>
      <c r="W249" s="36"/>
      <c r="X249" s="4">
        <v>0.02</v>
      </c>
      <c r="Y249" s="5">
        <v>1.4E-2</v>
      </c>
    </row>
    <row r="250" spans="1:25" customFormat="1" x14ac:dyDescent="0.2">
      <c r="A250">
        <f t="shared" si="69"/>
        <v>2020</v>
      </c>
      <c r="B250" s="3">
        <v>44105</v>
      </c>
      <c r="C250" s="35"/>
      <c r="D250" s="15"/>
      <c r="E250" s="36"/>
      <c r="F250" s="47">
        <f t="shared" si="61"/>
        <v>-0.18999999999999997</v>
      </c>
      <c r="G250" s="13">
        <f t="shared" si="73"/>
        <v>-5.9999999999999956E-2</v>
      </c>
      <c r="H250" s="45">
        <f t="shared" si="62"/>
        <v>-0.12499999999999997</v>
      </c>
      <c r="I250" s="47">
        <f t="shared" si="71"/>
        <v>0.28999999999999998</v>
      </c>
      <c r="J250" s="13">
        <f t="shared" si="74"/>
        <v>0.38000000000000006</v>
      </c>
      <c r="K250" s="36">
        <f t="shared" si="63"/>
        <v>0.33500000000000002</v>
      </c>
      <c r="L250" s="50">
        <f t="shared" si="64"/>
        <v>0.1</v>
      </c>
      <c r="M250" s="9">
        <f t="shared" si="65"/>
        <v>0.32000000000000012</v>
      </c>
      <c r="N250" s="45">
        <f t="shared" si="66"/>
        <v>0.21000000000000005</v>
      </c>
      <c r="O250" s="35">
        <f t="shared" si="70"/>
        <v>0.25</v>
      </c>
      <c r="P250" s="15">
        <f t="shared" si="67"/>
        <v>0.47000000000000008</v>
      </c>
      <c r="Q250" s="36">
        <f t="shared" si="68"/>
        <v>0.36000000000000004</v>
      </c>
      <c r="R250" s="50"/>
      <c r="S250" s="9"/>
      <c r="T250" s="45"/>
      <c r="U250" s="35"/>
      <c r="V250" s="15"/>
      <c r="W250" s="36"/>
      <c r="X250" s="4">
        <v>0.02</v>
      </c>
      <c r="Y250" s="5">
        <v>1.4E-2</v>
      </c>
    </row>
    <row r="251" spans="1:25" customFormat="1" x14ac:dyDescent="0.2">
      <c r="A251">
        <f t="shared" si="69"/>
        <v>2020</v>
      </c>
      <c r="B251" s="3">
        <v>44136</v>
      </c>
      <c r="C251" s="35"/>
      <c r="D251" s="15"/>
      <c r="E251" s="36"/>
      <c r="F251" s="47">
        <f t="shared" si="61"/>
        <v>-0.19999999999999996</v>
      </c>
      <c r="G251" s="13">
        <f t="shared" si="73"/>
        <v>-7.9999999999999918E-2</v>
      </c>
      <c r="H251" s="45">
        <f t="shared" si="62"/>
        <v>-0.13999999999999993</v>
      </c>
      <c r="I251" s="47">
        <f t="shared" si="71"/>
        <v>0.25</v>
      </c>
      <c r="J251" s="13">
        <f t="shared" si="74"/>
        <v>0.35000000000000009</v>
      </c>
      <c r="K251" s="36">
        <f t="shared" si="63"/>
        <v>0.30000000000000004</v>
      </c>
      <c r="L251" s="50">
        <f t="shared" si="64"/>
        <v>5.0000000000000044E-2</v>
      </c>
      <c r="M251" s="9">
        <f t="shared" si="65"/>
        <v>0.27000000000000018</v>
      </c>
      <c r="N251" s="45">
        <f t="shared" si="66"/>
        <v>0.16000000000000011</v>
      </c>
      <c r="O251" s="35">
        <f t="shared" si="70"/>
        <v>0.20000000000000004</v>
      </c>
      <c r="P251" s="15">
        <f t="shared" si="67"/>
        <v>0.42000000000000015</v>
      </c>
      <c r="Q251" s="36">
        <f t="shared" si="68"/>
        <v>0.31000000000000011</v>
      </c>
      <c r="R251" s="50"/>
      <c r="S251" s="9"/>
      <c r="T251" s="45"/>
      <c r="U251" s="35"/>
      <c r="V251" s="15"/>
      <c r="W251" s="36"/>
      <c r="X251" s="4">
        <v>0.02</v>
      </c>
      <c r="Y251" s="5">
        <v>1.4E-2</v>
      </c>
    </row>
    <row r="252" spans="1:25" customFormat="1" x14ac:dyDescent="0.2">
      <c r="A252">
        <f t="shared" si="69"/>
        <v>2020</v>
      </c>
      <c r="B252" s="3">
        <v>44166</v>
      </c>
      <c r="C252" s="35"/>
      <c r="D252" s="15"/>
      <c r="E252" s="36"/>
      <c r="F252" s="47">
        <f t="shared" si="61"/>
        <v>-0.19999999999999996</v>
      </c>
      <c r="G252" s="13">
        <f t="shared" si="73"/>
        <v>-7.9999999999999918E-2</v>
      </c>
      <c r="H252" s="45">
        <f t="shared" si="62"/>
        <v>-0.13999999999999993</v>
      </c>
      <c r="I252" s="47">
        <f t="shared" si="71"/>
        <v>0.25</v>
      </c>
      <c r="J252" s="13">
        <f t="shared" si="74"/>
        <v>0.35000000000000009</v>
      </c>
      <c r="K252" s="36">
        <f t="shared" si="63"/>
        <v>0.30000000000000004</v>
      </c>
      <c r="L252" s="50">
        <f t="shared" si="64"/>
        <v>5.0000000000000044E-2</v>
      </c>
      <c r="M252" s="9">
        <f t="shared" si="65"/>
        <v>0.27000000000000018</v>
      </c>
      <c r="N252" s="45">
        <f t="shared" si="66"/>
        <v>0.16000000000000011</v>
      </c>
      <c r="O252" s="35">
        <f t="shared" si="70"/>
        <v>0.20000000000000004</v>
      </c>
      <c r="P252" s="15">
        <f t="shared" si="67"/>
        <v>0.42000000000000015</v>
      </c>
      <c r="Q252" s="36">
        <f t="shared" si="68"/>
        <v>0.31000000000000011</v>
      </c>
      <c r="R252" s="50"/>
      <c r="S252" s="9"/>
      <c r="T252" s="45"/>
      <c r="U252" s="35"/>
      <c r="V252" s="15"/>
      <c r="W252" s="36"/>
      <c r="X252" s="4">
        <v>0.02</v>
      </c>
      <c r="Y252" s="5">
        <v>1.4E-2</v>
      </c>
    </row>
    <row r="253" spans="1:25" customFormat="1" x14ac:dyDescent="0.2">
      <c r="A253">
        <f t="shared" si="69"/>
        <v>2021</v>
      </c>
      <c r="B253" s="3">
        <v>44197</v>
      </c>
      <c r="C253" s="35"/>
      <c r="D253" s="15"/>
      <c r="E253" s="36"/>
      <c r="F253" s="47">
        <f t="shared" si="61"/>
        <v>-0.20999999999999996</v>
      </c>
      <c r="G253" s="13">
        <f t="shared" si="73"/>
        <v>-8.7499999999999911E-2</v>
      </c>
      <c r="H253" s="45">
        <f t="shared" si="62"/>
        <v>-0.14874999999999994</v>
      </c>
      <c r="I253" s="47">
        <f t="shared" si="71"/>
        <v>0.24</v>
      </c>
      <c r="J253" s="13">
        <f t="shared" si="74"/>
        <v>0.31500000000000006</v>
      </c>
      <c r="K253" s="36">
        <f t="shared" si="63"/>
        <v>0.27750000000000002</v>
      </c>
      <c r="L253" s="50">
        <f t="shared" si="64"/>
        <v>3.0000000000000027E-2</v>
      </c>
      <c r="M253" s="9">
        <f t="shared" si="65"/>
        <v>0.22750000000000015</v>
      </c>
      <c r="N253" s="45">
        <f t="shared" si="66"/>
        <v>0.12875000000000009</v>
      </c>
      <c r="O253" s="35">
        <f t="shared" si="70"/>
        <v>0.18000000000000002</v>
      </c>
      <c r="P253" s="15">
        <f t="shared" si="67"/>
        <v>0.37750000000000017</v>
      </c>
      <c r="Q253" s="36">
        <f t="shared" si="68"/>
        <v>0.27875000000000005</v>
      </c>
      <c r="R253" s="50"/>
      <c r="S253" s="9"/>
      <c r="T253" s="45"/>
      <c r="U253" s="35"/>
      <c r="V253" s="15"/>
      <c r="W253" s="36"/>
      <c r="X253" s="4">
        <v>0.02</v>
      </c>
      <c r="Y253" s="5">
        <v>1.4E-2</v>
      </c>
    </row>
    <row r="254" spans="1:25" customFormat="1" x14ac:dyDescent="0.2">
      <c r="A254">
        <f t="shared" si="69"/>
        <v>2021</v>
      </c>
      <c r="B254" s="3">
        <v>44228</v>
      </c>
      <c r="C254" s="35"/>
      <c r="D254" s="15"/>
      <c r="E254" s="36"/>
      <c r="F254" s="47">
        <f t="shared" ref="F254:F281" si="75">F242</f>
        <v>-0.20999999999999996</v>
      </c>
      <c r="G254" s="13">
        <f t="shared" si="73"/>
        <v>-8.7499999999999911E-2</v>
      </c>
      <c r="H254" s="45">
        <f t="shared" si="62"/>
        <v>-0.14874999999999994</v>
      </c>
      <c r="I254" s="47">
        <f t="shared" si="71"/>
        <v>0.24</v>
      </c>
      <c r="J254" s="13">
        <f t="shared" si="74"/>
        <v>0.31500000000000006</v>
      </c>
      <c r="K254" s="36">
        <f t="shared" si="63"/>
        <v>0.27750000000000002</v>
      </c>
      <c r="L254" s="50">
        <f t="shared" si="64"/>
        <v>3.0000000000000027E-2</v>
      </c>
      <c r="M254" s="9">
        <f t="shared" si="65"/>
        <v>0.22750000000000015</v>
      </c>
      <c r="N254" s="45">
        <f t="shared" si="66"/>
        <v>0.12875000000000009</v>
      </c>
      <c r="O254" s="35">
        <f t="shared" si="70"/>
        <v>0.18000000000000002</v>
      </c>
      <c r="P254" s="15">
        <f t="shared" si="67"/>
        <v>0.37750000000000017</v>
      </c>
      <c r="Q254" s="36">
        <f t="shared" si="68"/>
        <v>0.27875000000000005</v>
      </c>
      <c r="R254" s="50"/>
      <c r="S254" s="9"/>
      <c r="T254" s="45"/>
      <c r="U254" s="35"/>
      <c r="V254" s="15"/>
      <c r="W254" s="36"/>
      <c r="X254" s="4">
        <v>0.02</v>
      </c>
      <c r="Y254" s="5">
        <v>1.4E-2</v>
      </c>
    </row>
    <row r="255" spans="1:25" customFormat="1" x14ac:dyDescent="0.2">
      <c r="A255">
        <f t="shared" si="69"/>
        <v>2021</v>
      </c>
      <c r="B255" s="3">
        <v>44256</v>
      </c>
      <c r="C255" s="35"/>
      <c r="D255" s="15"/>
      <c r="E255" s="36"/>
      <c r="F255" s="47">
        <f t="shared" si="75"/>
        <v>-0.20999999999999996</v>
      </c>
      <c r="G255" s="13">
        <f t="shared" si="73"/>
        <v>-8.7499999999999911E-2</v>
      </c>
      <c r="H255" s="45">
        <f t="shared" si="62"/>
        <v>-0.14874999999999994</v>
      </c>
      <c r="I255" s="47">
        <f t="shared" si="71"/>
        <v>0.25</v>
      </c>
      <c r="J255" s="13">
        <f t="shared" si="74"/>
        <v>0.34000000000000008</v>
      </c>
      <c r="K255" s="36">
        <f t="shared" si="63"/>
        <v>0.29500000000000004</v>
      </c>
      <c r="L255" s="50">
        <f t="shared" si="64"/>
        <v>4.0000000000000036E-2</v>
      </c>
      <c r="M255" s="9">
        <f t="shared" si="65"/>
        <v>0.25250000000000017</v>
      </c>
      <c r="N255" s="45">
        <f t="shared" si="66"/>
        <v>0.1462500000000001</v>
      </c>
      <c r="O255" s="35">
        <f t="shared" si="70"/>
        <v>0.19000000000000003</v>
      </c>
      <c r="P255" s="15">
        <f t="shared" si="67"/>
        <v>0.40250000000000019</v>
      </c>
      <c r="Q255" s="36">
        <f t="shared" si="68"/>
        <v>0.29625000000000012</v>
      </c>
      <c r="R255" s="50"/>
      <c r="S255" s="9"/>
      <c r="T255" s="45"/>
      <c r="U255" s="35"/>
      <c r="V255" s="15"/>
      <c r="W255" s="36"/>
      <c r="X255" s="4">
        <v>0.02</v>
      </c>
      <c r="Y255" s="5">
        <v>1.4E-2</v>
      </c>
    </row>
    <row r="256" spans="1:25" customFormat="1" x14ac:dyDescent="0.2">
      <c r="A256">
        <f t="shared" si="69"/>
        <v>2021</v>
      </c>
      <c r="B256" s="3">
        <v>44287</v>
      </c>
      <c r="C256" s="35"/>
      <c r="D256" s="15"/>
      <c r="E256" s="36"/>
      <c r="F256" s="47">
        <f t="shared" si="75"/>
        <v>-0.20999999999999996</v>
      </c>
      <c r="G256" s="13">
        <f t="shared" si="73"/>
        <v>-7.7499999999999916E-2</v>
      </c>
      <c r="H256" s="45">
        <f t="shared" si="62"/>
        <v>-0.14374999999999993</v>
      </c>
      <c r="I256" s="47">
        <f t="shared" si="71"/>
        <v>0.24</v>
      </c>
      <c r="J256" s="13">
        <f t="shared" si="74"/>
        <v>0.34000000000000008</v>
      </c>
      <c r="K256" s="36">
        <f t="shared" si="63"/>
        <v>0.29000000000000004</v>
      </c>
      <c r="L256" s="50">
        <f t="shared" si="64"/>
        <v>3.0000000000000027E-2</v>
      </c>
      <c r="M256" s="9">
        <f t="shared" si="65"/>
        <v>0.26250000000000018</v>
      </c>
      <c r="N256" s="45">
        <f t="shared" si="66"/>
        <v>0.1462500000000001</v>
      </c>
      <c r="O256" s="35">
        <f t="shared" si="70"/>
        <v>0.18000000000000002</v>
      </c>
      <c r="P256" s="15">
        <f t="shared" si="67"/>
        <v>0.4125000000000002</v>
      </c>
      <c r="Q256" s="36">
        <f t="shared" si="68"/>
        <v>0.29625000000000012</v>
      </c>
      <c r="R256" s="50"/>
      <c r="S256" s="9"/>
      <c r="T256" s="45"/>
      <c r="U256" s="35"/>
      <c r="V256" s="15"/>
      <c r="W256" s="36"/>
      <c r="X256" s="4">
        <v>0.02</v>
      </c>
      <c r="Y256" s="5">
        <v>1.4E-2</v>
      </c>
    </row>
    <row r="257" spans="1:25" customFormat="1" x14ac:dyDescent="0.2">
      <c r="A257">
        <f t="shared" si="69"/>
        <v>2021</v>
      </c>
      <c r="B257" s="3">
        <v>44317</v>
      </c>
      <c r="C257" s="35"/>
      <c r="D257" s="15"/>
      <c r="E257" s="36"/>
      <c r="F257" s="47">
        <f t="shared" si="75"/>
        <v>-0.20999999999999996</v>
      </c>
      <c r="G257" s="13">
        <f t="shared" si="73"/>
        <v>-7.7499999999999916E-2</v>
      </c>
      <c r="H257" s="45">
        <f t="shared" si="62"/>
        <v>-0.14374999999999993</v>
      </c>
      <c r="I257" s="47">
        <f t="shared" si="71"/>
        <v>0.26</v>
      </c>
      <c r="J257" s="13">
        <f t="shared" si="74"/>
        <v>0.35000000000000009</v>
      </c>
      <c r="K257" s="36">
        <f t="shared" si="63"/>
        <v>0.30500000000000005</v>
      </c>
      <c r="L257" s="50">
        <f t="shared" si="64"/>
        <v>5.0000000000000044E-2</v>
      </c>
      <c r="M257" s="9">
        <f t="shared" si="65"/>
        <v>0.27250000000000019</v>
      </c>
      <c r="N257" s="45">
        <f t="shared" si="66"/>
        <v>0.16125000000000012</v>
      </c>
      <c r="O257" s="35">
        <f t="shared" si="70"/>
        <v>0.20000000000000004</v>
      </c>
      <c r="P257" s="15">
        <f t="shared" si="67"/>
        <v>0.42250000000000021</v>
      </c>
      <c r="Q257" s="36">
        <f t="shared" si="68"/>
        <v>0.31125000000000014</v>
      </c>
      <c r="R257" s="50"/>
      <c r="S257" s="9"/>
      <c r="T257" s="45"/>
      <c r="U257" s="35"/>
      <c r="V257" s="15"/>
      <c r="W257" s="36"/>
      <c r="X257" s="4">
        <v>0.02</v>
      </c>
      <c r="Y257" s="5">
        <v>1.4E-2</v>
      </c>
    </row>
    <row r="258" spans="1:25" customFormat="1" x14ac:dyDescent="0.2">
      <c r="A258">
        <f t="shared" si="69"/>
        <v>2021</v>
      </c>
      <c r="B258" s="3">
        <v>44348</v>
      </c>
      <c r="C258" s="35"/>
      <c r="D258" s="15"/>
      <c r="E258" s="36"/>
      <c r="F258" s="47">
        <f t="shared" si="75"/>
        <v>-0.20999999999999996</v>
      </c>
      <c r="G258" s="13">
        <f t="shared" si="73"/>
        <v>-7.7499999999999916E-2</v>
      </c>
      <c r="H258" s="45">
        <f t="shared" si="62"/>
        <v>-0.14374999999999993</v>
      </c>
      <c r="I258" s="47">
        <f t="shared" si="71"/>
        <v>0.28999999999999998</v>
      </c>
      <c r="J258" s="13">
        <f t="shared" si="74"/>
        <v>0.38000000000000006</v>
      </c>
      <c r="K258" s="36">
        <f t="shared" si="63"/>
        <v>0.33500000000000002</v>
      </c>
      <c r="L258" s="50">
        <f t="shared" si="64"/>
        <v>8.0000000000000016E-2</v>
      </c>
      <c r="M258" s="9">
        <f t="shared" si="65"/>
        <v>0.30250000000000016</v>
      </c>
      <c r="N258" s="45">
        <f t="shared" si="66"/>
        <v>0.19125000000000009</v>
      </c>
      <c r="O258" s="35">
        <f t="shared" si="70"/>
        <v>0.23</v>
      </c>
      <c r="P258" s="15">
        <f t="shared" si="67"/>
        <v>0.45250000000000012</v>
      </c>
      <c r="Q258" s="36">
        <f t="shared" si="68"/>
        <v>0.34125000000000005</v>
      </c>
      <c r="R258" s="50"/>
      <c r="S258" s="9"/>
      <c r="T258" s="45"/>
      <c r="U258" s="35"/>
      <c r="V258" s="15"/>
      <c r="W258" s="36"/>
      <c r="X258" s="4">
        <v>0.02</v>
      </c>
      <c r="Y258" s="5">
        <v>1.4E-2</v>
      </c>
    </row>
    <row r="259" spans="1:25" customFormat="1" x14ac:dyDescent="0.2">
      <c r="A259">
        <f t="shared" si="69"/>
        <v>2021</v>
      </c>
      <c r="B259" s="3">
        <v>44378</v>
      </c>
      <c r="C259" s="35"/>
      <c r="D259" s="15"/>
      <c r="E259" s="36"/>
      <c r="F259" s="47">
        <f t="shared" si="75"/>
        <v>-0.18999999999999997</v>
      </c>
      <c r="G259" s="13">
        <f t="shared" si="73"/>
        <v>-5.7499999999999954E-2</v>
      </c>
      <c r="H259" s="45">
        <f t="shared" ref="H259:H281" si="76">AVERAGE(F259:G259)</f>
        <v>-0.12374999999999997</v>
      </c>
      <c r="I259" s="47">
        <f t="shared" si="71"/>
        <v>0.36</v>
      </c>
      <c r="J259" s="13">
        <f t="shared" si="74"/>
        <v>0.47000000000000008</v>
      </c>
      <c r="K259" s="36">
        <f t="shared" ref="K259:K281" si="77">AVERAGE(I259:J259)</f>
        <v>0.41500000000000004</v>
      </c>
      <c r="L259" s="50">
        <f t="shared" ref="L259:L281" si="78">F259+I259</f>
        <v>0.17</v>
      </c>
      <c r="M259" s="9">
        <f t="shared" ref="M259:M281" si="79">G259+J259</f>
        <v>0.41250000000000014</v>
      </c>
      <c r="N259" s="45">
        <f t="shared" ref="N259:N281" si="80">H259+K259</f>
        <v>0.29125000000000006</v>
      </c>
      <c r="O259" s="35">
        <f t="shared" si="70"/>
        <v>0.32</v>
      </c>
      <c r="P259" s="15">
        <f t="shared" ref="P259:P281" si="81">+M259+0.15</f>
        <v>0.56250000000000011</v>
      </c>
      <c r="Q259" s="36">
        <f t="shared" ref="Q259:Q281" si="82">+N259+0.15</f>
        <v>0.44125000000000003</v>
      </c>
      <c r="R259" s="50"/>
      <c r="S259" s="9"/>
      <c r="T259" s="45"/>
      <c r="U259" s="35"/>
      <c r="V259" s="15"/>
      <c r="W259" s="36"/>
      <c r="X259" s="4">
        <v>0.02</v>
      </c>
      <c r="Y259" s="5">
        <v>1.4E-2</v>
      </c>
    </row>
    <row r="260" spans="1:25" customFormat="1" x14ac:dyDescent="0.2">
      <c r="A260">
        <f t="shared" ref="A260:A281" si="83">YEAR(B260)</f>
        <v>2021</v>
      </c>
      <c r="B260" s="3">
        <v>44409</v>
      </c>
      <c r="C260" s="35"/>
      <c r="D260" s="15"/>
      <c r="E260" s="36"/>
      <c r="F260" s="47">
        <f t="shared" si="75"/>
        <v>-0.18999999999999997</v>
      </c>
      <c r="G260" s="13">
        <f t="shared" si="73"/>
        <v>-5.7499999999999954E-2</v>
      </c>
      <c r="H260" s="45">
        <f t="shared" si="76"/>
        <v>-0.12374999999999997</v>
      </c>
      <c r="I260" s="47">
        <f t="shared" si="71"/>
        <v>0.36</v>
      </c>
      <c r="J260" s="13">
        <f t="shared" si="74"/>
        <v>0.47000000000000008</v>
      </c>
      <c r="K260" s="36">
        <f t="shared" si="77"/>
        <v>0.41500000000000004</v>
      </c>
      <c r="L260" s="50">
        <f t="shared" si="78"/>
        <v>0.17</v>
      </c>
      <c r="M260" s="9">
        <f t="shared" si="79"/>
        <v>0.41250000000000014</v>
      </c>
      <c r="N260" s="45">
        <f t="shared" si="80"/>
        <v>0.29125000000000006</v>
      </c>
      <c r="O260" s="35">
        <f t="shared" ref="O260:O281" si="84">+L260+0.15</f>
        <v>0.32</v>
      </c>
      <c r="P260" s="15">
        <f t="shared" si="81"/>
        <v>0.56250000000000011</v>
      </c>
      <c r="Q260" s="36">
        <f t="shared" si="82"/>
        <v>0.44125000000000003</v>
      </c>
      <c r="R260" s="50"/>
      <c r="S260" s="9"/>
      <c r="T260" s="45"/>
      <c r="U260" s="35"/>
      <c r="V260" s="15"/>
      <c r="W260" s="36"/>
      <c r="X260" s="4">
        <v>0.02</v>
      </c>
      <c r="Y260" s="5">
        <v>1.4E-2</v>
      </c>
    </row>
    <row r="261" spans="1:25" customFormat="1" x14ac:dyDescent="0.2">
      <c r="A261">
        <f t="shared" si="83"/>
        <v>2021</v>
      </c>
      <c r="B261" s="3">
        <v>44440</v>
      </c>
      <c r="C261" s="35"/>
      <c r="D261" s="15"/>
      <c r="E261" s="36"/>
      <c r="F261" s="47">
        <f t="shared" si="75"/>
        <v>-0.18999999999999997</v>
      </c>
      <c r="G261" s="13">
        <f t="shared" si="73"/>
        <v>-5.7499999999999954E-2</v>
      </c>
      <c r="H261" s="45">
        <f t="shared" si="76"/>
        <v>-0.12374999999999997</v>
      </c>
      <c r="I261" s="47">
        <f t="shared" si="71"/>
        <v>0.36</v>
      </c>
      <c r="J261" s="13">
        <f t="shared" si="74"/>
        <v>0.47000000000000008</v>
      </c>
      <c r="K261" s="36">
        <f t="shared" si="77"/>
        <v>0.41500000000000004</v>
      </c>
      <c r="L261" s="50">
        <f t="shared" si="78"/>
        <v>0.17</v>
      </c>
      <c r="M261" s="9">
        <f t="shared" si="79"/>
        <v>0.41250000000000014</v>
      </c>
      <c r="N261" s="45">
        <f t="shared" si="80"/>
        <v>0.29125000000000006</v>
      </c>
      <c r="O261" s="35">
        <f t="shared" si="84"/>
        <v>0.32</v>
      </c>
      <c r="P261" s="15">
        <f t="shared" si="81"/>
        <v>0.56250000000000011</v>
      </c>
      <c r="Q261" s="36">
        <f t="shared" si="82"/>
        <v>0.44125000000000003</v>
      </c>
      <c r="R261" s="50"/>
      <c r="S261" s="9"/>
      <c r="T261" s="45"/>
      <c r="U261" s="35"/>
      <c r="V261" s="15"/>
      <c r="W261" s="36"/>
      <c r="X261" s="4">
        <v>0.02</v>
      </c>
      <c r="Y261" s="5">
        <v>1.4E-2</v>
      </c>
    </row>
    <row r="262" spans="1:25" customFormat="1" x14ac:dyDescent="0.2">
      <c r="A262">
        <f t="shared" si="83"/>
        <v>2021</v>
      </c>
      <c r="B262" s="3">
        <v>44470</v>
      </c>
      <c r="C262" s="35"/>
      <c r="D262" s="15"/>
      <c r="E262" s="36"/>
      <c r="F262" s="47">
        <f t="shared" si="75"/>
        <v>-0.18999999999999997</v>
      </c>
      <c r="G262" s="13">
        <f t="shared" si="73"/>
        <v>-5.7499999999999954E-2</v>
      </c>
      <c r="H262" s="45">
        <f t="shared" si="76"/>
        <v>-0.12374999999999997</v>
      </c>
      <c r="I262" s="47">
        <f t="shared" si="71"/>
        <v>0.28999999999999998</v>
      </c>
      <c r="J262" s="13">
        <f t="shared" si="74"/>
        <v>0.38000000000000006</v>
      </c>
      <c r="K262" s="36">
        <f t="shared" si="77"/>
        <v>0.33500000000000002</v>
      </c>
      <c r="L262" s="50">
        <f t="shared" si="78"/>
        <v>0.1</v>
      </c>
      <c r="M262" s="9">
        <f t="shared" si="79"/>
        <v>0.32250000000000012</v>
      </c>
      <c r="N262" s="45">
        <f t="shared" si="80"/>
        <v>0.21125000000000005</v>
      </c>
      <c r="O262" s="35">
        <f t="shared" si="84"/>
        <v>0.25</v>
      </c>
      <c r="P262" s="15">
        <f t="shared" si="81"/>
        <v>0.47250000000000014</v>
      </c>
      <c r="Q262" s="36">
        <f t="shared" si="82"/>
        <v>0.36125000000000007</v>
      </c>
      <c r="R262" s="50"/>
      <c r="S262" s="9"/>
      <c r="T262" s="45"/>
      <c r="U262" s="35"/>
      <c r="V262" s="15"/>
      <c r="W262" s="36"/>
      <c r="X262" s="4">
        <v>0.02</v>
      </c>
      <c r="Y262" s="5">
        <v>1.4E-2</v>
      </c>
    </row>
    <row r="263" spans="1:25" customFormat="1" x14ac:dyDescent="0.2">
      <c r="A263">
        <f t="shared" si="83"/>
        <v>2021</v>
      </c>
      <c r="B263" s="3">
        <v>44501</v>
      </c>
      <c r="C263" s="35"/>
      <c r="D263" s="15"/>
      <c r="E263" s="36"/>
      <c r="F263" s="47">
        <f t="shared" si="75"/>
        <v>-0.19999999999999996</v>
      </c>
      <c r="G263" s="13">
        <f t="shared" si="73"/>
        <v>-7.7499999999999916E-2</v>
      </c>
      <c r="H263" s="45">
        <f t="shared" si="76"/>
        <v>-0.13874999999999993</v>
      </c>
      <c r="I263" s="47">
        <f t="shared" si="71"/>
        <v>0.25</v>
      </c>
      <c r="J263" s="13">
        <f t="shared" si="74"/>
        <v>0.35000000000000009</v>
      </c>
      <c r="K263" s="36">
        <f t="shared" si="77"/>
        <v>0.30000000000000004</v>
      </c>
      <c r="L263" s="50">
        <f t="shared" si="78"/>
        <v>5.0000000000000044E-2</v>
      </c>
      <c r="M263" s="9">
        <f t="shared" si="79"/>
        <v>0.27250000000000019</v>
      </c>
      <c r="N263" s="45">
        <f t="shared" si="80"/>
        <v>0.16125000000000012</v>
      </c>
      <c r="O263" s="35">
        <f t="shared" si="84"/>
        <v>0.20000000000000004</v>
      </c>
      <c r="P263" s="15">
        <f t="shared" si="81"/>
        <v>0.42250000000000021</v>
      </c>
      <c r="Q263" s="36">
        <f t="shared" si="82"/>
        <v>0.31125000000000014</v>
      </c>
      <c r="R263" s="50"/>
      <c r="S263" s="9"/>
      <c r="T263" s="45"/>
      <c r="U263" s="35"/>
      <c r="V263" s="15"/>
      <c r="W263" s="36"/>
      <c r="X263" s="4">
        <v>0.02</v>
      </c>
      <c r="Y263" s="5">
        <v>1.4E-2</v>
      </c>
    </row>
    <row r="264" spans="1:25" customFormat="1" x14ac:dyDescent="0.2">
      <c r="A264">
        <f t="shared" si="83"/>
        <v>2021</v>
      </c>
      <c r="B264" s="3">
        <v>44531</v>
      </c>
      <c r="C264" s="35"/>
      <c r="D264" s="15"/>
      <c r="E264" s="36"/>
      <c r="F264" s="47">
        <f t="shared" si="75"/>
        <v>-0.19999999999999996</v>
      </c>
      <c r="G264" s="13">
        <f t="shared" si="73"/>
        <v>-7.7499999999999916E-2</v>
      </c>
      <c r="H264" s="45">
        <f t="shared" si="76"/>
        <v>-0.13874999999999993</v>
      </c>
      <c r="I264" s="47">
        <f t="shared" si="71"/>
        <v>0.25</v>
      </c>
      <c r="J264" s="13">
        <f t="shared" si="74"/>
        <v>0.35000000000000009</v>
      </c>
      <c r="K264" s="36">
        <f t="shared" si="77"/>
        <v>0.30000000000000004</v>
      </c>
      <c r="L264" s="50">
        <f t="shared" si="78"/>
        <v>5.0000000000000044E-2</v>
      </c>
      <c r="M264" s="9">
        <f t="shared" si="79"/>
        <v>0.27250000000000019</v>
      </c>
      <c r="N264" s="45">
        <f t="shared" si="80"/>
        <v>0.16125000000000012</v>
      </c>
      <c r="O264" s="35">
        <f t="shared" si="84"/>
        <v>0.20000000000000004</v>
      </c>
      <c r="P264" s="15">
        <f t="shared" si="81"/>
        <v>0.42250000000000021</v>
      </c>
      <c r="Q264" s="36">
        <f t="shared" si="82"/>
        <v>0.31125000000000014</v>
      </c>
      <c r="R264" s="50"/>
      <c r="S264" s="9"/>
      <c r="T264" s="45"/>
      <c r="U264" s="35"/>
      <c r="V264" s="15"/>
      <c r="W264" s="36"/>
      <c r="X264" s="4">
        <v>0.02</v>
      </c>
      <c r="Y264" s="5">
        <v>1.4E-2</v>
      </c>
    </row>
    <row r="265" spans="1:25" customFormat="1" x14ac:dyDescent="0.2">
      <c r="A265">
        <f t="shared" si="83"/>
        <v>2022</v>
      </c>
      <c r="B265" s="3">
        <v>44562</v>
      </c>
      <c r="C265" s="35"/>
      <c r="D265" s="15"/>
      <c r="E265" s="36"/>
      <c r="F265" s="47">
        <f t="shared" si="75"/>
        <v>-0.20999999999999996</v>
      </c>
      <c r="G265" s="13">
        <f t="shared" si="73"/>
        <v>-8.4999999999999909E-2</v>
      </c>
      <c r="H265" s="45">
        <f t="shared" si="76"/>
        <v>-0.14749999999999994</v>
      </c>
      <c r="I265" s="47">
        <f t="shared" si="71"/>
        <v>0.24</v>
      </c>
      <c r="J265" s="13">
        <f t="shared" si="74"/>
        <v>0.31500000000000006</v>
      </c>
      <c r="K265" s="36">
        <f t="shared" si="77"/>
        <v>0.27750000000000002</v>
      </c>
      <c r="L265" s="50">
        <f t="shared" si="78"/>
        <v>3.0000000000000027E-2</v>
      </c>
      <c r="M265" s="9">
        <f t="shared" si="79"/>
        <v>0.23000000000000015</v>
      </c>
      <c r="N265" s="45">
        <f t="shared" si="80"/>
        <v>0.13000000000000009</v>
      </c>
      <c r="O265" s="35">
        <f t="shared" si="84"/>
        <v>0.18000000000000002</v>
      </c>
      <c r="P265" s="15">
        <f t="shared" si="81"/>
        <v>0.38000000000000012</v>
      </c>
      <c r="Q265" s="36">
        <f t="shared" si="82"/>
        <v>0.28000000000000008</v>
      </c>
      <c r="R265" s="50"/>
      <c r="S265" s="9"/>
      <c r="T265" s="45"/>
      <c r="U265" s="35"/>
      <c r="V265" s="15"/>
      <c r="W265" s="36"/>
      <c r="X265" s="4">
        <v>0.02</v>
      </c>
      <c r="Y265" s="5">
        <v>1.4E-2</v>
      </c>
    </row>
    <row r="266" spans="1:25" customFormat="1" x14ac:dyDescent="0.2">
      <c r="A266">
        <f t="shared" si="83"/>
        <v>2022</v>
      </c>
      <c r="B266" s="3">
        <v>44593</v>
      </c>
      <c r="C266" s="35"/>
      <c r="D266" s="15"/>
      <c r="E266" s="36"/>
      <c r="F266" s="47">
        <f t="shared" si="75"/>
        <v>-0.20999999999999996</v>
      </c>
      <c r="G266" s="13">
        <f t="shared" si="73"/>
        <v>-8.4999999999999909E-2</v>
      </c>
      <c r="H266" s="45">
        <f t="shared" si="76"/>
        <v>-0.14749999999999994</v>
      </c>
      <c r="I266" s="47">
        <f t="shared" si="71"/>
        <v>0.24</v>
      </c>
      <c r="J266" s="13">
        <f t="shared" si="74"/>
        <v>0.31500000000000006</v>
      </c>
      <c r="K266" s="36">
        <f t="shared" si="77"/>
        <v>0.27750000000000002</v>
      </c>
      <c r="L266" s="50">
        <f t="shared" si="78"/>
        <v>3.0000000000000027E-2</v>
      </c>
      <c r="M266" s="9">
        <f t="shared" si="79"/>
        <v>0.23000000000000015</v>
      </c>
      <c r="N266" s="45">
        <f t="shared" si="80"/>
        <v>0.13000000000000009</v>
      </c>
      <c r="O266" s="35">
        <f t="shared" si="84"/>
        <v>0.18000000000000002</v>
      </c>
      <c r="P266" s="15">
        <f t="shared" si="81"/>
        <v>0.38000000000000012</v>
      </c>
      <c r="Q266" s="36">
        <f t="shared" si="82"/>
        <v>0.28000000000000008</v>
      </c>
      <c r="R266" s="50"/>
      <c r="S266" s="9"/>
      <c r="T266" s="45"/>
      <c r="U266" s="35"/>
      <c r="V266" s="15"/>
      <c r="W266" s="36"/>
      <c r="X266" s="4">
        <v>0.02</v>
      </c>
      <c r="Y266" s="5">
        <v>1.4E-2</v>
      </c>
    </row>
    <row r="267" spans="1:25" customFormat="1" x14ac:dyDescent="0.2">
      <c r="A267">
        <f t="shared" si="83"/>
        <v>2022</v>
      </c>
      <c r="B267" s="3">
        <v>44621</v>
      </c>
      <c r="C267" s="35"/>
      <c r="D267" s="15"/>
      <c r="E267" s="36"/>
      <c r="F267" s="47">
        <f t="shared" si="75"/>
        <v>-0.20999999999999996</v>
      </c>
      <c r="G267" s="13">
        <f t="shared" si="73"/>
        <v>-8.4999999999999909E-2</v>
      </c>
      <c r="H267" s="45">
        <f t="shared" si="76"/>
        <v>-0.14749999999999994</v>
      </c>
      <c r="I267" s="47">
        <f t="shared" si="71"/>
        <v>0.25</v>
      </c>
      <c r="J267" s="13">
        <f t="shared" si="74"/>
        <v>0.34000000000000008</v>
      </c>
      <c r="K267" s="36">
        <f t="shared" si="77"/>
        <v>0.29500000000000004</v>
      </c>
      <c r="L267" s="50">
        <f t="shared" si="78"/>
        <v>4.0000000000000036E-2</v>
      </c>
      <c r="M267" s="9">
        <f t="shared" si="79"/>
        <v>0.25500000000000017</v>
      </c>
      <c r="N267" s="45">
        <f t="shared" si="80"/>
        <v>0.1475000000000001</v>
      </c>
      <c r="O267" s="35">
        <f t="shared" si="84"/>
        <v>0.19000000000000003</v>
      </c>
      <c r="P267" s="15">
        <f t="shared" si="81"/>
        <v>0.40500000000000014</v>
      </c>
      <c r="Q267" s="36">
        <f t="shared" si="82"/>
        <v>0.2975000000000001</v>
      </c>
      <c r="R267" s="50"/>
      <c r="S267" s="9"/>
      <c r="T267" s="45"/>
      <c r="U267" s="35"/>
      <c r="V267" s="15"/>
      <c r="W267" s="36"/>
      <c r="X267" s="4">
        <v>0.02</v>
      </c>
      <c r="Y267" s="5">
        <v>1.4E-2</v>
      </c>
    </row>
    <row r="268" spans="1:25" customFormat="1" x14ac:dyDescent="0.2">
      <c r="A268">
        <f t="shared" si="83"/>
        <v>2022</v>
      </c>
      <c r="B268" s="3">
        <v>44652</v>
      </c>
      <c r="C268" s="35"/>
      <c r="D268" s="15"/>
      <c r="E268" s="36"/>
      <c r="F268" s="47">
        <f t="shared" si="75"/>
        <v>-0.20999999999999996</v>
      </c>
      <c r="G268" s="13">
        <f t="shared" si="73"/>
        <v>-7.4999999999999914E-2</v>
      </c>
      <c r="H268" s="45">
        <f t="shared" si="76"/>
        <v>-0.14249999999999993</v>
      </c>
      <c r="I268" s="47">
        <f t="shared" si="71"/>
        <v>0.24</v>
      </c>
      <c r="J268" s="13">
        <f t="shared" si="74"/>
        <v>0.34000000000000008</v>
      </c>
      <c r="K268" s="36">
        <f t="shared" si="77"/>
        <v>0.29000000000000004</v>
      </c>
      <c r="L268" s="50">
        <f t="shared" si="78"/>
        <v>3.0000000000000027E-2</v>
      </c>
      <c r="M268" s="9">
        <f t="shared" si="79"/>
        <v>0.26500000000000018</v>
      </c>
      <c r="N268" s="45">
        <f t="shared" si="80"/>
        <v>0.1475000000000001</v>
      </c>
      <c r="O268" s="35">
        <f t="shared" si="84"/>
        <v>0.18000000000000002</v>
      </c>
      <c r="P268" s="15">
        <f t="shared" si="81"/>
        <v>0.41500000000000015</v>
      </c>
      <c r="Q268" s="36">
        <f t="shared" si="82"/>
        <v>0.2975000000000001</v>
      </c>
      <c r="R268" s="50"/>
      <c r="S268" s="9"/>
      <c r="T268" s="45"/>
      <c r="U268" s="35"/>
      <c r="V268" s="15"/>
      <c r="W268" s="36"/>
      <c r="X268" s="4">
        <v>0.02</v>
      </c>
      <c r="Y268" s="5">
        <v>1.4E-2</v>
      </c>
    </row>
    <row r="269" spans="1:25" customFormat="1" x14ac:dyDescent="0.2">
      <c r="A269">
        <f t="shared" si="83"/>
        <v>2022</v>
      </c>
      <c r="B269" s="3">
        <v>44682</v>
      </c>
      <c r="C269" s="35"/>
      <c r="D269" s="15"/>
      <c r="E269" s="36"/>
      <c r="F269" s="47">
        <f t="shared" si="75"/>
        <v>-0.20999999999999996</v>
      </c>
      <c r="G269" s="13">
        <f t="shared" si="73"/>
        <v>-7.4999999999999914E-2</v>
      </c>
      <c r="H269" s="45">
        <f t="shared" si="76"/>
        <v>-0.14249999999999993</v>
      </c>
      <c r="I269" s="47">
        <f t="shared" ref="I269:I281" si="85">I257</f>
        <v>0.26</v>
      </c>
      <c r="J269" s="13">
        <f t="shared" si="74"/>
        <v>0.35000000000000009</v>
      </c>
      <c r="K269" s="36">
        <f t="shared" si="77"/>
        <v>0.30500000000000005</v>
      </c>
      <c r="L269" s="50">
        <f t="shared" si="78"/>
        <v>5.0000000000000044E-2</v>
      </c>
      <c r="M269" s="9">
        <f t="shared" si="79"/>
        <v>0.27500000000000019</v>
      </c>
      <c r="N269" s="45">
        <f t="shared" si="80"/>
        <v>0.16250000000000012</v>
      </c>
      <c r="O269" s="35">
        <f t="shared" si="84"/>
        <v>0.20000000000000004</v>
      </c>
      <c r="P269" s="15">
        <f t="shared" si="81"/>
        <v>0.42500000000000016</v>
      </c>
      <c r="Q269" s="36">
        <f t="shared" si="82"/>
        <v>0.31250000000000011</v>
      </c>
      <c r="R269" s="50"/>
      <c r="S269" s="9"/>
      <c r="T269" s="45"/>
      <c r="U269" s="35"/>
      <c r="V269" s="15"/>
      <c r="W269" s="36"/>
      <c r="X269" s="4">
        <v>0.02</v>
      </c>
      <c r="Y269" s="5">
        <v>1.4E-2</v>
      </c>
    </row>
    <row r="270" spans="1:25" customFormat="1" x14ac:dyDescent="0.2">
      <c r="A270">
        <f t="shared" si="83"/>
        <v>2022</v>
      </c>
      <c r="B270" s="3">
        <v>44713</v>
      </c>
      <c r="C270" s="35"/>
      <c r="D270" s="15"/>
      <c r="E270" s="36"/>
      <c r="F270" s="47">
        <f t="shared" si="75"/>
        <v>-0.20999999999999996</v>
      </c>
      <c r="G270" s="13">
        <f t="shared" si="73"/>
        <v>-7.4999999999999914E-2</v>
      </c>
      <c r="H270" s="45">
        <f t="shared" si="76"/>
        <v>-0.14249999999999993</v>
      </c>
      <c r="I270" s="47">
        <f t="shared" si="85"/>
        <v>0.28999999999999998</v>
      </c>
      <c r="J270" s="13">
        <f t="shared" si="74"/>
        <v>0.38000000000000006</v>
      </c>
      <c r="K270" s="36">
        <f t="shared" si="77"/>
        <v>0.33500000000000002</v>
      </c>
      <c r="L270" s="50">
        <f t="shared" si="78"/>
        <v>8.0000000000000016E-2</v>
      </c>
      <c r="M270" s="9">
        <f t="shared" si="79"/>
        <v>0.30500000000000016</v>
      </c>
      <c r="N270" s="45">
        <f t="shared" si="80"/>
        <v>0.19250000000000009</v>
      </c>
      <c r="O270" s="35">
        <f t="shared" si="84"/>
        <v>0.23</v>
      </c>
      <c r="P270" s="15">
        <f t="shared" si="81"/>
        <v>0.45500000000000018</v>
      </c>
      <c r="Q270" s="36">
        <f t="shared" si="82"/>
        <v>0.34250000000000008</v>
      </c>
      <c r="R270" s="50"/>
      <c r="S270" s="9"/>
      <c r="T270" s="45"/>
      <c r="U270" s="35"/>
      <c r="V270" s="15"/>
      <c r="W270" s="36"/>
      <c r="X270" s="4">
        <v>0.02</v>
      </c>
      <c r="Y270" s="5">
        <v>1.4E-2</v>
      </c>
    </row>
    <row r="271" spans="1:25" customFormat="1" x14ac:dyDescent="0.2">
      <c r="A271">
        <f t="shared" si="83"/>
        <v>2022</v>
      </c>
      <c r="B271" s="3">
        <v>44743</v>
      </c>
      <c r="C271" s="35"/>
      <c r="D271" s="15"/>
      <c r="E271" s="36"/>
      <c r="F271" s="47">
        <f t="shared" si="75"/>
        <v>-0.18999999999999997</v>
      </c>
      <c r="G271" s="13">
        <f t="shared" si="73"/>
        <v>-5.4999999999999952E-2</v>
      </c>
      <c r="H271" s="45">
        <f t="shared" si="76"/>
        <v>-0.12249999999999997</v>
      </c>
      <c r="I271" s="47">
        <f t="shared" si="85"/>
        <v>0.36</v>
      </c>
      <c r="J271" s="13">
        <f t="shared" si="74"/>
        <v>0.47000000000000008</v>
      </c>
      <c r="K271" s="36">
        <f t="shared" si="77"/>
        <v>0.41500000000000004</v>
      </c>
      <c r="L271" s="50">
        <f t="shared" si="78"/>
        <v>0.17</v>
      </c>
      <c r="M271" s="9">
        <f t="shared" si="79"/>
        <v>0.41500000000000015</v>
      </c>
      <c r="N271" s="45">
        <f t="shared" si="80"/>
        <v>0.29250000000000009</v>
      </c>
      <c r="O271" s="35">
        <f t="shared" si="84"/>
        <v>0.32</v>
      </c>
      <c r="P271" s="15">
        <f t="shared" si="81"/>
        <v>0.56500000000000017</v>
      </c>
      <c r="Q271" s="36">
        <f t="shared" si="82"/>
        <v>0.44250000000000012</v>
      </c>
      <c r="R271" s="50"/>
      <c r="S271" s="9"/>
      <c r="T271" s="45"/>
      <c r="U271" s="35"/>
      <c r="V271" s="15"/>
      <c r="W271" s="36"/>
      <c r="X271" s="4">
        <v>0.02</v>
      </c>
      <c r="Y271" s="5">
        <v>1.4E-2</v>
      </c>
    </row>
    <row r="272" spans="1:25" customFormat="1" x14ac:dyDescent="0.2">
      <c r="A272">
        <f t="shared" si="83"/>
        <v>2022</v>
      </c>
      <c r="B272" s="3">
        <v>44774</v>
      </c>
      <c r="C272" s="35"/>
      <c r="D272" s="15"/>
      <c r="E272" s="36"/>
      <c r="F272" s="47">
        <f t="shared" si="75"/>
        <v>-0.18999999999999997</v>
      </c>
      <c r="G272" s="13">
        <f t="shared" si="73"/>
        <v>-5.4999999999999952E-2</v>
      </c>
      <c r="H272" s="45">
        <f t="shared" si="76"/>
        <v>-0.12249999999999997</v>
      </c>
      <c r="I272" s="47">
        <f t="shared" si="85"/>
        <v>0.36</v>
      </c>
      <c r="J272" s="13">
        <f t="shared" si="74"/>
        <v>0.47000000000000008</v>
      </c>
      <c r="K272" s="36">
        <f t="shared" si="77"/>
        <v>0.41500000000000004</v>
      </c>
      <c r="L272" s="50">
        <f t="shared" si="78"/>
        <v>0.17</v>
      </c>
      <c r="M272" s="9">
        <f t="shared" si="79"/>
        <v>0.41500000000000015</v>
      </c>
      <c r="N272" s="45">
        <f t="shared" si="80"/>
        <v>0.29250000000000009</v>
      </c>
      <c r="O272" s="35">
        <f t="shared" si="84"/>
        <v>0.32</v>
      </c>
      <c r="P272" s="15">
        <f t="shared" si="81"/>
        <v>0.56500000000000017</v>
      </c>
      <c r="Q272" s="36">
        <f t="shared" si="82"/>
        <v>0.44250000000000012</v>
      </c>
      <c r="R272" s="50"/>
      <c r="S272" s="9"/>
      <c r="T272" s="45"/>
      <c r="U272" s="35"/>
      <c r="V272" s="15"/>
      <c r="W272" s="36"/>
      <c r="X272" s="4">
        <v>0.02</v>
      </c>
      <c r="Y272" s="5">
        <v>1.4E-2</v>
      </c>
    </row>
    <row r="273" spans="1:25" customFormat="1" x14ac:dyDescent="0.2">
      <c r="A273">
        <f t="shared" si="83"/>
        <v>2022</v>
      </c>
      <c r="B273" s="3">
        <v>44805</v>
      </c>
      <c r="C273" s="35"/>
      <c r="D273" s="15"/>
      <c r="E273" s="36"/>
      <c r="F273" s="47">
        <f t="shared" si="75"/>
        <v>-0.18999999999999997</v>
      </c>
      <c r="G273" s="13">
        <f t="shared" si="73"/>
        <v>-5.4999999999999952E-2</v>
      </c>
      <c r="H273" s="45">
        <f t="shared" si="76"/>
        <v>-0.12249999999999997</v>
      </c>
      <c r="I273" s="47">
        <f t="shared" si="85"/>
        <v>0.36</v>
      </c>
      <c r="J273" s="13">
        <f t="shared" si="74"/>
        <v>0.47000000000000008</v>
      </c>
      <c r="K273" s="36">
        <f t="shared" si="77"/>
        <v>0.41500000000000004</v>
      </c>
      <c r="L273" s="50">
        <f t="shared" si="78"/>
        <v>0.17</v>
      </c>
      <c r="M273" s="9">
        <f t="shared" si="79"/>
        <v>0.41500000000000015</v>
      </c>
      <c r="N273" s="45">
        <f t="shared" si="80"/>
        <v>0.29250000000000009</v>
      </c>
      <c r="O273" s="35">
        <f t="shared" si="84"/>
        <v>0.32</v>
      </c>
      <c r="P273" s="15">
        <f t="shared" si="81"/>
        <v>0.56500000000000017</v>
      </c>
      <c r="Q273" s="36">
        <f t="shared" si="82"/>
        <v>0.44250000000000012</v>
      </c>
      <c r="R273" s="50"/>
      <c r="S273" s="9"/>
      <c r="T273" s="45"/>
      <c r="U273" s="35"/>
      <c r="V273" s="15"/>
      <c r="W273" s="36"/>
      <c r="X273" s="4">
        <v>0.02</v>
      </c>
      <c r="Y273" s="5">
        <v>1.4E-2</v>
      </c>
    </row>
    <row r="274" spans="1:25" customFormat="1" x14ac:dyDescent="0.2">
      <c r="A274">
        <f t="shared" si="83"/>
        <v>2022</v>
      </c>
      <c r="B274" s="3">
        <v>44835</v>
      </c>
      <c r="C274" s="35"/>
      <c r="D274" s="15"/>
      <c r="E274" s="36"/>
      <c r="F274" s="47">
        <f t="shared" si="75"/>
        <v>-0.18999999999999997</v>
      </c>
      <c r="G274" s="13">
        <f t="shared" si="73"/>
        <v>-5.4999999999999952E-2</v>
      </c>
      <c r="H274" s="45">
        <f t="shared" si="76"/>
        <v>-0.12249999999999997</v>
      </c>
      <c r="I274" s="47">
        <f t="shared" si="85"/>
        <v>0.28999999999999998</v>
      </c>
      <c r="J274" s="13">
        <f t="shared" si="74"/>
        <v>0.38000000000000006</v>
      </c>
      <c r="K274" s="36">
        <f t="shared" si="77"/>
        <v>0.33500000000000002</v>
      </c>
      <c r="L274" s="50">
        <f t="shared" si="78"/>
        <v>0.1</v>
      </c>
      <c r="M274" s="9">
        <f t="shared" si="79"/>
        <v>0.32500000000000012</v>
      </c>
      <c r="N274" s="45">
        <f t="shared" si="80"/>
        <v>0.21250000000000005</v>
      </c>
      <c r="O274" s="35">
        <f t="shared" si="84"/>
        <v>0.25</v>
      </c>
      <c r="P274" s="15">
        <f t="shared" si="81"/>
        <v>0.47500000000000009</v>
      </c>
      <c r="Q274" s="36">
        <f t="shared" si="82"/>
        <v>0.36250000000000004</v>
      </c>
      <c r="R274" s="50"/>
      <c r="S274" s="9"/>
      <c r="T274" s="45"/>
      <c r="U274" s="35"/>
      <c r="V274" s="15"/>
      <c r="W274" s="36"/>
      <c r="X274" s="4">
        <v>0.02</v>
      </c>
      <c r="Y274" s="5">
        <v>1.4E-2</v>
      </c>
    </row>
    <row r="275" spans="1:25" customFormat="1" x14ac:dyDescent="0.2">
      <c r="A275">
        <f t="shared" si="83"/>
        <v>2022</v>
      </c>
      <c r="B275" s="3">
        <v>44866</v>
      </c>
      <c r="C275" s="35"/>
      <c r="D275" s="15"/>
      <c r="E275" s="36"/>
      <c r="F275" s="47">
        <f t="shared" si="75"/>
        <v>-0.19999999999999996</v>
      </c>
      <c r="G275" s="13">
        <f t="shared" si="73"/>
        <v>-7.4999999999999914E-2</v>
      </c>
      <c r="H275" s="45">
        <f t="shared" si="76"/>
        <v>-0.13749999999999993</v>
      </c>
      <c r="I275" s="47">
        <f t="shared" si="85"/>
        <v>0.25</v>
      </c>
      <c r="J275" s="13">
        <f t="shared" si="74"/>
        <v>0.35000000000000009</v>
      </c>
      <c r="K275" s="36">
        <f t="shared" si="77"/>
        <v>0.30000000000000004</v>
      </c>
      <c r="L275" s="50">
        <f t="shared" si="78"/>
        <v>5.0000000000000044E-2</v>
      </c>
      <c r="M275" s="9">
        <f t="shared" si="79"/>
        <v>0.27500000000000019</v>
      </c>
      <c r="N275" s="45">
        <f t="shared" si="80"/>
        <v>0.16250000000000012</v>
      </c>
      <c r="O275" s="35">
        <f t="shared" si="84"/>
        <v>0.20000000000000004</v>
      </c>
      <c r="P275" s="15">
        <f t="shared" si="81"/>
        <v>0.42500000000000016</v>
      </c>
      <c r="Q275" s="36">
        <f t="shared" si="82"/>
        <v>0.31250000000000011</v>
      </c>
      <c r="R275" s="50"/>
      <c r="S275" s="9"/>
      <c r="T275" s="45"/>
      <c r="U275" s="35"/>
      <c r="V275" s="15"/>
      <c r="W275" s="36"/>
      <c r="X275" s="4">
        <v>0.02</v>
      </c>
      <c r="Y275" s="5">
        <v>1.4E-2</v>
      </c>
    </row>
    <row r="276" spans="1:25" customFormat="1" x14ac:dyDescent="0.2">
      <c r="A276">
        <f t="shared" si="83"/>
        <v>2022</v>
      </c>
      <c r="B276" s="3">
        <v>44896</v>
      </c>
      <c r="C276" s="35"/>
      <c r="D276" s="15"/>
      <c r="E276" s="36"/>
      <c r="F276" s="47">
        <f t="shared" si="75"/>
        <v>-0.19999999999999996</v>
      </c>
      <c r="G276" s="13">
        <f t="shared" si="73"/>
        <v>-7.4999999999999914E-2</v>
      </c>
      <c r="H276" s="45">
        <f t="shared" si="76"/>
        <v>-0.13749999999999993</v>
      </c>
      <c r="I276" s="47">
        <f t="shared" si="85"/>
        <v>0.25</v>
      </c>
      <c r="J276" s="13">
        <f t="shared" si="74"/>
        <v>0.35000000000000009</v>
      </c>
      <c r="K276" s="36">
        <f t="shared" si="77"/>
        <v>0.30000000000000004</v>
      </c>
      <c r="L276" s="50">
        <f t="shared" si="78"/>
        <v>5.0000000000000044E-2</v>
      </c>
      <c r="M276" s="9">
        <f t="shared" si="79"/>
        <v>0.27500000000000019</v>
      </c>
      <c r="N276" s="45">
        <f t="shared" si="80"/>
        <v>0.16250000000000012</v>
      </c>
      <c r="O276" s="35">
        <f t="shared" si="84"/>
        <v>0.20000000000000004</v>
      </c>
      <c r="P276" s="15">
        <f t="shared" si="81"/>
        <v>0.42500000000000016</v>
      </c>
      <c r="Q276" s="36">
        <f t="shared" si="82"/>
        <v>0.31250000000000011</v>
      </c>
      <c r="R276" s="50"/>
      <c r="S276" s="9"/>
      <c r="T276" s="45"/>
      <c r="U276" s="35"/>
      <c r="V276" s="15"/>
      <c r="W276" s="36"/>
      <c r="X276" s="4">
        <v>0.02</v>
      </c>
      <c r="Y276" s="5">
        <v>1.4E-2</v>
      </c>
    </row>
    <row r="277" spans="1:25" customFormat="1" x14ac:dyDescent="0.2">
      <c r="A277">
        <f t="shared" si="83"/>
        <v>2023</v>
      </c>
      <c r="B277" s="3">
        <v>44927</v>
      </c>
      <c r="C277" s="35"/>
      <c r="D277" s="15"/>
      <c r="E277" s="36"/>
      <c r="F277" s="47">
        <f t="shared" si="75"/>
        <v>-0.20999999999999996</v>
      </c>
      <c r="G277" s="13">
        <f t="shared" si="73"/>
        <v>-8.2499999999999907E-2</v>
      </c>
      <c r="H277" s="45">
        <f t="shared" si="76"/>
        <v>-0.14624999999999994</v>
      </c>
      <c r="I277" s="47">
        <f t="shared" si="85"/>
        <v>0.24</v>
      </c>
      <c r="J277" s="13">
        <f>J265</f>
        <v>0.31500000000000006</v>
      </c>
      <c r="K277" s="36">
        <f t="shared" si="77"/>
        <v>0.27750000000000002</v>
      </c>
      <c r="L277" s="50">
        <f t="shared" si="78"/>
        <v>3.0000000000000027E-2</v>
      </c>
      <c r="M277" s="9">
        <f t="shared" si="79"/>
        <v>0.23250000000000015</v>
      </c>
      <c r="N277" s="45">
        <f t="shared" si="80"/>
        <v>0.13125000000000009</v>
      </c>
      <c r="O277" s="35">
        <f t="shared" si="84"/>
        <v>0.18000000000000002</v>
      </c>
      <c r="P277" s="15">
        <f t="shared" si="81"/>
        <v>0.38250000000000017</v>
      </c>
      <c r="Q277" s="36">
        <f t="shared" si="82"/>
        <v>0.28125000000000011</v>
      </c>
      <c r="R277" s="50"/>
      <c r="S277" s="9"/>
      <c r="T277" s="45"/>
      <c r="U277" s="35"/>
      <c r="V277" s="15"/>
      <c r="W277" s="36"/>
      <c r="X277" s="4">
        <v>0.02</v>
      </c>
      <c r="Y277" s="5">
        <v>1.4E-2</v>
      </c>
    </row>
    <row r="278" spans="1:25" customFormat="1" x14ac:dyDescent="0.2">
      <c r="A278">
        <f t="shared" si="83"/>
        <v>2023</v>
      </c>
      <c r="B278" s="3">
        <v>44958</v>
      </c>
      <c r="C278" s="35"/>
      <c r="D278" s="15"/>
      <c r="E278" s="36"/>
      <c r="F278" s="47">
        <f t="shared" si="75"/>
        <v>-0.20999999999999996</v>
      </c>
      <c r="G278" s="13">
        <f t="shared" si="73"/>
        <v>-8.2499999999999907E-2</v>
      </c>
      <c r="H278" s="45">
        <f t="shared" si="76"/>
        <v>-0.14624999999999994</v>
      </c>
      <c r="I278" s="47">
        <f t="shared" si="85"/>
        <v>0.24</v>
      </c>
      <c r="J278" s="13">
        <f>J266</f>
        <v>0.31500000000000006</v>
      </c>
      <c r="K278" s="36">
        <f t="shared" si="77"/>
        <v>0.27750000000000002</v>
      </c>
      <c r="L278" s="50">
        <f t="shared" si="78"/>
        <v>3.0000000000000027E-2</v>
      </c>
      <c r="M278" s="9">
        <f t="shared" si="79"/>
        <v>0.23250000000000015</v>
      </c>
      <c r="N278" s="45">
        <f t="shared" si="80"/>
        <v>0.13125000000000009</v>
      </c>
      <c r="O278" s="35">
        <f t="shared" si="84"/>
        <v>0.18000000000000002</v>
      </c>
      <c r="P278" s="15">
        <f t="shared" si="81"/>
        <v>0.38250000000000017</v>
      </c>
      <c r="Q278" s="36">
        <f t="shared" si="82"/>
        <v>0.28125000000000011</v>
      </c>
      <c r="R278" s="50"/>
      <c r="S278" s="9"/>
      <c r="T278" s="45"/>
      <c r="U278" s="35"/>
      <c r="V278" s="15"/>
      <c r="W278" s="36"/>
      <c r="X278" s="4">
        <v>0.02</v>
      </c>
      <c r="Y278" s="5">
        <v>1.4E-2</v>
      </c>
    </row>
    <row r="279" spans="1:25" customFormat="1" x14ac:dyDescent="0.2">
      <c r="A279">
        <f t="shared" si="83"/>
        <v>2023</v>
      </c>
      <c r="B279" s="3">
        <v>44986</v>
      </c>
      <c r="C279" s="35"/>
      <c r="D279" s="15"/>
      <c r="E279" s="36"/>
      <c r="F279" s="47">
        <f t="shared" si="75"/>
        <v>-0.20999999999999996</v>
      </c>
      <c r="G279" s="13">
        <f t="shared" si="73"/>
        <v>-8.2499999999999907E-2</v>
      </c>
      <c r="H279" s="45">
        <f t="shared" si="76"/>
        <v>-0.14624999999999994</v>
      </c>
      <c r="I279" s="47">
        <f t="shared" si="85"/>
        <v>0.25</v>
      </c>
      <c r="J279" s="13">
        <f>J267</f>
        <v>0.34000000000000008</v>
      </c>
      <c r="K279" s="36">
        <f t="shared" si="77"/>
        <v>0.29500000000000004</v>
      </c>
      <c r="L279" s="50">
        <f t="shared" si="78"/>
        <v>4.0000000000000036E-2</v>
      </c>
      <c r="M279" s="9">
        <f t="shared" si="79"/>
        <v>0.25750000000000017</v>
      </c>
      <c r="N279" s="45">
        <f t="shared" si="80"/>
        <v>0.1487500000000001</v>
      </c>
      <c r="O279" s="35">
        <f t="shared" si="84"/>
        <v>0.19000000000000003</v>
      </c>
      <c r="P279" s="15">
        <f t="shared" si="81"/>
        <v>0.4075000000000002</v>
      </c>
      <c r="Q279" s="36">
        <f t="shared" si="82"/>
        <v>0.29875000000000007</v>
      </c>
      <c r="R279" s="50"/>
      <c r="S279" s="9"/>
      <c r="T279" s="45"/>
      <c r="U279" s="35"/>
      <c r="V279" s="15"/>
      <c r="W279" s="36"/>
      <c r="X279" s="4">
        <v>0.02</v>
      </c>
      <c r="Y279" s="5">
        <v>1.4E-2</v>
      </c>
    </row>
    <row r="280" spans="1:25" customFormat="1" x14ac:dyDescent="0.2">
      <c r="A280">
        <f t="shared" si="83"/>
        <v>2023</v>
      </c>
      <c r="B280" s="3">
        <v>45017</v>
      </c>
      <c r="C280" s="35"/>
      <c r="D280" s="15"/>
      <c r="E280" s="36"/>
      <c r="F280" s="47">
        <f t="shared" si="75"/>
        <v>-0.20999999999999996</v>
      </c>
      <c r="G280" s="13">
        <f t="shared" si="73"/>
        <v>-7.2499999999999912E-2</v>
      </c>
      <c r="H280" s="45">
        <f t="shared" si="76"/>
        <v>-0.14124999999999993</v>
      </c>
      <c r="I280" s="47">
        <f t="shared" si="85"/>
        <v>0.24</v>
      </c>
      <c r="J280" s="13">
        <f>J268</f>
        <v>0.34000000000000008</v>
      </c>
      <c r="K280" s="36">
        <f t="shared" si="77"/>
        <v>0.29000000000000004</v>
      </c>
      <c r="L280" s="50">
        <f t="shared" si="78"/>
        <v>3.0000000000000027E-2</v>
      </c>
      <c r="M280" s="9">
        <f t="shared" si="79"/>
        <v>0.26750000000000018</v>
      </c>
      <c r="N280" s="45">
        <f t="shared" si="80"/>
        <v>0.1487500000000001</v>
      </c>
      <c r="O280" s="35">
        <f t="shared" si="84"/>
        <v>0.18000000000000002</v>
      </c>
      <c r="P280" s="15">
        <f t="shared" si="81"/>
        <v>0.4175000000000002</v>
      </c>
      <c r="Q280" s="36">
        <f t="shared" si="82"/>
        <v>0.29875000000000007</v>
      </c>
      <c r="R280" s="50"/>
      <c r="S280" s="9"/>
      <c r="T280" s="45"/>
      <c r="U280" s="35"/>
      <c r="V280" s="15"/>
      <c r="W280" s="36"/>
      <c r="X280" s="4">
        <v>0.02</v>
      </c>
      <c r="Y280" s="5">
        <v>1.4E-2</v>
      </c>
    </row>
    <row r="281" spans="1:25" customFormat="1" ht="13.5" thickBot="1" x14ac:dyDescent="0.25">
      <c r="A281">
        <f t="shared" si="83"/>
        <v>2023</v>
      </c>
      <c r="B281" s="3">
        <v>45047</v>
      </c>
      <c r="C281" s="37"/>
      <c r="D281" s="38"/>
      <c r="E281" s="39"/>
      <c r="F281" s="48">
        <f t="shared" si="75"/>
        <v>-0.20999999999999996</v>
      </c>
      <c r="G281" s="49">
        <f t="shared" si="73"/>
        <v>-7.2499999999999912E-2</v>
      </c>
      <c r="H281" s="46">
        <f t="shared" si="76"/>
        <v>-0.14124999999999993</v>
      </c>
      <c r="I281" s="48">
        <f t="shared" si="85"/>
        <v>0.26</v>
      </c>
      <c r="J281" s="49">
        <f>J269</f>
        <v>0.35000000000000009</v>
      </c>
      <c r="K281" s="39">
        <f t="shared" si="77"/>
        <v>0.30500000000000005</v>
      </c>
      <c r="L281" s="51">
        <f t="shared" si="78"/>
        <v>5.0000000000000044E-2</v>
      </c>
      <c r="M281" s="52">
        <f t="shared" si="79"/>
        <v>0.27750000000000019</v>
      </c>
      <c r="N281" s="46">
        <f t="shared" si="80"/>
        <v>0.16375000000000012</v>
      </c>
      <c r="O281" s="37">
        <f t="shared" si="84"/>
        <v>0.20000000000000004</v>
      </c>
      <c r="P281" s="38">
        <f t="shared" si="81"/>
        <v>0.42750000000000021</v>
      </c>
      <c r="Q281" s="39">
        <f t="shared" si="82"/>
        <v>0.31375000000000008</v>
      </c>
      <c r="R281" s="51"/>
      <c r="S281" s="52"/>
      <c r="T281" s="46"/>
      <c r="U281" s="37"/>
      <c r="V281" s="38"/>
      <c r="W281" s="39"/>
      <c r="X281" s="7">
        <v>0.02</v>
      </c>
      <c r="Y281" s="8">
        <v>1.4E-2</v>
      </c>
    </row>
    <row r="282" spans="1:25" customFormat="1" x14ac:dyDescent="0.2"/>
    <row r="283" spans="1:25" customFormat="1" x14ac:dyDescent="0.2"/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lrosenb</dc:creator>
  <cp:lastModifiedBy>Jan Havlíček</cp:lastModifiedBy>
  <cp:lastPrinted>1999-09-08T22:21:39Z</cp:lastPrinted>
  <dcterms:created xsi:type="dcterms:W3CDTF">1999-09-01T21:29:15Z</dcterms:created>
  <dcterms:modified xsi:type="dcterms:W3CDTF">2023-09-17T12:10:18Z</dcterms:modified>
</cp:coreProperties>
</file>