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546678-86AE-4276-8633-F98F155F98BA}" xr6:coauthVersionLast="47" xr6:coauthVersionMax="47" xr10:uidLastSave="{00000000-0000-0000-0000-000000000000}"/>
  <bookViews>
    <workbookView xWindow="-120" yWindow="-120" windowWidth="38640" windowHeight="15720" tabRatio="946" firstSheet="2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E15" i="8"/>
  <c r="G15" i="8"/>
  <c r="I15" i="8"/>
  <c r="K15" i="8"/>
  <c r="O15" i="8"/>
  <c r="S15" i="8"/>
  <c r="E16" i="8"/>
  <c r="G16" i="8"/>
  <c r="I16" i="8"/>
  <c r="K16" i="8"/>
  <c r="O16" i="8"/>
  <c r="S16" i="8"/>
  <c r="E17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E40" i="25"/>
  <c r="S40" i="25"/>
  <c r="S41" i="25"/>
  <c r="I42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<sst xmlns="http://schemas.openxmlformats.org/spreadsheetml/2006/main" count="1021" uniqueCount="500">
  <si>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</si>
  <si>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</si>
  <si>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</si>
  <si>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</si>
  <si>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</si>
  <si>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</si>
  <si>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</si>
  <si>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</si>
  <si>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</si>
  <si>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</si>
  <si>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</si>
  <si>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</si>
  <si>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</si>
  <si>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</si>
  <si>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</si>
  <si>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</si>
  <si>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</si>
  <si>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</si>
  <si>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</si>
  <si>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</si>
  <si>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</si>
  <si>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</si>
  <si>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</si>
  <si>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</si>
  <si>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</si>
  <si>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</si>
  <si>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</si>
  <si>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</si>
  <si>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</si>
  <si>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</si>
  <si>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</si>
  <si>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</si>
  <si>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</si>
  <si>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</si>
  <si>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</si>
  <si>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</si>
  <si>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</si>
  <si>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</si>
  <si>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</si>
  <si>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</si>
  <si>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</si>
  <si>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</si>
  <si>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</si>
  <si>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</si>
  <si>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</si>
  <si>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</si>
  <si>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</si>
  <si>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</si>
  <si>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</si>
  <si>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</si>
  <si>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</si>
  <si>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</si>
  <si>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</si>
  <si>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</si>
  <si>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</si>
  <si>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</si>
  <si>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</si>
  <si>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</si>
  <si>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</si>
  <si>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</si>
  <si>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</si>
  <si>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</si>
  <si>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</si>
  <si>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</si>
  <si>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</si>
  <si>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</si>
  <si>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</si>
  <si>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</si>
  <si>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</si>
  <si>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</si>
  <si>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</si>
  <si>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</si>
  <si>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</si>
  <si>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</si>
  <si>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</si>
  <si>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</si>
  <si>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</si>
  <si>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</si>
  <si>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</si>
  <si>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</si>
  <si>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</si>
  <si>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</si>
  <si>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</si>
  <si>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</si>
  <si>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</si>
  <si>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</si>
  <si>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</si>
  <si>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</si>
  <si>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</si>
  <si>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</si>
  <si>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</si>
  <si>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</si>
  <si>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</si>
  <si>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</si>
  <si>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</si>
  <si>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</si>
  <si>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</si>
  <si>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</si>
  <si>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</si>
  <si>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</si>
  <si>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</si>
  <si>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</si>
  <si>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</si>
  <si>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</si>
  <si>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</si>
  <si>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</si>
  <si>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</si>
  <si>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</si>
  <si>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</si>
  <si>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</si>
  <si>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</si>
  <si>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</si>
  <si>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</si>
  <si>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</si>
  <si>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</si>
  <si>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</si>
  <si>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</si>
  <si>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</si>
  <si>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</si>
  <si>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</si>
  <si>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</si>
  <si>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</si>
  <si>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</si>
  <si>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</si>
  <si>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</si>
  <si>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</si>
  <si>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</si>
  <si>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</si>
  <si>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</si>
  <si>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</si>
  <si>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</si>
  <si>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</si>
  <si>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</si>
  <si>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</si>
  <si>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</si>
  <si>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</si>
  <si>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</si>
  <si>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</si>
  <si>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</si>
  <si>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</si>
  <si>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</si>
  <si>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</si>
  <si>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</si>
  <si>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</si>
  <si>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</si>
  <si>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</si>
  <si>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</si>
  <si>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</si>
  <si>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</si>
  <si>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</si>
  <si>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</si>
  <si>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</si>
  <si>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</si>
  <si>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</si>
  <si>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</si>
  <si>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</si>
  <si>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</si>
  <si>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</si>
  <si>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</si>
  <si>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</si>
  <si>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</si>
  <si>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</si>
  <si>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</si>
  <si>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</si>
  <si>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</si>
  <si>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</si>
  <si>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</si>
  <si>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</si>
  <si>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</si>
  <si>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</si>
  <si>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</si>
  <si>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</si>
  <si>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</si>
  <si>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</si>
  <si>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</si>
  <si>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</si>
  <si>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</si>
  <si>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</si>
  <si>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</si>
  <si>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</si>
  <si>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</si>
  <si>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</si>
  <si>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</si>
  <si>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</si>
  <si>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</si>
  <si>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</si>
  <si>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</si>
  <si>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</si>
  <si>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</si>
  <si>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</si>
  <si>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</si>
  <si>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</si>
  <si>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</si>
  <si>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</si>
  <si>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</si>
  <si>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</si>
  <si>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</si>
  <si>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</si>
  <si>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</si>
  <si>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</si>
  <si>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</si>
  <si>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</si>
  <si>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</si>
  <si>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</si>
  <si>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</si>
  <si>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</si>
  <si>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</si>
  <si>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</si>
  <si>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</si>
  <si>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</si>
  <si>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</si>
  <si>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</si>
  <si>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</si>
  <si>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</si>
  <si>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</si>
  <si>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</si>
  <si>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</si>
  <si>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</si>
  <si>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</si>
  <si>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</si>
  <si>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</si>
  <si>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</si>
  <si>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</si>
  <si>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</si>
  <si>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</si>
  <si>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</si>
  <si>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</si>
  <si>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</si>
  <si>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</si>
  <si>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</si>
  <si>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</si>
  <si>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</si>
  <si>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</si>
  <si>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</si>
  <si>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</si>
  <si>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</si>
  <si>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</si>
  <si>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</si>
  <si>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</si>
  <si>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</si>
  <si>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</si>
  <si>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</si>
  <si>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</si>
  <si>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</si>
  <si>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</si>
  <si>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</si>
  <si>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</si>
  <si>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</si>
  <si>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</si>
  <si>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</si>
  <si>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</si>
  <si>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</si>
  <si>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</si>
  <si>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</si>
  <si>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</si>
  <si>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</si>
  <si>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</si>
  <si>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</si>
  <si>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</si>
  <si>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</si>
  <si>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</si>
  <si>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</si>
  <si>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</si>
  <si>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</si>
  <si>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</si>
  <si>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</si>
  <si>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</si>
  <si>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</si>
  <si>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</si>
  <si>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</si>
  <si>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</si>
  <si>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</si>
  <si>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</si>
  <si>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</si>
  <si>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</si>
  <si>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</si>
  <si>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</si>
  <si>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</si>
  <si>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</si>
  <si>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</si>
  <si>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</si>
  <si>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</si>
  <si>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</si>
  <si>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</si>
  <si>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</si>
  <si>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</si>
  <si>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</si>
  <si>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</si>
  <si>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</si>
  <si>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</si>
  <si>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</si>
  <si>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</si>
  <si>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</si>
  <si>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</si>
  <si>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</si>
  <si>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</si>
  <si>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</si>
  <si>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</si>
  <si>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</si>
  <si>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</si>
  <si>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</si>
  <si>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</si>
  <si>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</si>
  <si>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</si>
  <si>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</si>
  <si>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</si>
  <si>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</si>
  <si>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</si>
  <si>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</si>
  <si>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</si>
  <si>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</si>
  <si>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</si>
  <si>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</si>
  <si>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</si>
  <si>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</si>
  <si>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</si>
  <si>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</si>
  <si>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</si>
  <si>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</si>
  <si>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</si>
  <si>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</si>
  <si>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</si>
  <si>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</si>
  <si>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</si>
  <si>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</si>
  <si>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</si>
  <si>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</si>
  <si>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</si>
  <si>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</si>
  <si>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</si>
  <si>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</si>
  <si>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</si>
  <si>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</si>
  <si>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</si>
  <si>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</si>
  <si>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</si>
  <si>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</si>
  <si>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</si>
  <si>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</si>
  <si>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</si>
  <si>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</si>
  <si>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</si>
  <si>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</si>
  <si>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</si>
  <si>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</si>
  <si>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</si>
  <si>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</si>
  <si>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</si>
  <si>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</si>
  <si>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</si>
  <si>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</si>
  <si>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</si>
  <si>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</si>
  <si>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</si>
  <si>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</si>
  <si>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</si>
  <si>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</si>
  <si>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</si>
  <si>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</si>
  <si>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</si>
  <si>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</si>
  <si>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</si>
  <si>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</si>
  <si>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</si>
  <si>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</si>
  <si>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</si>
  <si>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</si>
  <si>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</si>
  <si>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</si>
  <si>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</si>
  <si>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</si>
  <si>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</si>
  <si>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</si>
  <si>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</si>
  <si>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</si>
  <si>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</si>
  <si>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</si>
  <si>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</si>
  <si>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</si>
  <si>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</si>
  <si>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</si>
  <si>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</si>
  <si>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</si>
  <si>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</si>
  <si>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</si>
  <si>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</si>
  <si>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</si>
  <si>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</si>
  <si>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</si>
  <si>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</si>
  <si>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</si>
  <si>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</si>
  <si>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</si>
  <si>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</si>
  <si>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</si>
  <si>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</si>
  <si>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</si>
  <si>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</si>
  <si>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</si>
  <si>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</si>
  <si>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</si>
  <si>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</si>
  <si>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</si>
  <si>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</si>
  <si>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</si>
  <si>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</si>
  <si>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</si>
  <si>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</si>
  <si>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</si>
  <si>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</si>
  <si>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</si>
  <si>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</si>
  <si>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</si>
  <si>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</si>
  <si>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</si>
  <si>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</si>
  <si>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</si>
  <si>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</si>
  <si>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</si>
  <si>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</si>
  <si>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</si>
  <si>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</si>
  <si>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</si>
  <si>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</si>
  <si>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087P</t>
  </si>
  <si>
    <t>COMPANY NAME  EFS Water Treatment Services</t>
  </si>
  <si>
    <t>Billings in excess</t>
  </si>
  <si>
    <t>Salaries</t>
  </si>
  <si>
    <t>Accr vendor invoices</t>
  </si>
  <si>
    <t>PREPARED BY:Jacqueline Nelson</t>
  </si>
  <si>
    <t>Completed</t>
  </si>
  <si>
    <t>N/A</t>
  </si>
  <si>
    <t>EXTENSION:713-853-7755</t>
  </si>
  <si>
    <t>Jacqueline Nelson</t>
  </si>
  <si>
    <t>(Please print)  PREPARED BY:</t>
  </si>
  <si>
    <t>Due from Timberline (Texas State Construction)</t>
  </si>
  <si>
    <t>FOR THE 6 MONTHS ENDED 6-30-2001</t>
  </si>
  <si>
    <t>For the period ending: 06/30/2001</t>
  </si>
  <si>
    <t>Credit-Accounts Payable Non Trade Third Party</t>
  </si>
  <si>
    <t>RECONCILIATION OF STOCKHOLDERS' EQUITY AND INVESTMENT IN SUBS</t>
  </si>
  <si>
    <t>PREPARED BY: Jacqueline Nelson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</si>
  <si>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</si>
  <si>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</si>
  <si>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</si>
  <si>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</si>
  <si>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</si>
  <si>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</si>
  <si>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</si>
  <si>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</si>
  <si>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</si>
  <si>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</si>
  <si>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</si>
  <si>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</si>
  <si>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</si>
  <si>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</si>
  <si>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</si>
  <si>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</si>
  <si>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</si>
  <si>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</si>
  <si>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</si>
  <si>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</si>
  <si>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</si>
  <si>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</si>
  <si>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</si>
  <si>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</si>
  <si>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</si>
  <si>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</si>
  <si>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</si>
  <si>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</si>
  <si>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</si>
  <si>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</si>
  <si>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</si>
  <si>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</si>
  <si>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</si>
  <si>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</si>
  <si>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</si>
  <si>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</si>
  <si>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</si>
  <si>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</si>
  <si>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</si>
  <si>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</si>
  <si>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</si>
  <si>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</si>
  <si>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</si>
  <si>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</si>
  <si>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</si>
  <si>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</si>
  <si>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</si>
  <si>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</si>
  <si>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</si>
  <si>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</si>
  <si>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</si>
  <si>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</si>
  <si>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</si>
  <si>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Reconciliation of Stockholders' Equity and Investment in Sub</t>
  </si>
  <si>
    <t>Parent Net Income Adjustment not yet made for 2001 for current year</t>
  </si>
  <si>
    <t>PARENT'S CO #926</t>
  </si>
  <si>
    <t xml:space="preserve">   co. 926 in 3Q</t>
  </si>
  <si>
    <t xml:space="preserve">Booked incorrectly with 32D and 87P, reversed in 1Q. To be booked on </t>
  </si>
  <si>
    <t>Chaundra 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</si>
</sst>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9" fillId="0" borderId="7" xfId="13" applyNumberFormat="1" applyFont="1" applyBorder="1" applyProtection="1"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31" sqref="A31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286" t="s">
        <v>429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087P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432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9"/>
      <c r="B9" s="113"/>
      <c r="C9" s="311" t="s">
        <v>414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">
      <c r="A10" s="306"/>
      <c r="B10" s="115"/>
      <c r="C10" s="116" t="s">
        <v>2</v>
      </c>
      <c r="D10" s="115"/>
      <c r="E10" s="116" t="s">
        <v>3</v>
      </c>
      <c r="F10" s="115"/>
      <c r="G10" s="307" t="s">
        <v>415</v>
      </c>
      <c r="H10" s="115"/>
      <c r="I10" s="116" t="s">
        <v>3</v>
      </c>
      <c r="J10" s="115"/>
      <c r="K10" s="307" t="s">
        <v>416</v>
      </c>
      <c r="L10" s="115"/>
      <c r="M10" s="116" t="s">
        <v>3</v>
      </c>
      <c r="N10" s="115"/>
      <c r="O10" s="307" t="s">
        <v>417</v>
      </c>
      <c r="P10" s="115"/>
      <c r="Q10" s="116" t="s">
        <v>3</v>
      </c>
      <c r="R10" s="115"/>
      <c r="S10" s="308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558" t="s">
        <v>438</v>
      </c>
      <c r="B31" s="109"/>
      <c r="C31" s="122">
        <v>0</v>
      </c>
      <c r="D31" s="108"/>
      <c r="E31" s="123">
        <v>0</v>
      </c>
      <c r="F31" s="108"/>
      <c r="G31" s="122">
        <f t="shared" si="0"/>
        <v>0</v>
      </c>
      <c r="H31" s="108"/>
      <c r="I31" s="123">
        <v>98</v>
      </c>
      <c r="J31" s="108"/>
      <c r="K31" s="122">
        <f t="shared" si="1"/>
        <v>98</v>
      </c>
      <c r="L31" s="108"/>
      <c r="M31" s="123"/>
      <c r="N31" s="108"/>
      <c r="O31" s="122">
        <f t="shared" si="2"/>
        <v>98</v>
      </c>
      <c r="P31" s="108"/>
      <c r="Q31" s="123"/>
      <c r="R31" s="108"/>
      <c r="S31" s="122">
        <f t="shared" si="3"/>
        <v>98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98</v>
      </c>
      <c r="J39" s="108"/>
      <c r="K39" s="119">
        <f>SUM(K30:K38)</f>
        <v>98</v>
      </c>
      <c r="L39" s="108"/>
      <c r="M39" s="119">
        <f>SUM(M30:M38)</f>
        <v>0</v>
      </c>
      <c r="N39" s="108"/>
      <c r="O39" s="119">
        <f>SUM(O30:O38)</f>
        <v>98</v>
      </c>
      <c r="P39" s="108"/>
      <c r="Q39" s="119">
        <f>SUM(Q30:Q38)</f>
        <v>0</v>
      </c>
      <c r="R39" s="108"/>
      <c r="S39" s="119">
        <f>SUM(S30:S38)</f>
        <v>98</v>
      </c>
    </row>
    <row r="40" spans="1:19" ht="13.5" thickTop="1" x14ac:dyDescent="0.2">
      <c r="A40" s="313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087P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6" sqref="A6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424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425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436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9" t="str">
        <f>A2</f>
        <v>COMPANY # 087P</v>
      </c>
    </row>
    <row r="7" spans="1:15" s="283" customFormat="1" ht="10.5" customHeight="1" x14ac:dyDescent="0.15">
      <c r="A7" s="286" t="s">
        <v>429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08" t="s">
        <v>432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4" t="s">
        <v>414</v>
      </c>
      <c r="D10" s="55"/>
      <c r="E10" s="55"/>
      <c r="F10" s="55"/>
      <c r="G10" s="56" t="s">
        <v>356</v>
      </c>
      <c r="H10" s="55"/>
      <c r="I10" s="606" t="s">
        <v>223</v>
      </c>
      <c r="J10" s="607"/>
      <c r="K10" s="607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234</v>
      </c>
      <c r="F11" s="59"/>
      <c r="G11" s="60" t="s">
        <v>222</v>
      </c>
      <c r="H11" s="59"/>
      <c r="I11" s="60" t="s">
        <v>224</v>
      </c>
      <c r="J11" s="388"/>
      <c r="K11" s="60" t="s">
        <v>233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90"/>
      <c r="D18" s="282"/>
      <c r="E18" s="290"/>
      <c r="F18" s="282"/>
      <c r="G18" s="290"/>
      <c r="H18" s="282"/>
      <c r="I18" s="290"/>
      <c r="J18" s="282"/>
      <c r="K18" s="290"/>
      <c r="L18" s="282"/>
      <c r="M18" s="290"/>
      <c r="N18" s="282"/>
      <c r="O18" s="290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8"/>
      <c r="F20" s="282"/>
      <c r="G20" s="288"/>
      <c r="H20" s="282"/>
      <c r="J20" s="282"/>
      <c r="L20" s="282"/>
      <c r="N20" s="282"/>
    </row>
    <row r="21" spans="1:21" s="283" customFormat="1" ht="21" customHeight="1" x14ac:dyDescent="0.2">
      <c r="A21" s="287"/>
      <c r="B21" s="28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1" t="s">
        <v>10</v>
      </c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21" s="110" customFormat="1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21" s="110" customFormat="1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21" s="110" customFormat="1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9" t="s">
        <v>79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0</v>
      </c>
      <c r="J40" s="379"/>
      <c r="K40" s="380"/>
      <c r="L40" s="379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90"/>
      <c r="D41" s="282"/>
      <c r="E41" s="290"/>
      <c r="F41" s="282"/>
      <c r="G41" s="290"/>
      <c r="H41" s="282"/>
      <c r="I41" s="290"/>
      <c r="J41" s="282"/>
      <c r="K41" s="290"/>
      <c r="L41" s="282"/>
      <c r="M41" s="290"/>
      <c r="N41" s="282"/>
      <c r="O41" s="290"/>
    </row>
    <row r="42" spans="1:21" s="283" customFormat="1" ht="9" customHeight="1" x14ac:dyDescent="0.15">
      <c r="A42" s="317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7"/>
      <c r="D43" s="282"/>
      <c r="F43" s="282"/>
      <c r="H43" s="282"/>
      <c r="J43" s="282"/>
      <c r="L43" s="282"/>
      <c r="N43" s="282"/>
      <c r="O43" s="289" t="str">
        <f>A2</f>
        <v>COMPANY # 087P</v>
      </c>
    </row>
    <row r="44" spans="1:21" s="283" customFormat="1" ht="9" customHeight="1" x14ac:dyDescent="0.15">
      <c r="A44" s="317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424</v>
      </c>
      <c r="C2" s="4"/>
    </row>
    <row r="3" spans="1:13" ht="15" customHeight="1" x14ac:dyDescent="0.2">
      <c r="A3" s="3" t="s">
        <v>425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436</v>
      </c>
    </row>
    <row r="6" spans="1:13" ht="15" customHeight="1" x14ac:dyDescent="0.2"/>
    <row r="7" spans="1:13" ht="15" customHeight="1" x14ac:dyDescent="0.2">
      <c r="A7" s="286" t="s">
        <v>429</v>
      </c>
      <c r="M7" s="20" t="str">
        <f>A2</f>
        <v>COMPANY # 087P</v>
      </c>
    </row>
    <row r="8" spans="1:13" ht="15" customHeight="1" thickBot="1" x14ac:dyDescent="0.25">
      <c r="A8" s="108" t="s">
        <v>432</v>
      </c>
      <c r="M8" s="6" t="s">
        <v>248</v>
      </c>
    </row>
    <row r="9" spans="1:13" ht="15" customHeight="1" thickTop="1" x14ac:dyDescent="0.2">
      <c r="A9" s="301"/>
      <c r="B9" s="7"/>
      <c r="C9" s="303"/>
      <c r="D9" s="7"/>
      <c r="E9" s="303" t="s">
        <v>414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">
      <c r="A10" s="298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0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251</v>
      </c>
      <c r="D12" s="15"/>
      <c r="E12" s="16" t="s">
        <v>7</v>
      </c>
      <c r="F12" s="15"/>
      <c r="G12" s="392" t="s">
        <v>252</v>
      </c>
      <c r="H12" s="15"/>
      <c r="I12" s="16" t="s">
        <v>52</v>
      </c>
      <c r="J12" s="15"/>
      <c r="K12" s="392" t="s">
        <v>244</v>
      </c>
      <c r="L12" s="15"/>
      <c r="M12" s="17" t="s">
        <v>7</v>
      </c>
    </row>
    <row r="13" spans="1:13" ht="15" customHeight="1" thickTop="1" x14ac:dyDescent="0.2">
      <c r="A13" s="108" t="s">
        <v>232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087P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6" sqref="A6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424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425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436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286" t="s">
        <v>429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432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087P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324</v>
      </c>
      <c r="J14" s="178"/>
      <c r="K14" s="178"/>
      <c r="L14" s="535" t="s">
        <v>88</v>
      </c>
      <c r="M14" s="536" t="s">
        <v>325</v>
      </c>
      <c r="N14" s="534" t="s">
        <v>88</v>
      </c>
      <c r="O14" s="533" t="s">
        <v>326</v>
      </c>
      <c r="P14" s="535" t="s">
        <v>88</v>
      </c>
      <c r="Q14" s="180" t="s">
        <v>327</v>
      </c>
      <c r="R14" s="537" t="s">
        <v>88</v>
      </c>
      <c r="S14" s="538" t="s">
        <v>328</v>
      </c>
      <c r="T14" s="175"/>
      <c r="U14" s="175"/>
      <c r="V14" s="535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9" t="s">
        <v>330</v>
      </c>
      <c r="H16" s="183"/>
      <c r="I16" s="540" t="s">
        <v>331</v>
      </c>
      <c r="J16" s="540"/>
      <c r="K16" s="540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1" t="s">
        <v>88</v>
      </c>
      <c r="G17" s="191" t="s">
        <v>332</v>
      </c>
      <c r="H17" s="542" t="s">
        <v>88</v>
      </c>
      <c r="I17" s="191" t="s">
        <v>52</v>
      </c>
      <c r="J17" s="189"/>
      <c r="K17" s="554" t="s">
        <v>333</v>
      </c>
      <c r="L17" s="542" t="s">
        <v>88</v>
      </c>
      <c r="M17" s="191" t="s">
        <v>334</v>
      </c>
      <c r="N17" s="543" t="s">
        <v>88</v>
      </c>
      <c r="O17" s="191" t="s">
        <v>57</v>
      </c>
      <c r="P17" s="543" t="s">
        <v>88</v>
      </c>
      <c r="Q17" s="191" t="s">
        <v>90</v>
      </c>
      <c r="R17" s="541" t="s">
        <v>88</v>
      </c>
      <c r="S17" s="191" t="s">
        <v>91</v>
      </c>
      <c r="T17" s="189"/>
      <c r="U17" s="191" t="s">
        <v>335</v>
      </c>
      <c r="V17" s="543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338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1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9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087P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50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14" sqref="A14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424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425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436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286" t="s">
        <v>429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432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087P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2" t="s">
        <v>414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232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087P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2" sqref="A2:A3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436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286" t="s">
        <v>429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087P</v>
      </c>
    </row>
    <row r="9" spans="1:11" x14ac:dyDescent="0.2">
      <c r="A9" s="108" t="s">
        <v>432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232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20" t="s">
        <v>345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232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0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087P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6" sqref="A6"/>
    </sheetView>
  </sheetViews>
  <sheetFormatPr defaultColWidth="10.875" defaultRowHeight="20.100000000000001" customHeight="1" x14ac:dyDescent="0.25"/>
  <cols>
    <col min="1" max="1" width="52" style="326" customWidth="1"/>
    <col min="2" max="2" width="2.5" style="326" customWidth="1"/>
    <col min="3" max="3" width="8.25" style="326" customWidth="1"/>
    <col min="4" max="4" width="1.625" style="326" customWidth="1"/>
    <col min="5" max="5" width="12.625" style="326" customWidth="1"/>
    <col min="6" max="6" width="1.625" style="326" customWidth="1"/>
    <col min="7" max="7" width="13.75" style="326" customWidth="1"/>
    <col min="8" max="8" width="1.625" style="326" customWidth="1"/>
    <col min="9" max="9" width="12.625" style="326" customWidth="1"/>
    <col min="10" max="10" width="1.625" style="326" customWidth="1"/>
    <col min="11" max="11" width="12.625" style="326" customWidth="1"/>
    <col min="12" max="12" width="1.625" style="326" customWidth="1"/>
    <col min="13" max="13" width="12.625" style="326" customWidth="1"/>
    <col min="14" max="14" width="1.625" style="326" customWidth="1"/>
    <col min="15" max="15" width="12.625" style="326" customWidth="1"/>
    <col min="16" max="16" width="1.625" style="326" customWidth="1"/>
    <col min="17" max="17" width="12.625" style="326" customWidth="1"/>
    <col min="18" max="18" width="1.625" style="326" customWidth="1"/>
    <col min="19" max="19" width="12.625" style="326" customWidth="1"/>
    <col min="20" max="20" width="1.625" style="326" customWidth="1"/>
    <col min="21" max="21" width="12.625" style="326" customWidth="1"/>
    <col min="22" max="22" width="1.625" style="326" customWidth="1"/>
    <col min="23" max="23" width="12.625" style="326" customWidth="1"/>
    <col min="24" max="24" width="1.625" style="326" customWidth="1"/>
    <col min="25" max="25" width="12.625" style="326" customWidth="1"/>
    <col min="26" max="26" width="1.625" style="326" customWidth="1"/>
    <col min="27" max="27" width="18.25" style="326" customWidth="1"/>
    <col min="28" max="28" width="1.625" style="326" customWidth="1"/>
    <col min="29" max="29" width="15.875" style="326" customWidth="1"/>
    <col min="30" max="30" width="0.875" style="326" customWidth="1"/>
    <col min="31" max="31" width="13.625" style="326" bestFit="1" customWidth="1"/>
    <col min="32" max="16384" width="10.875" style="326"/>
  </cols>
  <sheetData>
    <row r="1" spans="1:31" ht="20.100000000000001" customHeight="1" x14ac:dyDescent="0.25">
      <c r="A1" s="324" t="s">
        <v>126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25">
      <c r="A2" s="3" t="s">
        <v>424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25">
      <c r="A3" s="3" t="s">
        <v>425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25">
      <c r="A4" s="324" t="s">
        <v>127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25">
      <c r="A5" s="112" t="s">
        <v>436</v>
      </c>
      <c r="B5" s="243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25">
      <c r="E6" s="330"/>
    </row>
    <row r="7" spans="1:31" ht="20.100000000000001" customHeight="1" x14ac:dyDescent="0.25">
      <c r="A7" s="286" t="s">
        <v>429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087P</v>
      </c>
      <c r="AB7" s="333"/>
    </row>
    <row r="8" spans="1:31" ht="20.100000000000001" customHeight="1" x14ac:dyDescent="0.25">
      <c r="A8" s="108" t="s">
        <v>432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128</v>
      </c>
      <c r="AB8" s="333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294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295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365</v>
      </c>
      <c r="P17" s="487"/>
      <c r="Q17" s="486" t="s">
        <v>385</v>
      </c>
      <c r="R17" s="487"/>
      <c r="S17" s="486" t="s">
        <v>419</v>
      </c>
      <c r="T17" s="487"/>
      <c r="U17" s="486" t="s">
        <v>420</v>
      </c>
      <c r="V17" s="487"/>
      <c r="W17" s="486" t="s">
        <v>421</v>
      </c>
      <c r="X17" s="487"/>
      <c r="Y17" s="486" t="s">
        <v>422</v>
      </c>
      <c r="Z17" s="488"/>
      <c r="AA17" s="489" t="s">
        <v>423</v>
      </c>
      <c r="AB17" s="490"/>
      <c r="AC17" s="491" t="s">
        <v>150</v>
      </c>
      <c r="AE17" s="492" t="s">
        <v>323</v>
      </c>
    </row>
    <row r="18" spans="1:31" ht="20.100000000000001" customHeight="1" x14ac:dyDescent="0.25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5"/>
      <c r="D39" s="325"/>
      <c r="E39" s="325"/>
      <c r="F39" s="325"/>
      <c r="G39" s="325"/>
      <c r="H39" s="325"/>
      <c r="I39" s="325"/>
      <c r="J39" s="325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087P</v>
      </c>
    </row>
    <row r="43" spans="1:31" ht="24.95" customHeight="1" x14ac:dyDescent="0.25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128</v>
      </c>
    </row>
    <row r="44" spans="1:31" ht="24.95" customHeight="1" x14ac:dyDescent="0.25">
      <c r="AB44" s="333"/>
      <c r="AC44" s="357"/>
    </row>
    <row r="45" spans="1:31" ht="24.95" customHeight="1" x14ac:dyDescent="0.25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5" customHeight="1" x14ac:dyDescent="0.25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E1" zoomScale="75" workbookViewId="0">
      <selection activeCell="I19" sqref="I19"/>
    </sheetView>
  </sheetViews>
  <sheetFormatPr defaultColWidth="23" defaultRowHeight="12.75" x14ac:dyDescent="0.2"/>
  <cols>
    <col min="1" max="1" width="32.25" style="561" customWidth="1"/>
    <col min="2" max="2" width="2.625" style="561" customWidth="1"/>
    <col min="3" max="3" width="13.5" style="561" customWidth="1"/>
    <col min="4" max="4" width="1.625" style="561" customWidth="1"/>
    <col min="5" max="5" width="15.625" style="561" customWidth="1"/>
    <col min="6" max="6" width="1.625" style="561" customWidth="1"/>
    <col min="7" max="7" width="15.625" style="561" customWidth="1"/>
    <col min="8" max="8" width="1.625" style="561" customWidth="1"/>
    <col min="9" max="9" width="15.625" style="561" customWidth="1"/>
    <col min="10" max="10" width="1.625" style="561" customWidth="1"/>
    <col min="11" max="11" width="15.625" style="561" customWidth="1"/>
    <col min="12" max="12" width="1.625" style="561" customWidth="1"/>
    <col min="13" max="13" width="15.625" style="561" customWidth="1"/>
    <col min="14" max="14" width="1.625" style="561" customWidth="1"/>
    <col min="15" max="15" width="15.625" style="561" customWidth="1"/>
    <col min="16" max="16" width="2" style="561" customWidth="1"/>
    <col min="17" max="17" width="25.75" style="561" customWidth="1"/>
    <col min="18" max="18" width="1.625" style="561" customWidth="1"/>
    <col min="19" max="19" width="15.625" style="561" customWidth="1"/>
    <col min="20" max="16384" width="23" style="561"/>
  </cols>
  <sheetData>
    <row r="1" spans="1:21" x14ac:dyDescent="0.2">
      <c r="A1" s="559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</row>
    <row r="2" spans="1:21" x14ac:dyDescent="0.2">
      <c r="A2" s="3" t="s">
        <v>424</v>
      </c>
      <c r="B2" s="560"/>
      <c r="C2" s="560"/>
      <c r="D2" s="560"/>
      <c r="E2" s="562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</row>
    <row r="3" spans="1:21" x14ac:dyDescent="0.2">
      <c r="A3" s="3" t="s">
        <v>425</v>
      </c>
      <c r="B3" s="560"/>
      <c r="C3" s="560"/>
      <c r="D3" s="560"/>
      <c r="E3" s="562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</row>
    <row r="4" spans="1:21" x14ac:dyDescent="0.2">
      <c r="A4" s="559" t="s">
        <v>439</v>
      </c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60"/>
      <c r="S4" s="560"/>
    </row>
    <row r="5" spans="1:21" x14ac:dyDescent="0.2">
      <c r="A5" s="563" t="s">
        <v>436</v>
      </c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</row>
    <row r="7" spans="1:21" x14ac:dyDescent="0.2">
      <c r="A7" s="112" t="s">
        <v>440</v>
      </c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4" t="str">
        <f>+A2</f>
        <v>COMPANY # 087P</v>
      </c>
    </row>
    <row r="8" spans="1:21" ht="13.5" thickBot="1" x14ac:dyDescent="0.25">
      <c r="A8" s="108" t="s">
        <v>432</v>
      </c>
      <c r="B8" s="560"/>
      <c r="C8" s="560"/>
      <c r="D8" s="560"/>
      <c r="E8" s="560"/>
      <c r="F8" s="565"/>
      <c r="G8" s="565"/>
      <c r="H8" s="565"/>
      <c r="I8" s="565"/>
      <c r="J8" s="565"/>
      <c r="K8" s="565"/>
      <c r="L8" s="560"/>
      <c r="M8" s="560"/>
      <c r="N8" s="565"/>
      <c r="O8" s="565"/>
      <c r="P8" s="560"/>
      <c r="Q8" s="560"/>
      <c r="R8" s="560"/>
      <c r="S8" s="566" t="s">
        <v>441</v>
      </c>
    </row>
    <row r="9" spans="1:21" ht="13.5" thickTop="1" x14ac:dyDescent="0.2">
      <c r="A9" s="567"/>
      <c r="B9" s="568"/>
      <c r="C9" s="568"/>
      <c r="D9" s="569"/>
      <c r="E9" s="570" t="s">
        <v>442</v>
      </c>
      <c r="F9" s="571"/>
      <c r="G9" s="572"/>
      <c r="H9" s="571"/>
      <c r="I9" s="572" t="s">
        <v>443</v>
      </c>
      <c r="J9" s="572"/>
      <c r="K9" s="610" t="s">
        <v>444</v>
      </c>
      <c r="L9" s="610"/>
      <c r="M9" s="610"/>
      <c r="N9" s="572"/>
      <c r="O9" s="610" t="s">
        <v>445</v>
      </c>
      <c r="P9" s="610"/>
      <c r="Q9" s="610"/>
      <c r="R9" s="569"/>
      <c r="S9" s="573"/>
      <c r="U9" s="574"/>
    </row>
    <row r="10" spans="1:21" x14ac:dyDescent="0.2">
      <c r="A10" s="575"/>
      <c r="B10" s="576"/>
      <c r="C10" s="577"/>
      <c r="D10" s="571"/>
      <c r="E10" s="578" t="s">
        <v>446</v>
      </c>
      <c r="F10" s="571"/>
      <c r="G10" s="579" t="s">
        <v>447</v>
      </c>
      <c r="H10" s="571"/>
      <c r="I10" s="578" t="s">
        <v>448</v>
      </c>
      <c r="J10" s="571"/>
      <c r="K10" s="580"/>
      <c r="L10" s="571"/>
      <c r="M10" s="578"/>
      <c r="N10" s="571"/>
      <c r="O10" s="578" t="s">
        <v>10</v>
      </c>
      <c r="P10" s="571"/>
      <c r="Q10" s="578"/>
      <c r="R10" s="578"/>
      <c r="S10" s="581" t="s">
        <v>446</v>
      </c>
      <c r="U10" s="578"/>
    </row>
    <row r="11" spans="1:21" ht="13.5" thickBot="1" x14ac:dyDescent="0.25">
      <c r="A11" s="582"/>
      <c r="B11" s="583"/>
      <c r="C11" s="584" t="s">
        <v>449</v>
      </c>
      <c r="D11" s="565"/>
      <c r="E11" s="585" t="s">
        <v>450</v>
      </c>
      <c r="F11" s="565"/>
      <c r="G11" s="585" t="s">
        <v>451</v>
      </c>
      <c r="H11" s="565"/>
      <c r="I11" s="585" t="s">
        <v>452</v>
      </c>
      <c r="J11" s="565"/>
      <c r="K11" s="585" t="s">
        <v>453</v>
      </c>
      <c r="L11" s="565"/>
      <c r="M11" s="585" t="s">
        <v>454</v>
      </c>
      <c r="N11" s="565"/>
      <c r="O11" s="585" t="s">
        <v>91</v>
      </c>
      <c r="P11" s="565"/>
      <c r="Q11" s="585" t="s">
        <v>455</v>
      </c>
      <c r="R11" s="585"/>
      <c r="S11" s="586" t="s">
        <v>456</v>
      </c>
      <c r="U11" s="578"/>
    </row>
    <row r="12" spans="1:21" ht="12.75" customHeight="1" thickTop="1" x14ac:dyDescent="0.2">
      <c r="A12" s="560"/>
      <c r="B12" s="587"/>
      <c r="C12" s="562"/>
      <c r="D12" s="588"/>
      <c r="E12" s="560"/>
      <c r="F12" s="588"/>
      <c r="G12" s="560"/>
      <c r="H12" s="588"/>
      <c r="I12" s="560"/>
      <c r="J12" s="588"/>
      <c r="K12" s="560"/>
      <c r="L12" s="588"/>
      <c r="M12" s="560"/>
      <c r="N12" s="588"/>
      <c r="O12" s="560"/>
      <c r="P12" s="588"/>
      <c r="Q12" s="588"/>
      <c r="R12" s="588"/>
      <c r="S12" s="560"/>
      <c r="U12" s="574"/>
    </row>
    <row r="13" spans="1:21" ht="23.25" customHeight="1" x14ac:dyDescent="0.2">
      <c r="A13" s="589" t="s">
        <v>457</v>
      </c>
      <c r="B13" s="590"/>
      <c r="C13" s="320" t="s">
        <v>345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2">
      <c r="A14" s="589" t="s">
        <v>458</v>
      </c>
      <c r="B14" s="590"/>
      <c r="C14" s="593" t="s">
        <v>459</v>
      </c>
      <c r="D14" s="590"/>
      <c r="E14" s="589"/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0</v>
      </c>
      <c r="U14" s="574"/>
    </row>
    <row r="15" spans="1:21" ht="23.25" customHeight="1" x14ac:dyDescent="0.2">
      <c r="A15" s="589" t="s">
        <v>460</v>
      </c>
      <c r="B15" s="590"/>
      <c r="C15" s="593" t="s">
        <v>461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2">
      <c r="A16" s="589" t="s">
        <v>462</v>
      </c>
      <c r="B16" s="590"/>
      <c r="C16" s="593" t="s">
        <v>463</v>
      </c>
      <c r="D16" s="590"/>
      <c r="E16" s="589"/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0</v>
      </c>
      <c r="U16" s="574"/>
    </row>
    <row r="17" spans="1:21" ht="23.25" customHeight="1" x14ac:dyDescent="0.2">
      <c r="A17" s="589" t="s">
        <v>464</v>
      </c>
      <c r="B17" s="590"/>
      <c r="C17" s="593" t="s">
        <v>465</v>
      </c>
      <c r="D17" s="590"/>
      <c r="E17" s="589"/>
      <c r="F17" s="590"/>
      <c r="G17" s="589">
        <v>-63574</v>
      </c>
      <c r="H17" s="590"/>
      <c r="I17" s="589"/>
      <c r="J17" s="590"/>
      <c r="K17" s="589"/>
      <c r="L17" s="590"/>
      <c r="M17" s="589"/>
      <c r="N17" s="590"/>
      <c r="O17" s="589"/>
      <c r="P17" s="590"/>
      <c r="Q17" s="589" t="s">
        <v>466</v>
      </c>
      <c r="R17" s="594"/>
      <c r="S17" s="595">
        <f t="shared" si="0"/>
        <v>-63574</v>
      </c>
      <c r="U17" s="574"/>
    </row>
    <row r="18" spans="1:21" ht="23.25" customHeight="1" x14ac:dyDescent="0.2">
      <c r="A18" s="589" t="s">
        <v>467</v>
      </c>
      <c r="B18" s="590"/>
      <c r="C18" s="593" t="s">
        <v>468</v>
      </c>
      <c r="D18" s="590"/>
      <c r="E18" s="589">
        <v>-63574</v>
      </c>
      <c r="F18" s="590"/>
      <c r="G18" s="589">
        <v>63574</v>
      </c>
      <c r="H18" s="590"/>
      <c r="I18" s="589">
        <v>67128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67128</v>
      </c>
    </row>
    <row r="19" spans="1:21" ht="23.25" customHeight="1" x14ac:dyDescent="0.2">
      <c r="A19" s="589" t="s">
        <v>469</v>
      </c>
      <c r="B19" s="590"/>
      <c r="C19" s="593" t="s">
        <v>470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2">
      <c r="A20" s="589" t="s">
        <v>471</v>
      </c>
      <c r="B20" s="590"/>
      <c r="C20" s="593" t="s">
        <v>472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2">
      <c r="A21" s="589" t="s">
        <v>473</v>
      </c>
      <c r="B21" s="590"/>
      <c r="C21" s="593" t="s">
        <v>474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2">
      <c r="A22" s="589" t="s">
        <v>475</v>
      </c>
      <c r="B22" s="590"/>
      <c r="C22" s="593" t="s">
        <v>476</v>
      </c>
      <c r="D22" s="590"/>
      <c r="E22" s="589"/>
      <c r="F22" s="590"/>
      <c r="G22" s="589"/>
      <c r="H22" s="590"/>
      <c r="I22" s="589"/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0</v>
      </c>
    </row>
    <row r="23" spans="1:21" ht="23.25" customHeight="1" thickBot="1" x14ac:dyDescent="0.25">
      <c r="A23" s="589" t="s">
        <v>477</v>
      </c>
      <c r="B23" s="590"/>
      <c r="C23" s="589" t="s">
        <v>478</v>
      </c>
      <c r="D23" s="590"/>
      <c r="E23" s="596">
        <f>SUM(E14:E22)</f>
        <v>-63574</v>
      </c>
      <c r="F23" s="590"/>
      <c r="G23" s="596">
        <f>SUM(G14:G22)</f>
        <v>0</v>
      </c>
      <c r="H23" s="590"/>
      <c r="I23" s="596">
        <f>SUM(I14:I22)</f>
        <v>67128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3554</v>
      </c>
    </row>
    <row r="24" spans="1:21" s="574" customFormat="1" ht="12.75" customHeight="1" thickTop="1" x14ac:dyDescent="0.2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25">
      <c r="A25" s="592" t="s">
        <v>479</v>
      </c>
      <c r="B25" s="590"/>
      <c r="C25" s="589" t="s">
        <v>480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2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">
      <c r="A28" s="560" t="s">
        <v>496</v>
      </c>
      <c r="B28" s="587"/>
      <c r="C28" s="598"/>
      <c r="D28" s="588"/>
      <c r="E28" s="560"/>
      <c r="F28" s="588"/>
      <c r="G28" s="560"/>
      <c r="H28" s="588"/>
      <c r="I28" s="560"/>
      <c r="J28" s="588"/>
      <c r="K28" s="560"/>
      <c r="L28" s="588"/>
      <c r="M28" s="560"/>
      <c r="N28" s="588"/>
      <c r="O28" s="560"/>
      <c r="P28" s="588"/>
      <c r="Q28" s="588"/>
      <c r="R28" s="588"/>
      <c r="S28" s="560"/>
      <c r="U28" s="574"/>
    </row>
    <row r="29" spans="1:21" s="574" customFormat="1" ht="23.25" customHeight="1" x14ac:dyDescent="0.2">
      <c r="A29" s="599" t="s">
        <v>481</v>
      </c>
      <c r="B29" s="591"/>
      <c r="C29" s="592"/>
      <c r="D29" s="591"/>
      <c r="E29" s="600" t="s">
        <v>347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2">
      <c r="A30" s="589" t="s">
        <v>482</v>
      </c>
      <c r="B30" s="590"/>
      <c r="C30" s="593" t="s">
        <v>483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2">
      <c r="A31" s="589" t="s">
        <v>484</v>
      </c>
      <c r="B31" s="590"/>
      <c r="C31" s="593" t="s">
        <v>485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2">
      <c r="A32" s="589" t="s">
        <v>486</v>
      </c>
      <c r="B32" s="590"/>
      <c r="C32" s="593" t="s">
        <v>487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25">
      <c r="A33" s="601" t="s">
        <v>488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2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25">
      <c r="A35" s="589" t="s">
        <v>489</v>
      </c>
      <c r="B35" s="590"/>
      <c r="C35" s="593" t="s">
        <v>490</v>
      </c>
      <c r="D35" s="590"/>
      <c r="E35" s="597">
        <v>0</v>
      </c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2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2">
      <c r="A37" s="592" t="s">
        <v>491</v>
      </c>
      <c r="B37" s="590"/>
      <c r="C37" s="592"/>
      <c r="D37" s="590"/>
      <c r="E37" s="589">
        <f>+E23+E33</f>
        <v>-63574</v>
      </c>
      <c r="F37" s="590"/>
      <c r="G37" s="589">
        <f>+G23+G33</f>
        <v>0</v>
      </c>
      <c r="H37" s="590"/>
      <c r="I37" s="589">
        <f>+I23+I33</f>
        <v>67128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3554</v>
      </c>
    </row>
    <row r="38" spans="1:19" s="574" customFormat="1" ht="13.5" customHeight="1" x14ac:dyDescent="0.2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2">
      <c r="A39" s="589" t="s">
        <v>492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2">
      <c r="A40" s="589" t="s">
        <v>498</v>
      </c>
      <c r="B40" s="590"/>
      <c r="C40" s="589"/>
      <c r="D40" s="590"/>
      <c r="E40" s="589">
        <f>E37</f>
        <v>-63574</v>
      </c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-63574</v>
      </c>
    </row>
    <row r="41" spans="1:19" ht="23.25" customHeight="1" x14ac:dyDescent="0.2">
      <c r="A41" s="589" t="s">
        <v>497</v>
      </c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2">
      <c r="A42" s="589" t="s">
        <v>495</v>
      </c>
      <c r="B42" s="590"/>
      <c r="C42" s="589"/>
      <c r="D42" s="590"/>
      <c r="E42" s="589"/>
      <c r="F42" s="590"/>
      <c r="G42" s="589"/>
      <c r="H42" s="590"/>
      <c r="I42" s="589">
        <f>I37</f>
        <v>67128</v>
      </c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67128</v>
      </c>
    </row>
    <row r="43" spans="1:19" x14ac:dyDescent="0.2">
      <c r="A43" s="560"/>
      <c r="B43" s="560"/>
      <c r="C43" s="562"/>
      <c r="D43" s="560"/>
      <c r="E43" s="594"/>
      <c r="F43" s="588"/>
      <c r="G43" s="594"/>
      <c r="H43" s="588"/>
      <c r="I43" s="594"/>
      <c r="J43" s="588"/>
      <c r="K43" s="560"/>
      <c r="L43" s="588"/>
      <c r="M43" s="560"/>
      <c r="N43" s="588"/>
      <c r="O43" s="560"/>
      <c r="P43" s="588"/>
      <c r="Q43" s="560"/>
      <c r="R43" s="594"/>
      <c r="S43" s="594"/>
    </row>
    <row r="44" spans="1:19" x14ac:dyDescent="0.2">
      <c r="A44" s="560"/>
      <c r="B44" s="560"/>
      <c r="C44" s="562"/>
      <c r="D44" s="560"/>
      <c r="E44" s="564"/>
      <c r="F44" s="588"/>
      <c r="G44" s="564"/>
      <c r="H44" s="588"/>
      <c r="I44" s="564"/>
      <c r="J44" s="588"/>
      <c r="K44" s="560"/>
      <c r="L44" s="588"/>
      <c r="M44" s="560"/>
      <c r="N44" s="588"/>
      <c r="O44" s="560"/>
      <c r="P44" s="588"/>
      <c r="Q44" s="560"/>
      <c r="R44" s="594"/>
      <c r="S44" s="564"/>
    </row>
    <row r="45" spans="1:19" ht="13.5" thickBot="1" x14ac:dyDescent="0.25">
      <c r="A45" s="564"/>
      <c r="B45" s="560"/>
      <c r="C45" s="562"/>
      <c r="D45" s="560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3.5" thickTop="1" x14ac:dyDescent="0.2">
      <c r="A46" s="603"/>
      <c r="B46" s="560"/>
      <c r="C46" s="562"/>
      <c r="D46" s="560"/>
      <c r="E46" s="560"/>
      <c r="F46" s="588"/>
      <c r="G46" s="560"/>
      <c r="H46" s="588"/>
      <c r="I46" s="560"/>
      <c r="J46" s="588"/>
      <c r="K46" s="560"/>
      <c r="L46" s="588"/>
      <c r="M46" s="560"/>
      <c r="N46" s="588"/>
      <c r="O46" s="560"/>
      <c r="P46" s="588"/>
      <c r="Q46" s="560"/>
      <c r="R46" s="594"/>
      <c r="S46" s="560"/>
    </row>
    <row r="47" spans="1:19" x14ac:dyDescent="0.2">
      <c r="A47" s="560"/>
      <c r="B47" s="560"/>
      <c r="C47" s="562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560"/>
      <c r="Q47" s="560"/>
      <c r="R47" s="594"/>
      <c r="S47" s="560"/>
    </row>
    <row r="48" spans="1:19" x14ac:dyDescent="0.2">
      <c r="A48" s="566" t="s">
        <v>493</v>
      </c>
      <c r="B48" s="560"/>
      <c r="C48" s="562"/>
      <c r="D48" s="566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94"/>
      <c r="S48" s="564" t="str">
        <f>+A2</f>
        <v>COMPANY # 087P</v>
      </c>
    </row>
    <row r="49" spans="1:19" x14ac:dyDescent="0.2">
      <c r="A49" s="604"/>
      <c r="B49" s="560"/>
      <c r="C49" s="562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94"/>
      <c r="S49" s="566" t="s">
        <v>441</v>
      </c>
    </row>
    <row r="50" spans="1:19" x14ac:dyDescent="0.2">
      <c r="A50" s="566"/>
      <c r="B50" s="560"/>
      <c r="C50" s="562"/>
      <c r="D50" s="566"/>
      <c r="E50" s="560"/>
      <c r="F50" s="560"/>
      <c r="G50" s="605"/>
      <c r="H50" s="560"/>
      <c r="I50" s="605"/>
      <c r="J50" s="560"/>
      <c r="K50" s="560"/>
      <c r="L50" s="560"/>
      <c r="M50" s="560"/>
      <c r="N50" s="560"/>
      <c r="O50" s="560"/>
      <c r="P50" s="560"/>
      <c r="Q50" s="560"/>
      <c r="R50" s="594"/>
      <c r="S50" s="560"/>
    </row>
    <row r="51" spans="1:19" x14ac:dyDescent="0.2">
      <c r="A51" s="560"/>
      <c r="B51" s="560"/>
      <c r="C51" s="562"/>
      <c r="D51" s="560"/>
      <c r="E51" s="560"/>
      <c r="F51" s="560"/>
      <c r="G51" s="605"/>
      <c r="H51" s="560"/>
      <c r="I51" s="605"/>
      <c r="J51" s="560"/>
      <c r="K51" s="560"/>
      <c r="L51" s="560"/>
      <c r="M51" s="560"/>
      <c r="N51" s="560"/>
      <c r="O51" s="560"/>
      <c r="P51" s="560"/>
      <c r="Q51" s="560"/>
      <c r="R51" s="594"/>
      <c r="S51" s="560"/>
    </row>
    <row r="52" spans="1:19" x14ac:dyDescent="0.2">
      <c r="A52" s="560"/>
      <c r="B52" s="560"/>
      <c r="C52" s="562"/>
      <c r="D52" s="560"/>
      <c r="E52" s="560"/>
      <c r="F52" s="560"/>
      <c r="G52" s="605"/>
      <c r="H52" s="560"/>
      <c r="I52" s="605"/>
      <c r="J52" s="560"/>
      <c r="K52" s="560"/>
      <c r="L52" s="560"/>
      <c r="M52" s="560"/>
      <c r="N52" s="560"/>
      <c r="O52" s="560"/>
      <c r="P52" s="560"/>
      <c r="Q52" s="560"/>
      <c r="R52" s="594"/>
      <c r="S52" s="560"/>
    </row>
    <row r="53" spans="1:19" x14ac:dyDescent="0.2">
      <c r="A53" s="560"/>
      <c r="B53" s="560"/>
      <c r="C53" s="562"/>
      <c r="D53" s="560"/>
      <c r="E53" s="560"/>
      <c r="F53" s="560"/>
      <c r="G53" s="560"/>
      <c r="H53" s="560"/>
      <c r="I53" s="560"/>
      <c r="J53" s="560"/>
      <c r="K53" s="560"/>
      <c r="L53" s="560"/>
      <c r="M53" s="560"/>
      <c r="N53" s="560"/>
      <c r="O53" s="560"/>
      <c r="P53" s="560"/>
      <c r="Q53" s="560"/>
      <c r="R53" s="594"/>
      <c r="S53" s="560"/>
    </row>
    <row r="54" spans="1:19" x14ac:dyDescent="0.2">
      <c r="A54" s="560"/>
      <c r="B54" s="560"/>
      <c r="C54" s="562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0"/>
      <c r="R54" s="594"/>
      <c r="S54" s="560"/>
    </row>
    <row r="55" spans="1:19" x14ac:dyDescent="0.2">
      <c r="A55" s="560"/>
      <c r="B55" s="560"/>
      <c r="C55" s="562"/>
      <c r="D55" s="560"/>
      <c r="E55" s="560"/>
      <c r="F55" s="560"/>
      <c r="G55" s="560"/>
      <c r="H55" s="560"/>
      <c r="I55" s="560"/>
      <c r="J55" s="560"/>
      <c r="K55" s="560"/>
      <c r="L55" s="560"/>
      <c r="M55" s="560"/>
      <c r="N55" s="560"/>
      <c r="O55" s="560"/>
      <c r="P55" s="560"/>
      <c r="Q55" s="560"/>
      <c r="R55" s="594"/>
      <c r="S55" s="560"/>
    </row>
    <row r="56" spans="1:19" x14ac:dyDescent="0.2">
      <c r="A56" s="560"/>
      <c r="B56" s="560"/>
      <c r="C56" s="562"/>
      <c r="D56" s="560"/>
      <c r="E56" s="560"/>
      <c r="F56" s="560"/>
      <c r="G56" s="560"/>
      <c r="H56" s="560"/>
      <c r="I56" s="560"/>
      <c r="J56" s="560"/>
      <c r="K56" s="560"/>
      <c r="L56" s="560"/>
      <c r="M56" s="560"/>
      <c r="N56" s="560"/>
      <c r="O56" s="560"/>
      <c r="P56" s="560"/>
      <c r="Q56" s="560"/>
      <c r="R56" s="594"/>
      <c r="S56" s="560"/>
    </row>
    <row r="57" spans="1:19" x14ac:dyDescent="0.2">
      <c r="A57" s="560"/>
      <c r="B57" s="560"/>
      <c r="C57" s="562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0"/>
      <c r="P57" s="560"/>
      <c r="Q57" s="560"/>
      <c r="R57" s="594"/>
      <c r="S57" s="560"/>
    </row>
    <row r="58" spans="1:19" x14ac:dyDescent="0.2">
      <c r="A58" s="560"/>
      <c r="B58" s="560"/>
      <c r="C58" s="562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0"/>
      <c r="P58" s="560"/>
      <c r="Q58" s="560"/>
      <c r="R58" s="594"/>
      <c r="S58" s="560"/>
    </row>
    <row r="59" spans="1:19" x14ac:dyDescent="0.2">
      <c r="A59" s="560"/>
      <c r="B59" s="560"/>
      <c r="C59" s="562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94"/>
      <c r="S59" s="560"/>
    </row>
    <row r="60" spans="1:19" x14ac:dyDescent="0.2">
      <c r="R60" s="594"/>
    </row>
    <row r="61" spans="1:19" x14ac:dyDescent="0.2">
      <c r="R61" s="594"/>
    </row>
    <row r="62" spans="1:19" x14ac:dyDescent="0.2">
      <c r="R62" s="594"/>
    </row>
    <row r="63" spans="1:19" x14ac:dyDescent="0.2">
      <c r="R63" s="594"/>
    </row>
    <row r="64" spans="1:19" x14ac:dyDescent="0.2">
      <c r="R64" s="594"/>
    </row>
    <row r="65" spans="18:18" x14ac:dyDescent="0.2">
      <c r="R65" s="594"/>
    </row>
    <row r="66" spans="18:18" x14ac:dyDescent="0.2">
      <c r="R66" s="594"/>
    </row>
    <row r="67" spans="18:18" x14ac:dyDescent="0.2">
      <c r="R67" s="594"/>
    </row>
  </sheetData>
  <mergeCells count="2">
    <mergeCell ref="K9:M9"/>
    <mergeCell ref="O9:Q9"/>
  </mergeCells>
  <pageMargins left="0.19" right="0.18" top="0.17" bottom="0.66" header="0.17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424</v>
      </c>
      <c r="B2" s="27"/>
      <c r="C2" s="24"/>
      <c r="D2" s="24"/>
      <c r="E2" s="24"/>
    </row>
    <row r="3" spans="1:5" x14ac:dyDescent="0.2">
      <c r="A3" s="3" t="s">
        <v>425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436</v>
      </c>
      <c r="B5" s="29"/>
      <c r="C5" s="24"/>
      <c r="D5" s="24"/>
      <c r="E5" s="24"/>
    </row>
    <row r="7" spans="1:5" x14ac:dyDescent="0.2">
      <c r="A7" s="286" t="s">
        <v>429</v>
      </c>
      <c r="B7" s="29"/>
      <c r="C7" s="24"/>
      <c r="D7" s="24"/>
      <c r="E7" s="24"/>
    </row>
    <row r="8" spans="1:5" x14ac:dyDescent="0.2">
      <c r="A8" s="108" t="s">
        <v>432</v>
      </c>
      <c r="B8" s="23"/>
      <c r="C8" s="24"/>
      <c r="D8" s="24"/>
      <c r="E8" s="257" t="str">
        <f>A2</f>
        <v>COMPANY # 087P</v>
      </c>
    </row>
    <row r="9" spans="1:5" x14ac:dyDescent="0.2">
      <c r="A9" s="24"/>
      <c r="B9" s="24"/>
      <c r="C9" s="24"/>
      <c r="D9" s="24"/>
      <c r="E9" s="257" t="s">
        <v>220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386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349</v>
      </c>
      <c r="B20" s="371"/>
    </row>
    <row r="21" spans="1:5" ht="14.1" customHeight="1" x14ac:dyDescent="0.25">
      <c r="A21" s="371" t="s">
        <v>350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351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4" t="s">
        <v>12</v>
      </c>
      <c r="B53" s="31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4" t="s">
        <v>346</v>
      </c>
      <c r="B73" s="314"/>
      <c r="C73" s="24"/>
      <c r="D73" s="24"/>
      <c r="E73" s="24"/>
    </row>
    <row r="74" spans="1:5" x14ac:dyDescent="0.2">
      <c r="A74" s="314"/>
      <c r="B74" s="314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087P</v>
      </c>
    </row>
    <row r="81" spans="1:5" x14ac:dyDescent="0.2">
      <c r="A81" s="24"/>
      <c r="B81" s="24"/>
      <c r="C81" s="24"/>
      <c r="D81" s="24"/>
      <c r="E81" s="257" t="s">
        <v>220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/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424</v>
      </c>
      <c r="B2" s="262"/>
      <c r="C2" s="263" t="s">
        <v>434</v>
      </c>
      <c r="D2" s="383" t="s">
        <v>433</v>
      </c>
    </row>
    <row r="3" spans="1:4" x14ac:dyDescent="0.2">
      <c r="A3" s="3" t="s">
        <v>425</v>
      </c>
      <c r="B3" s="262"/>
      <c r="C3" s="263"/>
      <c r="D3" s="389"/>
    </row>
    <row r="4" spans="1:4" x14ac:dyDescent="0.2">
      <c r="A4" s="260" t="s">
        <v>183</v>
      </c>
      <c r="B4" s="260"/>
    </row>
    <row r="5" spans="1:4" x14ac:dyDescent="0.2">
      <c r="A5" s="262" t="s">
        <v>437</v>
      </c>
      <c r="B5" s="262"/>
      <c r="C5" s="263" t="s">
        <v>184</v>
      </c>
      <c r="D5" s="384" t="s">
        <v>499</v>
      </c>
    </row>
    <row r="6" spans="1:4" x14ac:dyDescent="0.2">
      <c r="A6" s="262"/>
      <c r="B6" s="262"/>
      <c r="D6"/>
    </row>
    <row r="7" spans="1:4" x14ac:dyDescent="0.2">
      <c r="A7" s="261" t="s">
        <v>185</v>
      </c>
      <c r="B7" s="262"/>
      <c r="D7" s="321" t="str">
        <f>A2</f>
        <v>COMPANY # 087P</v>
      </c>
    </row>
    <row r="8" spans="1:4" x14ac:dyDescent="0.2">
      <c r="A8" s="265"/>
      <c r="B8" s="262"/>
      <c r="D8" s="264"/>
    </row>
    <row r="9" spans="1:4" x14ac:dyDescent="0.2">
      <c r="A9" s="266" t="s">
        <v>186</v>
      </c>
      <c r="B9" s="267" t="s">
        <v>187</v>
      </c>
      <c r="C9" s="268" t="s">
        <v>188</v>
      </c>
      <c r="D9" s="269" t="s">
        <v>189</v>
      </c>
    </row>
    <row r="10" spans="1:4" x14ac:dyDescent="0.2">
      <c r="C10" s="270"/>
      <c r="D10" s="270"/>
    </row>
    <row r="11" spans="1:4" x14ac:dyDescent="0.2">
      <c r="A11" s="260" t="s">
        <v>190</v>
      </c>
      <c r="B11" s="271" t="s">
        <v>191</v>
      </c>
      <c r="C11" s="260" t="s">
        <v>192</v>
      </c>
      <c r="D11" s="272" t="s">
        <v>430</v>
      </c>
    </row>
    <row r="12" spans="1:4" ht="6.75" customHeight="1" x14ac:dyDescent="0.2">
      <c r="C12" s="270"/>
      <c r="D12" s="270"/>
    </row>
    <row r="13" spans="1:4" x14ac:dyDescent="0.2">
      <c r="A13" s="260" t="s">
        <v>193</v>
      </c>
      <c r="B13" s="271" t="s">
        <v>194</v>
      </c>
      <c r="C13" s="260" t="s">
        <v>195</v>
      </c>
      <c r="D13" s="272" t="s">
        <v>430</v>
      </c>
    </row>
    <row r="14" spans="1:4" ht="7.5" customHeight="1" x14ac:dyDescent="0.2"/>
    <row r="15" spans="1:4" x14ac:dyDescent="0.2">
      <c r="A15" s="260" t="s">
        <v>196</v>
      </c>
      <c r="B15" s="261" t="s">
        <v>197</v>
      </c>
      <c r="C15" s="260" t="s">
        <v>198</v>
      </c>
    </row>
    <row r="16" spans="1:4" x14ac:dyDescent="0.2">
      <c r="A16"/>
      <c r="B16" s="260" t="s">
        <v>199</v>
      </c>
      <c r="C16" s="260" t="s">
        <v>387</v>
      </c>
      <c r="D16" s="272" t="s">
        <v>431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431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431</v>
      </c>
    </row>
    <row r="21" spans="1:4" ht="7.5" customHeight="1" x14ac:dyDescent="0.2"/>
    <row r="22" spans="1:4" x14ac:dyDescent="0.2">
      <c r="A22" s="260" t="s">
        <v>200</v>
      </c>
      <c r="B22" s="260" t="s">
        <v>49</v>
      </c>
      <c r="C22" s="260" t="s">
        <v>201</v>
      </c>
      <c r="D22" s="272" t="s">
        <v>431</v>
      </c>
    </row>
    <row r="23" spans="1:4" x14ac:dyDescent="0.2">
      <c r="A23" s="260"/>
      <c r="B23" s="260" t="s">
        <v>285</v>
      </c>
      <c r="C23" s="260" t="s">
        <v>202</v>
      </c>
      <c r="D23" s="273"/>
    </row>
    <row r="24" spans="1:4" ht="7.5" customHeight="1" x14ac:dyDescent="0.2"/>
    <row r="25" spans="1:4" x14ac:dyDescent="0.2">
      <c r="A25" s="260" t="s">
        <v>203</v>
      </c>
      <c r="B25" s="271" t="s">
        <v>255</v>
      </c>
      <c r="C25" s="260" t="s">
        <v>204</v>
      </c>
      <c r="D25" s="272" t="s">
        <v>431</v>
      </c>
    </row>
    <row r="26" spans="1:4" ht="7.5" customHeight="1" x14ac:dyDescent="0.2"/>
    <row r="27" spans="1:4" x14ac:dyDescent="0.2">
      <c r="A27" s="260" t="s">
        <v>205</v>
      </c>
      <c r="B27" s="271" t="s">
        <v>206</v>
      </c>
      <c r="C27" s="260" t="s">
        <v>389</v>
      </c>
      <c r="D27" s="272" t="s">
        <v>430</v>
      </c>
    </row>
    <row r="28" spans="1:4" ht="7.5" customHeight="1" x14ac:dyDescent="0.2"/>
    <row r="29" spans="1:4" x14ac:dyDescent="0.2">
      <c r="A29" s="260" t="s">
        <v>207</v>
      </c>
      <c r="B29" s="260" t="s">
        <v>358</v>
      </c>
      <c r="C29" s="260" t="s">
        <v>257</v>
      </c>
      <c r="D29" s="272" t="s">
        <v>431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208</v>
      </c>
      <c r="B32" s="271" t="s">
        <v>209</v>
      </c>
      <c r="C32" s="260" t="s">
        <v>210</v>
      </c>
      <c r="D32" s="272" t="s">
        <v>431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431</v>
      </c>
    </row>
    <row r="35" spans="1:33" ht="7.5" customHeight="1" x14ac:dyDescent="0.2"/>
    <row r="36" spans="1:33" x14ac:dyDescent="0.2">
      <c r="A36" s="260" t="s">
        <v>211</v>
      </c>
      <c r="B36" s="271" t="s">
        <v>212</v>
      </c>
      <c r="C36" s="260" t="s">
        <v>390</v>
      </c>
      <c r="D36" s="272" t="s">
        <v>431</v>
      </c>
    </row>
    <row r="37" spans="1:33" ht="7.5" customHeight="1" x14ac:dyDescent="0.2"/>
    <row r="38" spans="1:33" x14ac:dyDescent="0.2">
      <c r="A38" s="260" t="s">
        <v>213</v>
      </c>
      <c r="B38" s="271" t="s">
        <v>214</v>
      </c>
      <c r="C38" s="260" t="s">
        <v>215</v>
      </c>
      <c r="D38" s="272" t="s">
        <v>431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216</v>
      </c>
      <c r="D40" s="272" t="s">
        <v>431</v>
      </c>
    </row>
    <row r="41" spans="1:33" ht="7.5" customHeight="1" x14ac:dyDescent="0.2"/>
    <row r="42" spans="1:33" x14ac:dyDescent="0.2">
      <c r="A42" s="260" t="s">
        <v>441</v>
      </c>
      <c r="B42" s="260" t="s">
        <v>478</v>
      </c>
      <c r="C42" s="260" t="s">
        <v>494</v>
      </c>
      <c r="D42" s="272" t="s">
        <v>430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220</v>
      </c>
      <c r="B44" s="260" t="s">
        <v>197</v>
      </c>
      <c r="C44" s="260" t="s">
        <v>221</v>
      </c>
      <c r="D44" s="272" t="s">
        <v>431</v>
      </c>
      <c r="AG44"/>
    </row>
    <row r="45" spans="1:33" x14ac:dyDescent="0.2">
      <c r="B45" s="260" t="s">
        <v>199</v>
      </c>
      <c r="C45" s="261" t="s">
        <v>10</v>
      </c>
    </row>
    <row r="47" spans="1:33" x14ac:dyDescent="0.2">
      <c r="A47" s="274"/>
      <c r="B47" s="275"/>
      <c r="C47" s="268" t="s">
        <v>217</v>
      </c>
      <c r="D47" s="276"/>
    </row>
    <row r="48" spans="1:33" x14ac:dyDescent="0.2">
      <c r="C48" s="270"/>
    </row>
    <row r="49" spans="1:4" x14ac:dyDescent="0.2">
      <c r="A49" s="260" t="s">
        <v>218</v>
      </c>
      <c r="B49" s="271" t="s">
        <v>360</v>
      </c>
      <c r="C49" s="260" t="s">
        <v>219</v>
      </c>
      <c r="D49" s="272" t="s">
        <v>431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2" t="str">
        <f>A2</f>
        <v>COMPANY # 087P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31" sqref="A3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424</v>
      </c>
      <c r="C2" s="4"/>
    </row>
    <row r="3" spans="1:19" ht="15" customHeight="1" x14ac:dyDescent="0.2">
      <c r="A3" s="3" t="s">
        <v>425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2" t="s">
        <v>436</v>
      </c>
    </row>
    <row r="6" spans="1:19" ht="15" customHeight="1" x14ac:dyDescent="0.2"/>
    <row r="7" spans="1:19" ht="15" customHeight="1" x14ac:dyDescent="0.2">
      <c r="A7" s="286" t="s">
        <v>429</v>
      </c>
      <c r="S7" s="20" t="str">
        <f>A2</f>
        <v>COMPANY # 087P</v>
      </c>
    </row>
    <row r="8" spans="1:19" ht="15" customHeight="1" thickBot="1" x14ac:dyDescent="0.25">
      <c r="A8" s="108" t="s">
        <v>432</v>
      </c>
      <c r="S8" s="6" t="s">
        <v>16</v>
      </c>
    </row>
    <row r="9" spans="1:19" ht="15" customHeight="1" thickTop="1" x14ac:dyDescent="0.2">
      <c r="A9" s="301"/>
      <c r="B9" s="7"/>
      <c r="C9" s="303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415</v>
      </c>
      <c r="H10" s="9"/>
      <c r="I10" s="10" t="s">
        <v>3</v>
      </c>
      <c r="J10" s="9"/>
      <c r="K10" s="299" t="s">
        <v>416</v>
      </c>
      <c r="L10" s="9"/>
      <c r="M10" s="10" t="s">
        <v>3</v>
      </c>
      <c r="N10" s="9"/>
      <c r="O10" s="299" t="s">
        <v>417</v>
      </c>
      <c r="P10" s="9"/>
      <c r="Q10" s="10" t="s">
        <v>3</v>
      </c>
      <c r="R10" s="9"/>
      <c r="S10" s="300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435</v>
      </c>
      <c r="C15" s="18">
        <v>0</v>
      </c>
      <c r="D15" s="19"/>
      <c r="E15" s="18">
        <v>380</v>
      </c>
      <c r="F15" s="19"/>
      <c r="G15" s="18">
        <f t="shared" ref="G15:G32" si="0">SUM(C15:E15)</f>
        <v>380</v>
      </c>
      <c r="H15" s="19"/>
      <c r="I15" s="18"/>
      <c r="J15" s="19"/>
      <c r="K15" s="18">
        <f t="shared" ref="K15:K32" si="1">SUM(G15:I15)</f>
        <v>380</v>
      </c>
      <c r="L15" s="19"/>
      <c r="M15" s="18"/>
      <c r="N15" s="19"/>
      <c r="O15" s="18">
        <f t="shared" ref="O15:O32" si="2">SUM(K15:M15)</f>
        <v>380</v>
      </c>
      <c r="P15" s="19"/>
      <c r="Q15" s="18"/>
      <c r="R15" s="19"/>
      <c r="S15" s="18">
        <f t="shared" ref="S15:S32" si="3">SUM(O15:Q15)</f>
        <v>380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0</v>
      </c>
      <c r="D34" s="19"/>
      <c r="E34" s="21">
        <f>SUM(E15:E32)</f>
        <v>380</v>
      </c>
      <c r="F34" s="19"/>
      <c r="G34" s="21">
        <f>SUM(G15:G32)</f>
        <v>380</v>
      </c>
      <c r="H34" s="19"/>
      <c r="I34" s="21">
        <f>SUM(I15:I32)</f>
        <v>0</v>
      </c>
      <c r="J34" s="19"/>
      <c r="K34" s="21">
        <f>SUM(K15:K32)</f>
        <v>380</v>
      </c>
      <c r="L34" s="19"/>
      <c r="M34" s="21">
        <f>SUM(M15:M32)</f>
        <v>0</v>
      </c>
      <c r="N34" s="19"/>
      <c r="O34" s="21">
        <f>SUM(O15:O32)</f>
        <v>380</v>
      </c>
      <c r="P34" s="19"/>
      <c r="Q34" s="21">
        <f>SUM(Q15:Q32)</f>
        <v>0</v>
      </c>
      <c r="R34" s="19"/>
      <c r="S34" s="21">
        <f>SUM(S15:S32)</f>
        <v>380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087P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436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86" t="s">
        <v>429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087P</v>
      </c>
    </row>
    <row r="8" spans="1:21" ht="13.5" thickBot="1" x14ac:dyDescent="0.25">
      <c r="A8" s="108" t="s">
        <v>432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226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286</v>
      </c>
      <c r="H9" s="430"/>
      <c r="I9" s="431" t="s">
        <v>287</v>
      </c>
      <c r="J9" s="432"/>
      <c r="K9" s="432"/>
      <c r="L9" s="432"/>
      <c r="M9" s="433"/>
      <c r="N9" s="32"/>
      <c r="O9" s="431" t="s">
        <v>288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227</v>
      </c>
      <c r="B10" s="426"/>
      <c r="C10" s="438" t="s">
        <v>289</v>
      </c>
      <c r="D10" s="428"/>
      <c r="E10" s="439" t="s">
        <v>383</v>
      </c>
      <c r="F10" s="428"/>
      <c r="G10" s="440" t="s">
        <v>290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418</v>
      </c>
      <c r="T10" s="32"/>
      <c r="U10" s="444"/>
    </row>
    <row r="11" spans="1:21" ht="13.5" thickBot="1" x14ac:dyDescent="0.25">
      <c r="A11" s="445" t="s">
        <v>229</v>
      </c>
      <c r="B11" s="426"/>
      <c r="C11" s="446" t="s">
        <v>291</v>
      </c>
      <c r="D11" s="428"/>
      <c r="E11" s="447" t="s">
        <v>292</v>
      </c>
      <c r="F11" s="428"/>
      <c r="G11" s="447" t="s">
        <v>293</v>
      </c>
      <c r="H11" s="32"/>
      <c r="I11" s="447" t="s">
        <v>230</v>
      </c>
      <c r="J11" s="448"/>
      <c r="K11" s="449" t="s">
        <v>228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292</v>
      </c>
      <c r="T11" s="32"/>
      <c r="U11" s="447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2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2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2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2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2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2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2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2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2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2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2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2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2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2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2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2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2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2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2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2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2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5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087P</v>
      </c>
    </row>
    <row r="44" spans="1:21" x14ac:dyDescent="0.2">
      <c r="A44" s="24"/>
      <c r="B44" s="24"/>
      <c r="C44" s="37"/>
      <c r="D44" s="24"/>
      <c r="E44" s="24"/>
      <c r="F44" s="24"/>
      <c r="G44" s="315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5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424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425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436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286" t="s">
        <v>429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087P</v>
      </c>
    </row>
    <row r="8" spans="1:21" x14ac:dyDescent="0.2">
      <c r="A8" s="108" t="s">
        <v>432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4" t="s">
        <v>414</v>
      </c>
      <c r="D10" s="55"/>
      <c r="E10" s="606" t="s">
        <v>397</v>
      </c>
      <c r="F10" s="606"/>
      <c r="G10" s="606"/>
      <c r="H10" s="606"/>
      <c r="I10" s="606"/>
      <c r="J10" s="55"/>
      <c r="K10" s="606" t="s">
        <v>400</v>
      </c>
      <c r="L10" s="607"/>
      <c r="M10" s="607"/>
      <c r="N10" s="55"/>
      <c r="O10" s="606" t="s">
        <v>223</v>
      </c>
      <c r="P10" s="607"/>
      <c r="Q10" s="607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6"/>
      <c r="K11" s="60" t="s">
        <v>401</v>
      </c>
      <c r="L11" s="59"/>
      <c r="M11" s="60" t="s">
        <v>406</v>
      </c>
      <c r="N11" s="59"/>
      <c r="O11" s="60" t="s">
        <v>224</v>
      </c>
      <c r="P11" s="388"/>
      <c r="Q11" s="60" t="s">
        <v>233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225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232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25">
      <c r="A28" s="385" t="s">
        <v>235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25">
      <c r="A37" s="385" t="s">
        <v>362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395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231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087P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424</v>
      </c>
      <c r="C2" s="4"/>
    </row>
    <row r="3" spans="1:15" ht="15" customHeight="1" x14ac:dyDescent="0.2">
      <c r="A3" s="3" t="s">
        <v>425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436</v>
      </c>
    </row>
    <row r="6" spans="1:15" ht="15" customHeight="1" x14ac:dyDescent="0.2"/>
    <row r="7" spans="1:15" ht="15" customHeight="1" x14ac:dyDescent="0.2">
      <c r="A7" s="286" t="s">
        <v>429</v>
      </c>
      <c r="O7" s="20" t="str">
        <f>A2</f>
        <v>COMPANY # 087P</v>
      </c>
    </row>
    <row r="8" spans="1:15" ht="15" customHeight="1" thickBot="1" x14ac:dyDescent="0.25">
      <c r="A8" s="108" t="s">
        <v>432</v>
      </c>
      <c r="O8" s="6" t="s">
        <v>239</v>
      </c>
    </row>
    <row r="9" spans="1:15" ht="15" customHeight="1" thickTop="1" x14ac:dyDescent="0.2">
      <c r="A9" s="301"/>
      <c r="B9" s="7"/>
      <c r="C9" s="303"/>
      <c r="D9" s="7"/>
      <c r="E9" s="303" t="s">
        <v>414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2" t="s">
        <v>34</v>
      </c>
      <c r="H12" s="15"/>
      <c r="I12" s="16" t="s">
        <v>243</v>
      </c>
      <c r="J12" s="15"/>
      <c r="K12" s="16" t="s">
        <v>52</v>
      </c>
      <c r="L12" s="15"/>
      <c r="M12" s="392" t="s">
        <v>244</v>
      </c>
      <c r="N12" s="15"/>
      <c r="O12" s="17" t="s">
        <v>7</v>
      </c>
    </row>
    <row r="13" spans="1:15" ht="15" customHeight="1" thickTop="1" x14ac:dyDescent="0.2">
      <c r="A13" s="108" t="s">
        <v>232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246</v>
      </c>
      <c r="B36" s="320" t="s">
        <v>347</v>
      </c>
    </row>
    <row r="37" spans="1:16" ht="15.75" customHeight="1" x14ac:dyDescent="0.2">
      <c r="A37" s="22" t="s">
        <v>247</v>
      </c>
      <c r="B37" s="320" t="s">
        <v>345</v>
      </c>
      <c r="O37" s="20" t="str">
        <f>O7</f>
        <v>COMPANY # 087P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424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425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436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286" t="s">
        <v>429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087P</v>
      </c>
      <c r="R7" s="100"/>
    </row>
    <row r="8" spans="1:18" ht="13.5" thickBot="1" x14ac:dyDescent="0.25">
      <c r="A8" s="108" t="s">
        <v>432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5" t="s">
        <v>414</v>
      </c>
      <c r="D9" s="81"/>
      <c r="E9" s="80"/>
      <c r="F9" s="81"/>
      <c r="G9" s="80"/>
      <c r="H9" s="81"/>
      <c r="I9" s="608" t="s">
        <v>259</v>
      </c>
      <c r="J9" s="608"/>
      <c r="K9" s="608"/>
      <c r="L9" s="608"/>
      <c r="M9" s="608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8" t="s">
        <v>265</v>
      </c>
      <c r="J12" s="92"/>
      <c r="K12" s="398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/>
      <c r="E18" s="96"/>
      <c r="G18" s="96"/>
      <c r="I18" s="96"/>
      <c r="K18" s="96"/>
      <c r="M18" s="96"/>
      <c r="N18" s="399"/>
      <c r="O18" s="96"/>
      <c r="Q18" s="95">
        <f t="shared" si="0"/>
        <v>0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270</v>
      </c>
      <c r="B20" s="94"/>
      <c r="C20" s="95"/>
      <c r="E20" s="96"/>
      <c r="G20" s="96"/>
      <c r="I20" s="96"/>
      <c r="K20" s="96"/>
      <c r="M20" s="96"/>
      <c r="N20" s="399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0</v>
      </c>
      <c r="D23" s="400" t="s">
        <v>17</v>
      </c>
      <c r="E23" s="90">
        <f>SUM(E19:E21)</f>
        <v>0</v>
      </c>
      <c r="F23" s="400" t="s">
        <v>25</v>
      </c>
      <c r="G23" s="90">
        <f>SUM(G19:G21)</f>
        <v>0</v>
      </c>
      <c r="H23" s="400" t="s">
        <v>25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1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7" t="s">
        <v>363</v>
      </c>
      <c r="R27" s="297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09" t="s">
        <v>357</v>
      </c>
      <c r="I29" s="609"/>
      <c r="J29" s="609"/>
      <c r="K29" s="609"/>
      <c r="L29" s="609"/>
      <c r="M29" s="609"/>
      <c r="N29" s="609"/>
      <c r="O29" s="609"/>
      <c r="P29" s="609"/>
      <c r="Q29" s="609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274</v>
      </c>
      <c r="N30" s="81"/>
      <c r="O30" s="409" t="s">
        <v>275</v>
      </c>
      <c r="P30" s="409"/>
      <c r="Q30" s="410" t="s">
        <v>276</v>
      </c>
      <c r="R30" s="74"/>
    </row>
    <row r="31" spans="1:18" ht="13.5" thickBot="1" x14ac:dyDescent="0.25">
      <c r="A31" s="609" t="s">
        <v>272</v>
      </c>
      <c r="B31" s="609"/>
      <c r="C31" s="609"/>
      <c r="D31" s="609"/>
      <c r="E31" s="609"/>
      <c r="G31" s="403"/>
      <c r="H31" s="411" t="s">
        <v>53</v>
      </c>
      <c r="I31" s="412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273</v>
      </c>
      <c r="D33" s="405"/>
      <c r="E33" s="407" t="s">
        <v>264</v>
      </c>
      <c r="G33" s="84"/>
      <c r="H33" s="108" t="s">
        <v>232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54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71</v>
      </c>
      <c r="E46" s="416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282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284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56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0"/>
      <c r="B56" s="86"/>
      <c r="C56" s="420"/>
      <c r="D56" s="86"/>
      <c r="E56" s="417"/>
      <c r="H56" s="399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7"/>
      <c r="H57" s="419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087P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38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286" t="s">
        <v>429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087P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432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4" t="s">
        <v>414</v>
      </c>
      <c r="D10" s="55"/>
      <c r="E10" s="55"/>
      <c r="F10" s="55"/>
      <c r="G10" s="56" t="s">
        <v>356</v>
      </c>
      <c r="H10" s="55"/>
      <c r="I10" s="606" t="s">
        <v>223</v>
      </c>
      <c r="J10" s="607"/>
      <c r="K10" s="60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367</v>
      </c>
      <c r="F11" s="59"/>
      <c r="G11" s="60" t="s">
        <v>222</v>
      </c>
      <c r="H11" s="59"/>
      <c r="I11" s="60" t="s">
        <v>224</v>
      </c>
      <c r="J11" s="388"/>
      <c r="K11" s="60" t="s">
        <v>233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232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">
      <c r="A19" s="291"/>
      <c r="B19" s="292"/>
      <c r="C19" s="291"/>
      <c r="D19" s="293"/>
      <c r="E19" s="291"/>
      <c r="F19" s="66"/>
      <c r="G19" s="291"/>
      <c r="H19" s="293"/>
      <c r="I19" s="291"/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1"/>
      <c r="B20" s="292"/>
      <c r="C20" s="291"/>
      <c r="D20" s="293"/>
      <c r="E20" s="291"/>
      <c r="F20" s="66"/>
      <c r="G20" s="291"/>
      <c r="H20" s="293"/>
      <c r="I20" s="291"/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237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/>
      <c r="L30" s="293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1"/>
      <c r="B34" s="292"/>
      <c r="C34" s="291">
        <v>0</v>
      </c>
      <c r="D34" s="293"/>
      <c r="E34" s="291" t="s">
        <v>10</v>
      </c>
      <c r="F34" s="66"/>
      <c r="G34" s="291" t="s">
        <v>10</v>
      </c>
      <c r="H34" s="293"/>
      <c r="I34" s="291" t="s">
        <v>10</v>
      </c>
      <c r="J34" s="293"/>
      <c r="K34" s="291" t="s">
        <v>10</v>
      </c>
      <c r="L34" s="293"/>
      <c r="M34" s="68">
        <f>SUM(C34:I34)</f>
        <v>0</v>
      </c>
      <c r="N34" s="48"/>
      <c r="O34" s="67"/>
    </row>
    <row r="35" spans="1:21" ht="14.2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ref="M35:M45" si="1">SUM(C35:I35)</f>
        <v>0</v>
      </c>
      <c r="N35" s="48"/>
      <c r="O35" s="67"/>
    </row>
    <row r="36" spans="1:2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1"/>
        <v>0</v>
      </c>
      <c r="N36" s="48"/>
      <c r="O36" s="67"/>
    </row>
    <row r="37" spans="1:2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1"/>
        <v>0</v>
      </c>
      <c r="N37" s="48"/>
      <c r="O37" s="67"/>
    </row>
    <row r="38" spans="1:2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1"/>
        <v>0</v>
      </c>
      <c r="N38" s="48"/>
      <c r="O38" s="67"/>
    </row>
    <row r="39" spans="1:21" x14ac:dyDescent="0.2">
      <c r="A39" s="291"/>
      <c r="B39" s="292"/>
      <c r="C39" s="291"/>
      <c r="D39" s="293"/>
      <c r="E39" s="291"/>
      <c r="F39" s="66"/>
      <c r="G39" s="291"/>
      <c r="H39" s="293"/>
      <c r="I39" s="291"/>
      <c r="J39" s="293"/>
      <c r="K39" s="291"/>
      <c r="L39" s="293"/>
      <c r="M39" s="68">
        <f t="shared" si="1"/>
        <v>0</v>
      </c>
      <c r="N39" s="48"/>
      <c r="O39" s="67"/>
    </row>
    <row r="40" spans="1:21" x14ac:dyDescent="0.2">
      <c r="A40" s="291"/>
      <c r="B40" s="292"/>
      <c r="C40" s="291"/>
      <c r="D40" s="293"/>
      <c r="E40" s="291"/>
      <c r="F40" s="66"/>
      <c r="G40" s="291"/>
      <c r="H40" s="293"/>
      <c r="I40" s="291"/>
      <c r="J40" s="293"/>
      <c r="K40" s="291"/>
      <c r="L40" s="293"/>
      <c r="M40" s="68">
        <f t="shared" si="1"/>
        <v>0</v>
      </c>
      <c r="N40" s="48"/>
      <c r="O40" s="67"/>
    </row>
    <row r="41" spans="1:21" s="125" customFormat="1" x14ac:dyDescent="0.2">
      <c r="A41" s="291"/>
      <c r="B41" s="292"/>
      <c r="C41" s="291" t="s">
        <v>10</v>
      </c>
      <c r="D41" s="293"/>
      <c r="E41" s="291"/>
      <c r="F41" s="66"/>
      <c r="G41" s="291"/>
      <c r="H41" s="293"/>
      <c r="I41" s="291"/>
      <c r="J41" s="293"/>
      <c r="K41" s="291"/>
      <c r="L41" s="293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1"/>
      <c r="B42" s="292"/>
      <c r="C42" s="291"/>
      <c r="D42" s="293"/>
      <c r="E42" s="291"/>
      <c r="F42" s="66"/>
      <c r="G42" s="291"/>
      <c r="H42" s="293"/>
      <c r="I42" s="291"/>
      <c r="J42" s="293"/>
      <c r="K42" s="291"/>
      <c r="L42" s="293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1"/>
      <c r="B43" s="292"/>
      <c r="C43" s="291"/>
      <c r="D43" s="293"/>
      <c r="E43" s="291"/>
      <c r="F43" s="66"/>
      <c r="G43" s="291"/>
      <c r="H43" s="293"/>
      <c r="I43" s="291"/>
      <c r="J43" s="293"/>
      <c r="K43" s="291"/>
      <c r="L43" s="293"/>
      <c r="M43" s="68">
        <f t="shared" si="1"/>
        <v>0</v>
      </c>
      <c r="N43" s="48"/>
      <c r="O43" s="67"/>
    </row>
    <row r="44" spans="1:21" s="127" customFormat="1" x14ac:dyDescent="0.2">
      <c r="A44" s="291"/>
      <c r="B44" s="292"/>
      <c r="C44" s="291"/>
      <c r="D44" s="293"/>
      <c r="E44" s="291"/>
      <c r="F44" s="66"/>
      <c r="G44" s="291"/>
      <c r="H44" s="293"/>
      <c r="I44" s="291"/>
      <c r="J44" s="293"/>
      <c r="K44" s="291"/>
      <c r="L44" s="293"/>
      <c r="M44" s="68">
        <f t="shared" si="1"/>
        <v>0</v>
      </c>
      <c r="N44" s="48"/>
      <c r="O44" s="67"/>
    </row>
    <row r="45" spans="1:21" s="125" customFormat="1" x14ac:dyDescent="0.2">
      <c r="A45" s="291"/>
      <c r="B45" s="292"/>
      <c r="C45" s="291"/>
      <c r="D45" s="293"/>
      <c r="E45" s="291"/>
      <c r="F45" s="66"/>
      <c r="G45" s="291"/>
      <c r="H45" s="293"/>
      <c r="I45" s="291"/>
      <c r="J45" s="293"/>
      <c r="K45" s="291"/>
      <c r="L45" s="293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9"/>
      <c r="E47" s="72">
        <f>SUM(E34:E46)</f>
        <v>0</v>
      </c>
      <c r="F47" s="379"/>
      <c r="G47" s="72">
        <f>SUM(G34:G46)</f>
        <v>0</v>
      </c>
      <c r="H47" s="379"/>
      <c r="I47" s="72">
        <f>SUM(I34:I46)</f>
        <v>0</v>
      </c>
      <c r="J47" s="379"/>
      <c r="K47" s="380"/>
      <c r="L47" s="379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087P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15" sqref="A15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424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425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436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286" t="s">
        <v>429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087P</v>
      </c>
      <c r="T7" s="129"/>
    </row>
    <row r="8" spans="1:20" ht="15" customHeight="1" thickBot="1" x14ac:dyDescent="0.25">
      <c r="A8" s="108" t="s">
        <v>432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1"/>
      <c r="B9" s="7"/>
      <c r="C9" s="303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415</v>
      </c>
      <c r="H10" s="9"/>
      <c r="I10" s="10" t="s">
        <v>3</v>
      </c>
      <c r="J10" s="9"/>
      <c r="K10" s="299" t="s">
        <v>416</v>
      </c>
      <c r="L10" s="9"/>
      <c r="M10" s="10" t="s">
        <v>3</v>
      </c>
      <c r="N10" s="9"/>
      <c r="O10" s="299" t="s">
        <v>417</v>
      </c>
      <c r="P10" s="9"/>
      <c r="Q10" s="10" t="s">
        <v>3</v>
      </c>
      <c r="R10" s="9"/>
      <c r="S10" s="300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232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426</v>
      </c>
      <c r="B15" s="135"/>
      <c r="C15" s="136">
        <v>-738548</v>
      </c>
      <c r="D15" s="137"/>
      <c r="E15" s="134">
        <f>-711520-C15</f>
        <v>27028</v>
      </c>
      <c r="F15" s="137"/>
      <c r="G15" s="134">
        <f t="shared" ref="G15:G28" si="0">SUM(C15:E15)</f>
        <v>-711520</v>
      </c>
      <c r="H15" s="137"/>
      <c r="I15" s="134">
        <f>-G15-688042</f>
        <v>23478</v>
      </c>
      <c r="J15" s="137"/>
      <c r="K15" s="134">
        <f t="shared" ref="K15:K28" si="1">SUM(G15:I15)</f>
        <v>-688042</v>
      </c>
      <c r="L15" s="137"/>
      <c r="M15" s="134"/>
      <c r="N15" s="137"/>
      <c r="O15" s="134">
        <f t="shared" ref="O15:O28" si="2">SUM(K15:M15)</f>
        <v>-688042</v>
      </c>
      <c r="P15" s="137"/>
      <c r="Q15" s="134"/>
      <c r="R15" s="137"/>
      <c r="S15" s="134">
        <f t="shared" ref="S15:S28" si="3">SUM(O15:Q15)</f>
        <v>-688042</v>
      </c>
      <c r="T15" s="129"/>
    </row>
    <row r="16" spans="1:20" ht="24.95" customHeight="1" x14ac:dyDescent="0.2">
      <c r="A16" s="134" t="s">
        <v>427</v>
      </c>
      <c r="B16" s="135"/>
      <c r="C16" s="136">
        <v>-21737</v>
      </c>
      <c r="D16" s="137"/>
      <c r="E16" s="134">
        <f>-21736.93-C16</f>
        <v>6.9999999999708962E-2</v>
      </c>
      <c r="F16" s="137"/>
      <c r="G16" s="134">
        <f t="shared" si="0"/>
        <v>-21736.93</v>
      </c>
      <c r="H16" s="137"/>
      <c r="I16" s="134">
        <f>-G16</f>
        <v>21736.93</v>
      </c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 t="s">
        <v>428</v>
      </c>
      <c r="B17" s="135"/>
      <c r="C17" s="136">
        <v>-21249</v>
      </c>
      <c r="D17" s="137"/>
      <c r="E17" s="134">
        <f>0-C17</f>
        <v>21249</v>
      </c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-781534</v>
      </c>
      <c r="D31" s="129"/>
      <c r="E31" s="141">
        <f>SUM(E15:E28)</f>
        <v>48277.07</v>
      </c>
      <c r="F31" s="129"/>
      <c r="G31" s="141">
        <f>SUM(G15:G28)</f>
        <v>-733256.93</v>
      </c>
      <c r="H31" s="129"/>
      <c r="I31" s="141">
        <f>SUM(I15:I28)</f>
        <v>45214.93</v>
      </c>
      <c r="J31" s="129"/>
      <c r="K31" s="141">
        <f>SUM(K15:K28)</f>
        <v>-688042</v>
      </c>
      <c r="L31" s="129"/>
      <c r="M31" s="141">
        <f>SUM(M15:M28)</f>
        <v>0</v>
      </c>
      <c r="N31" s="129"/>
      <c r="O31" s="141">
        <f>SUM(O15:O28)</f>
        <v>-688042</v>
      </c>
      <c r="P31" s="129"/>
      <c r="Q31" s="141">
        <f>SUM(Q15:Q28)</f>
        <v>0</v>
      </c>
      <c r="R31" s="129"/>
      <c r="S31" s="141">
        <f>SUM(S15:S28)</f>
        <v>-688042</v>
      </c>
      <c r="T31" s="139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6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6" t="s">
        <v>10</v>
      </c>
    </row>
    <row r="35" spans="1:20" ht="14.25" customHeight="1" x14ac:dyDescent="0.2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087P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424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425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436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286" t="s">
        <v>429</v>
      </c>
      <c r="C7" s="143"/>
      <c r="E7" s="510"/>
      <c r="G7" s="512"/>
      <c r="I7" s="143"/>
      <c r="K7" s="143"/>
      <c r="M7" s="508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087P</v>
      </c>
    </row>
    <row r="8" spans="1:29" ht="16.5" thickBot="1" x14ac:dyDescent="0.3">
      <c r="A8" s="108" t="s">
        <v>432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310</v>
      </c>
      <c r="J9" s="516"/>
      <c r="K9" s="148" t="s">
        <v>21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304</v>
      </c>
      <c r="V9" s="148"/>
      <c r="W9" s="148"/>
      <c r="X9" s="497"/>
      <c r="Y9" s="148" t="s">
        <v>23</v>
      </c>
      <c r="Z9" s="498"/>
      <c r="AA9" s="148"/>
      <c r="AB9" s="498"/>
      <c r="AC9" s="149"/>
    </row>
    <row r="10" spans="1:29" x14ac:dyDescent="0.25">
      <c r="A10" s="150" t="s">
        <v>69</v>
      </c>
      <c r="B10" s="499"/>
      <c r="C10" s="151" t="s">
        <v>296</v>
      </c>
      <c r="D10" s="499"/>
      <c r="E10" s="518" t="s">
        <v>311</v>
      </c>
      <c r="F10" s="519"/>
      <c r="G10" s="520" t="s">
        <v>312</v>
      </c>
      <c r="H10" s="519"/>
      <c r="I10" s="151" t="s">
        <v>52</v>
      </c>
      <c r="J10" s="519"/>
      <c r="K10" s="151" t="s">
        <v>20</v>
      </c>
      <c r="L10" s="499"/>
      <c r="M10" s="151" t="s">
        <v>70</v>
      </c>
      <c r="N10" s="499"/>
      <c r="O10" s="151"/>
      <c r="P10" s="499"/>
      <c r="Q10" s="151" t="s">
        <v>34</v>
      </c>
      <c r="R10" s="499"/>
      <c r="S10" s="151" t="s">
        <v>22</v>
      </c>
      <c r="T10" s="499"/>
      <c r="U10" s="151" t="s">
        <v>52</v>
      </c>
      <c r="V10" s="499"/>
      <c r="W10" s="151" t="s">
        <v>4</v>
      </c>
      <c r="X10" s="499"/>
      <c r="Y10" s="151" t="s">
        <v>20</v>
      </c>
      <c r="Z10" s="499"/>
      <c r="AA10" s="151" t="s">
        <v>70</v>
      </c>
      <c r="AB10" s="499"/>
      <c r="AC10" s="509"/>
    </row>
    <row r="11" spans="1:29" ht="16.5" thickBot="1" x14ac:dyDescent="0.3">
      <c r="A11" s="152"/>
      <c r="B11" s="500"/>
      <c r="C11" s="153" t="s">
        <v>297</v>
      </c>
      <c r="D11" s="500"/>
      <c r="E11" s="521" t="s">
        <v>72</v>
      </c>
      <c r="F11" s="522"/>
      <c r="G11" s="523" t="s">
        <v>313</v>
      </c>
      <c r="H11" s="522"/>
      <c r="I11" s="153" t="s">
        <v>314</v>
      </c>
      <c r="J11" s="522"/>
      <c r="K11" s="153" t="s">
        <v>73</v>
      </c>
      <c r="L11" s="500"/>
      <c r="M11" s="153" t="s">
        <v>73</v>
      </c>
      <c r="N11" s="500"/>
      <c r="O11" s="153" t="s">
        <v>71</v>
      </c>
      <c r="P11" s="500"/>
      <c r="Q11" s="153" t="s">
        <v>91</v>
      </c>
      <c r="R11" s="500"/>
      <c r="S11" s="153" t="s">
        <v>91</v>
      </c>
      <c r="T11" s="500"/>
      <c r="U11" s="153" t="s">
        <v>91</v>
      </c>
      <c r="V11" s="500"/>
      <c r="W11" s="153"/>
      <c r="X11" s="500"/>
      <c r="Y11" s="153" t="s">
        <v>73</v>
      </c>
      <c r="Z11" s="500"/>
      <c r="AA11" s="153" t="s">
        <v>73</v>
      </c>
      <c r="AB11" s="500"/>
      <c r="AC11" s="154" t="s">
        <v>71</v>
      </c>
    </row>
    <row r="12" spans="1:29" ht="16.5" thickTop="1" x14ac:dyDescent="0.25">
      <c r="A12" s="108" t="s">
        <v>232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376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308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320</v>
      </c>
      <c r="C16" s="496" t="s">
        <v>298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96" t="s">
        <v>300</v>
      </c>
      <c r="E18" s="524"/>
      <c r="G18" s="525"/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305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309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317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319</v>
      </c>
      <c r="E25" s="526"/>
      <c r="G25" s="155"/>
      <c r="H25" s="155"/>
      <c r="I25" s="155"/>
      <c r="AA25" s="143"/>
    </row>
    <row r="26" spans="1:29" ht="24.75" customHeight="1" x14ac:dyDescent="0.25">
      <c r="A26" s="156"/>
      <c r="C26" s="496"/>
      <c r="E26" s="524"/>
      <c r="G26" s="525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318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321</v>
      </c>
      <c r="C38" s="496" t="s">
        <v>301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302</v>
      </c>
      <c r="C40" s="496" t="s">
        <v>303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306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353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74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322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087P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315</v>
      </c>
      <c r="G72" s="512"/>
      <c r="I72" s="145"/>
    </row>
    <row r="73" spans="5:10" x14ac:dyDescent="0.25">
      <c r="E73" s="510"/>
      <c r="G73" s="512"/>
      <c r="H73" s="30" t="s">
        <v>316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2001-07-18T19:03:05Z</cp:lastPrinted>
  <dcterms:created xsi:type="dcterms:W3CDTF">1998-03-02T21:51:31Z</dcterms:created>
  <dcterms:modified xsi:type="dcterms:W3CDTF">2023-09-17T12:18:03Z</dcterms:modified>
</cp:coreProperties>
</file>