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2D93BD-B65F-4EB3-AB03-E93303348AF8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O17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C15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Cosnet 12-00 Balance is (3,888,000)
SAP- (2,485,500)</t>
        </r>
      </text>
    </comment>
  </commentList>
</comments>
</file>

<file path=xl/sharedStrings.xml><?xml version="1.0" encoding="utf-8"?>
<sst xmlns="http://schemas.openxmlformats.org/spreadsheetml/2006/main" count="985" uniqueCount="499">
  <si>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</si>
  <si>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</si>
  <si>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</si>
  <si>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</si>
  <si>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</si>
  <si>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</si>
  <si>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</si>
  <si>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</si>
  <si>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</si>
  <si>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</si>
  <si>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</si>
  <si>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</si>
  <si>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</si>
  <si>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</si>
  <si>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</si>
  <si>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</si>
  <si>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</si>
  <si>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</si>
  <si>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</si>
  <si>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</si>
  <si>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</si>
  <si>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</si>
  <si>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</si>
  <si>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</si>
  <si>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</si>
  <si>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</si>
  <si>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</si>
  <si>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</si>
  <si>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</si>
  <si>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</si>
  <si>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</si>
  <si>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</si>
  <si>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</si>
  <si>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</si>
  <si>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</si>
  <si>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</si>
  <si>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</si>
  <si>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</si>
  <si>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</si>
  <si>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</si>
  <si>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</si>
  <si>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</si>
  <si>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</si>
  <si>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</si>
  <si>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</si>
  <si>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</si>
  <si>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</si>
  <si>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</si>
  <si>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</si>
  <si>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</si>
  <si>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</si>
  <si>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</si>
  <si>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</si>
  <si>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</si>
  <si>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</si>
  <si>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</si>
  <si>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</si>
  <si>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</si>
  <si>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</si>
  <si>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</si>
  <si>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</si>
  <si>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</si>
  <si>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</si>
  <si>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</si>
  <si>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</si>
  <si>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</si>
  <si>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</si>
  <si>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</si>
  <si>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</si>
  <si>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</si>
  <si>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</si>
  <si>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</si>
  <si>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</si>
  <si>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</si>
  <si>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</si>
  <si>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</si>
  <si>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</si>
  <si>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</si>
  <si>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</si>
  <si>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</si>
  <si>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</si>
  <si>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</si>
  <si>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</si>
  <si>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</si>
  <si>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</si>
  <si>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</si>
  <si>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</si>
  <si>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</si>
  <si>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</si>
  <si>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</si>
  <si>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</si>
  <si>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</si>
  <si>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</si>
  <si>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</si>
  <si>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</si>
  <si>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</si>
  <si>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</si>
  <si>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</si>
  <si>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</si>
  <si>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</si>
  <si>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</si>
  <si>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</si>
  <si>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</si>
  <si>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</si>
  <si>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</si>
  <si>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</si>
  <si>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</si>
  <si>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</si>
  <si>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</si>
  <si>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</si>
  <si>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</si>
  <si>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</si>
  <si>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</si>
  <si>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</si>
  <si>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</si>
  <si>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</si>
  <si>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</si>
  <si>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</si>
  <si>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</si>
  <si>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</si>
  <si>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</si>
  <si>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</si>
  <si>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</si>
  <si>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</si>
  <si>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</si>
  <si>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</si>
  <si>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</si>
  <si>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</si>
  <si>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</si>
  <si>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</si>
  <si>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</si>
  <si>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</si>
  <si>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</si>
  <si>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</si>
  <si>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</si>
  <si>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</si>
  <si>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</si>
  <si>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</si>
  <si>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</si>
  <si>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</si>
  <si>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</si>
  <si>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</si>
  <si>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</si>
  <si>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</si>
  <si>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</si>
  <si>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</si>
  <si>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</si>
  <si>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</si>
  <si>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</si>
  <si>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</si>
  <si>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</si>
  <si>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</si>
  <si>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</si>
  <si>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</si>
  <si>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</si>
  <si>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</si>
  <si>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</si>
  <si>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</si>
  <si>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</si>
  <si>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</si>
  <si>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</si>
  <si>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</si>
  <si>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</si>
  <si>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</si>
  <si>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</si>
  <si>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</si>
  <si>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</si>
  <si>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</si>
  <si>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</si>
  <si>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</si>
  <si>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</si>
  <si>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</si>
  <si>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</si>
  <si>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</si>
  <si>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</si>
  <si>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</si>
  <si>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</si>
  <si>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</si>
  <si>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</si>
  <si>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</si>
  <si>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</si>
  <si>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</si>
  <si>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</si>
  <si>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</si>
  <si>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</si>
  <si>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</si>
  <si>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</si>
  <si>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</si>
  <si>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</si>
  <si>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</si>
  <si>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</si>
  <si>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</si>
  <si>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</si>
  <si>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</si>
  <si>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</si>
  <si>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</si>
  <si>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</si>
  <si>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</si>
  <si>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</si>
  <si>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</si>
  <si>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</si>
  <si>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</si>
  <si>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</si>
  <si>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</si>
  <si>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</si>
  <si>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</si>
  <si>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</si>
  <si>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</si>
  <si>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</si>
  <si>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</si>
  <si>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</si>
  <si>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</si>
  <si>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</si>
  <si>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</si>
  <si>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</si>
  <si>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</si>
  <si>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</si>
  <si>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</si>
  <si>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</si>
  <si>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</si>
  <si>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</si>
  <si>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</si>
  <si>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</si>
  <si>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</si>
  <si>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</si>
  <si>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</si>
  <si>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</si>
  <si>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</si>
  <si>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</si>
  <si>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</si>
  <si>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</si>
  <si>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</si>
  <si>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</si>
  <si>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</si>
  <si>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</si>
  <si>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</si>
  <si>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</si>
  <si>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</si>
  <si>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</si>
  <si>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</si>
  <si>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</si>
  <si>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</si>
  <si>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</si>
  <si>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</si>
  <si>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</si>
  <si>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</si>
  <si>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</si>
  <si>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</si>
  <si>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</si>
  <si>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</si>
  <si>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</si>
  <si>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</si>
  <si>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</si>
  <si>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</si>
  <si>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</si>
  <si>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</si>
  <si>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</si>
  <si>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</si>
  <si>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</si>
  <si>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</si>
  <si>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</si>
  <si>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</si>
  <si>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</si>
  <si>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</si>
  <si>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</si>
  <si>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</si>
  <si>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</si>
  <si>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</si>
  <si>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</si>
  <si>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</si>
  <si>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</si>
  <si>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</si>
  <si>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</si>
  <si>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</si>
  <si>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</si>
  <si>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</si>
  <si>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</si>
  <si>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</si>
  <si>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</si>
  <si>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</si>
  <si>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</si>
  <si>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</si>
  <si>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</si>
  <si>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</si>
  <si>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</si>
  <si>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</si>
  <si>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</si>
  <si>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</si>
  <si>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</si>
  <si>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</si>
  <si>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</si>
  <si>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</si>
  <si>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</si>
  <si>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</si>
  <si>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</si>
  <si>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</si>
  <si>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</si>
  <si>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</si>
  <si>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</si>
  <si>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</si>
  <si>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</si>
  <si>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</si>
  <si>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</si>
  <si>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</si>
  <si>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</si>
  <si>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</si>
  <si>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</si>
  <si>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</si>
  <si>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</si>
  <si>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</si>
  <si>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</si>
  <si>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</si>
  <si>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</si>
  <si>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</si>
  <si>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</si>
  <si>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</si>
  <si>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</si>
  <si>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</si>
  <si>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</si>
  <si>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</si>
  <si>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</si>
  <si>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</si>
  <si>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</si>
  <si>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</si>
  <si>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</si>
  <si>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</si>
  <si>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</si>
  <si>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</si>
  <si>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</si>
  <si>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</si>
  <si>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</si>
  <si>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</si>
  <si>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</si>
  <si>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</si>
  <si>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</si>
  <si>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</si>
  <si>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</si>
  <si>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</si>
  <si>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</si>
  <si>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</si>
  <si>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</si>
  <si>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</si>
  <si>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</si>
  <si>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</si>
  <si>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</si>
  <si>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</si>
  <si>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</si>
  <si>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</si>
  <si>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</si>
  <si>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</si>
  <si>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</si>
  <si>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</si>
  <si>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</si>
  <si>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</si>
  <si>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</si>
  <si>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</si>
  <si>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</si>
  <si>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</si>
  <si>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</si>
  <si>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</si>
  <si>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</si>
  <si>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</si>
  <si>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</si>
  <si>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</si>
  <si>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</si>
  <si>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</si>
  <si>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</si>
  <si>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</si>
  <si>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</si>
  <si>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</si>
  <si>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</si>
  <si>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</si>
  <si>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</si>
  <si>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</si>
  <si>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</si>
  <si>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</si>
  <si>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</si>
  <si>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</si>
  <si>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</si>
  <si>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</si>
  <si>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</si>
  <si>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</si>
  <si>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</si>
  <si>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</si>
  <si>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</si>
  <si>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</si>
  <si>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</si>
  <si>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</si>
  <si>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</si>
  <si>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</si>
  <si>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</si>
  <si>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</si>
  <si>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</si>
  <si>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</si>
  <si>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</si>
  <si>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</si>
  <si>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</si>
  <si>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</si>
  <si>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</si>
  <si>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</si>
  <si>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</si>
  <si>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</si>
  <si>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</si>
  <si>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</si>
  <si>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</si>
  <si>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</si>
  <si>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</si>
  <si>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</si>
  <si>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</si>
  <si>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</si>
  <si>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</si>
  <si>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</si>
  <si>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</si>
  <si>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</si>
  <si>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</si>
  <si>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</si>
  <si>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</si>
  <si>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</si>
  <si>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</si>
  <si>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</si>
  <si>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</si>
  <si>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</si>
  <si>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</si>
  <si>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</si>
  <si>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</si>
  <si>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</si>
  <si>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</si>
  <si>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FOR THE 3 MONTHS ENDED 03-31-2001</t>
  </si>
  <si>
    <t>COMPANY # 031P</t>
  </si>
  <si>
    <t>COMPANY NAME    Limbach Holdings, Inc.</t>
  </si>
  <si>
    <t>Accrued Job reserves</t>
  </si>
  <si>
    <t>N/A</t>
  </si>
  <si>
    <t>COMPLETED</t>
  </si>
  <si>
    <t>Felecia Fitzgerald</t>
  </si>
  <si>
    <t>Remap from intercompany (0051 to 0053)</t>
  </si>
  <si>
    <t>FOR THE 6 MONTHS ENDED 6-30-2001</t>
  </si>
  <si>
    <t>For the period ending: 06/30/2001</t>
  </si>
  <si>
    <t>COMPANY #  31P</t>
  </si>
  <si>
    <t>COMPANY NAME  Limbach Holdings, Inc</t>
  </si>
  <si>
    <t>RECONCILIATION OF STOCKHOLDERS' EQUITY AND INVESTMENT IN SUBS</t>
  </si>
  <si>
    <t>PREPARED BY: Sonya City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</si>
  <si>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</si>
  <si>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</si>
  <si>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</si>
  <si>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</si>
  <si>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</si>
  <si>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</si>
  <si>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</si>
  <si>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</si>
  <si>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</si>
  <si>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</si>
  <si>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</si>
  <si>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</si>
  <si>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</si>
  <si>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</si>
  <si>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</si>
  <si>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</si>
  <si>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</si>
  <si>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</si>
  <si>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</si>
  <si>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</si>
  <si>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</si>
  <si>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</si>
  <si>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</si>
  <si>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</si>
  <si>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</si>
  <si>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</si>
  <si>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</si>
  <si>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</si>
  <si>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</si>
  <si>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</si>
  <si>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</si>
  <si>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</si>
  <si>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</si>
  <si>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</si>
  <si>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</si>
  <si>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</si>
  <si>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</si>
  <si>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</si>
  <si>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</si>
  <si>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</si>
  <si>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</si>
  <si>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</si>
  <si>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</si>
  <si>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</si>
  <si>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</si>
  <si>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</si>
  <si>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</si>
  <si>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</si>
  <si>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</si>
  <si>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</si>
  <si>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</si>
  <si>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</si>
  <si>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</si>
  <si>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</si>
  <si>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Equity/Invmt Sub</t>
  </si>
  <si>
    <t>Worker's comp (remapped to acct 620)</t>
  </si>
  <si>
    <t>Sonya City</t>
  </si>
  <si>
    <t>EXTENSION: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</si>
</sst>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2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" fillId="0" borderId="7" xfId="13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41" fontId="2" fillId="0" borderId="0" xfId="0" quotePrefix="1" applyNumberFormat="1" applyFont="1" applyAlignment="1" applyProtection="1">
      <alignment horizontal="left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440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031P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498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559" t="s">
        <v>434</v>
      </c>
      <c r="B19" s="109"/>
      <c r="C19" s="122">
        <v>0</v>
      </c>
      <c r="D19" s="108"/>
      <c r="E19" s="122">
        <v>370683</v>
      </c>
      <c r="F19" s="108"/>
      <c r="G19" s="122">
        <f>SUM(C19:E19)</f>
        <v>370683</v>
      </c>
      <c r="H19" s="108"/>
      <c r="I19" s="122"/>
      <c r="J19" s="108"/>
      <c r="K19" s="122">
        <f>SUM(G19:I19)</f>
        <v>370683</v>
      </c>
      <c r="L19" s="108"/>
      <c r="M19" s="122"/>
      <c r="N19" s="108"/>
      <c r="O19" s="122">
        <f>SUM(K19:M19)</f>
        <v>370683</v>
      </c>
      <c r="P19" s="108"/>
      <c r="Q19" s="122"/>
      <c r="R19" s="108"/>
      <c r="S19" s="122">
        <f>SUM(O19:Q19)</f>
        <v>370683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370683</v>
      </c>
      <c r="G25" s="119">
        <f>SUM(G19:G23)</f>
        <v>370683</v>
      </c>
      <c r="I25" s="119">
        <f>SUM(I19:I23)</f>
        <v>0</v>
      </c>
      <c r="K25" s="119">
        <f>SUM(K19:K23)</f>
        <v>370683</v>
      </c>
      <c r="M25" s="119">
        <f>SUM(M19:M23)</f>
        <v>0</v>
      </c>
      <c r="O25" s="119">
        <f>SUM(O19:O23)</f>
        <v>370683</v>
      </c>
      <c r="Q25" s="119">
        <f>SUM(Q19:Q23)</f>
        <v>0</v>
      </c>
      <c r="S25" s="119">
        <f>SUM(S19:S23)</f>
        <v>370683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>
        <v>0</v>
      </c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031P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428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429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031P</v>
      </c>
    </row>
    <row r="7" spans="1:15" s="283" customFormat="1" ht="10.5" customHeight="1" x14ac:dyDescent="0.2">
      <c r="A7" s="112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12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031P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8" sqref="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428</v>
      </c>
      <c r="C2" s="4"/>
    </row>
    <row r="3" spans="1:13" ht="15" customHeight="1" x14ac:dyDescent="0.2">
      <c r="A3" s="3" t="s">
        <v>429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415</v>
      </c>
    </row>
    <row r="6" spans="1:13" ht="15" customHeight="1" x14ac:dyDescent="0.2"/>
    <row r="7" spans="1:13" ht="15" customHeight="1" x14ac:dyDescent="0.2">
      <c r="A7" s="112" t="str">
        <f>'E1.XLS '!A7</f>
        <v>PREPARED BY: Sonya City</v>
      </c>
      <c r="M7" s="20" t="str">
        <f>A2</f>
        <v>COMPANY # 031P</v>
      </c>
    </row>
    <row r="8" spans="1:13" ht="15" customHeight="1" thickBot="1" x14ac:dyDescent="0.25">
      <c r="A8" s="112" t="str">
        <f>'E1.XLS '!A8</f>
        <v>EXTENSION:  3 9690</v>
      </c>
      <c r="M8" s="6" t="s">
        <v>249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53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031P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8" sqref="A8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428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429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12" t="str">
        <f>'E1.XLS '!A8</f>
        <v>EXTENSION:  3 9690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031P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325</v>
      </c>
      <c r="J14" s="178"/>
      <c r="K14" s="178"/>
      <c r="L14" s="534" t="s">
        <v>89</v>
      </c>
      <c r="M14" s="535" t="s">
        <v>326</v>
      </c>
      <c r="N14" s="533" t="s">
        <v>89</v>
      </c>
      <c r="O14" s="532" t="s">
        <v>327</v>
      </c>
      <c r="P14" s="534" t="s">
        <v>89</v>
      </c>
      <c r="Q14" s="180" t="s">
        <v>328</v>
      </c>
      <c r="R14" s="536" t="s">
        <v>89</v>
      </c>
      <c r="S14" s="537" t="s">
        <v>329</v>
      </c>
      <c r="T14" s="175"/>
      <c r="U14" s="175"/>
      <c r="V14" s="534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85</v>
      </c>
      <c r="R16" s="183"/>
      <c r="S16" s="186" t="s">
        <v>53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333</v>
      </c>
      <c r="H17" s="541" t="s">
        <v>89</v>
      </c>
      <c r="I17" s="191" t="s">
        <v>53</v>
      </c>
      <c r="J17" s="189"/>
      <c r="K17" s="553" t="s">
        <v>334</v>
      </c>
      <c r="L17" s="541" t="s">
        <v>89</v>
      </c>
      <c r="M17" s="191" t="s">
        <v>335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336</v>
      </c>
      <c r="V17" s="542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031P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8" sqref="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428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429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12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031P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372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341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373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342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374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377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342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375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031P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/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428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429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435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112" t="str">
        <f>'E1.XLS '!A7</f>
        <v>PREPARED BY: Sonya City</v>
      </c>
    </row>
    <row r="8" spans="1:11" x14ac:dyDescent="0.2">
      <c r="A8" s="112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031P</v>
      </c>
    </row>
    <row r="9" spans="1:11" x14ac:dyDescent="0.2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19" t="s">
        <v>346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348</v>
      </c>
    </row>
    <row r="71" spans="1:11" ht="13.5" customHeight="1" x14ac:dyDescent="0.2">
      <c r="A71" s="42"/>
    </row>
    <row r="72" spans="1:11" x14ac:dyDescent="0.2">
      <c r="K72" s="255" t="str">
        <f>A2</f>
        <v>COMPANY # 031P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8" sqref="A8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428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429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031P</v>
      </c>
      <c r="AB7" s="332"/>
    </row>
    <row r="8" spans="1:31" ht="20.100000000000001" customHeight="1" x14ac:dyDescent="0.25">
      <c r="A8" s="112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296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151</v>
      </c>
      <c r="AE17" s="491" t="s">
        <v>324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031P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8" sqref="A8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428</v>
      </c>
      <c r="B2" s="27"/>
      <c r="C2" s="24"/>
      <c r="D2" s="24"/>
      <c r="E2" s="24"/>
    </row>
    <row r="3" spans="1:5" x14ac:dyDescent="0.2">
      <c r="A3" s="3" t="s">
        <v>429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415</v>
      </c>
      <c r="B5" s="29"/>
      <c r="C5" s="24"/>
      <c r="D5" s="24"/>
      <c r="E5" s="24"/>
    </row>
    <row r="7" spans="1:5" x14ac:dyDescent="0.2">
      <c r="A7" s="112" t="str">
        <f>'E1.XLS '!A7</f>
        <v>PREPARED BY: Sonya City</v>
      </c>
      <c r="B7" s="29"/>
      <c r="C7" s="24"/>
      <c r="D7" s="24"/>
      <c r="E7" s="24"/>
    </row>
    <row r="8" spans="1:5" x14ac:dyDescent="0.2">
      <c r="A8" s="112" t="str">
        <f>'E1.XLS '!A8</f>
        <v>EXTENSION:  3 9690</v>
      </c>
      <c r="B8" s="23"/>
      <c r="C8" s="24"/>
      <c r="D8" s="24"/>
      <c r="E8" s="257" t="str">
        <f>A2</f>
        <v>COMPANY # 031P</v>
      </c>
    </row>
    <row r="9" spans="1:5" x14ac:dyDescent="0.2">
      <c r="A9" s="24"/>
      <c r="B9" s="24"/>
      <c r="C9" s="24"/>
      <c r="D9" s="24"/>
      <c r="E9" s="257" t="s">
        <v>222</v>
      </c>
    </row>
    <row r="11" spans="1:5" x14ac:dyDescent="0.2">
      <c r="A11" s="258" t="s">
        <v>155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387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350</v>
      </c>
      <c r="B20" s="370"/>
    </row>
    <row r="21" spans="1:5" ht="14.1" customHeight="1" x14ac:dyDescent="0.25">
      <c r="A21" s="370" t="s">
        <v>351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352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9" t="s">
        <v>166</v>
      </c>
      <c r="B29" s="33"/>
      <c r="C29" s="24"/>
      <c r="D29" s="24"/>
      <c r="E29" s="259" t="s">
        <v>382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157</v>
      </c>
      <c r="B56" s="33"/>
      <c r="C56" s="24"/>
      <c r="D56" s="24"/>
      <c r="E56" s="259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3" t="s">
        <v>347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031P</v>
      </c>
    </row>
    <row r="81" spans="1:5" x14ac:dyDescent="0.2">
      <c r="A81" s="24"/>
      <c r="B81" s="24"/>
      <c r="C81" s="24"/>
      <c r="D81" s="24"/>
      <c r="E81" s="257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T24" sqref="T24"/>
    </sheetView>
  </sheetViews>
  <sheetFormatPr defaultColWidth="23" defaultRowHeight="12.75" x14ac:dyDescent="0.2"/>
  <cols>
    <col min="1" max="1" width="31.875" style="563" customWidth="1"/>
    <col min="2" max="2" width="2.625" style="563" customWidth="1"/>
    <col min="3" max="3" width="13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4" style="563" customWidth="1"/>
    <col min="12" max="12" width="1.625" style="563" customWidth="1"/>
    <col min="13" max="13" width="14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2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564" t="s">
        <v>437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564" t="s">
        <v>438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608" t="s">
        <v>439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557" t="s">
        <v>435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564" t="str">
        <f>'E1.XLS '!A7</f>
        <v>PREPARED BY: Sonya City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#  31P</v>
      </c>
    </row>
    <row r="8" spans="1:21" ht="13.5" thickBot="1" x14ac:dyDescent="0.25">
      <c r="A8" s="564" t="str">
        <f>'E1.XLS '!A8</f>
        <v>EXTENSION:  3 9690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441</v>
      </c>
    </row>
    <row r="9" spans="1:21" ht="13.5" thickTop="1" x14ac:dyDescent="0.2">
      <c r="A9" s="569"/>
      <c r="B9" s="570"/>
      <c r="C9" s="570"/>
      <c r="D9" s="571"/>
      <c r="E9" s="572" t="s">
        <v>442</v>
      </c>
      <c r="F9" s="573"/>
      <c r="G9" s="574"/>
      <c r="H9" s="573"/>
      <c r="I9" s="574" t="s">
        <v>443</v>
      </c>
      <c r="J9" s="574"/>
      <c r="K9" s="613" t="s">
        <v>444</v>
      </c>
      <c r="L9" s="613"/>
      <c r="M9" s="613"/>
      <c r="N9" s="574"/>
      <c r="O9" s="613" t="s">
        <v>445</v>
      </c>
      <c r="P9" s="613"/>
      <c r="Q9" s="613"/>
      <c r="R9" s="571"/>
      <c r="S9" s="575"/>
      <c r="U9" s="576"/>
    </row>
    <row r="10" spans="1:21" x14ac:dyDescent="0.2">
      <c r="A10" s="577"/>
      <c r="B10" s="578"/>
      <c r="C10" s="579"/>
      <c r="D10" s="573"/>
      <c r="E10" s="580" t="s">
        <v>446</v>
      </c>
      <c r="F10" s="573"/>
      <c r="G10" s="581" t="s">
        <v>447</v>
      </c>
      <c r="H10" s="573"/>
      <c r="I10" s="580" t="s">
        <v>448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446</v>
      </c>
      <c r="U10" s="580"/>
    </row>
    <row r="11" spans="1:21" ht="13.5" thickBot="1" x14ac:dyDescent="0.25">
      <c r="A11" s="584"/>
      <c r="B11" s="585"/>
      <c r="C11" s="586" t="s">
        <v>449</v>
      </c>
      <c r="D11" s="567"/>
      <c r="E11" s="587" t="s">
        <v>450</v>
      </c>
      <c r="F11" s="567"/>
      <c r="G11" s="587" t="s">
        <v>451</v>
      </c>
      <c r="H11" s="567"/>
      <c r="I11" s="587" t="s">
        <v>452</v>
      </c>
      <c r="J11" s="567"/>
      <c r="K11" s="587" t="s">
        <v>453</v>
      </c>
      <c r="L11" s="567"/>
      <c r="M11" s="587" t="s">
        <v>454</v>
      </c>
      <c r="N11" s="567"/>
      <c r="O11" s="587" t="s">
        <v>92</v>
      </c>
      <c r="P11" s="567"/>
      <c r="Q11" s="587" t="s">
        <v>455</v>
      </c>
      <c r="R11" s="587"/>
      <c r="S11" s="588" t="s">
        <v>456</v>
      </c>
      <c r="U11" s="580"/>
    </row>
    <row r="12" spans="1:21" ht="12.75" customHeight="1" thickTop="1" x14ac:dyDescent="0.2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2">
      <c r="A13" s="591" t="s">
        <v>457</v>
      </c>
      <c r="B13" s="592"/>
      <c r="C13" s="319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2">
      <c r="A14" s="591" t="s">
        <v>458</v>
      </c>
      <c r="B14" s="592"/>
      <c r="C14" s="595" t="s">
        <v>459</v>
      </c>
      <c r="D14" s="592"/>
      <c r="E14" s="591">
        <v>-10000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-10000</v>
      </c>
      <c r="U14" s="576"/>
    </row>
    <row r="15" spans="1:21" ht="23.25" customHeight="1" x14ac:dyDescent="0.2">
      <c r="A15" s="591" t="s">
        <v>460</v>
      </c>
      <c r="B15" s="592"/>
      <c r="C15" s="595" t="s">
        <v>461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2">
      <c r="A16" s="591" t="s">
        <v>462</v>
      </c>
      <c r="B16" s="592"/>
      <c r="C16" s="595" t="s">
        <v>463</v>
      </c>
      <c r="D16" s="592"/>
      <c r="E16" s="591">
        <v>-65447558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/>
      <c r="P16" s="592"/>
      <c r="Q16" s="591"/>
      <c r="R16" s="596"/>
      <c r="S16" s="597">
        <f t="shared" si="0"/>
        <v>-65447558</v>
      </c>
      <c r="U16" s="576"/>
    </row>
    <row r="17" spans="1:21" ht="23.25" customHeight="1" x14ac:dyDescent="0.2">
      <c r="A17" s="591" t="s">
        <v>464</v>
      </c>
      <c r="B17" s="592"/>
      <c r="C17" s="595" t="s">
        <v>465</v>
      </c>
      <c r="D17" s="592"/>
      <c r="E17" s="591">
        <v>-14516694</v>
      </c>
      <c r="F17" s="592"/>
      <c r="G17" s="591">
        <v>-346622</v>
      </c>
      <c r="H17" s="592"/>
      <c r="I17" s="591"/>
      <c r="J17" s="592"/>
      <c r="K17" s="591"/>
      <c r="L17" s="592"/>
      <c r="M17" s="591"/>
      <c r="N17" s="592"/>
      <c r="O17" s="591">
        <f>-15073333+346622</f>
        <v>-14726711</v>
      </c>
      <c r="P17" s="592"/>
      <c r="Q17" s="591" t="s">
        <v>466</v>
      </c>
      <c r="R17" s="596"/>
      <c r="S17" s="597">
        <f t="shared" si="0"/>
        <v>-29590027</v>
      </c>
      <c r="U17" s="576"/>
    </row>
    <row r="18" spans="1:21" ht="23.25" customHeight="1" x14ac:dyDescent="0.2">
      <c r="A18" s="591" t="s">
        <v>467</v>
      </c>
      <c r="B18" s="592"/>
      <c r="C18" s="595" t="s">
        <v>468</v>
      </c>
      <c r="D18" s="592"/>
      <c r="E18" s="591">
        <v>-346622</v>
      </c>
      <c r="F18" s="592"/>
      <c r="G18" s="591"/>
      <c r="H18" s="592"/>
      <c r="I18" s="591">
        <v>294734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-51888</v>
      </c>
    </row>
    <row r="19" spans="1:21" ht="23.25" customHeight="1" x14ac:dyDescent="0.2">
      <c r="A19" s="591" t="s">
        <v>469</v>
      </c>
      <c r="B19" s="592"/>
      <c r="C19" s="595" t="s">
        <v>470</v>
      </c>
      <c r="D19" s="592"/>
      <c r="E19" s="591"/>
      <c r="F19" s="592"/>
      <c r="G19" s="591"/>
      <c r="H19" s="592"/>
      <c r="I19" s="591"/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>SUM(E19:Q19)</f>
        <v>0</v>
      </c>
    </row>
    <row r="20" spans="1:21" ht="23.25" customHeight="1" x14ac:dyDescent="0.2">
      <c r="A20" s="591" t="s">
        <v>471</v>
      </c>
      <c r="B20" s="592"/>
      <c r="C20" s="595" t="s">
        <v>472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>SUM(E20:Q20)</f>
        <v>0</v>
      </c>
    </row>
    <row r="21" spans="1:21" ht="23.25" customHeight="1" x14ac:dyDescent="0.2">
      <c r="A21" s="591" t="s">
        <v>473</v>
      </c>
      <c r="B21" s="592"/>
      <c r="C21" s="595" t="s">
        <v>474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>SUM(E21:Q21)</f>
        <v>0</v>
      </c>
    </row>
    <row r="22" spans="1:21" ht="23.25" customHeight="1" x14ac:dyDescent="0.2">
      <c r="A22" s="591" t="s">
        <v>475</v>
      </c>
      <c r="B22" s="592"/>
      <c r="C22" s="595" t="s">
        <v>476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25">
      <c r="A23" s="591" t="s">
        <v>477</v>
      </c>
      <c r="B23" s="592"/>
      <c r="C23" s="591" t="s">
        <v>478</v>
      </c>
      <c r="D23" s="592"/>
      <c r="E23" s="598">
        <f>SUM(E14:E22)</f>
        <v>-80320874</v>
      </c>
      <c r="F23" s="592"/>
      <c r="G23" s="598">
        <f>SUM(G14:G22)</f>
        <v>-346622</v>
      </c>
      <c r="H23" s="592"/>
      <c r="I23" s="598">
        <f>SUM(I14:I22)</f>
        <v>294735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-14726711</v>
      </c>
      <c r="P23" s="592"/>
      <c r="Q23" s="594"/>
      <c r="R23" s="596"/>
      <c r="S23" s="598">
        <f>SUM(S14:S22)</f>
        <v>-95099472</v>
      </c>
    </row>
    <row r="24" spans="1:21" s="576" customFormat="1" ht="12.75" customHeight="1" thickTop="1" x14ac:dyDescent="0.2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25">
      <c r="A25" s="594" t="s">
        <v>479</v>
      </c>
      <c r="B25" s="592"/>
      <c r="C25" s="591" t="s">
        <v>480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2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">
      <c r="A28" s="562" t="s">
        <v>481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2">
      <c r="A29" s="601" t="s">
        <v>482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2">
      <c r="A30" s="591" t="s">
        <v>483</v>
      </c>
      <c r="B30" s="592"/>
      <c r="C30" s="595" t="s">
        <v>484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2">
      <c r="A31" s="591" t="s">
        <v>485</v>
      </c>
      <c r="B31" s="592"/>
      <c r="C31" s="595" t="s">
        <v>486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2">
      <c r="A32" s="591" t="s">
        <v>487</v>
      </c>
      <c r="B32" s="592"/>
      <c r="C32" s="595" t="s">
        <v>488</v>
      </c>
      <c r="D32" s="592"/>
      <c r="E32" s="591"/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0</v>
      </c>
    </row>
    <row r="33" spans="1:19" s="576" customFormat="1" ht="23.25" customHeight="1" thickBot="1" x14ac:dyDescent="0.25">
      <c r="A33" s="603" t="s">
        <v>489</v>
      </c>
      <c r="B33" s="593"/>
      <c r="C33" s="594"/>
      <c r="D33" s="593"/>
      <c r="E33" s="598">
        <f>SUM(E30:E32)</f>
        <v>0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0</v>
      </c>
    </row>
    <row r="34" spans="1:19" s="576" customFormat="1" ht="12.75" customHeight="1" thickTop="1" x14ac:dyDescent="0.2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25">
      <c r="A35" s="591" t="s">
        <v>490</v>
      </c>
      <c r="B35" s="592"/>
      <c r="C35" s="595" t="s">
        <v>491</v>
      </c>
      <c r="D35" s="592"/>
      <c r="E35" s="599"/>
      <c r="F35" s="592"/>
      <c r="G35" s="594"/>
      <c r="H35" s="593"/>
      <c r="I35" s="594"/>
      <c r="J35" s="593"/>
      <c r="K35" s="594"/>
      <c r="L35" s="593"/>
      <c r="M35" s="594"/>
      <c r="N35" s="593"/>
      <c r="O35" s="594"/>
      <c r="P35" s="593"/>
      <c r="Q35" s="594"/>
      <c r="R35" s="596"/>
      <c r="S35" s="567"/>
    </row>
    <row r="36" spans="1:19" s="576" customFormat="1" ht="12.75" customHeight="1" thickTop="1" x14ac:dyDescent="0.2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2">
      <c r="A37" s="594" t="s">
        <v>492</v>
      </c>
      <c r="B37" s="592"/>
      <c r="C37" s="594"/>
      <c r="D37" s="592"/>
      <c r="E37" s="591">
        <f>+E23+E33</f>
        <v>-80320874</v>
      </c>
      <c r="F37" s="592"/>
      <c r="G37" s="591">
        <f>+G23+G33</f>
        <v>-346622</v>
      </c>
      <c r="H37" s="592"/>
      <c r="I37" s="591">
        <f>+I23+I33</f>
        <v>294735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-14726711</v>
      </c>
      <c r="P37" s="592"/>
      <c r="Q37" s="594"/>
      <c r="R37" s="596"/>
      <c r="S37" s="591">
        <f>+S23+S33</f>
        <v>-95099472</v>
      </c>
    </row>
    <row r="38" spans="1:19" s="576" customFormat="1" ht="13.5" customHeight="1" x14ac:dyDescent="0.2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2">
      <c r="A39" s="591" t="s">
        <v>493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2">
      <c r="A40" s="591"/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/>
      <c r="P40" s="592"/>
      <c r="Q40" s="591"/>
      <c r="R40" s="596"/>
      <c r="S40" s="597">
        <f>SUM(E40:Q40)</f>
        <v>0</v>
      </c>
    </row>
    <row r="41" spans="1:19" ht="23.25" customHeight="1" x14ac:dyDescent="0.2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2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x14ac:dyDescent="0.2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x14ac:dyDescent="0.2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3.5" thickBot="1" x14ac:dyDescent="0.2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3.5" thickTop="1" x14ac:dyDescent="0.2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x14ac:dyDescent="0.2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x14ac:dyDescent="0.2">
      <c r="A48" s="568" t="s">
        <v>494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#  31P</v>
      </c>
    </row>
    <row r="49" spans="1:19" x14ac:dyDescent="0.2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441</v>
      </c>
    </row>
    <row r="50" spans="1:19" x14ac:dyDescent="0.2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x14ac:dyDescent="0.2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x14ac:dyDescent="0.2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x14ac:dyDescent="0.2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x14ac:dyDescent="0.2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x14ac:dyDescent="0.2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x14ac:dyDescent="0.2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x14ac:dyDescent="0.2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x14ac:dyDescent="0.2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x14ac:dyDescent="0.2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x14ac:dyDescent="0.2">
      <c r="R60" s="596"/>
    </row>
    <row r="61" spans="1:19" x14ac:dyDescent="0.2">
      <c r="R61" s="596"/>
    </row>
    <row r="62" spans="1:19" x14ac:dyDescent="0.2">
      <c r="R62" s="596"/>
    </row>
    <row r="63" spans="1:19" x14ac:dyDescent="0.2">
      <c r="R63" s="596"/>
    </row>
    <row r="64" spans="1:19" x14ac:dyDescent="0.2">
      <c r="R64" s="596"/>
    </row>
    <row r="65" spans="18:18" x14ac:dyDescent="0.2">
      <c r="R65" s="596"/>
    </row>
    <row r="66" spans="18:18" x14ac:dyDescent="0.2">
      <c r="R66" s="596"/>
    </row>
    <row r="67" spans="18:18" x14ac:dyDescent="0.2">
      <c r="R67" s="596"/>
    </row>
  </sheetData>
  <mergeCells count="2">
    <mergeCell ref="K9:M9"/>
    <mergeCell ref="O9:Q9"/>
  </mergeCells>
  <pageMargins left="0.2" right="0.22" top="0.19" bottom="0.26" header="0.17" footer="0.18"/>
  <pageSetup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11" sqref="D1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428</v>
      </c>
      <c r="B2" s="262"/>
      <c r="C2" s="263" t="s">
        <v>184</v>
      </c>
      <c r="D2" s="382" t="s">
        <v>497</v>
      </c>
    </row>
    <row r="3" spans="1:4" x14ac:dyDescent="0.2">
      <c r="A3" s="3" t="s">
        <v>429</v>
      </c>
      <c r="B3" s="262"/>
      <c r="C3" s="263"/>
      <c r="D3" s="388"/>
    </row>
    <row r="4" spans="1:4" x14ac:dyDescent="0.2">
      <c r="A4" s="260" t="s">
        <v>185</v>
      </c>
      <c r="B4" s="260"/>
    </row>
    <row r="5" spans="1:4" x14ac:dyDescent="0.2">
      <c r="A5" s="560" t="s">
        <v>436</v>
      </c>
      <c r="B5" s="262"/>
      <c r="C5" s="263" t="s">
        <v>186</v>
      </c>
      <c r="D5" s="383" t="s">
        <v>433</v>
      </c>
    </row>
    <row r="6" spans="1:4" x14ac:dyDescent="0.2">
      <c r="A6" s="262"/>
      <c r="B6" s="262"/>
      <c r="D6"/>
    </row>
    <row r="7" spans="1:4" x14ac:dyDescent="0.2">
      <c r="A7" s="261" t="s">
        <v>187</v>
      </c>
      <c r="B7" s="262"/>
      <c r="D7" s="320" t="str">
        <f>A2</f>
        <v>COMPANY # 031P</v>
      </c>
    </row>
    <row r="8" spans="1:4" x14ac:dyDescent="0.2">
      <c r="A8" s="265"/>
      <c r="B8" s="262"/>
      <c r="D8" s="264"/>
    </row>
    <row r="9" spans="1:4" x14ac:dyDescent="0.2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">
      <c r="C10" s="270"/>
      <c r="D10" s="270"/>
    </row>
    <row r="11" spans="1:4" x14ac:dyDescent="0.2">
      <c r="A11" s="260" t="s">
        <v>192</v>
      </c>
      <c r="B11" s="271" t="s">
        <v>193</v>
      </c>
      <c r="C11" s="260" t="s">
        <v>194</v>
      </c>
      <c r="D11" s="272" t="s">
        <v>432</v>
      </c>
    </row>
    <row r="12" spans="1:4" ht="6.75" customHeight="1" x14ac:dyDescent="0.2">
      <c r="C12" s="270"/>
      <c r="D12" s="270"/>
    </row>
    <row r="13" spans="1:4" x14ac:dyDescent="0.2">
      <c r="A13" s="260" t="s">
        <v>195</v>
      </c>
      <c r="B13" s="271" t="s">
        <v>196</v>
      </c>
      <c r="C13" s="260" t="s">
        <v>197</v>
      </c>
      <c r="D13" s="272" t="s">
        <v>431</v>
      </c>
    </row>
    <row r="14" spans="1:4" ht="7.5" customHeight="1" x14ac:dyDescent="0.2"/>
    <row r="15" spans="1:4" x14ac:dyDescent="0.2">
      <c r="A15" s="260" t="s">
        <v>198</v>
      </c>
      <c r="B15" s="261" t="s">
        <v>199</v>
      </c>
      <c r="C15" s="260" t="s">
        <v>200</v>
      </c>
    </row>
    <row r="16" spans="1:4" x14ac:dyDescent="0.2">
      <c r="A16"/>
      <c r="B16" s="260" t="s">
        <v>201</v>
      </c>
      <c r="C16" s="260" t="s">
        <v>388</v>
      </c>
      <c r="D16" s="272" t="s">
        <v>431</v>
      </c>
    </row>
    <row r="17" spans="1:4" ht="7.5" customHeight="1" x14ac:dyDescent="0.2">
      <c r="D17"/>
    </row>
    <row r="18" spans="1:4" x14ac:dyDescent="0.2">
      <c r="A18" s="260" t="s">
        <v>340</v>
      </c>
      <c r="B18" s="260" t="s">
        <v>360</v>
      </c>
      <c r="C18" s="260" t="s">
        <v>389</v>
      </c>
      <c r="D18" s="272" t="s">
        <v>431</v>
      </c>
    </row>
    <row r="19" spans="1:4" ht="7.5" customHeight="1" x14ac:dyDescent="0.2"/>
    <row r="20" spans="1:4" x14ac:dyDescent="0.2">
      <c r="A20" s="260" t="s">
        <v>240</v>
      </c>
      <c r="B20" s="260">
        <v>344</v>
      </c>
      <c r="C20" s="260" t="s">
        <v>255</v>
      </c>
      <c r="D20" s="272" t="s">
        <v>431</v>
      </c>
    </row>
    <row r="21" spans="1:4" ht="7.5" customHeight="1" x14ac:dyDescent="0.2"/>
    <row r="22" spans="1:4" x14ac:dyDescent="0.2">
      <c r="A22" s="260" t="s">
        <v>202</v>
      </c>
      <c r="B22" s="260" t="s">
        <v>50</v>
      </c>
      <c r="C22" s="260" t="s">
        <v>203</v>
      </c>
      <c r="D22" s="272" t="s">
        <v>431</v>
      </c>
    </row>
    <row r="23" spans="1:4" x14ac:dyDescent="0.2">
      <c r="A23" s="260"/>
      <c r="B23" s="260" t="s">
        <v>286</v>
      </c>
      <c r="C23" s="260" t="s">
        <v>204</v>
      </c>
      <c r="D23" s="273"/>
    </row>
    <row r="24" spans="1:4" ht="7.5" customHeight="1" x14ac:dyDescent="0.2"/>
    <row r="25" spans="1:4" x14ac:dyDescent="0.2">
      <c r="A25" s="260" t="s">
        <v>205</v>
      </c>
      <c r="B25" s="271" t="s">
        <v>256</v>
      </c>
      <c r="C25" s="260" t="s">
        <v>206</v>
      </c>
      <c r="D25" s="272" t="s">
        <v>431</v>
      </c>
    </row>
    <row r="26" spans="1:4" ht="7.5" customHeight="1" x14ac:dyDescent="0.2"/>
    <row r="27" spans="1:4" x14ac:dyDescent="0.2">
      <c r="A27" s="260" t="s">
        <v>207</v>
      </c>
      <c r="B27" s="271" t="s">
        <v>208</v>
      </c>
      <c r="C27" s="260" t="s">
        <v>390</v>
      </c>
      <c r="D27" s="272" t="s">
        <v>432</v>
      </c>
    </row>
    <row r="28" spans="1:4" ht="7.5" customHeight="1" x14ac:dyDescent="0.2"/>
    <row r="29" spans="1:4" x14ac:dyDescent="0.2">
      <c r="A29" s="260" t="s">
        <v>209</v>
      </c>
      <c r="B29" s="260" t="s">
        <v>359</v>
      </c>
      <c r="C29" s="260" t="s">
        <v>258</v>
      </c>
      <c r="D29" s="272" t="s">
        <v>431</v>
      </c>
    </row>
    <row r="30" spans="1:4" x14ac:dyDescent="0.2">
      <c r="A30" s="260"/>
      <c r="B30" s="260" t="s">
        <v>257</v>
      </c>
      <c r="C30" s="260"/>
      <c r="D30" s="273"/>
    </row>
    <row r="31" spans="1:4" ht="7.5" customHeight="1" x14ac:dyDescent="0.2"/>
    <row r="32" spans="1:4" x14ac:dyDescent="0.2">
      <c r="A32" s="260" t="s">
        <v>210</v>
      </c>
      <c r="B32" s="271" t="s">
        <v>211</v>
      </c>
      <c r="C32" s="260" t="s">
        <v>212</v>
      </c>
      <c r="D32" s="272" t="s">
        <v>431</v>
      </c>
    </row>
    <row r="33" spans="1:33" ht="7.5" customHeight="1" x14ac:dyDescent="0.2"/>
    <row r="34" spans="1:33" x14ac:dyDescent="0.2">
      <c r="A34" s="260" t="s">
        <v>249</v>
      </c>
      <c r="B34" s="271">
        <v>855</v>
      </c>
      <c r="C34" s="260" t="s">
        <v>259</v>
      </c>
      <c r="D34" s="272" t="s">
        <v>431</v>
      </c>
    </row>
    <row r="35" spans="1:33" ht="7.5" customHeight="1" x14ac:dyDescent="0.2"/>
    <row r="36" spans="1:33" x14ac:dyDescent="0.2">
      <c r="A36" s="260" t="s">
        <v>213</v>
      </c>
      <c r="B36" s="271" t="s">
        <v>214</v>
      </c>
      <c r="C36" s="260" t="s">
        <v>391</v>
      </c>
      <c r="D36" s="272" t="s">
        <v>431</v>
      </c>
    </row>
    <row r="37" spans="1:33" ht="7.5" customHeight="1" x14ac:dyDescent="0.2"/>
    <row r="38" spans="1:33" x14ac:dyDescent="0.2">
      <c r="A38" s="260" t="s">
        <v>215</v>
      </c>
      <c r="B38" s="271" t="s">
        <v>216</v>
      </c>
      <c r="C38" s="260" t="s">
        <v>217</v>
      </c>
      <c r="D38" s="272" t="s">
        <v>431</v>
      </c>
    </row>
    <row r="39" spans="1:33" ht="7.5" customHeight="1" x14ac:dyDescent="0.2"/>
    <row r="40" spans="1:33" x14ac:dyDescent="0.2">
      <c r="A40" s="260" t="s">
        <v>129</v>
      </c>
      <c r="B40" s="260"/>
      <c r="C40" s="260" t="s">
        <v>218</v>
      </c>
      <c r="D40" s="272" t="s">
        <v>431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441</v>
      </c>
      <c r="B42" s="271"/>
      <c r="C42" s="260" t="s">
        <v>495</v>
      </c>
      <c r="D42" s="272" t="s">
        <v>432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222</v>
      </c>
      <c r="B44" s="260" t="s">
        <v>199</v>
      </c>
      <c r="C44" s="260" t="s">
        <v>223</v>
      </c>
      <c r="D44" s="272" t="s">
        <v>431</v>
      </c>
      <c r="AG44"/>
    </row>
    <row r="45" spans="1:33" x14ac:dyDescent="0.2">
      <c r="B45" s="260" t="s">
        <v>201</v>
      </c>
      <c r="C45" s="261" t="s">
        <v>10</v>
      </c>
    </row>
    <row r="47" spans="1:33" x14ac:dyDescent="0.2">
      <c r="A47" s="274"/>
      <c r="B47" s="275"/>
      <c r="C47" s="268" t="s">
        <v>219</v>
      </c>
      <c r="D47" s="276"/>
    </row>
    <row r="48" spans="1:33" x14ac:dyDescent="0.2">
      <c r="C48" s="270"/>
    </row>
    <row r="49" spans="1:4" x14ac:dyDescent="0.2">
      <c r="A49" s="260" t="s">
        <v>220</v>
      </c>
      <c r="B49" s="271" t="s">
        <v>361</v>
      </c>
      <c r="C49" s="260" t="s">
        <v>221</v>
      </c>
      <c r="D49" s="272" t="s">
        <v>431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031P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:A8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428</v>
      </c>
      <c r="C2" s="4"/>
    </row>
    <row r="3" spans="1:19" ht="15" customHeight="1" x14ac:dyDescent="0.2">
      <c r="A3" s="3" t="s">
        <v>429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415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031P</v>
      </c>
    </row>
    <row r="8" spans="1:19" ht="15" customHeight="1" thickBot="1" x14ac:dyDescent="0.25">
      <c r="A8" s="112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031P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031P</v>
      </c>
    </row>
    <row r="8" spans="1:21" ht="13.5" thickBot="1" x14ac:dyDescent="0.25">
      <c r="A8" s="112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293</v>
      </c>
      <c r="T11" s="32"/>
      <c r="U11" s="446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031P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031P</v>
      </c>
    </row>
    <row r="8" spans="1:21" x14ac:dyDescent="0.2">
      <c r="A8" s="112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225</v>
      </c>
      <c r="P10" s="610"/>
      <c r="Q10" s="610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031P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428</v>
      </c>
      <c r="C2" s="4"/>
    </row>
    <row r="3" spans="1:15" ht="15" customHeight="1" x14ac:dyDescent="0.2">
      <c r="A3" s="3" t="s">
        <v>429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415</v>
      </c>
    </row>
    <row r="6" spans="1:15" ht="15" customHeight="1" x14ac:dyDescent="0.2"/>
    <row r="7" spans="1:15" ht="15" customHeight="1" x14ac:dyDescent="0.2">
      <c r="A7" s="112" t="str">
        <f>'E1.XLS '!A7</f>
        <v>PREPARED BY: Sonya City</v>
      </c>
      <c r="O7" s="20" t="str">
        <f>A2</f>
        <v>COMPANY # 031P</v>
      </c>
    </row>
    <row r="8" spans="1:15" ht="15" customHeight="1" thickBot="1" x14ac:dyDescent="0.25">
      <c r="A8" s="112" t="str">
        <f>'E1.XLS '!A8</f>
        <v>EXTENSION:  3 9690</v>
      </c>
      <c r="O8" s="6" t="s">
        <v>240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1" t="s">
        <v>35</v>
      </c>
      <c r="H12" s="15"/>
      <c r="I12" s="16" t="s">
        <v>244</v>
      </c>
      <c r="J12" s="15"/>
      <c r="K12" s="16" t="s">
        <v>53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247</v>
      </c>
      <c r="B36" s="319" t="s">
        <v>348</v>
      </c>
    </row>
    <row r="37" spans="1:16" ht="15.75" customHeight="1" x14ac:dyDescent="0.2">
      <c r="A37" s="22" t="s">
        <v>248</v>
      </c>
      <c r="B37" s="319" t="s">
        <v>346</v>
      </c>
      <c r="O37" s="20" t="str">
        <f>O7</f>
        <v>COMPANY # 031P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427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031P</v>
      </c>
      <c r="R7" s="100"/>
    </row>
    <row r="8" spans="1:18" ht="13.5" thickBot="1" x14ac:dyDescent="0.25">
      <c r="A8" s="112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2"/>
      <c r="H31" s="410" t="s">
        <v>54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031P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L41" transitionEvaluation="1">
    <pageSetUpPr fitToPage="1"/>
  </sheetPr>
  <dimension ref="A1:U50"/>
  <sheetViews>
    <sheetView showGridLines="0" topLeftCell="L41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031P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9" t="s">
        <v>225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031P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T37"/>
  <sheetViews>
    <sheetView showGridLines="0" topLeftCell="A7" zoomScale="65" workbookViewId="0">
      <selection activeCell="A11" sqref="A11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57" t="s">
        <v>435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031P</v>
      </c>
      <c r="T7" s="129"/>
    </row>
    <row r="8" spans="1:20" ht="15" customHeight="1" thickBot="1" x14ac:dyDescent="0.25">
      <c r="A8" s="112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430</v>
      </c>
      <c r="B15" s="135"/>
      <c r="C15" s="136">
        <v>-3888000</v>
      </c>
      <c r="D15" s="137"/>
      <c r="E15" s="134">
        <v>0</v>
      </c>
      <c r="F15" s="137"/>
      <c r="G15" s="134">
        <f t="shared" ref="G15:G28" si="0">SUM(C15:E15)</f>
        <v>-3888000</v>
      </c>
      <c r="H15" s="137"/>
      <c r="I15" s="134">
        <v>0</v>
      </c>
      <c r="J15" s="137"/>
      <c r="K15" s="134">
        <f t="shared" ref="K15:K28" si="1">SUM(G15:I15)</f>
        <v>-3888000</v>
      </c>
      <c r="L15" s="137"/>
      <c r="M15" s="134"/>
      <c r="N15" s="137"/>
      <c r="O15" s="134">
        <f t="shared" ref="O15:O28" si="2">SUM(K15:M15)</f>
        <v>-3888000</v>
      </c>
      <c r="P15" s="137"/>
      <c r="Q15" s="134"/>
      <c r="R15" s="137"/>
      <c r="S15" s="134">
        <f t="shared" ref="S15:S28" si="3">SUM(O15:Q15)</f>
        <v>-3888000</v>
      </c>
      <c r="T15" s="129"/>
    </row>
    <row r="16" spans="1:20" ht="24.95" customHeight="1" x14ac:dyDescent="0.2">
      <c r="A16" s="134" t="s">
        <v>496</v>
      </c>
      <c r="B16" s="135"/>
      <c r="C16" s="136">
        <v>1402500</v>
      </c>
      <c r="D16" s="137"/>
      <c r="E16" s="134">
        <v>-1402500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-2485500</v>
      </c>
      <c r="D31" s="129"/>
      <c r="E31" s="141">
        <f>SUM(E15:E28)</f>
        <v>-1402500</v>
      </c>
      <c r="F31" s="129"/>
      <c r="G31" s="141">
        <f>SUM(G15:G28)</f>
        <v>-3888000</v>
      </c>
      <c r="H31" s="129"/>
      <c r="I31" s="141">
        <f>SUM(I15:I28)</f>
        <v>0</v>
      </c>
      <c r="J31" s="129"/>
      <c r="K31" s="141">
        <f>SUM(K15:K28)</f>
        <v>-3888000</v>
      </c>
      <c r="L31" s="129"/>
      <c r="M31" s="141">
        <f>SUM(M15:M28)</f>
        <v>0</v>
      </c>
      <c r="N31" s="129"/>
      <c r="O31" s="141">
        <f>SUM(O15:O28)</f>
        <v>-3888000</v>
      </c>
      <c r="P31" s="129"/>
      <c r="Q31" s="141">
        <f>SUM(Q15:Q28)</f>
        <v>0</v>
      </c>
      <c r="R31" s="129"/>
      <c r="S31" s="141">
        <f>SUM(S15:S28)</f>
        <v>-3888000</v>
      </c>
      <c r="T31" s="139" t="s">
        <v>18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031P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428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429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031P</v>
      </c>
    </row>
    <row r="8" spans="1:29" ht="16.5" thickBot="1" x14ac:dyDescent="0.3">
      <c r="A8" s="112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25">
      <c r="A10" s="150" t="s">
        <v>70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5" thickBot="1" x14ac:dyDescent="0.3">
      <c r="A11" s="152"/>
      <c r="B11" s="499"/>
      <c r="C11" s="153" t="s">
        <v>298</v>
      </c>
      <c r="D11" s="499"/>
      <c r="E11" s="520" t="s">
        <v>73</v>
      </c>
      <c r="F11" s="521"/>
      <c r="G11" s="522" t="s">
        <v>314</v>
      </c>
      <c r="H11" s="521"/>
      <c r="I11" s="153" t="s">
        <v>315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5" thickTop="1" x14ac:dyDescent="0.25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310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031P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316</v>
      </c>
      <c r="G72" s="511"/>
      <c r="I72" s="145"/>
    </row>
    <row r="73" spans="5:10" x14ac:dyDescent="0.25">
      <c r="E73" s="509"/>
      <c r="G73" s="511"/>
      <c r="H73" s="30" t="s">
        <v>317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2001-07-18T19:53:02Z</cp:lastPrinted>
  <dcterms:created xsi:type="dcterms:W3CDTF">1998-03-02T21:51:31Z</dcterms:created>
  <dcterms:modified xsi:type="dcterms:W3CDTF">2023-09-17T12:19:57Z</dcterms:modified>
</cp:coreProperties>
</file>