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A2BE2C-E94D-4039-9186-A4F478A730F3}" xr6:coauthVersionLast="47" xr6:coauthVersionMax="47" xr10:uidLastSave="{00000000-0000-0000-0000-000000000000}"/>
  <bookViews>
    <workbookView xWindow="-120" yWindow="-120" windowWidth="38640" windowHeight="15720"/>
  </bookViews>
  <sheets>
    <sheet name="Cost Structure" sheetId="1" r:id="rId1"/>
    <sheet name="Charges to date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F12" i="1"/>
  <c r="I12" i="1"/>
  <c r="K12" i="1"/>
  <c r="F13" i="1"/>
  <c r="I13" i="1"/>
  <c r="K13" i="1"/>
  <c r="K15" i="1"/>
  <c r="K16" i="1"/>
  <c r="K17" i="1"/>
  <c r="K24" i="1"/>
  <c r="K25" i="1"/>
  <c r="K26" i="1"/>
  <c r="K27" i="1"/>
  <c r="K28" i="1"/>
  <c r="F29" i="1"/>
  <c r="I29" i="1"/>
  <c r="K29" i="1"/>
  <c r="F30" i="1"/>
  <c r="I30" i="1"/>
  <c r="K30" i="1"/>
</calcChain>
</file>

<file path=xl/sharedStrings.xml><?xml version="1.0" encoding="utf-8"?>
<sst xmlns="http://schemas.openxmlformats.org/spreadsheetml/2006/main" count="58" uniqueCount="53">
  <si>
    <t>ENA Costs</t>
  </si>
  <si>
    <t>BU Costs</t>
  </si>
  <si>
    <t>EnronOnline Costs</t>
  </si>
  <si>
    <t>Total Costs</t>
  </si>
  <si>
    <t>Charge</t>
  </si>
  <si>
    <t>New Market Area Launch</t>
  </si>
  <si>
    <t>Set up New Country</t>
  </si>
  <si>
    <t>Set up New Business</t>
  </si>
  <si>
    <t>Set Up Product Types</t>
  </si>
  <si>
    <t>Set Up Counterparties</t>
  </si>
  <si>
    <t>Billed Costs</t>
  </si>
  <si>
    <t>Addition of new Product Type</t>
  </si>
  <si>
    <t>Addition of Product</t>
  </si>
  <si>
    <t>Addition of New Counterparty</t>
  </si>
  <si>
    <t>Auctions</t>
  </si>
  <si>
    <t>New Auction Set up (2 users)</t>
  </si>
  <si>
    <t>Incremental auction Type for BU</t>
  </si>
  <si>
    <t>Incremental Products</t>
  </si>
  <si>
    <t>Incremental Connection Fee: (per external user)</t>
  </si>
  <si>
    <t>Assumptions / Notes</t>
  </si>
  <si>
    <t>1.-</t>
  </si>
  <si>
    <t>2.-</t>
  </si>
  <si>
    <t>Cost includes existing customers plus 100 New Counterparties.</t>
  </si>
  <si>
    <t>3.-</t>
  </si>
  <si>
    <t>Billed costs include:</t>
  </si>
  <si>
    <t>: Local Counsel</t>
  </si>
  <si>
    <t>: Travel for Bridging &amp; Mapping set up, &amp; Launch/Presentation</t>
  </si>
  <si>
    <t>: Presentations</t>
  </si>
  <si>
    <t>For first 2  Product types (15 products)</t>
  </si>
  <si>
    <t>Incremental 10 Products/1 Product Type</t>
  </si>
  <si>
    <t>Annual Maintenance Fee</t>
  </si>
  <si>
    <t>New 3rd. Party Pipeline Launch</t>
  </si>
  <si>
    <t>Set Up New Pipeline</t>
  </si>
  <si>
    <t>Total Cost to launch a New Country</t>
  </si>
  <si>
    <t>Total Cost to launch a New Business</t>
  </si>
  <si>
    <t>Total Cost to launch a 3rd Party Pipeline</t>
  </si>
  <si>
    <t>IT Infrastructure</t>
  </si>
  <si>
    <t>Total Cost to launch additional Pipeline</t>
  </si>
  <si>
    <t>Hardware (Internal Servers)</t>
  </si>
  <si>
    <t>Optional Bridging</t>
  </si>
  <si>
    <t>Addition of new Pipeline Product Type</t>
  </si>
  <si>
    <t>Addition of pipeline Product</t>
  </si>
  <si>
    <t>Addition of New Counterparty for Pipeline</t>
  </si>
  <si>
    <t>4.-</t>
  </si>
  <si>
    <t>5.-</t>
  </si>
  <si>
    <t>Cost includes existing customers plus 30 New Counterparties.</t>
  </si>
  <si>
    <t>: 3rd. Party Counsel</t>
  </si>
  <si>
    <t>: Travel for Project Management &amp; Training</t>
  </si>
  <si>
    <t>$ 25,000</t>
  </si>
  <si>
    <t>$ 500</t>
  </si>
  <si>
    <t>$ 15,000</t>
  </si>
  <si>
    <t>$ 10,000</t>
  </si>
  <si>
    <t>2 Product Types included in cost calculation with a total of 15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</si>
</sst>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color indexed="9"/>
      <name val="Arial"/>
      <family val="2"/>
    </font>
    <font>
      <b/>
      <i/>
      <sz val="8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2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6" xfId="0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2" borderId="0" xfId="0" applyFont="1" applyFill="1" applyBorder="1"/>
    <xf numFmtId="0" fontId="5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5" fillId="2" borderId="0" xfId="0" applyFont="1" applyFill="1"/>
    <xf numFmtId="0" fontId="5" fillId="2" borderId="4" xfId="0" applyFont="1" applyFill="1" applyBorder="1"/>
    <xf numFmtId="0" fontId="6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5" fillId="2" borderId="6" xfId="0" applyFont="1" applyFill="1" applyBorder="1"/>
    <xf numFmtId="0" fontId="7" fillId="2" borderId="0" xfId="0" applyFont="1" applyFill="1"/>
    <xf numFmtId="0" fontId="7" fillId="2" borderId="4" xfId="0" applyFont="1" applyFill="1" applyBorder="1"/>
    <xf numFmtId="20" fontId="8" fillId="2" borderId="0" xfId="0" applyNumberFormat="1" applyFont="1" applyFill="1" applyBorder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7" fillId="2" borderId="6" xfId="0" applyFont="1" applyFill="1" applyBorder="1"/>
    <xf numFmtId="0" fontId="9" fillId="2" borderId="0" xfId="0" applyFont="1" applyFill="1"/>
    <xf numFmtId="0" fontId="9" fillId="2" borderId="4" xfId="0" applyFont="1" applyFill="1" applyBorder="1"/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9" fillId="2" borderId="6" xfId="0" applyFont="1" applyFill="1" applyBorder="1"/>
    <xf numFmtId="0" fontId="9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/>
    <xf numFmtId="3" fontId="2" fillId="2" borderId="10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3" fontId="2" fillId="2" borderId="12" xfId="0" applyNumberFormat="1" applyFont="1" applyFill="1" applyBorder="1" applyAlignment="1">
      <alignment horizontal="center"/>
    </xf>
    <xf numFmtId="3" fontId="7" fillId="2" borderId="0" xfId="0" quotePrefix="1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9"/>
  <sheetViews>
    <sheetView tabSelected="1" topLeftCell="A8" zoomScale="75" workbookViewId="0">
      <selection activeCell="C19" sqref="C19"/>
    </sheetView>
  </sheetViews>
  <sheetFormatPr defaultRowHeight="15.75" x14ac:dyDescent="0.25"/>
  <cols>
    <col min="1" max="1" width="6" style="1" customWidth="1"/>
    <col min="2" max="2" width="1.7109375" style="1" customWidth="1"/>
    <col min="3" max="3" width="3.7109375" style="1" customWidth="1"/>
    <col min="4" max="4" width="43" style="1" customWidth="1"/>
    <col min="5" max="5" width="1.7109375" style="1" customWidth="1"/>
    <col min="6" max="6" width="18.7109375" style="2" customWidth="1"/>
    <col min="7" max="7" width="25.7109375" style="2" hidden="1" customWidth="1"/>
    <col min="8" max="8" width="1.7109375" style="2" customWidth="1"/>
    <col min="9" max="9" width="20.7109375" style="2" customWidth="1"/>
    <col min="10" max="10" width="1.7109375" style="2" customWidth="1"/>
    <col min="11" max="11" width="18.7109375" style="3" customWidth="1"/>
    <col min="12" max="12" width="1.7109375" style="3" customWidth="1"/>
    <col min="13" max="13" width="20.7109375" style="2" customWidth="1"/>
    <col min="14" max="14" width="1.7109375" style="1" customWidth="1"/>
    <col min="15" max="16384" width="9.140625" style="1"/>
  </cols>
  <sheetData>
    <row r="2" spans="2:14" ht="16.5" thickBot="1" x14ac:dyDescent="0.3"/>
    <row r="3" spans="2:14" x14ac:dyDescent="0.25">
      <c r="B3" s="4"/>
      <c r="C3" s="5"/>
      <c r="D3" s="5"/>
      <c r="E3" s="5"/>
      <c r="F3" s="6"/>
      <c r="G3" s="6"/>
      <c r="H3" s="6"/>
      <c r="I3" s="6"/>
      <c r="J3" s="6"/>
      <c r="K3" s="7"/>
      <c r="L3" s="7"/>
      <c r="M3" s="6"/>
      <c r="N3" s="8"/>
    </row>
    <row r="4" spans="2:14" x14ac:dyDescent="0.25">
      <c r="B4" s="9"/>
      <c r="C4" s="10"/>
      <c r="D4" s="10"/>
      <c r="E4" s="10"/>
      <c r="F4" s="11" t="s">
        <v>0</v>
      </c>
      <c r="G4" s="11" t="s">
        <v>1</v>
      </c>
      <c r="H4" s="12"/>
      <c r="I4" s="11" t="s">
        <v>2</v>
      </c>
      <c r="J4" s="12"/>
      <c r="K4" s="11" t="s">
        <v>3</v>
      </c>
      <c r="L4" s="13"/>
      <c r="M4" s="11" t="s">
        <v>4</v>
      </c>
      <c r="N4" s="14"/>
    </row>
    <row r="5" spans="2:14" x14ac:dyDescent="0.25">
      <c r="B5" s="9"/>
      <c r="C5" s="10"/>
      <c r="D5" s="15"/>
      <c r="E5" s="10"/>
      <c r="F5" s="12"/>
      <c r="G5" s="12"/>
      <c r="H5" s="12"/>
      <c r="I5" s="12"/>
      <c r="J5" s="12"/>
      <c r="K5" s="13"/>
      <c r="L5" s="13"/>
      <c r="M5" s="12"/>
      <c r="N5" s="14"/>
    </row>
    <row r="6" spans="2:14" x14ac:dyDescent="0.25">
      <c r="B6" s="9"/>
      <c r="C6" s="15" t="s">
        <v>5</v>
      </c>
      <c r="D6" s="15"/>
      <c r="E6" s="10"/>
      <c r="F6" s="16"/>
      <c r="G6" s="12"/>
      <c r="H6" s="12"/>
      <c r="I6" s="17"/>
      <c r="J6" s="17"/>
      <c r="K6" s="13"/>
      <c r="L6" s="13"/>
      <c r="M6" s="12"/>
      <c r="N6" s="14"/>
    </row>
    <row r="7" spans="2:14" x14ac:dyDescent="0.25">
      <c r="B7" s="9"/>
      <c r="C7" s="10"/>
      <c r="D7" s="18" t="s">
        <v>6</v>
      </c>
      <c r="E7" s="10"/>
      <c r="F7" s="17">
        <v>35454.545454545463</v>
      </c>
      <c r="G7" s="12"/>
      <c r="H7" s="12"/>
      <c r="I7" s="17">
        <v>48275.162337662339</v>
      </c>
      <c r="J7" s="17"/>
      <c r="K7" s="19">
        <f t="shared" ref="K7:K13" si="0">F7+I7</f>
        <v>83729.707792207802</v>
      </c>
      <c r="L7" s="19"/>
      <c r="M7" s="20"/>
      <c r="N7" s="14"/>
    </row>
    <row r="8" spans="2:14" x14ac:dyDescent="0.25">
      <c r="B8" s="9"/>
      <c r="C8" s="10"/>
      <c r="D8" s="18" t="s">
        <v>7</v>
      </c>
      <c r="E8" s="10"/>
      <c r="F8" s="17">
        <v>30389.610389610396</v>
      </c>
      <c r="G8" s="12"/>
      <c r="H8" s="12"/>
      <c r="I8" s="17">
        <v>42366.071428571428</v>
      </c>
      <c r="J8" s="17"/>
      <c r="K8" s="19">
        <f t="shared" si="0"/>
        <v>72755.681818181823</v>
      </c>
      <c r="L8" s="19"/>
      <c r="M8" s="20"/>
      <c r="N8" s="14"/>
    </row>
    <row r="9" spans="2:14" x14ac:dyDescent="0.25">
      <c r="B9" s="9"/>
      <c r="C9" s="21">
        <v>1</v>
      </c>
      <c r="D9" s="10" t="s">
        <v>8</v>
      </c>
      <c r="E9" s="10"/>
      <c r="F9" s="17">
        <v>9602.2727272727279</v>
      </c>
      <c r="G9" s="17"/>
      <c r="H9" s="17"/>
      <c r="I9" s="17">
        <v>11607.142857142857</v>
      </c>
      <c r="J9" s="17"/>
      <c r="K9" s="19">
        <f t="shared" si="0"/>
        <v>21209.415584415583</v>
      </c>
      <c r="L9" s="19"/>
      <c r="M9" s="20"/>
      <c r="N9" s="14"/>
    </row>
    <row r="10" spans="2:14" x14ac:dyDescent="0.25">
      <c r="B10" s="9"/>
      <c r="C10" s="21">
        <v>2</v>
      </c>
      <c r="D10" s="10" t="s">
        <v>9</v>
      </c>
      <c r="E10" s="10"/>
      <c r="F10" s="17">
        <v>23741.883116883117</v>
      </c>
      <c r="G10" s="17"/>
      <c r="H10" s="17"/>
      <c r="I10" s="17">
        <v>5275.9740259740265</v>
      </c>
      <c r="J10" s="17"/>
      <c r="K10" s="19">
        <f t="shared" si="0"/>
        <v>29017.857142857145</v>
      </c>
      <c r="L10" s="19"/>
      <c r="M10" s="20"/>
      <c r="N10" s="14"/>
    </row>
    <row r="11" spans="2:14" x14ac:dyDescent="0.25">
      <c r="B11" s="9"/>
      <c r="C11" s="21">
        <v>3</v>
      </c>
      <c r="D11" s="10" t="s">
        <v>10</v>
      </c>
      <c r="E11" s="10"/>
      <c r="F11" s="17">
        <v>25000</v>
      </c>
      <c r="G11" s="12"/>
      <c r="H11" s="12"/>
      <c r="I11" s="17">
        <v>15500</v>
      </c>
      <c r="J11" s="17"/>
      <c r="K11" s="19">
        <f t="shared" si="0"/>
        <v>40500</v>
      </c>
      <c r="L11" s="19"/>
      <c r="M11" s="20"/>
      <c r="N11" s="14"/>
    </row>
    <row r="12" spans="2:14" x14ac:dyDescent="0.25">
      <c r="B12" s="9"/>
      <c r="C12" s="21"/>
      <c r="D12" s="23" t="s">
        <v>33</v>
      </c>
      <c r="E12" s="10"/>
      <c r="F12" s="50">
        <f>F7+F9+F10+F11</f>
        <v>93798.701298701315</v>
      </c>
      <c r="G12" s="12"/>
      <c r="H12" s="12"/>
      <c r="I12" s="50">
        <f>I7+I9+I10+I11</f>
        <v>80658.279220779223</v>
      </c>
      <c r="J12" s="17"/>
      <c r="K12" s="50">
        <f t="shared" si="0"/>
        <v>174456.98051948054</v>
      </c>
      <c r="L12" s="19"/>
      <c r="M12" s="20"/>
      <c r="N12" s="14"/>
    </row>
    <row r="13" spans="2:14" x14ac:dyDescent="0.25">
      <c r="B13" s="9"/>
      <c r="C13" s="22"/>
      <c r="D13" s="23" t="s">
        <v>34</v>
      </c>
      <c r="E13" s="10"/>
      <c r="F13" s="19">
        <f>SUM(F8:F10)</f>
        <v>63733.76623376624</v>
      </c>
      <c r="G13" s="12"/>
      <c r="H13" s="12"/>
      <c r="I13" s="19">
        <f>SUM(I8:I11)</f>
        <v>74749.188311688311</v>
      </c>
      <c r="J13" s="17"/>
      <c r="K13" s="50">
        <f t="shared" si="0"/>
        <v>138482.95454545456</v>
      </c>
      <c r="L13" s="19"/>
      <c r="M13" s="20"/>
      <c r="N13" s="14"/>
    </row>
    <row r="14" spans="2:14" x14ac:dyDescent="0.25">
      <c r="B14" s="9"/>
      <c r="C14" s="10"/>
      <c r="D14" s="10"/>
      <c r="E14" s="10"/>
      <c r="F14" s="12"/>
      <c r="G14" s="12"/>
      <c r="H14" s="12"/>
      <c r="I14" s="12"/>
      <c r="J14" s="12"/>
      <c r="K14" s="13"/>
      <c r="L14" s="13"/>
      <c r="M14" s="12"/>
      <c r="N14" s="14"/>
    </row>
    <row r="15" spans="2:14" x14ac:dyDescent="0.25">
      <c r="B15" s="9"/>
      <c r="C15" s="15"/>
      <c r="D15" s="15" t="s">
        <v>11</v>
      </c>
      <c r="E15" s="10"/>
      <c r="F15" s="17">
        <v>4801.4285714285716</v>
      </c>
      <c r="G15" s="12"/>
      <c r="H15" s="12"/>
      <c r="I15" s="17">
        <v>5803.5714285714284</v>
      </c>
      <c r="J15" s="17"/>
      <c r="K15" s="19">
        <f>F15+I15</f>
        <v>10605</v>
      </c>
      <c r="L15" s="19"/>
      <c r="M15" s="20"/>
      <c r="N15" s="14"/>
    </row>
    <row r="16" spans="2:14" x14ac:dyDescent="0.25">
      <c r="B16" s="9"/>
      <c r="C16" s="15"/>
      <c r="D16" s="15" t="s">
        <v>12</v>
      </c>
      <c r="E16" s="10"/>
      <c r="F16" s="17">
        <v>52.720779220779207</v>
      </c>
      <c r="G16" s="12"/>
      <c r="H16" s="12"/>
      <c r="I16" s="17">
        <v>158.27922077922079</v>
      </c>
      <c r="J16" s="17"/>
      <c r="K16" s="19">
        <f>F16+I16</f>
        <v>211</v>
      </c>
      <c r="L16" s="19"/>
      <c r="M16" s="20"/>
      <c r="N16" s="14"/>
    </row>
    <row r="17" spans="2:14" x14ac:dyDescent="0.25">
      <c r="B17" s="9"/>
      <c r="C17" s="15"/>
      <c r="D17" s="15" t="s">
        <v>13</v>
      </c>
      <c r="E17" s="10"/>
      <c r="F17" s="17">
        <v>237.24025974025975</v>
      </c>
      <c r="G17" s="12"/>
      <c r="H17" s="12"/>
      <c r="I17" s="17">
        <v>52.759740259740262</v>
      </c>
      <c r="J17" s="17"/>
      <c r="K17" s="19">
        <f>F17+I17</f>
        <v>290</v>
      </c>
      <c r="L17" s="19"/>
      <c r="M17" s="20"/>
      <c r="N17" s="14"/>
    </row>
    <row r="18" spans="2:14" x14ac:dyDescent="0.25">
      <c r="B18" s="9"/>
      <c r="C18" s="10"/>
      <c r="D18" s="10"/>
      <c r="E18" s="10"/>
      <c r="F18" s="12"/>
      <c r="G18" s="12"/>
      <c r="H18" s="12"/>
      <c r="I18" s="12"/>
      <c r="J18" s="12"/>
      <c r="K18" s="13"/>
      <c r="L18" s="13"/>
      <c r="M18" s="12"/>
      <c r="N18" s="14"/>
    </row>
    <row r="19" spans="2:14" x14ac:dyDescent="0.25">
      <c r="B19" s="9"/>
      <c r="C19" s="15" t="s">
        <v>30</v>
      </c>
      <c r="D19" s="15"/>
      <c r="E19" s="10"/>
      <c r="F19" s="12"/>
      <c r="G19" s="12"/>
      <c r="H19" s="12"/>
      <c r="I19" s="12"/>
      <c r="J19" s="12"/>
      <c r="K19" s="13"/>
      <c r="L19" s="13"/>
      <c r="M19" s="12"/>
      <c r="N19" s="14"/>
    </row>
    <row r="20" spans="2:14" x14ac:dyDescent="0.25">
      <c r="B20" s="9"/>
      <c r="C20" s="10"/>
      <c r="D20" s="23" t="s">
        <v>28</v>
      </c>
      <c r="E20" s="10"/>
      <c r="F20" s="12"/>
      <c r="G20" s="12"/>
      <c r="H20" s="12"/>
      <c r="I20" s="17"/>
      <c r="J20" s="17"/>
      <c r="K20" s="19">
        <v>20000</v>
      </c>
      <c r="L20" s="19"/>
      <c r="M20" s="20"/>
      <c r="N20" s="14"/>
    </row>
    <row r="21" spans="2:14" x14ac:dyDescent="0.25">
      <c r="B21" s="9"/>
      <c r="C21" s="10"/>
      <c r="D21" s="23" t="s">
        <v>29</v>
      </c>
      <c r="E21" s="10"/>
      <c r="F21" s="12"/>
      <c r="G21" s="12"/>
      <c r="H21" s="12"/>
      <c r="I21" s="17"/>
      <c r="J21" s="17"/>
      <c r="K21" s="19">
        <v>8000</v>
      </c>
      <c r="L21" s="19"/>
      <c r="M21" s="20"/>
      <c r="N21" s="14"/>
    </row>
    <row r="22" spans="2:14" x14ac:dyDescent="0.25">
      <c r="B22" s="9"/>
      <c r="C22" s="10"/>
      <c r="D22" s="10"/>
      <c r="E22" s="10"/>
      <c r="F22" s="12"/>
      <c r="G22" s="12"/>
      <c r="H22" s="12"/>
      <c r="I22" s="12"/>
      <c r="J22" s="12"/>
      <c r="K22" s="13"/>
      <c r="L22" s="13"/>
      <c r="M22" s="12"/>
      <c r="N22" s="14"/>
    </row>
    <row r="23" spans="2:14" x14ac:dyDescent="0.25">
      <c r="B23" s="9"/>
      <c r="C23" s="15" t="s">
        <v>31</v>
      </c>
      <c r="D23" s="10"/>
      <c r="E23" s="10"/>
      <c r="F23" s="12"/>
      <c r="G23" s="12"/>
      <c r="H23" s="12"/>
      <c r="I23" s="12"/>
      <c r="J23" s="12"/>
      <c r="K23" s="13"/>
      <c r="L23" s="13"/>
      <c r="M23" s="12"/>
      <c r="N23" s="14"/>
    </row>
    <row r="24" spans="2:14" x14ac:dyDescent="0.25">
      <c r="B24" s="9"/>
      <c r="C24" s="10"/>
      <c r="D24" s="10" t="s">
        <v>32</v>
      </c>
      <c r="E24" s="10"/>
      <c r="F24" s="17">
        <v>6331.1688311688313</v>
      </c>
      <c r="G24" s="12"/>
      <c r="H24" s="12"/>
      <c r="I24" s="17">
        <v>20312.5</v>
      </c>
      <c r="J24" s="17"/>
      <c r="K24" s="19">
        <f>F24+I24</f>
        <v>26643.66883116883</v>
      </c>
      <c r="L24" s="13"/>
      <c r="M24" s="20"/>
      <c r="N24" s="14"/>
    </row>
    <row r="25" spans="2:14" x14ac:dyDescent="0.25">
      <c r="B25" s="9"/>
      <c r="C25" s="21">
        <v>1</v>
      </c>
      <c r="D25" s="10" t="s">
        <v>8</v>
      </c>
      <c r="E25" s="10"/>
      <c r="F25" s="17"/>
      <c r="G25" s="12"/>
      <c r="H25" s="12"/>
      <c r="I25" s="17">
        <v>10530.844155844155</v>
      </c>
      <c r="J25" s="17"/>
      <c r="K25" s="19">
        <f>F25+I25</f>
        <v>10530.844155844155</v>
      </c>
      <c r="L25" s="13"/>
      <c r="M25" s="20"/>
      <c r="N25" s="14"/>
    </row>
    <row r="26" spans="2:14" x14ac:dyDescent="0.25">
      <c r="B26" s="9"/>
      <c r="C26" s="21">
        <v>4</v>
      </c>
      <c r="D26" s="10" t="s">
        <v>9</v>
      </c>
      <c r="E26" s="10"/>
      <c r="F26" s="17"/>
      <c r="G26" s="17"/>
      <c r="H26" s="17"/>
      <c r="I26" s="17">
        <v>2532.4675324675327</v>
      </c>
      <c r="J26" s="17"/>
      <c r="K26" s="19">
        <f>F26+I26</f>
        <v>2532.4675324675327</v>
      </c>
      <c r="L26" s="13"/>
      <c r="M26" s="20"/>
      <c r="N26" s="14"/>
    </row>
    <row r="27" spans="2:14" x14ac:dyDescent="0.25">
      <c r="B27" s="9"/>
      <c r="C27" s="21"/>
      <c r="D27" s="10" t="s">
        <v>36</v>
      </c>
      <c r="E27" s="10"/>
      <c r="F27" s="17">
        <v>8400</v>
      </c>
      <c r="G27" s="12"/>
      <c r="H27" s="12"/>
      <c r="I27" s="17">
        <v>0</v>
      </c>
      <c r="J27" s="17"/>
      <c r="K27" s="19">
        <f>F27+I27</f>
        <v>8400</v>
      </c>
      <c r="L27" s="13"/>
      <c r="M27" s="20"/>
      <c r="N27" s="14"/>
    </row>
    <row r="28" spans="2:14" x14ac:dyDescent="0.25">
      <c r="B28" s="9"/>
      <c r="C28" s="21">
        <v>5</v>
      </c>
      <c r="D28" s="10" t="s">
        <v>10</v>
      </c>
      <c r="E28" s="10"/>
      <c r="F28" s="51">
        <v>10000</v>
      </c>
      <c r="G28" s="12"/>
      <c r="H28" s="12"/>
      <c r="I28" s="51">
        <v>15000</v>
      </c>
      <c r="J28" s="17"/>
      <c r="K28" s="52">
        <f>F28+I28</f>
        <v>25000</v>
      </c>
      <c r="L28" s="13"/>
      <c r="M28" s="20"/>
      <c r="N28" s="14"/>
    </row>
    <row r="29" spans="2:14" x14ac:dyDescent="0.25">
      <c r="B29" s="9"/>
      <c r="C29" s="10"/>
      <c r="D29" s="23" t="s">
        <v>35</v>
      </c>
      <c r="E29" s="10"/>
      <c r="F29" s="19">
        <f>SUM(F24:F28)</f>
        <v>24731.16883116883</v>
      </c>
      <c r="G29" s="13"/>
      <c r="H29" s="13"/>
      <c r="I29" s="19">
        <f>SUM(I24:I28)</f>
        <v>48375.811688311689</v>
      </c>
      <c r="J29" s="13"/>
      <c r="K29" s="53">
        <f>SUM(K24:K28)</f>
        <v>73106.980519480523</v>
      </c>
      <c r="L29" s="13"/>
      <c r="M29" s="20"/>
      <c r="N29" s="14"/>
    </row>
    <row r="30" spans="2:14" x14ac:dyDescent="0.25">
      <c r="B30" s="9"/>
      <c r="C30" s="10"/>
      <c r="D30" s="23" t="s">
        <v>37</v>
      </c>
      <c r="E30" s="10"/>
      <c r="F30" s="19">
        <f>SUM(F24:F28)-F27</f>
        <v>16331.16883116883</v>
      </c>
      <c r="G30" s="13"/>
      <c r="H30" s="13"/>
      <c r="I30" s="19">
        <f>SUM(I24:I28)-I27</f>
        <v>48375.811688311689</v>
      </c>
      <c r="J30" s="13"/>
      <c r="K30" s="19">
        <f>SUM(K24:K28)-K27</f>
        <v>64706.980519480523</v>
      </c>
      <c r="L30" s="13"/>
      <c r="M30" s="20"/>
      <c r="N30" s="14"/>
    </row>
    <row r="31" spans="2:14" x14ac:dyDescent="0.25">
      <c r="B31" s="9"/>
      <c r="C31" s="10"/>
      <c r="D31" s="15" t="s">
        <v>38</v>
      </c>
      <c r="E31" s="10"/>
      <c r="F31" s="19"/>
      <c r="G31" s="13"/>
      <c r="H31" s="13"/>
      <c r="I31" s="19"/>
      <c r="J31" s="13"/>
      <c r="K31" s="19">
        <v>250000</v>
      </c>
      <c r="L31" s="13"/>
      <c r="M31" s="20"/>
      <c r="N31" s="14"/>
    </row>
    <row r="32" spans="2:14" x14ac:dyDescent="0.25">
      <c r="B32" s="9"/>
      <c r="C32" s="10"/>
      <c r="D32" s="15" t="s">
        <v>39</v>
      </c>
      <c r="E32" s="10"/>
      <c r="F32" s="12"/>
      <c r="G32" s="12"/>
      <c r="H32" s="12"/>
      <c r="I32" s="12"/>
      <c r="J32" s="12"/>
      <c r="K32" s="19">
        <v>25000</v>
      </c>
      <c r="L32" s="13"/>
      <c r="M32" s="20"/>
      <c r="N32" s="14"/>
    </row>
    <row r="33" spans="2:14" x14ac:dyDescent="0.25">
      <c r="B33" s="9"/>
      <c r="C33" s="10"/>
      <c r="D33" s="15"/>
      <c r="E33" s="10"/>
      <c r="F33" s="12"/>
      <c r="G33" s="12"/>
      <c r="H33" s="12"/>
      <c r="I33" s="12"/>
      <c r="J33" s="12"/>
      <c r="K33" s="19"/>
      <c r="L33" s="13"/>
      <c r="M33" s="12"/>
      <c r="N33" s="14"/>
    </row>
    <row r="34" spans="2:14" x14ac:dyDescent="0.25">
      <c r="B34" s="9"/>
      <c r="C34" s="15"/>
      <c r="D34" s="15" t="s">
        <v>40</v>
      </c>
      <c r="E34" s="10"/>
      <c r="F34" s="12"/>
      <c r="G34" s="12"/>
      <c r="H34" s="12"/>
      <c r="I34" s="17">
        <v>5265.4220779220777</v>
      </c>
      <c r="J34" s="12"/>
      <c r="K34" s="19">
        <v>5265.4220779220777</v>
      </c>
      <c r="L34" s="13"/>
      <c r="M34" s="20"/>
      <c r="N34" s="14"/>
    </row>
    <row r="35" spans="2:14" x14ac:dyDescent="0.25">
      <c r="B35" s="9"/>
      <c r="C35" s="15"/>
      <c r="D35" s="15" t="s">
        <v>41</v>
      </c>
      <c r="E35" s="10"/>
      <c r="F35" s="12"/>
      <c r="G35" s="12"/>
      <c r="H35" s="12"/>
      <c r="I35" s="17">
        <v>211.03896103896105</v>
      </c>
      <c r="J35" s="12"/>
      <c r="K35" s="19">
        <v>211.03896103896105</v>
      </c>
      <c r="L35" s="13"/>
      <c r="M35" s="20"/>
      <c r="N35" s="14"/>
    </row>
    <row r="36" spans="2:14" x14ac:dyDescent="0.25">
      <c r="B36" s="9"/>
      <c r="C36" s="15"/>
      <c r="D36" s="15" t="s">
        <v>42</v>
      </c>
      <c r="E36" s="10"/>
      <c r="F36" s="12"/>
      <c r="G36" s="12"/>
      <c r="H36" s="12"/>
      <c r="I36" s="17">
        <v>84.415584415584419</v>
      </c>
      <c r="J36" s="12"/>
      <c r="K36" s="19">
        <v>84.415584415584419</v>
      </c>
      <c r="L36" s="13"/>
      <c r="M36" s="20"/>
      <c r="N36" s="14"/>
    </row>
    <row r="37" spans="2:14" x14ac:dyDescent="0.25">
      <c r="B37" s="9"/>
      <c r="C37" s="10"/>
      <c r="D37" s="10"/>
      <c r="E37" s="10"/>
      <c r="F37" s="12"/>
      <c r="G37" s="12"/>
      <c r="H37" s="12"/>
      <c r="I37" s="12"/>
      <c r="J37" s="12"/>
      <c r="K37" s="13"/>
      <c r="L37" s="13"/>
      <c r="M37" s="12"/>
      <c r="N37" s="14"/>
    </row>
    <row r="38" spans="2:14" x14ac:dyDescent="0.25">
      <c r="B38" s="9"/>
      <c r="C38" s="15" t="s">
        <v>14</v>
      </c>
      <c r="D38" s="10"/>
      <c r="E38" s="10"/>
      <c r="F38" s="12"/>
      <c r="G38" s="12"/>
      <c r="H38" s="12"/>
      <c r="I38" s="12"/>
      <c r="J38" s="12"/>
      <c r="K38" s="13"/>
      <c r="L38" s="13"/>
      <c r="M38" s="12"/>
      <c r="N38" s="14"/>
    </row>
    <row r="39" spans="2:14" x14ac:dyDescent="0.25">
      <c r="B39" s="9"/>
      <c r="C39" s="10"/>
      <c r="D39" s="10" t="s">
        <v>15</v>
      </c>
      <c r="E39" s="10"/>
      <c r="F39" s="12"/>
      <c r="G39" s="12"/>
      <c r="H39" s="12"/>
      <c r="I39" s="12"/>
      <c r="J39" s="12"/>
      <c r="K39" s="19">
        <v>28010.140692640693</v>
      </c>
      <c r="L39" s="19"/>
      <c r="M39" s="20"/>
      <c r="N39" s="14"/>
    </row>
    <row r="40" spans="2:14" x14ac:dyDescent="0.25">
      <c r="B40" s="9"/>
      <c r="C40" s="10"/>
      <c r="D40" s="10" t="s">
        <v>16</v>
      </c>
      <c r="E40" s="10"/>
      <c r="F40" s="12"/>
      <c r="G40" s="12"/>
      <c r="H40" s="12"/>
      <c r="I40" s="12"/>
      <c r="J40" s="12"/>
      <c r="K40" s="19">
        <v>738.63636363636363</v>
      </c>
      <c r="L40" s="19"/>
      <c r="M40" s="20"/>
      <c r="N40" s="14"/>
    </row>
    <row r="41" spans="2:14" x14ac:dyDescent="0.25">
      <c r="B41" s="9"/>
      <c r="C41" s="10"/>
      <c r="D41" s="10" t="s">
        <v>17</v>
      </c>
      <c r="E41" s="10"/>
      <c r="F41" s="12"/>
      <c r="G41" s="12"/>
      <c r="H41" s="12"/>
      <c r="I41" s="12"/>
      <c r="J41" s="12"/>
      <c r="K41" s="19">
        <v>7122.5649350649346</v>
      </c>
      <c r="L41" s="19"/>
      <c r="M41" s="20"/>
      <c r="N41" s="14"/>
    </row>
    <row r="42" spans="2:14" x14ac:dyDescent="0.25">
      <c r="B42" s="9"/>
      <c r="C42" s="10"/>
      <c r="D42" s="10" t="s">
        <v>18</v>
      </c>
      <c r="E42" s="10"/>
      <c r="F42" s="12"/>
      <c r="G42" s="12"/>
      <c r="H42" s="12"/>
      <c r="I42" s="12"/>
      <c r="J42" s="12"/>
      <c r="K42" s="19">
        <v>2773.3333333333335</v>
      </c>
      <c r="L42" s="19"/>
      <c r="M42" s="20"/>
      <c r="N42" s="14"/>
    </row>
    <row r="43" spans="2:14" x14ac:dyDescent="0.25">
      <c r="B43" s="9"/>
      <c r="C43" s="10"/>
      <c r="D43" s="10"/>
      <c r="E43" s="10"/>
      <c r="F43" s="12"/>
      <c r="G43" s="12"/>
      <c r="H43" s="12"/>
      <c r="I43" s="12"/>
      <c r="J43" s="12"/>
      <c r="K43" s="13"/>
      <c r="L43" s="13"/>
      <c r="M43" s="12"/>
      <c r="N43" s="14"/>
    </row>
    <row r="44" spans="2:14" s="24" customFormat="1" ht="15" x14ac:dyDescent="0.2">
      <c r="B44" s="25"/>
      <c r="C44" s="26" t="s">
        <v>19</v>
      </c>
      <c r="D44" s="26"/>
      <c r="E44" s="22"/>
      <c r="F44" s="27"/>
      <c r="G44" s="27"/>
      <c r="H44" s="27"/>
      <c r="I44" s="27"/>
      <c r="J44" s="27"/>
      <c r="K44" s="28"/>
      <c r="L44" s="28"/>
      <c r="M44" s="27"/>
      <c r="N44" s="29"/>
    </row>
    <row r="45" spans="2:14" s="24" customFormat="1" ht="5.0999999999999996" customHeight="1" x14ac:dyDescent="0.2">
      <c r="B45" s="25"/>
      <c r="C45" s="22"/>
      <c r="D45" s="26"/>
      <c r="E45" s="22"/>
      <c r="F45" s="27"/>
      <c r="G45" s="27"/>
      <c r="H45" s="27"/>
      <c r="I45" s="27"/>
      <c r="J45" s="27"/>
      <c r="K45" s="28"/>
      <c r="L45" s="28"/>
      <c r="M45" s="27"/>
      <c r="N45" s="29"/>
    </row>
    <row r="46" spans="2:14" s="30" customFormat="1" ht="12.75" x14ac:dyDescent="0.2">
      <c r="B46" s="31"/>
      <c r="C46" s="32" t="s">
        <v>20</v>
      </c>
      <c r="D46" s="33" t="s">
        <v>52</v>
      </c>
      <c r="E46" s="33"/>
      <c r="F46" s="34"/>
      <c r="G46" s="34"/>
      <c r="H46" s="34"/>
      <c r="I46" s="34"/>
      <c r="J46" s="34"/>
      <c r="K46" s="35"/>
      <c r="L46" s="35"/>
      <c r="M46" s="34"/>
      <c r="N46" s="36"/>
    </row>
    <row r="47" spans="2:14" s="30" customFormat="1" ht="5.0999999999999996" customHeight="1" x14ac:dyDescent="0.2">
      <c r="B47" s="31"/>
      <c r="C47" s="35"/>
      <c r="D47" s="33"/>
      <c r="E47" s="33"/>
      <c r="F47" s="34"/>
      <c r="G47" s="34"/>
      <c r="H47" s="34"/>
      <c r="I47" s="34"/>
      <c r="J47" s="34"/>
      <c r="K47" s="35"/>
      <c r="L47" s="35"/>
      <c r="M47" s="34"/>
      <c r="N47" s="36"/>
    </row>
    <row r="48" spans="2:14" s="30" customFormat="1" ht="12.75" x14ac:dyDescent="0.2">
      <c r="B48" s="31"/>
      <c r="C48" s="35" t="s">
        <v>21</v>
      </c>
      <c r="D48" s="33" t="s">
        <v>22</v>
      </c>
      <c r="E48" s="33"/>
      <c r="F48" s="34"/>
      <c r="G48" s="34"/>
      <c r="H48" s="34"/>
      <c r="I48" s="34"/>
      <c r="J48" s="34"/>
      <c r="K48" s="35"/>
      <c r="L48" s="35"/>
      <c r="M48" s="34"/>
      <c r="N48" s="36"/>
    </row>
    <row r="49" spans="2:14" s="30" customFormat="1" ht="5.0999999999999996" customHeight="1" x14ac:dyDescent="0.2">
      <c r="B49" s="31"/>
      <c r="C49" s="35"/>
      <c r="D49" s="33"/>
      <c r="E49" s="33"/>
      <c r="F49" s="34"/>
      <c r="G49" s="34"/>
      <c r="H49" s="34"/>
      <c r="I49" s="34"/>
      <c r="J49" s="34"/>
      <c r="K49" s="35"/>
      <c r="L49" s="35"/>
      <c r="M49" s="34"/>
      <c r="N49" s="36"/>
    </row>
    <row r="50" spans="2:14" s="37" customFormat="1" ht="12.75" x14ac:dyDescent="0.2">
      <c r="B50" s="38"/>
      <c r="C50" s="35" t="s">
        <v>23</v>
      </c>
      <c r="D50" s="33" t="s">
        <v>24</v>
      </c>
      <c r="E50" s="33"/>
      <c r="F50" s="39"/>
      <c r="G50" s="39"/>
      <c r="H50" s="39"/>
      <c r="I50" s="39"/>
      <c r="J50" s="39"/>
      <c r="K50" s="40"/>
      <c r="L50" s="40"/>
      <c r="M50" s="39"/>
      <c r="N50" s="41"/>
    </row>
    <row r="51" spans="2:14" s="37" customFormat="1" ht="12.75" x14ac:dyDescent="0.2">
      <c r="B51" s="38"/>
      <c r="C51" s="42"/>
      <c r="D51" s="54" t="s">
        <v>48</v>
      </c>
      <c r="E51" s="43" t="s">
        <v>25</v>
      </c>
      <c r="F51" s="44"/>
      <c r="G51" s="39"/>
      <c r="H51" s="39"/>
      <c r="I51" s="39"/>
      <c r="J51" s="39"/>
      <c r="K51" s="40"/>
      <c r="L51" s="40"/>
      <c r="M51" s="39"/>
      <c r="N51" s="41"/>
    </row>
    <row r="52" spans="2:14" s="37" customFormat="1" ht="12.75" x14ac:dyDescent="0.2">
      <c r="B52" s="38"/>
      <c r="C52" s="42"/>
      <c r="D52" s="54" t="s">
        <v>50</v>
      </c>
      <c r="E52" s="43" t="s">
        <v>26</v>
      </c>
      <c r="F52" s="44"/>
      <c r="G52" s="39"/>
      <c r="H52" s="39"/>
      <c r="I52" s="39"/>
      <c r="J52" s="39"/>
      <c r="K52" s="40"/>
      <c r="L52" s="40"/>
      <c r="M52" s="39"/>
      <c r="N52" s="41"/>
    </row>
    <row r="53" spans="2:14" s="37" customFormat="1" ht="12.75" x14ac:dyDescent="0.2">
      <c r="B53" s="38"/>
      <c r="C53" s="42"/>
      <c r="D53" s="54" t="s">
        <v>49</v>
      </c>
      <c r="E53" s="43" t="s">
        <v>27</v>
      </c>
      <c r="F53" s="44"/>
      <c r="G53" s="39"/>
      <c r="H53" s="39"/>
      <c r="I53" s="39"/>
      <c r="J53" s="39"/>
      <c r="K53" s="40"/>
      <c r="L53" s="40"/>
      <c r="M53" s="39"/>
      <c r="N53" s="41"/>
    </row>
    <row r="54" spans="2:14" s="37" customFormat="1" ht="12.75" x14ac:dyDescent="0.2">
      <c r="B54" s="38"/>
      <c r="C54" s="35" t="s">
        <v>43</v>
      </c>
      <c r="D54" s="33" t="s">
        <v>45</v>
      </c>
      <c r="E54" s="43"/>
      <c r="F54" s="44"/>
      <c r="G54" s="39"/>
      <c r="H54" s="39"/>
      <c r="I54" s="39"/>
      <c r="J54" s="39"/>
      <c r="K54" s="40"/>
      <c r="L54" s="40"/>
      <c r="M54" s="39"/>
      <c r="N54" s="41"/>
    </row>
    <row r="55" spans="2:14" s="30" customFormat="1" ht="5.0999999999999996" customHeight="1" x14ac:dyDescent="0.2">
      <c r="B55" s="31"/>
      <c r="C55" s="35"/>
      <c r="D55" s="33"/>
      <c r="E55" s="33"/>
      <c r="F55" s="34"/>
      <c r="G55" s="34"/>
      <c r="H55" s="34"/>
      <c r="I55" s="34"/>
      <c r="J55" s="34"/>
      <c r="K55" s="35"/>
      <c r="L55" s="35"/>
      <c r="M55" s="34"/>
      <c r="N55" s="36"/>
    </row>
    <row r="56" spans="2:14" s="37" customFormat="1" ht="12.75" x14ac:dyDescent="0.2">
      <c r="B56" s="38"/>
      <c r="C56" s="35" t="s">
        <v>44</v>
      </c>
      <c r="D56" s="33" t="s">
        <v>24</v>
      </c>
      <c r="E56" s="43"/>
      <c r="F56" s="44"/>
      <c r="G56" s="39"/>
      <c r="H56" s="39"/>
      <c r="I56" s="39"/>
      <c r="J56" s="39"/>
      <c r="K56" s="40"/>
      <c r="L56" s="40"/>
      <c r="M56" s="39"/>
      <c r="N56" s="41"/>
    </row>
    <row r="57" spans="2:14" s="37" customFormat="1" ht="12.75" x14ac:dyDescent="0.2">
      <c r="B57" s="38"/>
      <c r="C57" s="35"/>
      <c r="D57" s="54" t="s">
        <v>51</v>
      </c>
      <c r="E57" s="43" t="s">
        <v>46</v>
      </c>
      <c r="F57" s="44"/>
      <c r="G57" s="39"/>
      <c r="H57" s="39"/>
      <c r="I57" s="39"/>
      <c r="J57" s="39"/>
      <c r="K57" s="40"/>
      <c r="L57" s="40"/>
      <c r="M57" s="39"/>
      <c r="N57" s="41"/>
    </row>
    <row r="58" spans="2:14" s="37" customFormat="1" ht="12.75" x14ac:dyDescent="0.2">
      <c r="B58" s="38"/>
      <c r="C58" s="42"/>
      <c r="D58" s="54" t="s">
        <v>50</v>
      </c>
      <c r="E58" s="43" t="s">
        <v>47</v>
      </c>
      <c r="F58" s="44"/>
      <c r="G58" s="39"/>
      <c r="H58" s="39"/>
      <c r="I58" s="39"/>
      <c r="J58" s="39"/>
      <c r="K58" s="40"/>
      <c r="L58" s="40"/>
      <c r="M58" s="39"/>
      <c r="N58" s="41"/>
    </row>
    <row r="59" spans="2:14" ht="16.5" thickBot="1" x14ac:dyDescent="0.3">
      <c r="B59" s="45"/>
      <c r="C59" s="46"/>
      <c r="D59" s="46"/>
      <c r="E59" s="46"/>
      <c r="F59" s="47"/>
      <c r="G59" s="47"/>
      <c r="H59" s="47"/>
      <c r="I59" s="47"/>
      <c r="J59" s="47"/>
      <c r="K59" s="48"/>
      <c r="L59" s="48"/>
      <c r="M59" s="47"/>
      <c r="N59" s="49"/>
    </row>
  </sheetData>
  <printOptions horizontalCentered="1"/>
  <pageMargins left="0.5" right="0.5" top="1" bottom="1" header="0.5" footer="0.5"/>
  <pageSetup scale="6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Structure</vt:lpstr>
      <vt:lpstr>Charges to date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DFORSTER</dc:creator>
  <cp:lastModifiedBy>Jan Havlíček</cp:lastModifiedBy>
  <cp:lastPrinted>2001-01-19T15:48:44Z</cp:lastPrinted>
  <dcterms:created xsi:type="dcterms:W3CDTF">2001-01-19T14:24:59Z</dcterms:created>
  <dcterms:modified xsi:type="dcterms:W3CDTF">2023-09-17T12:30:48Z</dcterms:modified>
</cp:coreProperties>
</file>