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4E1E5A-3D2F-4FB4-9113-0B72A5D197B0}" xr6:coauthVersionLast="47" xr6:coauthVersionMax="47" xr10:uidLastSave="{00000000-0000-0000-0000-000000000000}"/>
  <bookViews>
    <workbookView xWindow="-120" yWindow="-120" windowWidth="38640" windowHeight="15720" tabRatio="813" firstSheet="6" activeTab="9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Graphs" sheetId="11" r:id="rId11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9">'May 21- May 25 no notional '!$A$1:$E$93</definedName>
    <definedName name="_xlnm.Print_Area" localSheetId="6">'May 7 - May 11'!$A$1:$E$86</definedName>
    <definedName name="_xlnm.Print_Area" localSheetId="5">'May 7 - May 11 no notional val'!$A$1:$E$87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I15" i="2"/>
  <c r="J15" i="2"/>
  <c r="K15" i="2"/>
  <c r="B17" i="2"/>
  <c r="C17" i="2"/>
  <c r="D17" i="2"/>
  <c r="B20" i="2"/>
  <c r="C20" i="2"/>
  <c r="D20" i="2"/>
  <c r="B21" i="2"/>
  <c r="C21" i="2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I27" i="2"/>
  <c r="J27" i="2"/>
  <c r="B29" i="2"/>
  <c r="C29" i="2"/>
  <c r="D29" i="2"/>
  <c r="B32" i="2"/>
  <c r="C32" i="2"/>
  <c r="D32" i="2"/>
  <c r="B33" i="2"/>
  <c r="C33" i="2"/>
  <c r="D33" i="2"/>
  <c r="B34" i="2"/>
  <c r="C34" i="2"/>
  <c r="D34" i="2"/>
  <c r="I34" i="2"/>
  <c r="J34" i="2"/>
  <c r="B35" i="2"/>
  <c r="C35" i="2"/>
  <c r="D35" i="2"/>
  <c r="B37" i="2"/>
  <c r="C37" i="2"/>
  <c r="D37" i="2"/>
  <c r="B39" i="2"/>
  <c r="C39" i="2"/>
  <c r="D39" i="2"/>
  <c r="A42" i="2"/>
  <c r="B45" i="2"/>
  <c r="C45" i="2"/>
  <c r="D45" i="2"/>
  <c r="B46" i="2"/>
  <c r="C46" i="2"/>
  <c r="D46" i="2"/>
  <c r="B47" i="2"/>
  <c r="C47" i="2"/>
  <c r="D47" i="2"/>
  <c r="H49" i="2"/>
  <c r="A50" i="2"/>
  <c r="B53" i="2"/>
  <c r="C53" i="2"/>
  <c r="D53" i="2"/>
  <c r="I53" i="2"/>
  <c r="J53" i="2"/>
  <c r="A56" i="2"/>
  <c r="B59" i="2"/>
  <c r="C59" i="2"/>
  <c r="B60" i="2"/>
  <c r="C60" i="2"/>
  <c r="B61" i="2"/>
  <c r="C61" i="2"/>
  <c r="A65" i="2"/>
  <c r="B68" i="2"/>
  <c r="B69" i="2"/>
  <c r="B70" i="2"/>
  <c r="B71" i="2"/>
  <c r="A83" i="2"/>
  <c r="B83" i="2"/>
  <c r="A84" i="2"/>
  <c r="A4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H15" i="3"/>
  <c r="I15" i="3"/>
  <c r="J15" i="3"/>
  <c r="B17" i="3"/>
  <c r="C17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H27" i="3"/>
  <c r="I27" i="3"/>
  <c r="J27" i="3"/>
  <c r="B29" i="3"/>
  <c r="C29" i="3"/>
  <c r="B32" i="3"/>
  <c r="C32" i="3"/>
  <c r="B33" i="3"/>
  <c r="C33" i="3"/>
  <c r="B34" i="3"/>
  <c r="C34" i="3"/>
  <c r="H34" i="3"/>
  <c r="I34" i="3"/>
  <c r="B35" i="3"/>
  <c r="C35" i="3"/>
  <c r="B37" i="3"/>
  <c r="C37" i="3"/>
  <c r="B39" i="3"/>
  <c r="C39" i="3"/>
  <c r="A42" i="3"/>
  <c r="B45" i="3"/>
  <c r="C45" i="3"/>
  <c r="D45" i="3"/>
  <c r="B46" i="3"/>
  <c r="C46" i="3"/>
  <c r="D46" i="3"/>
  <c r="B47" i="3"/>
  <c r="C47" i="3"/>
  <c r="D47" i="3"/>
  <c r="H49" i="3"/>
  <c r="A50" i="3"/>
  <c r="B53" i="3"/>
  <c r="C53" i="3"/>
  <c r="D53" i="3"/>
  <c r="I53" i="3"/>
  <c r="J53" i="3"/>
  <c r="A56" i="3"/>
  <c r="B59" i="3"/>
  <c r="C59" i="3"/>
  <c r="B60" i="3"/>
  <c r="C60" i="3"/>
  <c r="B61" i="3"/>
  <c r="C61" i="3"/>
  <c r="A65" i="3"/>
  <c r="B68" i="3"/>
  <c r="B69" i="3"/>
  <c r="B70" i="3"/>
  <c r="B71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I15" i="5"/>
  <c r="J15" i="5"/>
  <c r="K15" i="5"/>
  <c r="B17" i="5"/>
  <c r="C17" i="5"/>
  <c r="D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I27" i="5"/>
  <c r="J27" i="5"/>
  <c r="K27" i="5"/>
  <c r="B29" i="5"/>
  <c r="C29" i="5"/>
  <c r="D29" i="5"/>
  <c r="B32" i="5"/>
  <c r="C32" i="5"/>
  <c r="D32" i="5"/>
  <c r="B33" i="5"/>
  <c r="C33" i="5"/>
  <c r="D33" i="5"/>
  <c r="B34" i="5"/>
  <c r="C34" i="5"/>
  <c r="D34" i="5"/>
  <c r="I34" i="5"/>
  <c r="J34" i="5"/>
  <c r="B35" i="5"/>
  <c r="C35" i="5"/>
  <c r="D35" i="5"/>
  <c r="B37" i="5"/>
  <c r="C37" i="5"/>
  <c r="D37" i="5"/>
  <c r="B39" i="5"/>
  <c r="C39" i="5"/>
  <c r="D39" i="5"/>
  <c r="A42" i="5"/>
  <c r="B45" i="5"/>
  <c r="C45" i="5"/>
  <c r="D45" i="5"/>
  <c r="B46" i="5"/>
  <c r="C46" i="5"/>
  <c r="D46" i="5"/>
  <c r="B47" i="5"/>
  <c r="C47" i="5"/>
  <c r="D47" i="5"/>
  <c r="H49" i="5"/>
  <c r="A50" i="5"/>
  <c r="B53" i="5"/>
  <c r="C53" i="5"/>
  <c r="D53" i="5"/>
  <c r="I53" i="5"/>
  <c r="J53" i="5"/>
  <c r="A56" i="5"/>
  <c r="B59" i="5"/>
  <c r="C59" i="5"/>
  <c r="B60" i="5"/>
  <c r="C60" i="5"/>
  <c r="B61" i="5"/>
  <c r="C61" i="5"/>
  <c r="A65" i="5"/>
  <c r="B68" i="5"/>
  <c r="B69" i="5"/>
  <c r="B70" i="5"/>
  <c r="B71" i="5"/>
  <c r="A83" i="5"/>
  <c r="B83" i="5"/>
  <c r="A84" i="5"/>
  <c r="A4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I15" i="4"/>
  <c r="J15" i="4"/>
  <c r="K15" i="4"/>
  <c r="B17" i="4"/>
  <c r="C17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I27" i="4"/>
  <c r="J27" i="4"/>
  <c r="K27" i="4"/>
  <c r="B29" i="4"/>
  <c r="C29" i="4"/>
  <c r="B32" i="4"/>
  <c r="C32" i="4"/>
  <c r="B33" i="4"/>
  <c r="C33" i="4"/>
  <c r="B34" i="4"/>
  <c r="C34" i="4"/>
  <c r="I34" i="4"/>
  <c r="J34" i="4"/>
  <c r="B35" i="4"/>
  <c r="C35" i="4"/>
  <c r="B37" i="4"/>
  <c r="C37" i="4"/>
  <c r="B39" i="4"/>
  <c r="C39" i="4"/>
  <c r="A42" i="4"/>
  <c r="B45" i="4"/>
  <c r="C45" i="4"/>
  <c r="D45" i="4"/>
  <c r="B46" i="4"/>
  <c r="C46" i="4"/>
  <c r="D46" i="4"/>
  <c r="B47" i="4"/>
  <c r="C47" i="4"/>
  <c r="D47" i="4"/>
  <c r="I49" i="4"/>
  <c r="A50" i="4"/>
  <c r="B53" i="4"/>
  <c r="C53" i="4"/>
  <c r="D53" i="4"/>
  <c r="J53" i="4"/>
  <c r="K53" i="4"/>
  <c r="A56" i="4"/>
  <c r="B59" i="4"/>
  <c r="C59" i="4"/>
  <c r="B60" i="4"/>
  <c r="C60" i="4"/>
  <c r="B61" i="4"/>
  <c r="C61" i="4"/>
  <c r="A65" i="4"/>
  <c r="B68" i="4"/>
  <c r="B69" i="4"/>
  <c r="B70" i="4"/>
  <c r="B71" i="4"/>
  <c r="A74" i="4"/>
  <c r="A78" i="4"/>
  <c r="B78" i="4"/>
  <c r="A79" i="4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U16" i="1"/>
  <c r="U17" i="1"/>
  <c r="U29" i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J38" i="1"/>
  <c r="K38" i="1"/>
  <c r="L38" i="1"/>
  <c r="M38" i="1"/>
  <c r="N38" i="1"/>
  <c r="O38" i="1"/>
  <c r="P38" i="1"/>
  <c r="Q38" i="1"/>
  <c r="R38" i="1"/>
  <c r="S38" i="1"/>
  <c r="T38" i="1"/>
  <c r="U38" i="1"/>
  <c r="J39" i="1"/>
  <c r="K39" i="1"/>
  <c r="L39" i="1"/>
  <c r="M39" i="1"/>
  <c r="N39" i="1"/>
  <c r="O39" i="1"/>
  <c r="P39" i="1"/>
  <c r="Q39" i="1"/>
  <c r="R39" i="1"/>
  <c r="S39" i="1"/>
  <c r="T39" i="1"/>
  <c r="U39" i="1"/>
  <c r="J40" i="1"/>
  <c r="K40" i="1"/>
  <c r="L40" i="1"/>
  <c r="M40" i="1"/>
  <c r="N40" i="1"/>
  <c r="O40" i="1"/>
  <c r="P40" i="1"/>
  <c r="Q40" i="1"/>
  <c r="R40" i="1"/>
  <c r="S40" i="1"/>
  <c r="T40" i="1"/>
  <c r="U40" i="1"/>
  <c r="J41" i="1"/>
  <c r="K41" i="1"/>
  <c r="L41" i="1"/>
  <c r="M41" i="1"/>
  <c r="N41" i="1"/>
  <c r="O41" i="1"/>
  <c r="P41" i="1"/>
  <c r="Q41" i="1"/>
  <c r="R41" i="1"/>
  <c r="S41" i="1"/>
  <c r="T41" i="1"/>
  <c r="U41" i="1"/>
  <c r="J42" i="1"/>
  <c r="K42" i="1"/>
  <c r="L42" i="1"/>
  <c r="M42" i="1"/>
  <c r="N42" i="1"/>
  <c r="O42" i="1"/>
  <c r="P42" i="1"/>
  <c r="Q42" i="1"/>
  <c r="R42" i="1"/>
  <c r="S42" i="1"/>
  <c r="T42" i="1"/>
  <c r="U42" i="1"/>
  <c r="J43" i="1"/>
  <c r="K43" i="1"/>
  <c r="L43" i="1"/>
  <c r="M43" i="1"/>
  <c r="N43" i="1"/>
  <c r="O43" i="1"/>
  <c r="P43" i="1"/>
  <c r="Q43" i="1"/>
  <c r="R43" i="1"/>
  <c r="S43" i="1"/>
  <c r="T43" i="1"/>
  <c r="U43" i="1"/>
  <c r="J44" i="1"/>
  <c r="K44" i="1"/>
  <c r="L44" i="1"/>
  <c r="M44" i="1"/>
  <c r="N44" i="1"/>
  <c r="O44" i="1"/>
  <c r="P44" i="1"/>
  <c r="Q44" i="1"/>
  <c r="R44" i="1"/>
  <c r="S44" i="1"/>
  <c r="T44" i="1"/>
  <c r="U44" i="1"/>
  <c r="J45" i="1"/>
  <c r="K45" i="1"/>
  <c r="L45" i="1"/>
  <c r="M45" i="1"/>
  <c r="N45" i="1"/>
  <c r="O45" i="1"/>
  <c r="P45" i="1"/>
  <c r="Q45" i="1"/>
  <c r="R45" i="1"/>
  <c r="S45" i="1"/>
  <c r="T45" i="1"/>
  <c r="U45" i="1"/>
  <c r="J46" i="1"/>
  <c r="K46" i="1"/>
  <c r="L46" i="1"/>
  <c r="M46" i="1"/>
  <c r="N46" i="1"/>
  <c r="O46" i="1"/>
  <c r="P46" i="1"/>
  <c r="Q46" i="1"/>
  <c r="R46" i="1"/>
  <c r="S46" i="1"/>
  <c r="T46" i="1"/>
  <c r="U46" i="1"/>
  <c r="J47" i="1"/>
  <c r="K47" i="1"/>
  <c r="L47" i="1"/>
  <c r="M47" i="1"/>
  <c r="N47" i="1"/>
  <c r="O47" i="1"/>
  <c r="P47" i="1"/>
  <c r="Q47" i="1"/>
  <c r="R47" i="1"/>
  <c r="S47" i="1"/>
  <c r="T47" i="1"/>
  <c r="U47" i="1"/>
  <c r="J48" i="1"/>
  <c r="K48" i="1"/>
  <c r="L48" i="1"/>
  <c r="M48" i="1"/>
  <c r="N48" i="1"/>
  <c r="O48" i="1"/>
  <c r="P48" i="1"/>
  <c r="Q48" i="1"/>
  <c r="R48" i="1"/>
  <c r="S48" i="1"/>
  <c r="T48" i="1"/>
  <c r="U48" i="1"/>
  <c r="A4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I15" i="9"/>
  <c r="J15" i="9"/>
  <c r="K15" i="9"/>
  <c r="B17" i="9"/>
  <c r="C17" i="9"/>
  <c r="D17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I27" i="9"/>
  <c r="J27" i="9"/>
  <c r="K27" i="9"/>
  <c r="B29" i="9"/>
  <c r="C29" i="9"/>
  <c r="D29" i="9"/>
  <c r="B32" i="9"/>
  <c r="C32" i="9"/>
  <c r="D32" i="9"/>
  <c r="B33" i="9"/>
  <c r="C33" i="9"/>
  <c r="D33" i="9"/>
  <c r="B34" i="9"/>
  <c r="C34" i="9"/>
  <c r="D34" i="9"/>
  <c r="I34" i="9"/>
  <c r="J34" i="9"/>
  <c r="B35" i="9"/>
  <c r="C35" i="9"/>
  <c r="D35" i="9"/>
  <c r="B37" i="9"/>
  <c r="C37" i="9"/>
  <c r="D37" i="9"/>
  <c r="B39" i="9"/>
  <c r="C39" i="9"/>
  <c r="D39" i="9"/>
  <c r="A42" i="9"/>
  <c r="B45" i="9"/>
  <c r="C45" i="9"/>
  <c r="D45" i="9"/>
  <c r="B46" i="9"/>
  <c r="C46" i="9"/>
  <c r="D46" i="9"/>
  <c r="B47" i="9"/>
  <c r="C47" i="9"/>
  <c r="D47" i="9"/>
  <c r="H49" i="9"/>
  <c r="A50" i="9"/>
  <c r="B53" i="9"/>
  <c r="C53" i="9"/>
  <c r="D53" i="9"/>
  <c r="I53" i="9"/>
  <c r="A56" i="9"/>
  <c r="B59" i="9"/>
  <c r="C59" i="9"/>
  <c r="B60" i="9"/>
  <c r="C60" i="9"/>
  <c r="B61" i="9"/>
  <c r="C61" i="9"/>
  <c r="A65" i="9"/>
  <c r="B68" i="9"/>
  <c r="B69" i="9"/>
  <c r="B70" i="9"/>
  <c r="B71" i="9"/>
  <c r="A74" i="9"/>
  <c r="A78" i="9"/>
  <c r="B78" i="9"/>
  <c r="A79" i="9"/>
  <c r="A4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I15" i="8"/>
  <c r="J15" i="8"/>
  <c r="K15" i="8"/>
  <c r="B17" i="8"/>
  <c r="C17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I27" i="8"/>
  <c r="J27" i="8"/>
  <c r="K27" i="8"/>
  <c r="B29" i="8"/>
  <c r="C29" i="8"/>
  <c r="B32" i="8"/>
  <c r="C32" i="8"/>
  <c r="B33" i="8"/>
  <c r="C33" i="8"/>
  <c r="B34" i="8"/>
  <c r="C34" i="8"/>
  <c r="I34" i="8"/>
  <c r="J34" i="8"/>
  <c r="B35" i="8"/>
  <c r="C35" i="8"/>
  <c r="B37" i="8"/>
  <c r="C37" i="8"/>
  <c r="B39" i="8"/>
  <c r="C39" i="8"/>
  <c r="A42" i="8"/>
  <c r="B45" i="8"/>
  <c r="C45" i="8"/>
  <c r="D45" i="8"/>
  <c r="B46" i="8"/>
  <c r="C46" i="8"/>
  <c r="D46" i="8"/>
  <c r="B47" i="8"/>
  <c r="C47" i="8"/>
  <c r="D47" i="8"/>
  <c r="I49" i="8"/>
  <c r="A50" i="8"/>
  <c r="B53" i="8"/>
  <c r="C53" i="8"/>
  <c r="D53" i="8"/>
  <c r="J53" i="8"/>
  <c r="K53" i="8"/>
  <c r="A56" i="8"/>
  <c r="B59" i="8"/>
  <c r="C59" i="8"/>
  <c r="B60" i="8"/>
  <c r="C60" i="8"/>
  <c r="B61" i="8"/>
  <c r="C61" i="8"/>
  <c r="A65" i="8"/>
  <c r="B68" i="8"/>
  <c r="B69" i="8"/>
  <c r="B70" i="8"/>
  <c r="B71" i="8"/>
  <c r="A74" i="8"/>
  <c r="A79" i="8"/>
  <c r="B79" i="8"/>
  <c r="A80" i="8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I15" i="10"/>
  <c r="J15" i="10"/>
  <c r="K15" i="10"/>
  <c r="B17" i="10"/>
  <c r="C17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I27" i="10"/>
  <c r="J27" i="10"/>
  <c r="K27" i="10"/>
  <c r="B29" i="10"/>
  <c r="C29" i="10"/>
  <c r="B32" i="10"/>
  <c r="C32" i="10"/>
  <c r="B33" i="10"/>
  <c r="C33" i="10"/>
  <c r="B34" i="10"/>
  <c r="C34" i="10"/>
  <c r="I34" i="10"/>
  <c r="J34" i="10"/>
  <c r="B35" i="10"/>
  <c r="C35" i="10"/>
  <c r="B37" i="10"/>
  <c r="C37" i="10"/>
  <c r="B39" i="10"/>
  <c r="C39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J53" i="10"/>
  <c r="K53" i="10"/>
  <c r="A56" i="10"/>
  <c r="B59" i="10"/>
  <c r="C59" i="10"/>
  <c r="D59" i="10"/>
  <c r="B60" i="10"/>
  <c r="C60" i="10"/>
  <c r="D60" i="10"/>
  <c r="B61" i="10"/>
  <c r="C61" i="10"/>
  <c r="D61" i="10"/>
  <c r="I63" i="10"/>
  <c r="A64" i="10"/>
  <c r="B67" i="10"/>
  <c r="C67" i="10"/>
  <c r="D67" i="10"/>
  <c r="J67" i="10"/>
  <c r="K67" i="10"/>
  <c r="A70" i="10"/>
  <c r="B73" i="10"/>
  <c r="C73" i="10"/>
  <c r="B74" i="10"/>
  <c r="C74" i="10"/>
  <c r="B75" i="10"/>
  <c r="C75" i="10"/>
  <c r="A79" i="10"/>
  <c r="B82" i="10"/>
  <c r="B83" i="10"/>
  <c r="B84" i="10"/>
  <c r="B85" i="10"/>
  <c r="A88" i="10"/>
  <c r="A92" i="10"/>
  <c r="B92" i="10"/>
  <c r="A93" i="10"/>
  <c r="A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I15" i="7"/>
  <c r="J15" i="7"/>
  <c r="K15" i="7"/>
  <c r="B17" i="7"/>
  <c r="C17" i="7"/>
  <c r="D17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I27" i="7"/>
  <c r="J27" i="7"/>
  <c r="K27" i="7"/>
  <c r="B29" i="7"/>
  <c r="C29" i="7"/>
  <c r="D29" i="7"/>
  <c r="B32" i="7"/>
  <c r="C32" i="7"/>
  <c r="D32" i="7"/>
  <c r="B33" i="7"/>
  <c r="C33" i="7"/>
  <c r="D33" i="7"/>
  <c r="B34" i="7"/>
  <c r="C34" i="7"/>
  <c r="D34" i="7"/>
  <c r="I34" i="7"/>
  <c r="J34" i="7"/>
  <c r="B35" i="7"/>
  <c r="C35" i="7"/>
  <c r="D35" i="7"/>
  <c r="B37" i="7"/>
  <c r="C37" i="7"/>
  <c r="D37" i="7"/>
  <c r="B39" i="7"/>
  <c r="C39" i="7"/>
  <c r="D39" i="7"/>
  <c r="A42" i="7"/>
  <c r="B45" i="7"/>
  <c r="C45" i="7"/>
  <c r="D45" i="7"/>
  <c r="B46" i="7"/>
  <c r="C46" i="7"/>
  <c r="D46" i="7"/>
  <c r="B47" i="7"/>
  <c r="C47" i="7"/>
  <c r="D47" i="7"/>
  <c r="H49" i="7"/>
  <c r="A50" i="7"/>
  <c r="B53" i="7"/>
  <c r="C53" i="7"/>
  <c r="D53" i="7"/>
  <c r="I53" i="7"/>
  <c r="J53" i="7"/>
  <c r="A56" i="7"/>
  <c r="B59" i="7"/>
  <c r="C59" i="7"/>
  <c r="B60" i="7"/>
  <c r="C60" i="7"/>
  <c r="B61" i="7"/>
  <c r="C61" i="7"/>
  <c r="A65" i="7"/>
  <c r="B68" i="7"/>
  <c r="B69" i="7"/>
  <c r="B70" i="7"/>
  <c r="B71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I15" i="6"/>
  <c r="J15" i="6"/>
  <c r="K15" i="6"/>
  <c r="L15" i="6"/>
  <c r="B17" i="6"/>
  <c r="C17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I27" i="6"/>
  <c r="J27" i="6"/>
  <c r="K27" i="6"/>
  <c r="L27" i="6"/>
  <c r="B29" i="6"/>
  <c r="C29" i="6"/>
  <c r="B32" i="6"/>
  <c r="C32" i="6"/>
  <c r="B33" i="6"/>
  <c r="C33" i="6"/>
  <c r="B34" i="6"/>
  <c r="C34" i="6"/>
  <c r="I34" i="6"/>
  <c r="J34" i="6"/>
  <c r="L34" i="6"/>
  <c r="B35" i="6"/>
  <c r="C35" i="6"/>
  <c r="L35" i="6"/>
  <c r="B37" i="6"/>
  <c r="C37" i="6"/>
  <c r="B39" i="6"/>
  <c r="C39" i="6"/>
  <c r="A42" i="6"/>
  <c r="B45" i="6"/>
  <c r="C45" i="6"/>
  <c r="D45" i="6"/>
  <c r="B46" i="6"/>
  <c r="C46" i="6"/>
  <c r="D46" i="6"/>
  <c r="B47" i="6"/>
  <c r="C47" i="6"/>
  <c r="D47" i="6"/>
  <c r="I49" i="6"/>
  <c r="A50" i="6"/>
  <c r="B53" i="6"/>
  <c r="C53" i="6"/>
  <c r="D53" i="6"/>
  <c r="J53" i="6"/>
  <c r="K53" i="6"/>
  <c r="A56" i="6"/>
  <c r="B59" i="6"/>
  <c r="C59" i="6"/>
  <c r="B60" i="6"/>
  <c r="C60" i="6"/>
  <c r="B61" i="6"/>
  <c r="C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sharedStrings.xml><?xml version="1.0" encoding="utf-8"?>
<sst xmlns="http://schemas.openxmlformats.org/spreadsheetml/2006/main" count="1609" uniqueCount="131">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</sst>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3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2-4A3E-A836-04A2A4F8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73100847"/>
        <c:axId val="1"/>
      </c:barChart>
      <c:dateAx>
        <c:axId val="15731008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00847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05699481865284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79274611398963"/>
          <c:y val="0.21933085501858737"/>
          <c:w val="0.6787564766839377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data'!$J$38:$U$38</c:f>
              <c:numCache>
                <c:formatCode>_(* #,##0.00_);_(* \(#,##0.00\);_(* "-"??_);_(@_)</c:formatCode>
                <c:ptCount val="12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1D2-9A9D-70715DCE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003679"/>
        <c:axId val="1"/>
      </c:barChart>
      <c:dateAx>
        <c:axId val="16640036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5650557620817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003679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1347150259067358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97927461139897"/>
          <c:y val="0.21561338289962825"/>
          <c:w val="0.73056994818652854"/>
          <c:h val="0.48698884758364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data'!$J$25:$U$25</c:f>
              <c:numCache>
                <c:formatCode>_(* #,##0_);_(* \(#,##0\);_(* "-"??_);_(@_)</c:formatCode>
                <c:ptCount val="12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8-49E8-82B7-5B612570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3999839"/>
        <c:axId val="1"/>
      </c:barChart>
      <c:dateAx>
        <c:axId val="16639998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7657992565055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99839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68421052631578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10526315789476"/>
          <c:y val="0.21933085501858737"/>
          <c:w val="0.6657894736842104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data'!$J$44:$U$44</c:f>
              <c:numCache>
                <c:formatCode>_(* #,##0.00_);_(* \(#,##0.00\);_(* "-"??_);_(@_)</c:formatCode>
                <c:ptCount val="12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C-4F14-BE70-CB60BF25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532543"/>
        <c:axId val="1"/>
      </c:barChart>
      <c:dateAx>
        <c:axId val="16645325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532543"/>
        <c:crosses val="autoZero"/>
        <c:crossBetween val="between"/>
        <c:majorUnit val="1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528497409326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3005181347152"/>
          <c:y val="0.21933085501858737"/>
          <c:w val="0.68911917098445596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data'!$J$45:$U$45</c:f>
              <c:numCache>
                <c:formatCode>_(* #,##0.00_);_(* \(#,##0.00\);_(* "-"??_);_(@_)</c:formatCode>
                <c:ptCount val="12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E-48EE-B61F-0D47E849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4528223"/>
        <c:axId val="1"/>
      </c:barChart>
      <c:dateAx>
        <c:axId val="16645282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528223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289473684210526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8421052631581"/>
          <c:y val="0.21933085501858737"/>
          <c:w val="0.6842105263157894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data'!$J$46:$U$46</c:f>
              <c:numCache>
                <c:formatCode>_(* #,##0.00_);_(* \(#,##0.00\);_(* "-"??_);_(@_)</c:formatCode>
                <c:ptCount val="12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1-4C0B-9825-37345BFD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4530143"/>
        <c:axId val="1"/>
      </c:barChart>
      <c:dateAx>
        <c:axId val="16645301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82527881040892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530143"/>
        <c:crosses val="autoZero"/>
        <c:crossBetween val="between"/>
        <c:maj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266228768544008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3452825856009"/>
          <c:y val="0.21851930888060214"/>
          <c:w val="0.68992422158688027"/>
          <c:h val="0.48518694005693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data'!$J$39:$U$39</c:f>
              <c:numCache>
                <c:formatCode>_(* #,##0.00_);_(* \(#,##0.00\);_(* "-"??_);_(@_)</c:formatCode>
                <c:ptCount val="12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2-4620-9FC0-591190D2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533503"/>
        <c:axId val="1"/>
      </c:barChart>
      <c:dateAx>
        <c:axId val="16645335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4.1343773578240012E-2"/>
              <c:y val="0.277778782475341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533503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13614372359667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92702614608831"/>
          <c:y val="0.28148249957501292"/>
          <c:w val="0.70418938178657475"/>
          <c:h val="0.42222374936251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data'!$J$48:$U$48</c:f>
              <c:numCache>
                <c:formatCode>_(* #,##0.00_);_(* \(#,##0.00\);_(* "-"??_);_(@_)</c:formatCode>
                <c:ptCount val="12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A-46AF-84E2-AF8E002A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4531103"/>
        <c:axId val="1"/>
      </c:barChart>
      <c:dateAx>
        <c:axId val="16645311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314815953472053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531103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17326467474746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33932942536456"/>
          <c:y val="0.28252788104089221"/>
          <c:w val="0.66666837544182522"/>
          <c:h val="0.4200743494423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data'!$J$47:$U$47</c:f>
              <c:numCache>
                <c:formatCode>_(* #,##0.00_);_(* \(#,##0.00\);_(* "-"??_);_(@_)</c:formatCode>
                <c:ptCount val="12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1-4C2C-B80B-477881DF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532063"/>
        <c:axId val="1"/>
      </c:barChart>
      <c:dateAx>
        <c:axId val="16645320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532063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2834704198204248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9897012121196"/>
          <c:y val="0.21722925894362616"/>
          <c:w val="0.75065809203292122"/>
          <c:h val="0.48314783454703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data'!$F$9:$U$9</c:f>
              <c:numCache>
                <c:formatCode>General</c:formatCode>
                <c:ptCount val="16"/>
                <c:pt idx="0">
                  <c:v>3330</c:v>
                </c:pt>
                <c:pt idx="1">
                  <c:v>3916</c:v>
                </c:pt>
                <c:pt idx="2">
                  <c:v>3667</c:v>
                </c:pt>
                <c:pt idx="3">
                  <c:v>2815</c:v>
                </c:pt>
                <c:pt idx="4">
                  <c:v>3216</c:v>
                </c:pt>
                <c:pt idx="5">
                  <c:v>3800</c:v>
                </c:pt>
                <c:pt idx="6">
                  <c:v>3069</c:v>
                </c:pt>
                <c:pt idx="7">
                  <c:v>2947</c:v>
                </c:pt>
                <c:pt idx="8">
                  <c:v>3686</c:v>
                </c:pt>
                <c:pt idx="9">
                  <c:v>3542</c:v>
                </c:pt>
                <c:pt idx="10">
                  <c:v>3020</c:v>
                </c:pt>
                <c:pt idx="11">
                  <c:v>2895</c:v>
                </c:pt>
                <c:pt idx="12">
                  <c:v>3374</c:v>
                </c:pt>
                <c:pt idx="13">
                  <c:v>3170</c:v>
                </c:pt>
                <c:pt idx="14">
                  <c:v>3069</c:v>
                </c:pt>
                <c:pt idx="15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8-41F8-98A3-F4A64333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3503023"/>
        <c:axId val="1"/>
      </c:barChart>
      <c:dateAx>
        <c:axId val="16635030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8839056790791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503023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86946129215745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215585395003"/>
          <c:y val="0.22014965483189794"/>
          <c:w val="0.75130986086523033"/>
          <c:h val="0.48134416056465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data'!$F$11:$U$11</c:f>
              <c:numCache>
                <c:formatCode>General</c:formatCode>
                <c:ptCount val="16"/>
                <c:pt idx="0">
                  <c:v>290</c:v>
                </c:pt>
                <c:pt idx="1">
                  <c:v>348</c:v>
                </c:pt>
                <c:pt idx="2">
                  <c:v>315</c:v>
                </c:pt>
                <c:pt idx="3">
                  <c:v>274</c:v>
                </c:pt>
                <c:pt idx="4">
                  <c:v>267</c:v>
                </c:pt>
                <c:pt idx="5">
                  <c:v>298</c:v>
                </c:pt>
                <c:pt idx="6">
                  <c:v>237</c:v>
                </c:pt>
                <c:pt idx="7">
                  <c:v>204</c:v>
                </c:pt>
                <c:pt idx="8">
                  <c:v>195</c:v>
                </c:pt>
                <c:pt idx="9">
                  <c:v>183</c:v>
                </c:pt>
                <c:pt idx="10">
                  <c:v>159</c:v>
                </c:pt>
                <c:pt idx="11">
                  <c:v>177</c:v>
                </c:pt>
                <c:pt idx="12">
                  <c:v>163</c:v>
                </c:pt>
                <c:pt idx="13">
                  <c:v>210</c:v>
                </c:pt>
                <c:pt idx="14">
                  <c:v>187</c:v>
                </c:pt>
                <c:pt idx="1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3-4F20-9068-D6018027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3501103"/>
        <c:axId val="1"/>
      </c:barChart>
      <c:dateAx>
        <c:axId val="16635011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29104530638793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501103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415143603133157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2097459099437836"/>
          <c:w val="0.75195822454308092"/>
          <c:h val="0.47940250249627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data'!$F$10:$U$10</c:f>
              <c:numCache>
                <c:formatCode>General</c:formatCode>
                <c:ptCount val="16"/>
                <c:pt idx="0">
                  <c:v>573</c:v>
                </c:pt>
                <c:pt idx="1">
                  <c:v>676</c:v>
                </c:pt>
                <c:pt idx="2">
                  <c:v>712</c:v>
                </c:pt>
                <c:pt idx="3">
                  <c:v>546</c:v>
                </c:pt>
                <c:pt idx="4">
                  <c:v>526</c:v>
                </c:pt>
                <c:pt idx="5">
                  <c:v>731</c:v>
                </c:pt>
                <c:pt idx="6">
                  <c:v>777</c:v>
                </c:pt>
                <c:pt idx="7">
                  <c:v>608</c:v>
                </c:pt>
                <c:pt idx="8">
                  <c:v>661</c:v>
                </c:pt>
                <c:pt idx="9">
                  <c:v>711</c:v>
                </c:pt>
                <c:pt idx="10">
                  <c:v>679</c:v>
                </c:pt>
                <c:pt idx="11">
                  <c:v>636</c:v>
                </c:pt>
                <c:pt idx="12">
                  <c:v>788</c:v>
                </c:pt>
                <c:pt idx="13">
                  <c:v>707</c:v>
                </c:pt>
                <c:pt idx="14">
                  <c:v>653</c:v>
                </c:pt>
                <c:pt idx="15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DCA-97FA-BF87BA8A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3504463"/>
        <c:axId val="1"/>
      </c:barChart>
      <c:dateAx>
        <c:axId val="16635044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29213589995866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504463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343819538929087"/>
          <c:y val="3.773591858770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93803644316722"/>
          <c:y val="0.22264191966745223"/>
          <c:w val="0.75260608064290524"/>
          <c:h val="0.47547257420506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data'!$F$12:$U$12</c:f>
              <c:numCache>
                <c:formatCode>General</c:formatCode>
                <c:ptCount val="16"/>
                <c:pt idx="0">
                  <c:v>610</c:v>
                </c:pt>
                <c:pt idx="1">
                  <c:v>608</c:v>
                </c:pt>
                <c:pt idx="2">
                  <c:v>631</c:v>
                </c:pt>
                <c:pt idx="3">
                  <c:v>552</c:v>
                </c:pt>
                <c:pt idx="4">
                  <c:v>479</c:v>
                </c:pt>
                <c:pt idx="5">
                  <c:v>819</c:v>
                </c:pt>
                <c:pt idx="6">
                  <c:v>697</c:v>
                </c:pt>
                <c:pt idx="7">
                  <c:v>602</c:v>
                </c:pt>
                <c:pt idx="8">
                  <c:v>593</c:v>
                </c:pt>
                <c:pt idx="9">
                  <c:v>533</c:v>
                </c:pt>
                <c:pt idx="10">
                  <c:v>699</c:v>
                </c:pt>
                <c:pt idx="11">
                  <c:v>436</c:v>
                </c:pt>
                <c:pt idx="12">
                  <c:v>599</c:v>
                </c:pt>
                <c:pt idx="13">
                  <c:v>582</c:v>
                </c:pt>
                <c:pt idx="14">
                  <c:v>538</c:v>
                </c:pt>
                <c:pt idx="15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8-4019-8184-F6AA840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3498703"/>
        <c:axId val="1"/>
      </c:barChart>
      <c:dateAx>
        <c:axId val="1663498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2905665731253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498703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2631578947368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data'!$F$16:$U$16</c:f>
              <c:numCache>
                <c:formatCode>_(* #,##0_);_(* \(#,##0\);_(* "-"??_);_(@_)</c:formatCode>
                <c:ptCount val="16"/>
                <c:pt idx="0">
                  <c:v>1706</c:v>
                </c:pt>
                <c:pt idx="1">
                  <c:v>1180</c:v>
                </c:pt>
                <c:pt idx="2">
                  <c:v>824</c:v>
                </c:pt>
                <c:pt idx="3">
                  <c:v>722</c:v>
                </c:pt>
                <c:pt idx="4">
                  <c:v>949</c:v>
                </c:pt>
                <c:pt idx="5">
                  <c:v>801</c:v>
                </c:pt>
                <c:pt idx="6">
                  <c:v>864</c:v>
                </c:pt>
                <c:pt idx="7">
                  <c:v>828</c:v>
                </c:pt>
                <c:pt idx="8">
                  <c:v>1283</c:v>
                </c:pt>
                <c:pt idx="9">
                  <c:v>1161</c:v>
                </c:pt>
                <c:pt idx="10">
                  <c:v>907</c:v>
                </c:pt>
                <c:pt idx="11">
                  <c:v>828</c:v>
                </c:pt>
                <c:pt idx="12">
                  <c:v>1085</c:v>
                </c:pt>
                <c:pt idx="13">
                  <c:v>942</c:v>
                </c:pt>
                <c:pt idx="14">
                  <c:v>1115</c:v>
                </c:pt>
                <c:pt idx="15" formatCode="General">
                  <c:v>1084.8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B-4A24-9EDE-7ABB73D1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3499663"/>
        <c:axId val="1"/>
      </c:barChart>
      <c:dateAx>
        <c:axId val="16634996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499663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80310880829015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56994818652848"/>
          <c:y val="0.21933085501858737"/>
          <c:w val="0.7331606217616580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data'!$F$17:$U$17</c:f>
              <c:numCache>
                <c:formatCode>_(* #,##0_);_(* \(#,##0\);_(* "-"??_);_(@_)</c:formatCode>
                <c:ptCount val="16"/>
                <c:pt idx="0">
                  <c:v>2004</c:v>
                </c:pt>
                <c:pt idx="1">
                  <c:v>2027</c:v>
                </c:pt>
                <c:pt idx="2">
                  <c:v>1996</c:v>
                </c:pt>
                <c:pt idx="3">
                  <c:v>1980</c:v>
                </c:pt>
                <c:pt idx="4">
                  <c:v>2059</c:v>
                </c:pt>
                <c:pt idx="5">
                  <c:v>2011</c:v>
                </c:pt>
                <c:pt idx="6">
                  <c:v>2061</c:v>
                </c:pt>
                <c:pt idx="7">
                  <c:v>1962</c:v>
                </c:pt>
                <c:pt idx="8">
                  <c:v>2295</c:v>
                </c:pt>
                <c:pt idx="9">
                  <c:v>2270</c:v>
                </c:pt>
                <c:pt idx="10">
                  <c:v>1975</c:v>
                </c:pt>
                <c:pt idx="11">
                  <c:v>1984</c:v>
                </c:pt>
                <c:pt idx="12">
                  <c:v>2173</c:v>
                </c:pt>
                <c:pt idx="13">
                  <c:v>2128</c:v>
                </c:pt>
                <c:pt idx="14">
                  <c:v>2058</c:v>
                </c:pt>
                <c:pt idx="15" formatCode="General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8-4472-9D5E-46095B82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002719"/>
        <c:axId val="1"/>
      </c:barChart>
      <c:dateAx>
        <c:axId val="16640027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002719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47368421052631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1578947368421"/>
          <c:y val="0.21933085501858737"/>
          <c:w val="0.7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data'!$F$18:$U$18</c:f>
              <c:numCache>
                <c:formatCode>_(* #,##0_);_(* \(#,##0\);_(* "-"??_);_(@_)</c:formatCode>
                <c:ptCount val="16"/>
                <c:pt idx="0">
                  <c:v>572</c:v>
                </c:pt>
                <c:pt idx="1">
                  <c:v>439</c:v>
                </c:pt>
                <c:pt idx="2">
                  <c:v>458</c:v>
                </c:pt>
                <c:pt idx="3">
                  <c:v>393</c:v>
                </c:pt>
                <c:pt idx="4">
                  <c:v>430</c:v>
                </c:pt>
                <c:pt idx="5">
                  <c:v>423</c:v>
                </c:pt>
                <c:pt idx="6">
                  <c:v>502</c:v>
                </c:pt>
                <c:pt idx="7">
                  <c:v>449</c:v>
                </c:pt>
                <c:pt idx="8">
                  <c:v>463</c:v>
                </c:pt>
                <c:pt idx="9">
                  <c:v>601</c:v>
                </c:pt>
                <c:pt idx="10">
                  <c:v>469</c:v>
                </c:pt>
                <c:pt idx="11">
                  <c:v>521</c:v>
                </c:pt>
                <c:pt idx="12">
                  <c:v>630</c:v>
                </c:pt>
                <c:pt idx="13">
                  <c:v>527</c:v>
                </c:pt>
                <c:pt idx="14">
                  <c:v>499</c:v>
                </c:pt>
                <c:pt idx="15" formatCode="General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B44-B35F-0E6301ED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000799"/>
        <c:axId val="1"/>
      </c:barChart>
      <c:dateAx>
        <c:axId val="16640007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000799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21052631578947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63157894736842"/>
          <c:y val="0.21933085501858737"/>
          <c:w val="0.6552631578947368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data'!$J$37:$U$37</c:f>
              <c:numCache>
                <c:formatCode>_(* #,##0.00_);_(* \(#,##0.00\);_(* "-"??_);_(@_)</c:formatCode>
                <c:ptCount val="12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163-ADBD-937652EA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4007039"/>
        <c:axId val="1"/>
      </c:barChart>
      <c:dateAx>
        <c:axId val="16640070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30483271375464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007039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130</xdr:row>
      <xdr:rowOff>152400</xdr:rowOff>
    </xdr:from>
    <xdr:to>
      <xdr:col>12</xdr:col>
      <xdr:colOff>323850</xdr:colOff>
      <xdr:row>146</xdr:row>
      <xdr:rowOff>123825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DDDA470-BA3F-DB61-5DCF-5BD4E1501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6</xdr:col>
      <xdr:colOff>0</xdr:colOff>
      <xdr:row>15</xdr:row>
      <xdr:rowOff>133350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63B3869-5FC9-E8CB-5694-85D4C1D2B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85725</xdr:rowOff>
    </xdr:from>
    <xdr:to>
      <xdr:col>6</xdr:col>
      <xdr:colOff>0</xdr:colOff>
      <xdr:row>32</xdr:row>
      <xdr:rowOff>47625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71FD269-CCA2-0CB4-0FEC-C044229F0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0</xdr:row>
      <xdr:rowOff>19050</xdr:rowOff>
    </xdr:from>
    <xdr:to>
      <xdr:col>12</xdr:col>
      <xdr:colOff>314325</xdr:colOff>
      <xdr:row>15</xdr:row>
      <xdr:rowOff>133350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ECCC0FD8-5A3A-F81D-6762-5F46F26EA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16</xdr:row>
      <xdr:rowOff>104775</xdr:rowOff>
    </xdr:from>
    <xdr:to>
      <xdr:col>12</xdr:col>
      <xdr:colOff>323850</xdr:colOff>
      <xdr:row>32</xdr:row>
      <xdr:rowOff>38100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6E6AF5E-83D6-BC09-2E44-588854825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0</xdr:rowOff>
    </xdr:from>
    <xdr:to>
      <xdr:col>5</xdr:col>
      <xdr:colOff>590550</xdr:colOff>
      <xdr:row>52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0F047CC-2A94-0F9B-78F7-43F3F7BEE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295275</xdr:colOff>
      <xdr:row>37</xdr:row>
      <xdr:rowOff>0</xdr:rowOff>
    </xdr:from>
    <xdr:to>
      <xdr:col>12</xdr:col>
      <xdr:colOff>314325</xdr:colOff>
      <xdr:row>52</xdr:row>
      <xdr:rowOff>133350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B34466C-1630-82F9-4403-ABB2EC4E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54</xdr:row>
      <xdr:rowOff>152400</xdr:rowOff>
    </xdr:from>
    <xdr:to>
      <xdr:col>5</xdr:col>
      <xdr:colOff>600075</xdr:colOff>
      <xdr:row>70</xdr:row>
      <xdr:rowOff>123825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B4B20CED-AEA6-27AF-3802-E9B40FFC9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74</xdr:row>
      <xdr:rowOff>152400</xdr:rowOff>
    </xdr:from>
    <xdr:to>
      <xdr:col>5</xdr:col>
      <xdr:colOff>600075</xdr:colOff>
      <xdr:row>90</xdr:row>
      <xdr:rowOff>123825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28CB2E5C-A3C0-912F-8CD3-7975EBA15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152400</xdr:rowOff>
    </xdr:from>
    <xdr:to>
      <xdr:col>12</xdr:col>
      <xdr:colOff>323850</xdr:colOff>
      <xdr:row>90</xdr:row>
      <xdr:rowOff>123825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943FEACA-1922-981D-A378-DC5A6D1E2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152400</xdr:rowOff>
    </xdr:from>
    <xdr:to>
      <xdr:col>12</xdr:col>
      <xdr:colOff>323850</xdr:colOff>
      <xdr:row>108</xdr:row>
      <xdr:rowOff>123825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B4A4D333-DD44-A941-6318-0C2D1683E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111</xdr:row>
      <xdr:rowOff>152400</xdr:rowOff>
    </xdr:from>
    <xdr:to>
      <xdr:col>5</xdr:col>
      <xdr:colOff>600075</xdr:colOff>
      <xdr:row>127</xdr:row>
      <xdr:rowOff>123825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4819C1FC-49CC-C7AF-F5CD-3BA1DCBC3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152400</xdr:rowOff>
    </xdr:from>
    <xdr:to>
      <xdr:col>12</xdr:col>
      <xdr:colOff>323850</xdr:colOff>
      <xdr:row>127</xdr:row>
      <xdr:rowOff>123825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35F6EB0F-D313-5D8A-91F6-88DA18762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129</xdr:row>
      <xdr:rowOff>152400</xdr:rowOff>
    </xdr:from>
    <xdr:to>
      <xdr:col>5</xdr:col>
      <xdr:colOff>600075</xdr:colOff>
      <xdr:row>145</xdr:row>
      <xdr:rowOff>123825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78475231-49CB-E019-E1D3-47D56B2B7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28575</xdr:colOff>
      <xdr:row>108</xdr:row>
      <xdr:rowOff>142875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A5A047B1-E3AE-133E-D2F7-EC19776FD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590550</xdr:colOff>
      <xdr:row>163</xdr:row>
      <xdr:rowOff>142875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437410B6-10D1-0472-2BAC-DE5C383C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314325</xdr:colOff>
      <xdr:row>163</xdr:row>
      <xdr:rowOff>133350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ECEA0C8D-69F3-AFA8-7D0C-3E6FD37B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2.75" x14ac:dyDescent="0.2"/>
  <cols>
    <col min="2" max="2" width="36.7109375" bestFit="1" customWidth="1"/>
    <col min="3" max="3" width="8.42578125" bestFit="1" customWidth="1"/>
    <col min="4" max="9" width="9.285156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703125" bestFit="1" customWidth="1"/>
    <col min="19" max="19" width="16.7109375" bestFit="1" customWidth="1"/>
    <col min="20" max="20" width="17" bestFit="1" customWidth="1"/>
    <col min="21" max="21" width="12.85546875" bestFit="1" customWidth="1"/>
  </cols>
  <sheetData>
    <row r="3" spans="1:22" x14ac:dyDescent="0.2">
      <c r="U3" s="133"/>
      <c r="V3" s="133"/>
    </row>
    <row r="4" spans="1:22" x14ac:dyDescent="0.2">
      <c r="U4" s="134"/>
      <c r="V4" s="134"/>
    </row>
    <row r="5" spans="1:22" x14ac:dyDescent="0.2">
      <c r="Q5" t="s">
        <v>92</v>
      </c>
    </row>
    <row r="6" spans="1:22" x14ac:dyDescent="0.2">
      <c r="D6" t="s">
        <v>90</v>
      </c>
      <c r="I6" s="87" t="s">
        <v>92</v>
      </c>
      <c r="P6" t="s">
        <v>91</v>
      </c>
      <c r="Q6" t="s">
        <v>91</v>
      </c>
    </row>
    <row r="7" spans="1:22" x14ac:dyDescent="0.2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U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</row>
    <row r="8" spans="1:22" x14ac:dyDescent="0.2">
      <c r="B8" s="84" t="s">
        <v>82</v>
      </c>
    </row>
    <row r="9" spans="1:22" s="120" customFormat="1" x14ac:dyDescent="0.2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</row>
    <row r="10" spans="1:22" s="120" customFormat="1" x14ac:dyDescent="0.2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</row>
    <row r="11" spans="1:22" s="120" customFormat="1" x14ac:dyDescent="0.2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</row>
    <row r="12" spans="1:22" s="120" customFormat="1" x14ac:dyDescent="0.2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</row>
    <row r="13" spans="1:22" s="120" customFormat="1" x14ac:dyDescent="0.2">
      <c r="A13" s="112"/>
      <c r="B13" s="112"/>
    </row>
    <row r="14" spans="1:22" s="120" customFormat="1" x14ac:dyDescent="0.2"/>
    <row r="15" spans="1:22" s="120" customFormat="1" x14ac:dyDescent="0.2">
      <c r="B15" s="121" t="s">
        <v>84</v>
      </c>
    </row>
    <row r="16" spans="1:22" s="120" customFormat="1" x14ac:dyDescent="0.2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</row>
    <row r="17" spans="1:21" s="120" customFormat="1" x14ac:dyDescent="0.2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</row>
    <row r="18" spans="1:21" s="120" customFormat="1" x14ac:dyDescent="0.2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</row>
    <row r="19" spans="1:21" x14ac:dyDescent="0.2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1" ht="13.5" thickBot="1" x14ac:dyDescent="0.25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1" s="109" customFormat="1" x14ac:dyDescent="0.2">
      <c r="A21" s="107"/>
      <c r="B21" s="108" t="s">
        <v>86</v>
      </c>
    </row>
    <row r="22" spans="1:21" s="112" customFormat="1" x14ac:dyDescent="0.2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</row>
    <row r="23" spans="1:21" s="112" customFormat="1" x14ac:dyDescent="0.2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</row>
    <row r="24" spans="1:21" s="112" customFormat="1" x14ac:dyDescent="0.2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</row>
    <row r="25" spans="1:21" s="112" customFormat="1" x14ac:dyDescent="0.2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</row>
    <row r="26" spans="1:21" s="112" customFormat="1" x14ac:dyDescent="0.2">
      <c r="A26" s="110"/>
    </row>
    <row r="27" spans="1:21" s="112" customFormat="1" x14ac:dyDescent="0.2">
      <c r="A27" s="110"/>
    </row>
    <row r="28" spans="1:21" s="112" customFormat="1" x14ac:dyDescent="0.2">
      <c r="A28" s="110"/>
      <c r="B28" s="115" t="s">
        <v>87</v>
      </c>
    </row>
    <row r="29" spans="1:21" s="112" customFormat="1" x14ac:dyDescent="0.2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</row>
    <row r="30" spans="1:21" s="112" customFormat="1" x14ac:dyDescent="0.2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</row>
    <row r="31" spans="1:21" s="112" customFormat="1" x14ac:dyDescent="0.2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</row>
    <row r="32" spans="1:21" s="112" customFormat="1" x14ac:dyDescent="0.2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</row>
    <row r="33" spans="1:21" s="118" customFormat="1" ht="13.5" thickBot="1" x14ac:dyDescent="0.25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</row>
    <row r="34" spans="1:21" x14ac:dyDescent="0.2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1" ht="13.5" thickBot="1" x14ac:dyDescent="0.25">
      <c r="B35" s="105" t="s">
        <v>101</v>
      </c>
    </row>
    <row r="36" spans="1:21" s="95" customFormat="1" x14ac:dyDescent="0.2">
      <c r="A36"/>
      <c r="B36" s="94" t="s">
        <v>86</v>
      </c>
    </row>
    <row r="37" spans="1:21" s="97" customFormat="1" x14ac:dyDescent="0.2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>+U22/1000000</f>
        <v>529.40867100000003</v>
      </c>
    </row>
    <row r="38" spans="1:21" s="97" customFormat="1" x14ac:dyDescent="0.2">
      <c r="A38"/>
      <c r="B38" s="96" t="s">
        <v>94</v>
      </c>
      <c r="J38" s="98">
        <f t="shared" ref="J38:T48" si="2">+J23/1000000</f>
        <v>4.1547967999999997</v>
      </c>
      <c r="K38" s="98">
        <f t="shared" si="2"/>
        <v>5.0237150000000002</v>
      </c>
      <c r="L38" s="98">
        <f t="shared" si="2"/>
        <v>6.1156560000000004</v>
      </c>
      <c r="M38" s="98">
        <f t="shared" si="2"/>
        <v>5.7402519999999999</v>
      </c>
      <c r="N38" s="98">
        <f t="shared" si="2"/>
        <v>6.0900020000000001</v>
      </c>
      <c r="O38" s="98">
        <f t="shared" si="2"/>
        <v>7.6285540000000003</v>
      </c>
      <c r="P38" s="98">
        <f t="shared" si="2"/>
        <v>6.7683248750000002</v>
      </c>
      <c r="Q38" s="98">
        <f t="shared" si="2"/>
        <v>8.4210713000000013</v>
      </c>
      <c r="R38" s="98">
        <f t="shared" si="2"/>
        <v>6.6402785999999994</v>
      </c>
      <c r="S38" s="98">
        <f t="shared" si="2"/>
        <v>7.6158942999999999</v>
      </c>
      <c r="T38" s="98">
        <f t="shared" si="2"/>
        <v>8.0536928999999997</v>
      </c>
      <c r="U38" s="98">
        <f>+U23/1000000</f>
        <v>7.7198890000000002</v>
      </c>
    </row>
    <row r="39" spans="1:21" s="97" customFormat="1" x14ac:dyDescent="0.2">
      <c r="A39"/>
      <c r="B39" s="96" t="s">
        <v>80</v>
      </c>
      <c r="J39" s="98">
        <f t="shared" si="2"/>
        <v>7.3819999999999997</v>
      </c>
      <c r="K39" s="98">
        <f t="shared" si="2"/>
        <v>6.3533999999999997</v>
      </c>
      <c r="L39" s="98">
        <f t="shared" si="2"/>
        <v>6.3860000000000001</v>
      </c>
      <c r="M39" s="98">
        <f t="shared" si="2"/>
        <v>8.8008000000000006</v>
      </c>
      <c r="N39" s="98">
        <f t="shared" si="2"/>
        <v>9.6021999999999998</v>
      </c>
      <c r="O39" s="98">
        <f t="shared" si="2"/>
        <v>9.0795999999999992</v>
      </c>
      <c r="P39" s="98">
        <f t="shared" si="2"/>
        <v>8.2940000000000005</v>
      </c>
      <c r="Q39" s="98">
        <f t="shared" si="2"/>
        <v>9.1237999999999992</v>
      </c>
      <c r="R39" s="98">
        <f t="shared" si="2"/>
        <v>7.3920000000000003</v>
      </c>
      <c r="S39" s="98">
        <f t="shared" si="2"/>
        <v>9.9809999999999999</v>
      </c>
      <c r="T39" s="98">
        <f t="shared" si="2"/>
        <v>9.0183999999999997</v>
      </c>
      <c r="U39" s="98">
        <f>+U24/1000000</f>
        <v>10.6698</v>
      </c>
    </row>
    <row r="40" spans="1:21" s="97" customFormat="1" x14ac:dyDescent="0.2">
      <c r="A40"/>
      <c r="B40" s="96" t="s">
        <v>81</v>
      </c>
      <c r="J40" s="99">
        <f>+J25</f>
        <v>49512</v>
      </c>
      <c r="K40" s="99">
        <f t="shared" ref="K40:T40" si="3">+K25</f>
        <v>42885</v>
      </c>
      <c r="L40" s="99">
        <f t="shared" si="3"/>
        <v>23313</v>
      </c>
      <c r="M40" s="99">
        <f t="shared" si="3"/>
        <v>14320</v>
      </c>
      <c r="N40" s="99">
        <f t="shared" si="3"/>
        <v>22810</v>
      </c>
      <c r="O40" s="99">
        <f t="shared" si="3"/>
        <v>21687</v>
      </c>
      <c r="P40" s="99">
        <f t="shared" si="3"/>
        <v>32603.75</v>
      </c>
      <c r="Q40" s="99">
        <f t="shared" si="3"/>
        <v>22024.2</v>
      </c>
      <c r="R40" s="99">
        <f t="shared" si="3"/>
        <v>37599</v>
      </c>
      <c r="S40" s="99">
        <f t="shared" si="3"/>
        <v>34898.199999999997</v>
      </c>
      <c r="T40" s="99">
        <f t="shared" si="3"/>
        <v>21073.599999999999</v>
      </c>
      <c r="U40" s="99">
        <f>+U25</f>
        <v>14618</v>
      </c>
    </row>
    <row r="41" spans="1:21" s="97" customFormat="1" ht="4.5" customHeight="1" x14ac:dyDescent="0.2">
      <c r="A41"/>
      <c r="B41" s="100"/>
      <c r="J41" s="98">
        <f t="shared" si="2"/>
        <v>0</v>
      </c>
      <c r="K41" s="98">
        <f t="shared" si="2"/>
        <v>0</v>
      </c>
      <c r="L41" s="98">
        <f t="shared" si="2"/>
        <v>0</v>
      </c>
      <c r="M41" s="98">
        <f t="shared" si="2"/>
        <v>0</v>
      </c>
      <c r="N41" s="98">
        <f t="shared" si="2"/>
        <v>0</v>
      </c>
      <c r="O41" s="98">
        <f t="shared" si="2"/>
        <v>0</v>
      </c>
      <c r="P41" s="98">
        <f t="shared" si="2"/>
        <v>0</v>
      </c>
      <c r="Q41" s="98">
        <f t="shared" si="2"/>
        <v>0</v>
      </c>
      <c r="R41" s="98">
        <f t="shared" si="2"/>
        <v>0</v>
      </c>
      <c r="S41" s="98">
        <f t="shared" si="2"/>
        <v>0</v>
      </c>
      <c r="T41" s="98">
        <f t="shared" si="2"/>
        <v>0</v>
      </c>
      <c r="U41" s="98">
        <f t="shared" ref="U41:U48" si="4">+U26/1000000</f>
        <v>0</v>
      </c>
    </row>
    <row r="42" spans="1:21" s="97" customFormat="1" ht="4.5" customHeight="1" x14ac:dyDescent="0.2">
      <c r="A42"/>
      <c r="B42" s="100"/>
      <c r="J42" s="98">
        <f t="shared" si="2"/>
        <v>0</v>
      </c>
      <c r="K42" s="98">
        <f t="shared" si="2"/>
        <v>0</v>
      </c>
      <c r="L42" s="98">
        <f t="shared" si="2"/>
        <v>0</v>
      </c>
      <c r="M42" s="98">
        <f t="shared" si="2"/>
        <v>0</v>
      </c>
      <c r="N42" s="98">
        <f t="shared" si="2"/>
        <v>0</v>
      </c>
      <c r="O42" s="98">
        <f t="shared" si="2"/>
        <v>0</v>
      </c>
      <c r="P42" s="98">
        <f t="shared" si="2"/>
        <v>0</v>
      </c>
      <c r="Q42" s="98">
        <f t="shared" si="2"/>
        <v>0</v>
      </c>
      <c r="R42" s="98">
        <f t="shared" si="2"/>
        <v>0</v>
      </c>
      <c r="S42" s="98">
        <f t="shared" si="2"/>
        <v>0</v>
      </c>
      <c r="T42" s="98">
        <f t="shared" si="2"/>
        <v>0</v>
      </c>
      <c r="U42" s="98">
        <f t="shared" si="4"/>
        <v>0</v>
      </c>
    </row>
    <row r="43" spans="1:21" s="97" customFormat="1" x14ac:dyDescent="0.2">
      <c r="A43"/>
      <c r="B43" s="100" t="s">
        <v>87</v>
      </c>
      <c r="J43" s="98">
        <f t="shared" si="2"/>
        <v>0</v>
      </c>
      <c r="K43" s="98">
        <f t="shared" si="2"/>
        <v>0</v>
      </c>
      <c r="L43" s="98">
        <f t="shared" si="2"/>
        <v>0</v>
      </c>
      <c r="M43" s="98">
        <f t="shared" si="2"/>
        <v>0</v>
      </c>
      <c r="N43" s="98">
        <f t="shared" si="2"/>
        <v>0</v>
      </c>
      <c r="O43" s="98">
        <f t="shared" si="2"/>
        <v>0</v>
      </c>
      <c r="P43" s="98">
        <f t="shared" si="2"/>
        <v>0</v>
      </c>
      <c r="Q43" s="98">
        <f t="shared" si="2"/>
        <v>0</v>
      </c>
      <c r="R43" s="98">
        <f t="shared" si="2"/>
        <v>0</v>
      </c>
      <c r="S43" s="98">
        <f t="shared" si="2"/>
        <v>0</v>
      </c>
      <c r="T43" s="98">
        <f t="shared" si="2"/>
        <v>0</v>
      </c>
      <c r="U43" s="98">
        <f t="shared" si="4"/>
        <v>0</v>
      </c>
    </row>
    <row r="44" spans="1:21" s="97" customFormat="1" x14ac:dyDescent="0.2">
      <c r="A44"/>
      <c r="B44" s="96" t="s">
        <v>99</v>
      </c>
      <c r="J44" s="98">
        <f t="shared" si="2"/>
        <v>333.23054300000001</v>
      </c>
      <c r="K44" s="98">
        <f t="shared" si="2"/>
        <v>309.524159</v>
      </c>
      <c r="L44" s="98">
        <f t="shared" si="2"/>
        <v>328.09192939999997</v>
      </c>
      <c r="M44" s="98">
        <f t="shared" si="2"/>
        <v>328.698171</v>
      </c>
      <c r="N44" s="98">
        <f t="shared" si="2"/>
        <v>471.40108099999998</v>
      </c>
      <c r="O44" s="98">
        <f t="shared" si="2"/>
        <v>411.87568199999998</v>
      </c>
      <c r="P44" s="98">
        <f t="shared" si="2"/>
        <v>312.58866699999999</v>
      </c>
      <c r="Q44" s="98">
        <f t="shared" si="2"/>
        <v>379.221024</v>
      </c>
      <c r="R44" s="98">
        <f t="shared" si="2"/>
        <v>402.52802200000002</v>
      </c>
      <c r="S44" s="98">
        <f t="shared" si="2"/>
        <v>297.63192600000002</v>
      </c>
      <c r="T44" s="98">
        <f t="shared" si="2"/>
        <v>414.58851099999998</v>
      </c>
      <c r="U44" s="98">
        <f t="shared" si="4"/>
        <v>480.30698360000002</v>
      </c>
    </row>
    <row r="45" spans="1:21" s="97" customFormat="1" x14ac:dyDescent="0.2">
      <c r="A45"/>
      <c r="B45" s="96" t="s">
        <v>100</v>
      </c>
      <c r="J45" s="98">
        <f t="shared" si="2"/>
        <v>48.624136</v>
      </c>
      <c r="K45" s="98">
        <f t="shared" si="2"/>
        <v>37.750860000000003</v>
      </c>
      <c r="L45" s="98">
        <f t="shared" si="2"/>
        <v>30.196283999999999</v>
      </c>
      <c r="M45" s="98">
        <f t="shared" si="2"/>
        <v>30.343551000000001</v>
      </c>
      <c r="N45" s="98">
        <f t="shared" si="2"/>
        <v>65.715048999999993</v>
      </c>
      <c r="O45" s="98">
        <f t="shared" si="2"/>
        <v>38.254218000000002</v>
      </c>
      <c r="P45" s="98">
        <f t="shared" si="2"/>
        <v>32.341363999999999</v>
      </c>
      <c r="Q45" s="98">
        <f t="shared" si="2"/>
        <v>30.0444</v>
      </c>
      <c r="R45" s="98">
        <f t="shared" si="2"/>
        <v>59.276688999999998</v>
      </c>
      <c r="S45" s="98">
        <f t="shared" si="2"/>
        <v>26.651067000000001</v>
      </c>
      <c r="T45" s="98">
        <f t="shared" si="2"/>
        <v>36.517789999999998</v>
      </c>
      <c r="U45" s="98">
        <f t="shared" si="4"/>
        <v>32.4941326</v>
      </c>
    </row>
    <row r="46" spans="1:21" s="97" customFormat="1" x14ac:dyDescent="0.2">
      <c r="A46"/>
      <c r="B46" s="101" t="s">
        <v>85</v>
      </c>
      <c r="J46" s="98">
        <f t="shared" si="2"/>
        <v>2.9338039999999999</v>
      </c>
      <c r="K46" s="98">
        <f t="shared" si="2"/>
        <v>3.5803962</v>
      </c>
      <c r="L46" s="98">
        <f t="shared" si="2"/>
        <v>5.0784215999999995</v>
      </c>
      <c r="M46" s="98">
        <f t="shared" si="2"/>
        <v>3.8130000000000002</v>
      </c>
      <c r="N46" s="98">
        <f t="shared" si="2"/>
        <v>4.7008574000000003</v>
      </c>
      <c r="O46" s="98">
        <f t="shared" si="2"/>
        <v>6.3141313999999999</v>
      </c>
      <c r="P46" s="98">
        <f t="shared" si="2"/>
        <v>5.4289895000000001</v>
      </c>
      <c r="Q46" s="98">
        <f t="shared" si="2"/>
        <v>7.5982967500000003</v>
      </c>
      <c r="R46" s="98">
        <f t="shared" si="2"/>
        <v>6.1105394000000004</v>
      </c>
      <c r="S46" s="98">
        <f t="shared" si="2"/>
        <v>4.1989564000000001</v>
      </c>
      <c r="T46" s="98">
        <f t="shared" si="2"/>
        <v>6.1080069999999997</v>
      </c>
      <c r="U46" s="98">
        <f t="shared" si="4"/>
        <v>5.6553680000000002</v>
      </c>
    </row>
    <row r="47" spans="1:21" s="97" customFormat="1" x14ac:dyDescent="0.2">
      <c r="A47"/>
      <c r="B47" s="100" t="s">
        <v>88</v>
      </c>
      <c r="J47" s="98">
        <f t="shared" si="2"/>
        <v>6.7314999999999996</v>
      </c>
      <c r="K47" s="98">
        <f t="shared" ref="K47:T47" si="5">+K32/1000000</f>
        <v>28.810500000000001</v>
      </c>
      <c r="L47" s="98">
        <f t="shared" si="5"/>
        <v>30.754000000000001</v>
      </c>
      <c r="M47" s="98">
        <f t="shared" si="5"/>
        <v>40.522500000000001</v>
      </c>
      <c r="N47" s="98">
        <f t="shared" si="5"/>
        <v>52.433</v>
      </c>
      <c r="O47" s="98">
        <f t="shared" si="5"/>
        <v>74.736999999999995</v>
      </c>
      <c r="P47" s="98">
        <f t="shared" si="5"/>
        <v>69.965000000000003</v>
      </c>
      <c r="Q47" s="98">
        <f t="shared" si="5"/>
        <v>81.741500000000002</v>
      </c>
      <c r="R47" s="98">
        <f t="shared" si="5"/>
        <v>92.412000000000006</v>
      </c>
      <c r="S47" s="98">
        <f t="shared" si="5"/>
        <v>94.577500000000001</v>
      </c>
      <c r="T47" s="98">
        <f t="shared" si="5"/>
        <v>281.529</v>
      </c>
      <c r="U47" s="98">
        <f t="shared" si="4"/>
        <v>204.8075</v>
      </c>
    </row>
    <row r="48" spans="1:21" s="103" customFormat="1" ht="13.5" thickBot="1" x14ac:dyDescent="0.25">
      <c r="A48"/>
      <c r="B48" s="102" t="s">
        <v>89</v>
      </c>
      <c r="J48" s="104">
        <f t="shared" si="2"/>
        <v>1.4590399999999999</v>
      </c>
      <c r="K48" s="104">
        <f t="shared" ref="K48:T48" si="6">+K33/1000000</f>
        <v>2.1986400000000001</v>
      </c>
      <c r="L48" s="104">
        <f t="shared" si="6"/>
        <v>2.2909600000000001</v>
      </c>
      <c r="M48" s="104">
        <f t="shared" si="6"/>
        <v>3.6707200000000002</v>
      </c>
      <c r="N48" s="104">
        <f t="shared" si="6"/>
        <v>2.1630349999999998</v>
      </c>
      <c r="O48" s="104">
        <f t="shared" si="6"/>
        <v>3.13673</v>
      </c>
      <c r="P48" s="104">
        <f t="shared" si="6"/>
        <v>3.5766399999999998</v>
      </c>
      <c r="Q48" s="104">
        <f t="shared" si="6"/>
        <v>3.8499650000000001</v>
      </c>
      <c r="R48" s="104">
        <f t="shared" si="6"/>
        <v>4.0164</v>
      </c>
      <c r="S48" s="104">
        <f t="shared" si="6"/>
        <v>3.93276</v>
      </c>
      <c r="T48" s="104">
        <f t="shared" si="6"/>
        <v>5.7666000000000004</v>
      </c>
      <c r="U48" s="104">
        <f t="shared" si="4"/>
        <v>5.9744000000000002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63" t="s">
        <v>120</v>
      </c>
      <c r="C46" s="164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B54" s="2"/>
      <c r="C54" s="2"/>
      <c r="D54" s="2"/>
      <c r="H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5" thickBot="1" x14ac:dyDescent="0.25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5" thickBot="1" x14ac:dyDescent="0.25">
      <c r="H62" s="12"/>
      <c r="I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25">
      <c r="A65" s="22"/>
      <c r="B65" s="1"/>
      <c r="C65" s="1"/>
      <c r="D65" s="1"/>
      <c r="E65" s="21"/>
      <c r="F65" s="34"/>
      <c r="G65" s="34"/>
      <c r="H65" s="12"/>
    </row>
    <row r="66" spans="1:12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5" thickBot="1" x14ac:dyDescent="0.25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5" thickBot="1" x14ac:dyDescent="0.25"/>
    <row r="69" spans="1:12" x14ac:dyDescent="0.2">
      <c r="A69" s="32" t="s">
        <v>22</v>
      </c>
      <c r="B69" s="35"/>
      <c r="C69" s="18"/>
      <c r="D69" s="18"/>
      <c r="E69" s="19"/>
      <c r="F69" s="34"/>
      <c r="G69" s="34"/>
    </row>
    <row r="70" spans="1:12" x14ac:dyDescent="0.2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25">
      <c r="A71" s="22"/>
      <c r="B71" s="1"/>
      <c r="C71" s="1"/>
      <c r="D71" s="1"/>
      <c r="E71" s="21"/>
      <c r="F71" s="34"/>
      <c r="G71" s="34"/>
    </row>
    <row r="72" spans="1:12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">
      <c r="E76" s="1"/>
      <c r="F76" s="34"/>
      <c r="G76" s="34"/>
    </row>
    <row r="77" spans="1:12" ht="13.5" thickBot="1" x14ac:dyDescent="0.25"/>
    <row r="78" spans="1:12" x14ac:dyDescent="0.2">
      <c r="A78" s="32" t="s">
        <v>21</v>
      </c>
      <c r="B78" s="35"/>
      <c r="C78" s="19"/>
      <c r="D78" s="1"/>
      <c r="F78" s="34"/>
      <c r="G78" s="34"/>
    </row>
    <row r="79" spans="1:12" x14ac:dyDescent="0.2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25">
      <c r="A80" s="22"/>
      <c r="B80" s="1"/>
      <c r="C80" s="21"/>
      <c r="E80" s="34"/>
    </row>
    <row r="81" spans="1:11" x14ac:dyDescent="0.2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5" thickBot="1" x14ac:dyDescent="0.25">
      <c r="A85" s="53" t="s">
        <v>9</v>
      </c>
      <c r="B85" s="58">
        <f>SUM(B82:B84)</f>
        <v>108</v>
      </c>
      <c r="C85" s="60"/>
      <c r="E85" s="11"/>
      <c r="H85"/>
    </row>
    <row r="86" spans="1:11" x14ac:dyDescent="0.2">
      <c r="E86" s="11"/>
      <c r="H86"/>
    </row>
    <row r="87" spans="1:11" x14ac:dyDescent="0.2">
      <c r="A87" s="7" t="s">
        <v>25</v>
      </c>
      <c r="E87" s="11"/>
      <c r="H87"/>
      <c r="I87" s="83" t="s">
        <v>78</v>
      </c>
    </row>
    <row r="88" spans="1:11" x14ac:dyDescent="0.2">
      <c r="A88" s="124" t="str">
        <f>+I88</f>
        <v>05-21-01 No Issues</v>
      </c>
      <c r="E88" s="11"/>
      <c r="H88"/>
      <c r="I88" s="7" t="s">
        <v>118</v>
      </c>
    </row>
    <row r="89" spans="1:11" ht="13.5" thickBot="1" x14ac:dyDescent="0.25"/>
    <row r="90" spans="1:11" x14ac:dyDescent="0.2">
      <c r="A90" s="161" t="s">
        <v>27</v>
      </c>
      <c r="B90" s="162"/>
      <c r="I90" s="161" t="s">
        <v>27</v>
      </c>
      <c r="J90" s="162"/>
    </row>
    <row r="91" spans="1:11" x14ac:dyDescent="0.2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5" thickBot="1" x14ac:dyDescent="0.25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">
      <c r="A93" t="str">
        <f>+I93</f>
        <v>As of May 24, 2001</v>
      </c>
      <c r="I93" s="77" t="s">
        <v>119</v>
      </c>
      <c r="J93" s="77"/>
    </row>
    <row r="94" spans="1:11" ht="18" x14ac:dyDescent="0.25">
      <c r="J94" s="135"/>
    </row>
    <row r="95" spans="1:11" x14ac:dyDescent="0.2">
      <c r="A95" s="137"/>
    </row>
    <row r="96" spans="1:11" x14ac:dyDescent="0.2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0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9" customWidth="1"/>
    <col min="3" max="3" width="37.7109375" customWidth="1"/>
    <col min="4" max="4" width="2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63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1" t="s">
        <v>27</v>
      </c>
      <c r="B81" s="162"/>
      <c r="H81" s="161" t="s">
        <v>27</v>
      </c>
      <c r="I81" s="162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bestFit="1" customWidth="1"/>
    <col min="6" max="6" width="2" style="11" hidden="1" customWidth="1"/>
    <col min="7" max="7" width="2.42578125" style="11" hidden="1" customWidth="1"/>
    <col min="8" max="8" width="22.85546875" hidden="1" customWidth="1"/>
    <col min="9" max="9" width="25.5703125" hidden="1" customWidth="1"/>
    <col min="10" max="10" width="15.140625" hidden="1" customWidth="1"/>
    <col min="11" max="11" width="8.85546875" hidden="1" customWidth="1"/>
    <col min="12" max="15" width="0" hidden="1" customWidth="1"/>
  </cols>
  <sheetData>
    <row r="1" spans="1:10" x14ac:dyDescent="0.2">
      <c r="H1" s="28" t="s">
        <v>32</v>
      </c>
      <c r="I1" s="63">
        <v>5</v>
      </c>
    </row>
    <row r="2" spans="1:10" ht="13.5" thickBot="1" x14ac:dyDescent="0.25">
      <c r="A2" s="1"/>
    </row>
    <row r="3" spans="1:10" x14ac:dyDescent="0.2">
      <c r="A3" s="32" t="s">
        <v>6</v>
      </c>
      <c r="B3" s="31"/>
      <c r="C3" s="18"/>
      <c r="D3" s="19"/>
      <c r="E3" s="34"/>
      <c r="G3"/>
    </row>
    <row r="4" spans="1:10" x14ac:dyDescent="0.2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25">
      <c r="A5" s="22"/>
      <c r="B5" s="1"/>
      <c r="C5" s="1"/>
      <c r="D5" s="21"/>
      <c r="E5" s="34"/>
      <c r="G5" s="17"/>
    </row>
    <row r="6" spans="1:10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25">
      <c r="A18" s="22"/>
      <c r="B18" s="3"/>
      <c r="C18" s="3"/>
      <c r="D18" s="21"/>
      <c r="E18" s="11"/>
      <c r="F18" s="12"/>
      <c r="G18" s="12"/>
    </row>
    <row r="19" spans="1:10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25">
      <c r="A30" s="22"/>
      <c r="B30" s="3"/>
      <c r="C30" s="3"/>
      <c r="D30" s="21"/>
      <c r="E30" s="11"/>
      <c r="F30" s="12"/>
      <c r="G30" s="12"/>
    </row>
    <row r="31" spans="1:10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">
      <c r="A36" s="51"/>
      <c r="B36" s="26"/>
      <c r="C36" s="26"/>
      <c r="D36" s="57"/>
      <c r="E36" s="40"/>
      <c r="F36" s="12"/>
      <c r="G36"/>
    </row>
    <row r="37" spans="1:10" x14ac:dyDescent="0.2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25">
      <c r="A38" s="22"/>
      <c r="B38" s="3"/>
      <c r="C38" s="3"/>
      <c r="D38" s="21"/>
      <c r="E38" s="11"/>
      <c r="F38" s="12"/>
      <c r="G38"/>
    </row>
    <row r="39" spans="1:10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5" thickBot="1" x14ac:dyDescent="0.25">
      <c r="B40" s="2"/>
      <c r="C40" s="2"/>
      <c r="D40" s="2"/>
      <c r="G40" s="12"/>
    </row>
    <row r="41" spans="1:10" x14ac:dyDescent="0.2">
      <c r="A41" s="32" t="s">
        <v>7</v>
      </c>
      <c r="B41" s="30"/>
      <c r="C41" s="23"/>
      <c r="D41" s="23"/>
      <c r="E41" s="19"/>
      <c r="F41" s="34"/>
      <c r="G41" s="12"/>
    </row>
    <row r="42" spans="1:10" x14ac:dyDescent="0.2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1" t="s">
        <v>27</v>
      </c>
      <c r="B81" s="162"/>
      <c r="H81" s="161" t="s">
        <v>27</v>
      </c>
      <c r="I81" s="162"/>
    </row>
    <row r="82" spans="1:9" x14ac:dyDescent="0.2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5" thickBot="1" x14ac:dyDescent="0.25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5" thickBot="1" x14ac:dyDescent="0.25">
      <c r="A71" s="53" t="s">
        <v>9</v>
      </c>
      <c r="B71" s="58">
        <f>SUM(B68:B70)</f>
        <v>134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83" t="s">
        <v>78</v>
      </c>
    </row>
    <row r="74" spans="1:10" x14ac:dyDescent="0.2">
      <c r="A74" s="25" t="str">
        <f>+I74</f>
        <v>No Issues</v>
      </c>
      <c r="E74" s="11"/>
      <c r="H74"/>
      <c r="I74" t="s">
        <v>79</v>
      </c>
    </row>
    <row r="75" spans="1:10" ht="13.5" thickBot="1" x14ac:dyDescent="0.25"/>
    <row r="76" spans="1:10" x14ac:dyDescent="0.2">
      <c r="A76" s="161" t="s">
        <v>27</v>
      </c>
      <c r="B76" s="162"/>
      <c r="I76" s="161" t="s">
        <v>27</v>
      </c>
      <c r="J76" s="162"/>
    </row>
    <row r="77" spans="1:10" x14ac:dyDescent="0.2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5" thickBot="1" x14ac:dyDescent="0.25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5" thickBot="1" x14ac:dyDescent="0.25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5" thickBot="1" x14ac:dyDescent="0.25">
      <c r="A71" s="53" t="s">
        <v>9</v>
      </c>
      <c r="B71" s="58">
        <f>SUM(B68:B70)</f>
        <v>134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1" t="s">
        <v>27</v>
      </c>
      <c r="B81" s="162"/>
      <c r="H81" s="161" t="s">
        <v>27</v>
      </c>
      <c r="I81" s="162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2" x14ac:dyDescent="0.2">
      <c r="I1" s="28" t="s">
        <v>32</v>
      </c>
      <c r="J1" s="88">
        <v>5</v>
      </c>
    </row>
    <row r="2" spans="1:12" ht="13.5" thickBot="1" x14ac:dyDescent="0.25">
      <c r="A2" s="1"/>
    </row>
    <row r="3" spans="1:12" x14ac:dyDescent="0.2">
      <c r="A3" s="32" t="s">
        <v>6</v>
      </c>
      <c r="B3" s="31"/>
      <c r="C3" s="18"/>
      <c r="D3" s="19"/>
      <c r="E3" s="34"/>
      <c r="H3"/>
    </row>
    <row r="4" spans="1:12" x14ac:dyDescent="0.2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25">
      <c r="A5" s="22"/>
      <c r="B5" s="1"/>
      <c r="C5" s="1"/>
      <c r="D5" s="21"/>
      <c r="E5" s="34"/>
      <c r="H5" s="17"/>
    </row>
    <row r="6" spans="1:12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2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2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2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2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5" thickBot="1" x14ac:dyDescent="0.25">
      <c r="B40" s="2"/>
      <c r="C40" s="2"/>
      <c r="D40" s="2"/>
      <c r="H40" s="12"/>
    </row>
    <row r="41" spans="1:12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5" thickBot="1" x14ac:dyDescent="0.25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5" thickBot="1" x14ac:dyDescent="0.25">
      <c r="A71" s="53" t="s">
        <v>9</v>
      </c>
      <c r="B71" s="58">
        <f>SUM(B68:B70)</f>
        <v>96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25" t="s">
        <v>78</v>
      </c>
    </row>
    <row r="74" spans="1:10" x14ac:dyDescent="0.2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">
      <c r="A82" s="25"/>
      <c r="E82" s="11"/>
      <c r="H82"/>
    </row>
    <row r="83" spans="1:10" ht="13.5" thickBot="1" x14ac:dyDescent="0.25"/>
    <row r="84" spans="1:10" x14ac:dyDescent="0.2">
      <c r="A84" s="161" t="s">
        <v>27</v>
      </c>
      <c r="B84" s="162"/>
      <c r="I84" s="161" t="s">
        <v>27</v>
      </c>
      <c r="J84" s="162"/>
    </row>
    <row r="85" spans="1:10" x14ac:dyDescent="0.2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5" thickBot="1" x14ac:dyDescent="0.25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88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5" thickBot="1" x14ac:dyDescent="0.25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5" thickBot="1" x14ac:dyDescent="0.25">
      <c r="A71" s="53" t="s">
        <v>9</v>
      </c>
      <c r="B71" s="58">
        <f>SUM(B68:B70)</f>
        <v>96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25" t="s">
        <v>78</v>
      </c>
    </row>
    <row r="74" spans="1:9" x14ac:dyDescent="0.2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">
      <c r="A79" s="124" t="str">
        <f t="shared" si="4"/>
        <v xml:space="preserve">05-07-01  Same issue as above </v>
      </c>
      <c r="H79" s="7" t="s">
        <v>108</v>
      </c>
    </row>
    <row r="80" spans="1:9" x14ac:dyDescent="0.2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5" thickBot="1" x14ac:dyDescent="0.25"/>
    <row r="83" spans="1:9" x14ac:dyDescent="0.2">
      <c r="A83" s="161" t="s">
        <v>27</v>
      </c>
      <c r="B83" s="162"/>
      <c r="H83" s="161" t="s">
        <v>27</v>
      </c>
      <c r="I83" s="162"/>
    </row>
    <row r="84" spans="1:9" x14ac:dyDescent="0.2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5" thickBot="1" x14ac:dyDescent="0.25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9" zoomScaleNormal="100" workbookViewId="0">
      <selection activeCell="C81" sqref="C81"/>
    </sheetView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5" thickBot="1" x14ac:dyDescent="0.25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5" thickBot="1" x14ac:dyDescent="0.25">
      <c r="A71" s="53" t="s">
        <v>9</v>
      </c>
      <c r="B71" s="58">
        <f>SUM(B68:B70)</f>
        <v>76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30" t="s">
        <v>78</v>
      </c>
    </row>
    <row r="74" spans="1:10" x14ac:dyDescent="0.2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">
      <c r="A75" s="124"/>
      <c r="E75" s="11"/>
      <c r="H75"/>
      <c r="I75" s="25"/>
    </row>
    <row r="76" spans="1:10" ht="13.5" thickBot="1" x14ac:dyDescent="0.25"/>
    <row r="77" spans="1:10" x14ac:dyDescent="0.2">
      <c r="A77" s="161" t="s">
        <v>27</v>
      </c>
      <c r="B77" s="162"/>
      <c r="I77" s="161" t="s">
        <v>27</v>
      </c>
      <c r="J77" s="162"/>
    </row>
    <row r="78" spans="1:10" x14ac:dyDescent="0.2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5" thickBot="1" x14ac:dyDescent="0.25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5" thickBot="1" x14ac:dyDescent="0.25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5" thickBot="1" x14ac:dyDescent="0.25">
      <c r="A71" s="53" t="s">
        <v>9</v>
      </c>
      <c r="B71" s="58">
        <f>SUM(B68:B70)</f>
        <v>76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30" t="s">
        <v>78</v>
      </c>
    </row>
    <row r="74" spans="1:9" x14ac:dyDescent="0.2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5" thickBot="1" x14ac:dyDescent="0.25"/>
    <row r="76" spans="1:9" x14ac:dyDescent="0.2">
      <c r="A76" s="161" t="s">
        <v>27</v>
      </c>
      <c r="B76" s="162"/>
      <c r="H76" s="161" t="s">
        <v>27</v>
      </c>
      <c r="I76" s="162"/>
    </row>
    <row r="77" spans="1:9" x14ac:dyDescent="0.2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5" thickBot="1" x14ac:dyDescent="0.25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21- May 25 no notional 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Jan Havlíček</cp:lastModifiedBy>
  <cp:lastPrinted>2001-05-29T15:30:34Z</cp:lastPrinted>
  <dcterms:created xsi:type="dcterms:W3CDTF">2001-03-12T13:47:43Z</dcterms:created>
  <dcterms:modified xsi:type="dcterms:W3CDTF">2023-09-17T12:43:13Z</dcterms:modified>
</cp:coreProperties>
</file>