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F1C3D2-EF44-48F6-8F90-00194E158D95}" xr6:coauthVersionLast="47" xr6:coauthVersionMax="47" xr10:uidLastSave="{00000000-0000-0000-0000-000000000000}"/>
  <bookViews>
    <workbookView xWindow="-120" yWindow="-120" windowWidth="38640" windowHeight="15720" activeTab="7"/>
  </bookViews>
  <sheets>
    <sheet name="ENA" sheetId="5" r:id="rId1"/>
    <sheet name="EPM" sheetId="6" r:id="rId2"/>
    <sheet name="ECC" sheetId="8" r:id="rId3"/>
    <sheet name="Enron Activity" sheetId="7" r:id="rId4"/>
    <sheet name="Power" sheetId="1" r:id="rId5"/>
    <sheet name="Physical Gas" sheetId="2" r:id="rId6"/>
    <sheet name="Financial Gas" sheetId="3" r:id="rId7"/>
    <sheet name="E-Mail" sheetId="4" r:id="rId8"/>
  </sheets>
  <definedNames>
    <definedName name="TABLE" localSheetId="0">ENA!$B$16:$U$35</definedName>
    <definedName name="TABLE" localSheetId="1">EPM!$B$16:$U$34</definedName>
    <definedName name="TABLE" localSheetId="6">'Financial Gas'!$B$7:$J$22</definedName>
    <definedName name="TABLE" localSheetId="5">'Physical Gas'!$B$7:$J$45</definedName>
    <definedName name="TABLE" localSheetId="4">Power!$B$7:$J$40</definedName>
    <definedName name="TABLE_10" localSheetId="6">'Financial Gas'!$B$7:$J$24</definedName>
    <definedName name="TABLE_10" localSheetId="5">'Physical Gas'!$B$7:$J$46</definedName>
    <definedName name="TABLE_10" localSheetId="4">Power!$B$7:$J$36</definedName>
    <definedName name="TABLE_11" localSheetId="6">'Financial Gas'!$B$7:$J$19</definedName>
    <definedName name="TABLE_11" localSheetId="5">'Physical Gas'!$B$7:$J$41</definedName>
    <definedName name="TABLE_11" localSheetId="4">Power!$B$7:$J$40</definedName>
    <definedName name="TABLE_12" localSheetId="6">'Financial Gas'!$B$7:$J$25</definedName>
    <definedName name="TABLE_12" localSheetId="5">'Physical Gas'!$B$7:$J$50</definedName>
    <definedName name="TABLE_12" localSheetId="4">Power!$B$7:$J$43</definedName>
    <definedName name="TABLE_13" localSheetId="6">'Financial Gas'!$B$7:$J$22</definedName>
    <definedName name="TABLE_13" localSheetId="5">'Physical Gas'!$B$7:$J$48</definedName>
    <definedName name="TABLE_13" localSheetId="4">Power!$B$7:$J$38</definedName>
    <definedName name="TABLE_14" localSheetId="6">'Financial Gas'!$B$7:$J$28</definedName>
    <definedName name="TABLE_14" localSheetId="5">'Physical Gas'!$B$7:$J$42</definedName>
    <definedName name="TABLE_14" localSheetId="4">Power!$B$7:$J$50</definedName>
    <definedName name="TABLE_15" localSheetId="6">'Financial Gas'!$B$7:$J$24</definedName>
    <definedName name="TABLE_15" localSheetId="5">'Physical Gas'!$B$7:$J$47</definedName>
    <definedName name="TABLE_15" localSheetId="4">Power!$B$7:$J$39</definedName>
    <definedName name="TABLE_16" localSheetId="6">'Financial Gas'!$B$7:$J$20</definedName>
    <definedName name="TABLE_16" localSheetId="5">'Physical Gas'!$B$7:$J$48</definedName>
    <definedName name="TABLE_16" localSheetId="4">Power!$B$7:$J$45</definedName>
    <definedName name="TABLE_17" localSheetId="6">'Financial Gas'!$B$7:$J$20</definedName>
    <definedName name="TABLE_17" localSheetId="5">'Physical Gas'!$B$7:$J$52</definedName>
    <definedName name="TABLE_17" localSheetId="4">Power!$B$7:$J$47</definedName>
    <definedName name="TABLE_18" localSheetId="6">'Financial Gas'!$B$7:$J$24</definedName>
    <definedName name="TABLE_18" localSheetId="5">'Physical Gas'!$B$7:$J$49</definedName>
    <definedName name="TABLE_18" localSheetId="4">Power!$B$7:$J$51</definedName>
    <definedName name="TABLE_19" localSheetId="6">'Financial Gas'!$B$7:$J$23</definedName>
    <definedName name="TABLE_19" localSheetId="5">'Physical Gas'!$B$7:$J$51</definedName>
    <definedName name="TABLE_19" localSheetId="4">Power!$B$7:$J$48</definedName>
    <definedName name="TABLE_2" localSheetId="0">ENA!$B$16:$U$37</definedName>
    <definedName name="TABLE_2" localSheetId="6">'Financial Gas'!$B$7:$J$21</definedName>
    <definedName name="TABLE_2" localSheetId="5">'Physical Gas'!$B$7:$J$46</definedName>
    <definedName name="TABLE_2" localSheetId="4">Power!$B$7:$J$43</definedName>
    <definedName name="TABLE_20" localSheetId="6">'Financial Gas'!$B$7:$J$36</definedName>
    <definedName name="TABLE_20" localSheetId="5">'Physical Gas'!$B$7:$J$57</definedName>
    <definedName name="TABLE_20" localSheetId="4">Power!$B$7:$J$45</definedName>
    <definedName name="TABLE_21" localSheetId="6">'Financial Gas'!$B$7:$J$32</definedName>
    <definedName name="TABLE_21" localSheetId="5">'Physical Gas'!$B$7:$J$52</definedName>
    <definedName name="TABLE_21" localSheetId="4">Power!$B$7:$J$45</definedName>
    <definedName name="TABLE_22" localSheetId="6">'Financial Gas'!$B$7:$J$36</definedName>
    <definedName name="TABLE_22" localSheetId="5">'Physical Gas'!$B$7:$J$54</definedName>
    <definedName name="TABLE_22" localSheetId="4">Power!$B$7:$J$40</definedName>
    <definedName name="TABLE_23" localSheetId="6">'Financial Gas'!$B$7:$J$43</definedName>
    <definedName name="TABLE_23" localSheetId="5">'Physical Gas'!$B$7:$J$65</definedName>
    <definedName name="TABLE_23" localSheetId="4">Power!$B$7:$J$40</definedName>
    <definedName name="TABLE_24" localSheetId="5">'Physical Gas'!$B$7:$J$66</definedName>
    <definedName name="TABLE_24" localSheetId="4">Power!$B$7:$J$60</definedName>
    <definedName name="TABLE_25" localSheetId="4">Power!$B$7:$J$52</definedName>
    <definedName name="TABLE_26" localSheetId="4">Power!$B$7:$J$45</definedName>
    <definedName name="TABLE_27" localSheetId="4">Power!$B$7:$J$45</definedName>
    <definedName name="TABLE_3" localSheetId="6">'Financial Gas'!$B$7:$J$22</definedName>
    <definedName name="TABLE_3" localSheetId="5">'Physical Gas'!$B$7:$J$49</definedName>
    <definedName name="TABLE_3" localSheetId="4">Power!$B$7:$J$45</definedName>
    <definedName name="TABLE_4" localSheetId="6">'Financial Gas'!$B$7:$J$27</definedName>
    <definedName name="TABLE_4" localSheetId="5">'Physical Gas'!$B$7:$J$35</definedName>
    <definedName name="TABLE_4" localSheetId="4">Power!$B$7:$J$45</definedName>
    <definedName name="TABLE_5" localSheetId="6">'Financial Gas'!$B$7:$J$28</definedName>
    <definedName name="TABLE_5" localSheetId="5">'Physical Gas'!$B$7:$J$35</definedName>
    <definedName name="TABLE_5" localSheetId="4">Power!$B$7:$J$48</definedName>
    <definedName name="TABLE_6" localSheetId="6">'Financial Gas'!$B$7:$J$22</definedName>
    <definedName name="TABLE_6" localSheetId="5">'Physical Gas'!$B$7:$J$46</definedName>
    <definedName name="TABLE_6" localSheetId="4">Power!$B$7:$J$49</definedName>
    <definedName name="TABLE_7" localSheetId="6">'Financial Gas'!$B$7:$J$24</definedName>
    <definedName name="TABLE_7" localSheetId="5">'Physical Gas'!$B$7:$J$46</definedName>
    <definedName name="TABLE_7" localSheetId="4">Power!$B$7:$J$50</definedName>
    <definedName name="TABLE_8" localSheetId="6">'Financial Gas'!$B$7:$J$21</definedName>
    <definedName name="TABLE_8" localSheetId="5">'Physical Gas'!$B$7:$J$39</definedName>
    <definedName name="TABLE_8" localSheetId="4">Power!$B$7:$J$45</definedName>
    <definedName name="TABLE_9" localSheetId="6">'Financial Gas'!$B$7:$J$18</definedName>
    <definedName name="TABLE_9" localSheetId="5">'Physical Gas'!$B$7:$J$42</definedName>
    <definedName name="TABLE_9" localSheetId="4">Power!$B$7:$J$50</definedName>
  </definedNames>
  <calcPr calcId="0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B4" i="8" l="1"/>
  <c r="C4" i="8"/>
  <c r="D5" i="4"/>
  <c r="D6" i="4"/>
  <c r="D7" i="4"/>
  <c r="D9" i="4"/>
  <c r="B4" i="5"/>
  <c r="C4" i="5"/>
  <c r="B5" i="5"/>
  <c r="C5" i="5"/>
  <c r="B4" i="6"/>
  <c r="C4" i="6"/>
  <c r="I1" i="3"/>
  <c r="I1" i="2"/>
  <c r="I1" i="1"/>
</calcChain>
</file>

<file path=xl/sharedStrings.xml><?xml version="1.0" encoding="utf-8"?>
<sst xmlns="http://schemas.openxmlformats.org/spreadsheetml/2006/main" count="905" uniqueCount="342">
  <si>
    <t>'); } else { document.write(''); } } else { if (navigator.platform == "Win32") { document.write(''); } else { document.write(''); } }</t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</si>
  <si>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</si>
  <si>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</si>
  <si>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</si>
  <si>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</si>
  <si>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</si>
  <si>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</si>
  <si>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</si>
  <si>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</si>
  <si>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</si>
  <si>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</si>
  <si>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</si>
  <si>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</si>
  <si>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</si>
  <si>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</si>
  <si>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</si>
  <si>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</si>
  <si>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</si>
  <si>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Jun01</t>
  </si>
  <si>
    <t>Jul01-Aug01</t>
  </si>
  <si>
    <t>    Firm-LD Peak - Ent - Next Day</t>
  </si>
  <si>
    <t>May01</t>
  </si>
  <si>
    <t>    Firm-LD Peak - PJM-W - Next Day</t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</si>
  <si>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</si>
  <si>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</si>
  <si>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</si>
  <si>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</si>
  <si>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</si>
  <si>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</si>
  <si>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</si>
  <si>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</si>
  <si>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</si>
  <si>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</si>
  <si>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</si>
  <si>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</si>
  <si>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</si>
  <si>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</si>
  <si>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</si>
  <si>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</si>
  <si>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</si>
  <si>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</si>
  <si>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</si>
  <si>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</si>
  <si>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</si>
  <si>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</si>
  <si>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</si>
  <si>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</si>
  <si>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</si>
  <si>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</si>
  <si>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</si>
  <si>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</si>
  <si>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</si>
  <si>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</si>
  <si>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</si>
  <si>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</si>
  <si>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</si>
  <si>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</si>
  <si>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</si>
  <si>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PHYSICAL GAS VOLUME</t>
  </si>
  <si>
    <t>FINANCIAL GAS VOLUME</t>
  </si>
  <si>
    <t>    Firm-LD Peak - Cin - Jul01-Aug01</t>
  </si>
  <si>
    <t>    NG Fin, FP for LD1 - Henry - May01</t>
  </si>
  <si>
    <t>    NG Firm Phys, FP - TET M3 - Next Day Gas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</si>
  <si>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</si>
  <si>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</si>
  <si>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</si>
  <si>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</si>
  <si>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</si>
  <si>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</si>
  <si>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Firm-LD Peak - PJM-W - May01</t>
  </si>
  <si>
    <t>    NG Firm Phys, FP - PG&amp;E-Citygate - Next Day Gas</t>
  </si>
  <si>
    <t>    NG Firm Phys, FP - TET ELA - Next Day Gas</t>
  </si>
  <si>
    <t>    NG Firm Phys, ID, GDD - TGT-SL - Next Day Gas</t>
  </si>
  <si>
    <t>Nov01-Mar02</t>
  </si>
  <si>
    <t>    Firm-LD Peak - TVA - Next Day</t>
  </si>
  <si>
    <t>    NG Firm Phys, FP - Cons Pwr - Next Day Gas</t>
  </si>
  <si>
    <t>    Firm-LD Peak - Nepool - Next Day</t>
  </si>
  <si>
    <t>    NG Firm Phys, FP - Panhandle - Next Day Gas</t>
  </si>
  <si>
    <t>    NG Firm Phys, FP - Tenn-5L - Next Day Gas</t>
  </si>
  <si>
    <t>    NG Firm Phys, ID, GDD - NGPL-Nicor - Next Day Gas</t>
  </si>
  <si>
    <t>    Firm-LD Peak - PJM-W - Jun01</t>
  </si>
  <si>
    <t>    NG Firm Phys, FP - Socal-Ehrenberg - Next Day Gas</t>
  </si>
  <si>
    <t>NG Firm Phys, ID, IF</t>
  </si>
  <si>
    <t>    NG Firm Phys, FP - NGPL-Nipsco - Next Day Gas</t>
  </si>
  <si>
    <r>
      <t>Commodity Type:  </t>
    </r>
    <r>
      <rPr>
        <sz val="10"/>
        <rFont val="Arial"/>
      </rPr>
      <t xml:space="preserve"> Financial Gas Swaps/Forwards</t>
    </r>
  </si>
  <si>
    <t>    Firm-LD Peak - Ent - Apr01</t>
  </si>
  <si>
    <t>    Firm-LD Peak - PJM-W - Sep01</t>
  </si>
  <si>
    <t>    NG Firm Phys, ID, GDD - CG-ONSH - Next Day Gas</t>
  </si>
  <si>
    <t>    NG Firm Phys, ID, GDD - Henry - Next Day Gas</t>
  </si>
  <si>
    <t>    NG Fin BS, LD1 for IF - Perm - Apr01</t>
  </si>
  <si>
    <r>
      <t>Commodity Type:  </t>
    </r>
    <r>
      <rPr>
        <sz val="10"/>
        <rFont val="Arial"/>
      </rPr>
      <t xml:space="preserve"> Power Swaps/Forwards</t>
    </r>
  </si>
  <si>
    <t>    Firm-LD Peak - Ercot UBU - Apr01</t>
  </si>
  <si>
    <r>
      <t>Commodity Type:  </t>
    </r>
    <r>
      <rPr>
        <sz val="10"/>
        <rFont val="Arial"/>
      </rPr>
      <t xml:space="preserve"> Physical Gas Swaps/Forwards</t>
    </r>
  </si>
  <si>
    <t>    NG Firm Phys, FP - TET-STX - Next Day Gas</t>
  </si>
  <si>
    <t>    NG Firm Phys, ID, GDD - TCO - Next Day Gas</t>
  </si>
  <si>
    <t>    NG Firm Phys, ID, GDD - Tenn-8L - Next Day Gas</t>
  </si>
  <si>
    <t>    NG Fin BS, LD1 for IF - NNG-Demarc - Apr01</t>
  </si>
  <si>
    <t>    Firm-LD Peak - Cin - Bal Week</t>
  </si>
  <si>
    <t>Bal Week</t>
  </si>
  <si>
    <t>    Firm-LD Peak - Cin - Jun01</t>
  </si>
  <si>
    <t>    Firm-LD Peak - Comed - Apr01</t>
  </si>
  <si>
    <t>    Firm-LD Peak - Ent - Bal Week</t>
  </si>
  <si>
    <t>    Firm-LD Peak - Ent - Jun01</t>
  </si>
  <si>
    <t>    Firm-LD Peak - Ent - Jan02-Feb02</t>
  </si>
  <si>
    <t>    Firm-LD Peak - Nepool - May01</t>
  </si>
  <si>
    <t>    Firm-LD Peak - Nepool - Jun01</t>
  </si>
  <si>
    <t>    Firm-LD Peak - PJM-W - Bal Week</t>
  </si>
  <si>
    <t>    Firm-LD Peak - PJM-W - Jan02-Feb02</t>
  </si>
  <si>
    <t>    NG Firm Phys, FP - NNG-Demarc - Next Day Gas</t>
  </si>
  <si>
    <t>    NG Firm Phys, FP - Tenn-8L - Next Day Gas</t>
  </si>
  <si>
    <t>    NG Firm Phys, ID, GDD - CNG-SP - Next Day Gas</t>
  </si>
  <si>
    <t>    NG Firm Phys, ID, GDD - Panhandle - Next Day Gas</t>
  </si>
  <si>
    <t>NG Firm Phys, ID, NGI</t>
  </si>
  <si>
    <t>    NG Fin BS, LD1 for IF - TGT-SL - Apr01</t>
  </si>
  <si>
    <t>    NG Fin BS, LD1 for IF - TGT-SL - Apr01-Oct01</t>
  </si>
  <si>
    <t>    NG Fin BS, LD1 for IF - Waha - Nov01-Mar02</t>
  </si>
  <si>
    <t>NG Fin BS, LD1 for NGI</t>
  </si>
  <si>
    <t>NG Fin Sw Swap, IF for GDD</t>
  </si>
  <si>
    <t>    NG Fin, FP for LD1 - Henry - Apr01-Oct01</t>
  </si>
  <si>
    <r>
      <t> Trade Dates:  </t>
    </r>
    <r>
      <rPr>
        <sz val="10"/>
        <rFont val="Arial"/>
      </rPr>
      <t>Mar-24-01 thru Mar-26-01</t>
    </r>
  </si>
  <si>
    <t>Mar-26-01 15:12 GMT</t>
  </si>
  <si>
    <t>Mar-26-01 14:25 GMT</t>
  </si>
  <si>
    <t>Mar-26-01 20:30 GMT</t>
  </si>
  <si>
    <t>Mar-26-01 20:09 GMT</t>
  </si>
  <si>
    <t>Mar-26-01 22:41 GMT</t>
  </si>
  <si>
    <t>Mar-26-01 21:31 GMT</t>
  </si>
  <si>
    <t>Mar-26-01 19:57 GMT</t>
  </si>
  <si>
    <t>Mar-26-01 13:56 GMT</t>
  </si>
  <si>
    <t>Mar-26-01 14:57 GMT</t>
  </si>
  <si>
    <t>    Firm-LD Peak - Comed - Jun01</t>
  </si>
  <si>
    <t>Mar-26-01 13:59 GMT</t>
  </si>
  <si>
    <t>    Firm-LD Peak - Comed - Aug02</t>
  </si>
  <si>
    <t>Aug02</t>
  </si>
  <si>
    <t>Mar-26-01 17:04 GMT</t>
  </si>
  <si>
    <t>Mar-26-01 17:39 GMT</t>
  </si>
  <si>
    <t>Mar-26-01 15:32 GMT</t>
  </si>
  <si>
    <t>Mar-26-01 15:08 GMT</t>
  </si>
  <si>
    <t>    Firm-LD Peak - Ent - May01</t>
  </si>
  <si>
    <t>Mar-26-01 15:20 GMT</t>
  </si>
  <si>
    <t>Mar-26-01 15:17 GMT</t>
  </si>
  <si>
    <t>    Firm-LD Peak - Ent - Jul01-Aug01</t>
  </si>
  <si>
    <t>Mar-26-01 14:56 GMT</t>
  </si>
  <si>
    <t>    Firm-LD Peak - Ent - Sep01</t>
  </si>
  <si>
    <t>Mar-26-01 17:17 GMT</t>
  </si>
  <si>
    <t>    Firm-LD Peak - Ent - Q4 01</t>
  </si>
  <si>
    <t>Mar-26-01 16:38 GMT</t>
  </si>
  <si>
    <t>Mar-26-01 16:39 GMT</t>
  </si>
  <si>
    <t>Mar-26-01 13:15 GMT</t>
  </si>
  <si>
    <t>Mar-26-01 14:42 GMT</t>
  </si>
  <si>
    <t>Mar-26-01 19:38 GMT</t>
  </si>
  <si>
    <t>Mar-26-01 19:47 GMT</t>
  </si>
  <si>
    <t>Mar-26-01 15:18 GMT</t>
  </si>
  <si>
    <t>Mar-26-01 16:34 GMT</t>
  </si>
  <si>
    <t>Mar-26-01 18:44 GMT</t>
  </si>
  <si>
    <t>    Firm-LD Peak - Palo - Apr01</t>
  </si>
  <si>
    <t>Mar-26-01 21:59 GMT</t>
  </si>
  <si>
    <t>    Firm-LD Peak - Palo - Q3 01</t>
  </si>
  <si>
    <t>Q3 01</t>
  </si>
  <si>
    <t>Mar-26-01 14:30 GMT</t>
  </si>
  <si>
    <t>    Firm-LD Peak - SP-15 - Q3 01</t>
  </si>
  <si>
    <t>Mar-26-01 16:50 GMT</t>
  </si>
  <si>
    <t>Mar-26-01 17:30 GMT</t>
  </si>
  <si>
    <t>Mar-26-01 14:43 GMT</t>
  </si>
  <si>
    <t>    Firm-LD Peak - Ercot UBU - Jun01</t>
  </si>
  <si>
    <t>Mar-26-01 15:00 GMT</t>
  </si>
  <si>
    <t>Mar-26-01 16:07 GMT</t>
  </si>
  <si>
    <t>Mar-26-01 15:53 GMT</t>
  </si>
  <si>
    <t>Mar-26-01 15:57 GMT</t>
  </si>
  <si>
    <t>Mar-26-01 15:56 GMT</t>
  </si>
  <si>
    <t>Mar-26-01 16:06 GMT</t>
  </si>
  <si>
    <t>Mar-26-01 15:40 GMT</t>
  </si>
  <si>
    <t>Mar-26-01 15:01 GMT</t>
  </si>
  <si>
    <t>    NG Firm Phys, FP - EP-Keystone - Apr01</t>
  </si>
  <si>
    <t>Mar-26-01 18:52 GMT</t>
  </si>
  <si>
    <t>Mar-26-01 15:28 GMT</t>
  </si>
  <si>
    <t>Mar-26-01 16:01 GMT</t>
  </si>
  <si>
    <t>Mar-26-01 16:41 GMT</t>
  </si>
  <si>
    <t>Mar-26-01 15:11 GMT</t>
  </si>
  <si>
    <t>Mar-26-01 15:41 GMT</t>
  </si>
  <si>
    <t>Mar-26-01 14:01 GMT</t>
  </si>
  <si>
    <t>Mar-26-01 14:15 GMT</t>
  </si>
  <si>
    <t>Mar-26-01 15:37 GMT</t>
  </si>
  <si>
    <t>Mar-26-01 14:28 GMT</t>
  </si>
  <si>
    <t>Mar-26-01 15:09 GMT</t>
  </si>
  <si>
    <t>    NG Firm Phys, FP - PGLC - Next Day Gas</t>
  </si>
  <si>
    <t>Mar-26-01 14:08 GMT</t>
  </si>
  <si>
    <t>Mar-26-01 14:44 GMT</t>
  </si>
  <si>
    <t>Mar-26-01 15:43 GMT</t>
  </si>
  <si>
    <t>Mar-26-01 16:24 GMT</t>
  </si>
  <si>
    <t>    NG Firm Phys, FP - TET WLA - Next Day Gas</t>
  </si>
  <si>
    <t>Mar-26-01 15:54 GMT</t>
  </si>
  <si>
    <t>Mar-26-01 15:52 GMT</t>
  </si>
  <si>
    <t>Mar-26-01 16:05 GMT</t>
  </si>
  <si>
    <t>    NG Firm Phys, FP - Transco Z-6 (NY) - Next Day Gas</t>
  </si>
  <si>
    <t>Mar-26-01 13:58 GMT</t>
  </si>
  <si>
    <t>    NG Firm Phys, FP - Waha - Apr01</t>
  </si>
  <si>
    <t>Mar-26-01 13:44 GMT</t>
  </si>
  <si>
    <t>Mar-26-01 12:46 GMT</t>
  </si>
  <si>
    <t>Mar-26-01 20:38 GMT</t>
  </si>
  <si>
    <t>Mar-26-01 12:47 GMT</t>
  </si>
  <si>
    <t>Mar-26-01 14:40 GMT</t>
  </si>
  <si>
    <t>    NG Firm Phys, ID, GDD - NGPL-Nipsco - Next Day Gas</t>
  </si>
  <si>
    <t>Mar-26-01 14:31 GMT</t>
  </si>
  <si>
    <t>Mar-26-01 12:54 GMT</t>
  </si>
  <si>
    <t>Mar-26-01 20:05 GMT</t>
  </si>
  <si>
    <t>    NG Firm Phys, ID, GDD - TET WLA - Next Day Gas</t>
  </si>
  <si>
    <t>Mar-26-01 15:30 GMT</t>
  </si>
  <si>
    <t>    NG Firm Phys, ID, GDD - Transco Z-6 (NY) - Next Day Gas</t>
  </si>
  <si>
    <t>Mar-26-01 14:39 GMT</t>
  </si>
  <si>
    <t>    NG Firm Phys, ID, GDD - Transco Z-6 (non-NY) - Next Day Gas</t>
  </si>
  <si>
    <t>Mar-26-01 22:16 GMT</t>
  </si>
  <si>
    <t>    NG Firm Phys, ID, IF - ANR-SE - Apr01</t>
  </si>
  <si>
    <t>Mar-26-01 14:11 GMT</t>
  </si>
  <si>
    <t>    NG Firm Phys, ID, IF - NGPL-LA - Apr01</t>
  </si>
  <si>
    <t>Mar-26-01 14:12 GMT</t>
  </si>
  <si>
    <t>    NG Firm Phys, ID, IF - NGPL-Mid - Apr01-Oct01</t>
  </si>
  <si>
    <t>Mar-26-01 15:24 GMT</t>
  </si>
  <si>
    <t>    NG Firm Phys, ID, IF - Panhandle - Apr01</t>
  </si>
  <si>
    <t>Mar-26-01 20:00 GMT</t>
  </si>
  <si>
    <t>    NG Firm Phys, ID, IF - Tenn-8L - Apr01</t>
  </si>
  <si>
    <t>Mar-26-01 22:45 GMT</t>
  </si>
  <si>
    <t>    NG Firm Phys, ID, IF - TET WLA - Apr01</t>
  </si>
  <si>
    <t>    NG Firm Phys, ID, IF - Trunk ELA - Apr01</t>
  </si>
  <si>
    <t>Mar-26-01 20:43 GMT</t>
  </si>
  <si>
    <t>    NG Firm Phys, ID, NGI - NGPL-Nicor - Apr01</t>
  </si>
  <si>
    <t>Mar-26-01 20:02 GMT</t>
  </si>
  <si>
    <t>    NG Fin BS, LD1 for IF - ANR-SE - Apr01</t>
  </si>
  <si>
    <t>Mar-26-01 18:49 GMT</t>
  </si>
  <si>
    <t>    NG Fin BS, LD1 for IF - CNG-SP - Apr01</t>
  </si>
  <si>
    <t>Mar-26-01 19:50 GMT</t>
  </si>
  <si>
    <t>    NG Fin BS, LD1 for IF - CNG-SP - Apr01-Oct01</t>
  </si>
  <si>
    <t>Mar-26-01 18:40 GMT</t>
  </si>
  <si>
    <t>    NG Fin BS, LD1 for IF - Henry - Apr01</t>
  </si>
  <si>
    <t>Mar-26-01 19:56 GMT</t>
  </si>
  <si>
    <t>    NG Fin BS, LD1 for IF - NGPL-LA - Apr01</t>
  </si>
  <si>
    <t>Mar-26-01 20:28 GMT</t>
  </si>
  <si>
    <t>    NG Fin BS, LD1 for IF - NGPL-TxOk - Apr01-Oct01</t>
  </si>
  <si>
    <t>Mar-26-01 14:26 GMT</t>
  </si>
  <si>
    <t>Mar-26-01 16:13 GMT</t>
  </si>
  <si>
    <t>    NG Fin BS, LD1 for IF - NNG-Demarc - Apr01-Oct01</t>
  </si>
  <si>
    <t>Mar-26-01 17:46 GMT</t>
  </si>
  <si>
    <t>    NG Fin BS, LD1 for IF - Panhandle - Apr01</t>
  </si>
  <si>
    <t>    NG Fin BS, LD1 for IF - Panhandle - Apr01-Oct01</t>
  </si>
  <si>
    <t>Mar-26-01 15:42 GMT</t>
  </si>
  <si>
    <t>Mar-26-01 19:51 GMT</t>
  </si>
  <si>
    <t>    NG Fin BS, LD1 for IF - Perm - Apr01-Oct01</t>
  </si>
  <si>
    <t>Mar-26-01 20:35 GMT</t>
  </si>
  <si>
    <t>    NG Fin BS, LD1 for IF - TET ELA - Apr01</t>
  </si>
  <si>
    <t>Mar-26-01 18:34 GMT</t>
  </si>
  <si>
    <t>    NG Fin BS, LD1 for IF - TET M3 - Apr01</t>
  </si>
  <si>
    <t>Mar-26-01 19:09 GMT</t>
  </si>
  <si>
    <t>    NG Fin BS, LD1 for IF - Transco Z6 (NY) - Apr01</t>
  </si>
  <si>
    <t>Mar-26-01 16:48 GMT</t>
  </si>
  <si>
    <t>    NG Fin BS, LD1 for IF - Trunk LA - Apr01</t>
  </si>
  <si>
    <t>Mar-26-01 19:44 GMT</t>
  </si>
  <si>
    <t>    NG Fin BS, LD1 for IF - Waha - Apr01</t>
  </si>
  <si>
    <t>Mar-26-01 19:25 GMT</t>
  </si>
  <si>
    <t>    NG Fin BS, LD1 for IF - Waha - Apr01-Oct01</t>
  </si>
  <si>
    <t>Mar-26-01 20:15 GMT</t>
  </si>
  <si>
    <t>Mar-26-01 20:01 GMT</t>
  </si>
  <si>
    <t>    NG Fin BS, LD1 for NGI - Chicago - Nov01-Mar02</t>
  </si>
  <si>
    <t>Mar-26-01 20:07 GMT</t>
  </si>
  <si>
    <t>    NG Fin Sw Swap, IF for GDD - ANR-SE - Apr01</t>
  </si>
  <si>
    <t>Mar-26-01 18:53 GMT</t>
  </si>
  <si>
    <t>    NG Fin Sw Swap, IF for GDD - Panhandle - Apr01</t>
  </si>
  <si>
    <t>Mar-26-01 18:51 GMT</t>
  </si>
  <si>
    <t>    NG Fin Sw Swap, IF for GDD - Trunk ELA - Apr01</t>
  </si>
  <si>
    <t>Mar-26-01 20:58 GMT</t>
  </si>
  <si>
    <t>Mar-26-01 21:04 GMT</t>
  </si>
  <si>
    <t>Mar-26-01 19:28 GMT</t>
  </si>
  <si>
    <t>    NG Fin, FP for LD1 - Henry - Nov01-Mar02</t>
  </si>
  <si>
    <t>Mar-26-01 19:43 GMT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</si>
  <si>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</si>
  <si>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</si>
  <si>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</si>
  <si>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</si>
  <si>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</si>
  <si>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</si>
  <si>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</si>
  <si>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</si>
  <si>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</si>
  <si>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</si>
  <si>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</si>
  <si>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</si>
  <si>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</si>
  <si>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</si>
  <si>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</si>
  <si>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</si>
  <si>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</si>
  <si>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</si>
  <si>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</si>
  <si>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 </t>
  </si>
  <si>
    <t>Bought</t>
  </si>
  <si>
    <t>Apr-01-01</t>
  </si>
  <si>
    <t>Apr-30-01</t>
  </si>
  <si>
    <t>Arnold, J</t>
  </si>
  <si>
    <t>Sold</t>
  </si>
  <si>
    <t>May-01-01</t>
  </si>
  <si>
    <t>May-31-01</t>
  </si>
  <si>
    <t>Crude Diff</t>
  </si>
  <si>
    <t>bbl</t>
  </si>
  <si>
    <t>Vosko, S</t>
  </si>
  <si>
    <t>Crude</t>
  </si>
  <si>
    <t>Morgan Stanley Capital Group, Inc.</t>
  </si>
  <si>
    <t>END</t>
  </si>
  <si>
    <t>Grand Total</t>
  </si>
  <si>
    <t>Data</t>
  </si>
  <si>
    <t>Transactions</t>
  </si>
  <si>
    <t>Enron North America</t>
  </si>
  <si>
    <t>Enron Power Marketing, Inc.</t>
  </si>
  <si>
    <t> Trade Dates:  Mar-24-01 thru Mar-26-01</t>
  </si>
  <si>
    <t>Mar-26-01</t>
  </si>
  <si>
    <t>TVA</t>
  </si>
  <si>
    <t>Mar-27-01</t>
  </si>
  <si>
    <t>American Electric Power Service Corp.</t>
  </si>
  <si>
    <t>USD / MWh</t>
  </si>
  <si>
    <t>Hourly</t>
  </si>
  <si>
    <t>Carson , M</t>
  </si>
  <si>
    <t>Ent</t>
  </si>
  <si>
    <t>Mar-28-01</t>
  </si>
  <si>
    <t>Mar-30-01</t>
  </si>
  <si>
    <t>Reliant Energy Services, Inc.</t>
  </si>
  <si>
    <t>Comed</t>
  </si>
  <si>
    <t>Dorland , C</t>
  </si>
  <si>
    <t>Cin</t>
  </si>
  <si>
    <t>Duke Energy Trading and Marketing LLC</t>
  </si>
  <si>
    <t>Palo</t>
  </si>
  <si>
    <t>Fischer, M</t>
  </si>
  <si>
    <t>Oct-01-01</t>
  </si>
  <si>
    <t>Dec-31-01</t>
  </si>
  <si>
    <t>Herndon, R</t>
  </si>
  <si>
    <t>Jul-01-01</t>
  </si>
  <si>
    <t>Aug-31-01</t>
  </si>
  <si>
    <t>Jun-01-01</t>
  </si>
  <si>
    <t>Jun-30-01</t>
  </si>
  <si>
    <t>CMS Marketing, Services &amp; Trading</t>
  </si>
  <si>
    <t>START</t>
  </si>
  <si>
    <t>Enron Power Marketing</t>
  </si>
  <si>
    <t>Enron Canada Corporation</t>
  </si>
  <si>
    <t>No Activity</t>
  </si>
  <si>
    <t>Deals</t>
  </si>
  <si>
    <t>UOM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</si>
</sst>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1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0" fontId="0" fillId="2" borderId="1" xfId="0" applyFill="1" applyBorder="1" applyAlignment="1">
      <alignment vertical="top"/>
    </xf>
    <xf numFmtId="0" fontId="7" fillId="2" borderId="1" xfId="2" applyFill="1" applyBorder="1" applyAlignment="1" applyProtection="1">
      <alignment vertical="top" wrapText="1"/>
    </xf>
    <xf numFmtId="0" fontId="0" fillId="2" borderId="1" xfId="0" applyFill="1" applyBorder="1" applyAlignment="1">
      <alignment vertical="top" wrapText="1"/>
    </xf>
    <xf numFmtId="0" fontId="2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4" xfId="0" pivotButton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3" fontId="0" fillId="0" borderId="12" xfId="0" applyNumberFormat="1" applyBorder="1"/>
    <xf numFmtId="3" fontId="0" fillId="0" borderId="16" xfId="0" applyNumberFormat="1" applyBorder="1"/>
    <xf numFmtId="3" fontId="0" fillId="0" borderId="18" xfId="0" applyNumberFormat="1" applyBorder="1"/>
    <xf numFmtId="3" fontId="0" fillId="0" borderId="19" xfId="0" applyNumberFormat="1" applyBorder="1"/>
    <xf numFmtId="0" fontId="3" fillId="0" borderId="0" xfId="0" applyFont="1"/>
    <xf numFmtId="0" fontId="8" fillId="0" borderId="0" xfId="0" applyFont="1"/>
    <xf numFmtId="0" fontId="9" fillId="0" borderId="0" xfId="0" applyFont="1"/>
    <xf numFmtId="0" fontId="2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3" fillId="0" borderId="3" xfId="0" applyFont="1" applyBorder="1"/>
    <xf numFmtId="165" fontId="0" fillId="0" borderId="0" xfId="1" applyNumberFormat="1" applyFont="1"/>
    <xf numFmtId="0" fontId="0" fillId="5" borderId="11" xfId="0" applyFill="1" applyBorder="1" applyAlignment="1">
      <alignment wrapText="1"/>
    </xf>
    <xf numFmtId="0" fontId="0" fillId="0" borderId="11" xfId="0" applyBorder="1"/>
    <xf numFmtId="0" fontId="0" fillId="0" borderId="0" xfId="0" applyAlignment="1">
      <alignment wrapText="1"/>
    </xf>
    <xf numFmtId="0" fontId="0" fillId="0" borderId="0" xfId="0"/>
    <xf numFmtId="0" fontId="9" fillId="0" borderId="0" xfId="0" applyFont="1" applyAlignment="1">
      <alignment wrapText="1"/>
    </xf>
    <xf numFmtId="0" fontId="9" fillId="0" borderId="0" xfId="0" applyFont="1"/>
    <xf numFmtId="0" fontId="0" fillId="5" borderId="8" xfId="0" applyFill="1" applyBorder="1" applyAlignment="1">
      <alignment wrapText="1"/>
    </xf>
    <xf numFmtId="0" fontId="0" fillId="0" borderId="8" xfId="0" applyBorder="1"/>
    <xf numFmtId="0" fontId="3" fillId="0" borderId="0" xfId="0" applyFont="1" applyFill="1" applyBorder="1" applyAlignment="1">
      <alignment horizontal="center"/>
    </xf>
    <xf numFmtId="0" fontId="0" fillId="5" borderId="8" xfId="0" applyFill="1" applyBorder="1" applyAlignment="1">
      <alignment horizontal="left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166" fontId="5" fillId="3" borderId="9" xfId="0" applyNumberFormat="1" applyFont="1" applyFill="1" applyBorder="1" applyAlignment="1">
      <alignment horizontal="center" vertical="center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6">
    <dxf>
      <numFmt numFmtId="3" formatCode="#,##0"/>
    </dxf>
    <dxf>
      <protection hidden="1"/>
    </dxf>
    <dxf>
      <protection hidden="1"/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77.361274189818" createdVersion="1" recordCount="19">
  <cacheSource type="worksheet">
    <worksheetSource ref="B16:U35" sheet="ENA"/>
  </cacheSource>
  <cacheFields count="20">
    <cacheField name="Trade Date" numFmtId="0">
      <sharedItems count="9">
        <s v="Mar-05-01"/>
        <s v="Mar-06-01"/>
        <s v="Mar-07-01"/>
        <s v="Mar-09-01"/>
        <s v="Mar-12-01"/>
        <s v="Mar-13-01"/>
        <s v="Mar-14-01"/>
        <s v="Mar-21-01"/>
        <s v="Mar-23-01"/>
      </sharedItems>
    </cacheField>
    <cacheField name="Deal ID" numFmtId="0">
      <sharedItems containsSemiMixedTypes="0" containsString="0" containsNumber="1" containsInteger="1" minValue="102162755" maxValue="7461608424" count="19">
        <n v="160903395"/>
        <n v="203347366"/>
        <n v="193979675"/>
        <n v="623897466"/>
        <n v="108654333"/>
        <n v="102162755"/>
        <n v="212628151"/>
        <n v="6354336317"/>
        <n v="116785642"/>
        <n v="7461608424"/>
        <n v="164702205"/>
        <n v="220747513"/>
        <n v="113323453"/>
        <n v="182496155"/>
        <n v="160783437"/>
        <n v="989397629"/>
        <n v="112498400"/>
        <n v="666614158"/>
        <n v="126781306"/>
      </sharedItems>
    </cacheField>
    <cacheField name="Leg ID" numFmtId="0">
      <sharedItems count="1">
        <s v=" "/>
      </sharedItems>
    </cacheField>
    <cacheField name="B/S" numFmtId="0">
      <sharedItems count="2">
        <s v="Bought"/>
        <s v="Sold"/>
      </sharedItems>
    </cacheField>
    <cacheField name="Product" numFmtId="0">
      <sharedItems count="3">
        <s v="NG Fin, FP for LD1"/>
        <s v="Crude Diff"/>
        <s v="Crude"/>
      </sharedItems>
    </cacheField>
    <cacheField name="Hub" numFmtId="0">
      <sharedItems count="3">
        <s v="Henry"/>
        <s v="WTI/Brent swap"/>
        <s v="WTI 1st line swap"/>
      </sharedItems>
    </cacheField>
    <cacheField name="Strip" numFmtId="0">
      <sharedItems count="4">
        <s v="Apr01"/>
        <s v="May01"/>
        <s v="Apr01-Oct01"/>
        <s v="Cal 02"/>
      </sharedItems>
    </cacheField>
    <cacheField name="Start" numFmtId="0">
      <sharedItems count="3">
        <s v="Apr-01-01"/>
        <s v="May-01-01"/>
        <s v="Jan-01-02"/>
      </sharedItems>
    </cacheField>
    <cacheField name="END" numFmtId="0">
      <sharedItems count="4">
        <s v="Apr-30-01"/>
        <s v="May-31-01"/>
        <s v="Oct-31-01"/>
        <s v="Dec-31-02"/>
      </sharedItems>
    </cacheField>
    <cacheField name="Option" numFmtId="0">
      <sharedItems count="1">
        <s v=" "/>
      </sharedItems>
    </cacheField>
    <cacheField name="Strike" numFmtId="0">
      <sharedItems count="1">
        <s v=" "/>
      </sharedItems>
    </cacheField>
    <cacheField name="Style" numFmtId="0">
      <sharedItems count="1">
        <s v=" "/>
      </sharedItems>
    </cacheField>
    <cacheField name="Counterparty" numFmtId="0">
      <sharedItems count="5">
        <s v="AEP Energy Services, Inc."/>
        <s v="El Paso Merchant Energy L.P."/>
        <s v="Conectiv Energy Supply, Inc."/>
        <s v="BP Oil International"/>
        <s v="Morgan Stanley Capital Group, Inc."/>
      </sharedItems>
    </cacheField>
    <cacheField name="Price" numFmtId="0">
      <sharedItems containsSemiMixedTypes="0" containsString="0" containsNumber="1" minValue="1.28" maxValue="24.26" count="16">
        <n v="5.35"/>
        <n v="5.34"/>
        <n v="5.3"/>
        <n v="5.2949999999999999"/>
        <n v="5.28"/>
        <n v="5.2450000000000001"/>
        <n v="5.23"/>
        <n v="5.2"/>
        <n v="5.1100000000000003"/>
        <n v="5.22"/>
        <n v="5.15"/>
        <n v="5.0650000000000004"/>
        <n v="5.0199999999999996"/>
        <n v="1.28"/>
        <n v="24.2"/>
        <n v="24.26"/>
      </sharedItems>
    </cacheField>
    <cacheField name="Price Units" numFmtId="0">
      <sharedItems count="2">
        <s v="USD / MMBtu"/>
        <s v="USD / bbl"/>
      </sharedItems>
    </cacheField>
    <cacheField name="Qty Per Period" numFmtId="0">
      <sharedItems containsSemiMixedTypes="0" containsString="0" containsNumber="1" containsInteger="1" minValue="5000" maxValue="50000" count="7">
        <n v="5000"/>
        <n v="10000"/>
        <n v="15000"/>
        <n v="20000"/>
        <n v="50000"/>
        <n v="25000"/>
        <n v="30000"/>
      </sharedItems>
    </cacheField>
    <cacheField name="Periods" numFmtId="0">
      <sharedItems count="2">
        <s v="Daily"/>
        <s v="Monthly"/>
      </sharedItems>
    </cacheField>
    <cacheField name="Total Quantity" numFmtId="0">
      <sharedItems containsSemiMixedTypes="0" containsString="0" containsNumber="1" containsInteger="1" minValue="150000" maxValue="4280000" count="8">
        <n v="150000"/>
        <n v="300000"/>
        <n v="155000"/>
        <n v="3210000"/>
        <n v="4280000"/>
        <n v="1070000"/>
        <n v="600000"/>
        <n v="360000"/>
      </sharedItems>
    </cacheField>
    <cacheField name="Qty Units" numFmtId="0">
      <sharedItems count="2">
        <s v="MMBtus"/>
        <s v="bbl"/>
      </sharedItems>
    </cacheField>
    <cacheField name="Trader" numFmtId="0">
      <sharedItems count="2">
        <s v="Arnold, J"/>
        <s v="Vosko, 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6977.370806828701" createdVersion="1" recordCount="18">
  <cacheSource type="worksheet">
    <worksheetSource ref="B16:U34" sheet="EPM"/>
  </cacheSource>
  <cacheFields count="20">
    <cacheField name="Trade Date" numFmtId="0">
      <sharedItems count="1">
        <s v="Mar-26-01"/>
      </sharedItems>
    </cacheField>
    <cacheField name="Deal ID" numFmtId="0">
      <sharedItems containsSemiMixedTypes="0" containsString="0" containsNumber="1" containsInteger="1" minValue="108136172" maxValue="977663193" count="18">
        <n v="147236721"/>
        <n v="957683008"/>
        <n v="108136172"/>
        <n v="838419625"/>
        <n v="952485239"/>
        <n v="540049933"/>
        <n v="146246888"/>
        <n v="167431158"/>
        <n v="163476159"/>
        <n v="141380920"/>
        <n v="576569545"/>
        <n v="195225638"/>
        <n v="173087516"/>
        <n v="119658128"/>
        <n v="977663193"/>
        <n v="128681407"/>
        <n v="141542734"/>
        <n v="960756717"/>
      </sharedItems>
    </cacheField>
    <cacheField name="Leg ID" numFmtId="0">
      <sharedItems count="1">
        <s v=" "/>
      </sharedItems>
    </cacheField>
    <cacheField name="B/S" numFmtId="0">
      <sharedItems count="2">
        <s v="Bought"/>
        <s v="Sold"/>
      </sharedItems>
    </cacheField>
    <cacheField name="Product" numFmtId="0">
      <sharedItems count="1">
        <s v="Firm-LD Peak"/>
      </sharedItems>
    </cacheField>
    <cacheField name="Hub" numFmtId="0">
      <sharedItems count="5">
        <s v="TVA"/>
        <s v="Ent"/>
        <s v="Comed"/>
        <s v="Cin"/>
        <s v="Palo"/>
      </sharedItems>
    </cacheField>
    <cacheField name="Strip" numFmtId="0">
      <sharedItems count="7">
        <s v="Next Day"/>
        <s v="Bal Week"/>
        <s v="Apr01"/>
        <s v="Q4 01"/>
        <s v="Jul01-Aug01"/>
        <s v="Jun01"/>
        <s v="May01"/>
      </sharedItems>
    </cacheField>
    <cacheField name="START" numFmtId="0">
      <sharedItems count="7">
        <s v="Mar-27-01"/>
        <s v="Mar-28-01"/>
        <s v="Apr-01-01"/>
        <s v="Oct-01-01"/>
        <s v="Jul-01-01"/>
        <s v="Jun-01-01"/>
        <s v="May-01-01"/>
      </sharedItems>
    </cacheField>
    <cacheField name="END" numFmtId="0">
      <sharedItems count="7">
        <s v="Mar-27-01"/>
        <s v="Mar-30-01"/>
        <s v="Apr-30-01"/>
        <s v="Dec-31-01"/>
        <s v="Aug-31-01"/>
        <s v="Jun-30-01"/>
        <s v="May-31-01"/>
      </sharedItems>
    </cacheField>
    <cacheField name="Option" numFmtId="0">
      <sharedItems count="1">
        <s v=" "/>
      </sharedItems>
    </cacheField>
    <cacheField name="Strike" numFmtId="0">
      <sharedItems count="1">
        <s v=" "/>
      </sharedItems>
    </cacheField>
    <cacheField name="Style" numFmtId="0">
      <sharedItems count="1">
        <s v=" "/>
      </sharedItems>
    </cacheField>
    <cacheField name="Counterparty" numFmtId="0">
      <sharedItems count="5">
        <s v="American Electric Power Service Corp."/>
        <s v="Reliant Energy Services, Inc."/>
        <s v="Morgan Stanley Capital Group, Inc."/>
        <s v="Duke Energy Trading and Marketing LLC"/>
        <s v="CMS Marketing, Services &amp; Trading"/>
      </sharedItems>
    </cacheField>
    <cacheField name="Price" numFmtId="0">
      <sharedItems containsSemiMixedTypes="0" containsString="0" containsNumber="1" minValue="41.25" maxValue="240" count="17">
        <n v="51"/>
        <n v="47"/>
        <n v="51.5"/>
        <n v="50.5"/>
        <n v="50.25"/>
        <n v="41.25"/>
        <n v="41.75"/>
        <n v="240"/>
        <n v="45.5"/>
        <n v="41.5"/>
        <n v="117"/>
        <n v="117.75"/>
        <n v="74.75"/>
        <n v="48.25"/>
        <n v="118.75"/>
        <n v="119"/>
        <n v="75.349999999999994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250" count="4">
        <n v="50"/>
        <n v="25"/>
        <n v="100"/>
        <n v="2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176000" count="9">
        <n v="800"/>
        <n v="2400"/>
        <n v="16800"/>
        <n v="10000"/>
        <n v="51200"/>
        <n v="35200"/>
        <n v="17600"/>
        <n v="70400"/>
        <n v="176000"/>
      </sharedItems>
    </cacheField>
    <cacheField name="Qty Units" numFmtId="0">
      <sharedItems count="1">
        <s v="MWhs"/>
      </sharedItems>
    </cacheField>
    <cacheField name="Trader" numFmtId="0">
      <sharedItems count="4">
        <s v="Carson , M"/>
        <s v="Dorland , C"/>
        <s v="Fischer, M"/>
        <s v="Herndon, 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</r>
  <r>
    <x v="2"/>
    <x v="2"/>
    <x v="0"/>
    <x v="1"/>
    <x v="0"/>
    <x v="0"/>
    <x v="0"/>
    <x v="0"/>
    <x v="0"/>
    <x v="0"/>
    <x v="0"/>
    <x v="0"/>
    <x v="0"/>
    <x v="2"/>
    <x v="0"/>
    <x v="1"/>
    <x v="0"/>
    <x v="1"/>
    <x v="0"/>
    <x v="0"/>
  </r>
  <r>
    <x v="2"/>
    <x v="3"/>
    <x v="0"/>
    <x v="1"/>
    <x v="0"/>
    <x v="0"/>
    <x v="1"/>
    <x v="1"/>
    <x v="1"/>
    <x v="0"/>
    <x v="0"/>
    <x v="0"/>
    <x v="0"/>
    <x v="0"/>
    <x v="0"/>
    <x v="0"/>
    <x v="0"/>
    <x v="2"/>
    <x v="0"/>
    <x v="0"/>
  </r>
  <r>
    <x v="2"/>
    <x v="4"/>
    <x v="0"/>
    <x v="1"/>
    <x v="0"/>
    <x v="0"/>
    <x v="0"/>
    <x v="0"/>
    <x v="0"/>
    <x v="0"/>
    <x v="0"/>
    <x v="0"/>
    <x v="0"/>
    <x v="3"/>
    <x v="0"/>
    <x v="1"/>
    <x v="0"/>
    <x v="1"/>
    <x v="0"/>
    <x v="0"/>
  </r>
  <r>
    <x v="2"/>
    <x v="5"/>
    <x v="0"/>
    <x v="0"/>
    <x v="0"/>
    <x v="0"/>
    <x v="1"/>
    <x v="1"/>
    <x v="1"/>
    <x v="0"/>
    <x v="0"/>
    <x v="0"/>
    <x v="0"/>
    <x v="4"/>
    <x v="0"/>
    <x v="0"/>
    <x v="0"/>
    <x v="2"/>
    <x v="0"/>
    <x v="0"/>
  </r>
  <r>
    <x v="3"/>
    <x v="6"/>
    <x v="0"/>
    <x v="1"/>
    <x v="0"/>
    <x v="0"/>
    <x v="0"/>
    <x v="0"/>
    <x v="0"/>
    <x v="0"/>
    <x v="0"/>
    <x v="0"/>
    <x v="0"/>
    <x v="5"/>
    <x v="0"/>
    <x v="1"/>
    <x v="0"/>
    <x v="1"/>
    <x v="0"/>
    <x v="0"/>
  </r>
  <r>
    <x v="3"/>
    <x v="7"/>
    <x v="0"/>
    <x v="0"/>
    <x v="0"/>
    <x v="0"/>
    <x v="2"/>
    <x v="0"/>
    <x v="2"/>
    <x v="0"/>
    <x v="0"/>
    <x v="0"/>
    <x v="1"/>
    <x v="3"/>
    <x v="0"/>
    <x v="2"/>
    <x v="0"/>
    <x v="3"/>
    <x v="0"/>
    <x v="0"/>
  </r>
  <r>
    <x v="3"/>
    <x v="8"/>
    <x v="0"/>
    <x v="0"/>
    <x v="0"/>
    <x v="0"/>
    <x v="2"/>
    <x v="0"/>
    <x v="2"/>
    <x v="0"/>
    <x v="0"/>
    <x v="0"/>
    <x v="1"/>
    <x v="3"/>
    <x v="0"/>
    <x v="3"/>
    <x v="0"/>
    <x v="4"/>
    <x v="0"/>
    <x v="0"/>
  </r>
  <r>
    <x v="3"/>
    <x v="9"/>
    <x v="0"/>
    <x v="0"/>
    <x v="0"/>
    <x v="0"/>
    <x v="2"/>
    <x v="0"/>
    <x v="2"/>
    <x v="0"/>
    <x v="0"/>
    <x v="0"/>
    <x v="1"/>
    <x v="6"/>
    <x v="0"/>
    <x v="3"/>
    <x v="0"/>
    <x v="4"/>
    <x v="0"/>
    <x v="0"/>
  </r>
  <r>
    <x v="3"/>
    <x v="10"/>
    <x v="0"/>
    <x v="0"/>
    <x v="0"/>
    <x v="0"/>
    <x v="2"/>
    <x v="0"/>
    <x v="2"/>
    <x v="0"/>
    <x v="0"/>
    <x v="0"/>
    <x v="1"/>
    <x v="7"/>
    <x v="0"/>
    <x v="3"/>
    <x v="0"/>
    <x v="4"/>
    <x v="0"/>
    <x v="0"/>
  </r>
  <r>
    <x v="4"/>
    <x v="11"/>
    <x v="0"/>
    <x v="0"/>
    <x v="0"/>
    <x v="0"/>
    <x v="2"/>
    <x v="0"/>
    <x v="2"/>
    <x v="0"/>
    <x v="0"/>
    <x v="0"/>
    <x v="1"/>
    <x v="8"/>
    <x v="0"/>
    <x v="3"/>
    <x v="0"/>
    <x v="4"/>
    <x v="0"/>
    <x v="0"/>
  </r>
  <r>
    <x v="4"/>
    <x v="12"/>
    <x v="0"/>
    <x v="0"/>
    <x v="0"/>
    <x v="0"/>
    <x v="2"/>
    <x v="0"/>
    <x v="2"/>
    <x v="0"/>
    <x v="0"/>
    <x v="0"/>
    <x v="1"/>
    <x v="9"/>
    <x v="0"/>
    <x v="0"/>
    <x v="0"/>
    <x v="5"/>
    <x v="0"/>
    <x v="0"/>
  </r>
  <r>
    <x v="5"/>
    <x v="13"/>
    <x v="0"/>
    <x v="1"/>
    <x v="0"/>
    <x v="0"/>
    <x v="2"/>
    <x v="0"/>
    <x v="2"/>
    <x v="0"/>
    <x v="0"/>
    <x v="0"/>
    <x v="0"/>
    <x v="10"/>
    <x v="0"/>
    <x v="0"/>
    <x v="0"/>
    <x v="5"/>
    <x v="0"/>
    <x v="0"/>
  </r>
  <r>
    <x v="5"/>
    <x v="14"/>
    <x v="0"/>
    <x v="0"/>
    <x v="0"/>
    <x v="0"/>
    <x v="2"/>
    <x v="0"/>
    <x v="2"/>
    <x v="0"/>
    <x v="0"/>
    <x v="0"/>
    <x v="2"/>
    <x v="11"/>
    <x v="0"/>
    <x v="0"/>
    <x v="0"/>
    <x v="5"/>
    <x v="0"/>
    <x v="0"/>
  </r>
  <r>
    <x v="6"/>
    <x v="15"/>
    <x v="0"/>
    <x v="0"/>
    <x v="0"/>
    <x v="0"/>
    <x v="0"/>
    <x v="0"/>
    <x v="0"/>
    <x v="0"/>
    <x v="0"/>
    <x v="0"/>
    <x v="0"/>
    <x v="12"/>
    <x v="0"/>
    <x v="1"/>
    <x v="0"/>
    <x v="1"/>
    <x v="0"/>
    <x v="0"/>
  </r>
  <r>
    <x v="2"/>
    <x v="16"/>
    <x v="0"/>
    <x v="0"/>
    <x v="1"/>
    <x v="1"/>
    <x v="3"/>
    <x v="2"/>
    <x v="3"/>
    <x v="0"/>
    <x v="0"/>
    <x v="0"/>
    <x v="3"/>
    <x v="13"/>
    <x v="1"/>
    <x v="4"/>
    <x v="1"/>
    <x v="6"/>
    <x v="1"/>
    <x v="1"/>
  </r>
  <r>
    <x v="7"/>
    <x v="17"/>
    <x v="0"/>
    <x v="1"/>
    <x v="2"/>
    <x v="2"/>
    <x v="3"/>
    <x v="2"/>
    <x v="3"/>
    <x v="0"/>
    <x v="0"/>
    <x v="0"/>
    <x v="4"/>
    <x v="14"/>
    <x v="1"/>
    <x v="5"/>
    <x v="1"/>
    <x v="1"/>
    <x v="1"/>
    <x v="1"/>
  </r>
  <r>
    <x v="8"/>
    <x v="18"/>
    <x v="0"/>
    <x v="1"/>
    <x v="2"/>
    <x v="2"/>
    <x v="3"/>
    <x v="2"/>
    <x v="3"/>
    <x v="0"/>
    <x v="0"/>
    <x v="0"/>
    <x v="4"/>
    <x v="15"/>
    <x v="1"/>
    <x v="6"/>
    <x v="1"/>
    <x v="7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0"/>
    <x v="1"/>
    <x v="1"/>
    <x v="1"/>
    <x v="1"/>
    <x v="0"/>
    <x v="0"/>
    <x v="0"/>
    <x v="0"/>
    <x v="1"/>
    <x v="0"/>
    <x v="0"/>
    <x v="0"/>
    <x v="1"/>
    <x v="0"/>
    <x v="0"/>
  </r>
  <r>
    <x v="0"/>
    <x v="2"/>
    <x v="0"/>
    <x v="1"/>
    <x v="0"/>
    <x v="0"/>
    <x v="0"/>
    <x v="0"/>
    <x v="0"/>
    <x v="0"/>
    <x v="0"/>
    <x v="0"/>
    <x v="1"/>
    <x v="2"/>
    <x v="0"/>
    <x v="0"/>
    <x v="0"/>
    <x v="0"/>
    <x v="0"/>
    <x v="0"/>
  </r>
  <r>
    <x v="0"/>
    <x v="3"/>
    <x v="0"/>
    <x v="1"/>
    <x v="0"/>
    <x v="2"/>
    <x v="0"/>
    <x v="0"/>
    <x v="0"/>
    <x v="0"/>
    <x v="0"/>
    <x v="0"/>
    <x v="2"/>
    <x v="0"/>
    <x v="0"/>
    <x v="0"/>
    <x v="0"/>
    <x v="0"/>
    <x v="0"/>
    <x v="1"/>
  </r>
  <r>
    <x v="0"/>
    <x v="4"/>
    <x v="0"/>
    <x v="1"/>
    <x v="0"/>
    <x v="2"/>
    <x v="0"/>
    <x v="0"/>
    <x v="0"/>
    <x v="0"/>
    <x v="0"/>
    <x v="0"/>
    <x v="0"/>
    <x v="3"/>
    <x v="0"/>
    <x v="0"/>
    <x v="0"/>
    <x v="0"/>
    <x v="0"/>
    <x v="1"/>
  </r>
  <r>
    <x v="0"/>
    <x v="5"/>
    <x v="0"/>
    <x v="1"/>
    <x v="0"/>
    <x v="2"/>
    <x v="0"/>
    <x v="0"/>
    <x v="0"/>
    <x v="0"/>
    <x v="0"/>
    <x v="0"/>
    <x v="0"/>
    <x v="4"/>
    <x v="0"/>
    <x v="0"/>
    <x v="0"/>
    <x v="0"/>
    <x v="0"/>
    <x v="1"/>
  </r>
  <r>
    <x v="0"/>
    <x v="6"/>
    <x v="0"/>
    <x v="0"/>
    <x v="0"/>
    <x v="3"/>
    <x v="2"/>
    <x v="2"/>
    <x v="2"/>
    <x v="0"/>
    <x v="0"/>
    <x v="0"/>
    <x v="3"/>
    <x v="5"/>
    <x v="0"/>
    <x v="0"/>
    <x v="0"/>
    <x v="2"/>
    <x v="0"/>
    <x v="1"/>
  </r>
  <r>
    <x v="0"/>
    <x v="7"/>
    <x v="0"/>
    <x v="0"/>
    <x v="0"/>
    <x v="3"/>
    <x v="2"/>
    <x v="2"/>
    <x v="2"/>
    <x v="0"/>
    <x v="0"/>
    <x v="0"/>
    <x v="3"/>
    <x v="6"/>
    <x v="0"/>
    <x v="0"/>
    <x v="0"/>
    <x v="2"/>
    <x v="0"/>
    <x v="1"/>
  </r>
  <r>
    <x v="0"/>
    <x v="8"/>
    <x v="0"/>
    <x v="1"/>
    <x v="0"/>
    <x v="4"/>
    <x v="2"/>
    <x v="2"/>
    <x v="2"/>
    <x v="0"/>
    <x v="0"/>
    <x v="0"/>
    <x v="2"/>
    <x v="7"/>
    <x v="0"/>
    <x v="1"/>
    <x v="0"/>
    <x v="3"/>
    <x v="0"/>
    <x v="2"/>
  </r>
  <r>
    <x v="0"/>
    <x v="9"/>
    <x v="0"/>
    <x v="1"/>
    <x v="0"/>
    <x v="1"/>
    <x v="3"/>
    <x v="3"/>
    <x v="3"/>
    <x v="0"/>
    <x v="0"/>
    <x v="0"/>
    <x v="0"/>
    <x v="8"/>
    <x v="0"/>
    <x v="0"/>
    <x v="0"/>
    <x v="4"/>
    <x v="0"/>
    <x v="3"/>
  </r>
  <r>
    <x v="0"/>
    <x v="10"/>
    <x v="0"/>
    <x v="0"/>
    <x v="0"/>
    <x v="3"/>
    <x v="2"/>
    <x v="2"/>
    <x v="2"/>
    <x v="0"/>
    <x v="0"/>
    <x v="0"/>
    <x v="0"/>
    <x v="9"/>
    <x v="0"/>
    <x v="0"/>
    <x v="0"/>
    <x v="2"/>
    <x v="0"/>
    <x v="3"/>
  </r>
  <r>
    <x v="0"/>
    <x v="11"/>
    <x v="0"/>
    <x v="0"/>
    <x v="0"/>
    <x v="3"/>
    <x v="4"/>
    <x v="4"/>
    <x v="4"/>
    <x v="0"/>
    <x v="0"/>
    <x v="0"/>
    <x v="0"/>
    <x v="10"/>
    <x v="0"/>
    <x v="0"/>
    <x v="0"/>
    <x v="5"/>
    <x v="0"/>
    <x v="3"/>
  </r>
  <r>
    <x v="0"/>
    <x v="12"/>
    <x v="0"/>
    <x v="0"/>
    <x v="0"/>
    <x v="3"/>
    <x v="4"/>
    <x v="4"/>
    <x v="4"/>
    <x v="0"/>
    <x v="0"/>
    <x v="0"/>
    <x v="0"/>
    <x v="11"/>
    <x v="0"/>
    <x v="0"/>
    <x v="0"/>
    <x v="5"/>
    <x v="0"/>
    <x v="3"/>
  </r>
  <r>
    <x v="0"/>
    <x v="13"/>
    <x v="0"/>
    <x v="0"/>
    <x v="0"/>
    <x v="3"/>
    <x v="5"/>
    <x v="5"/>
    <x v="5"/>
    <x v="0"/>
    <x v="0"/>
    <x v="0"/>
    <x v="0"/>
    <x v="12"/>
    <x v="0"/>
    <x v="0"/>
    <x v="0"/>
    <x v="2"/>
    <x v="0"/>
    <x v="3"/>
  </r>
  <r>
    <x v="0"/>
    <x v="14"/>
    <x v="0"/>
    <x v="0"/>
    <x v="0"/>
    <x v="3"/>
    <x v="6"/>
    <x v="6"/>
    <x v="6"/>
    <x v="0"/>
    <x v="0"/>
    <x v="0"/>
    <x v="0"/>
    <x v="13"/>
    <x v="0"/>
    <x v="0"/>
    <x v="0"/>
    <x v="6"/>
    <x v="0"/>
    <x v="3"/>
  </r>
  <r>
    <x v="0"/>
    <x v="15"/>
    <x v="0"/>
    <x v="1"/>
    <x v="0"/>
    <x v="3"/>
    <x v="4"/>
    <x v="4"/>
    <x v="4"/>
    <x v="0"/>
    <x v="0"/>
    <x v="0"/>
    <x v="3"/>
    <x v="14"/>
    <x v="0"/>
    <x v="2"/>
    <x v="0"/>
    <x v="7"/>
    <x v="0"/>
    <x v="3"/>
  </r>
  <r>
    <x v="0"/>
    <x v="16"/>
    <x v="0"/>
    <x v="0"/>
    <x v="0"/>
    <x v="3"/>
    <x v="4"/>
    <x v="4"/>
    <x v="4"/>
    <x v="0"/>
    <x v="0"/>
    <x v="0"/>
    <x v="0"/>
    <x v="15"/>
    <x v="0"/>
    <x v="3"/>
    <x v="0"/>
    <x v="8"/>
    <x v="0"/>
    <x v="3"/>
  </r>
  <r>
    <x v="0"/>
    <x v="17"/>
    <x v="0"/>
    <x v="0"/>
    <x v="0"/>
    <x v="3"/>
    <x v="5"/>
    <x v="5"/>
    <x v="5"/>
    <x v="0"/>
    <x v="0"/>
    <x v="0"/>
    <x v="4"/>
    <x v="16"/>
    <x v="0"/>
    <x v="0"/>
    <x v="0"/>
    <x v="2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E8" firstHeaderRow="1" firstDataRow="2" firstDataCol="3"/>
  <pivotFields count="20">
    <pivotField compact="0" outline="0" subtotalTop="0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2"/>
        <item x="1"/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defaultSubtotal="0">
      <items count="2">
        <item x="0"/>
        <item x="1"/>
      </items>
    </pivotField>
  </pivotFields>
  <rowFields count="3">
    <field x="19"/>
    <field x="4"/>
    <field x="18"/>
  </rowFields>
  <rowItems count="4">
    <i>
      <x/>
      <x v="2"/>
      <x v="1"/>
    </i>
    <i>
      <x v="1"/>
      <x/>
      <x/>
    </i>
    <i r="1">
      <x v="1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5">
    <format dxfId="4">
      <pivotArea dataOnly="0" grandCol="1" outline="0" axis="axisCol" fieldPosition="0"/>
    </format>
    <format dxfId="3">
      <pivotArea dataOnly="0" outline="0" fieldPosition="0">
        <references count="1">
          <reference field="19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outline="0" fieldPosition="0">
        <references count="2">
          <reference field="4294967294" count="1" selected="0">
            <x v="0"/>
          </reference>
          <reference field="19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">
      <pivotArea outline="0" fieldPosition="0">
        <references count="2">
          <reference field="4294967294" count="1" selected="0">
            <x v="0"/>
          </reference>
          <reference field="19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0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3:K9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 defaultSubtotal="0">
      <items count="4">
        <item x="0"/>
        <item x="1"/>
        <item x="2"/>
        <item x="3"/>
      </items>
    </pivotField>
  </pivotFields>
  <rowFields count="3">
    <field x="19"/>
    <field x="4"/>
    <field x="18"/>
  </rowFields>
  <rowItems count="5">
    <i>
      <x/>
      <x/>
      <x/>
    </i>
    <i>
      <x v="1"/>
      <x/>
      <x/>
    </i>
    <i>
      <x v="2"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5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..\ReportServlet/any.class?operation=confirm&amp;amp;dealID=167431158&amp;amp;dt=Mar-26-01" TargetMode="External"/><Relationship Id="rId13" Type="http://schemas.openxmlformats.org/officeDocument/2006/relationships/hyperlink" Target="..\..\ReportServlet/any.class?operation=confirm&amp;amp;dealID=173087516&amp;amp;dt=Mar-26-01" TargetMode="External"/><Relationship Id="rId18" Type="http://schemas.openxmlformats.org/officeDocument/2006/relationships/hyperlink" Target="..\..\ReportServlet/any.class?operation=confirm&amp;amp;dealID=960756717&amp;amp;dt=Mar-26-01" TargetMode="External"/><Relationship Id="rId3" Type="http://schemas.openxmlformats.org/officeDocument/2006/relationships/hyperlink" Target="..\..\ReportServlet/any.class?operation=confirm&amp;amp;dealID=108136172&amp;amp;dt=Mar-26-01" TargetMode="External"/><Relationship Id="rId7" Type="http://schemas.openxmlformats.org/officeDocument/2006/relationships/hyperlink" Target="..\..\ReportServlet/any.class?operation=confirm&amp;amp;dealID=146246888&amp;amp;dt=Mar-26-01" TargetMode="External"/><Relationship Id="rId12" Type="http://schemas.openxmlformats.org/officeDocument/2006/relationships/hyperlink" Target="..\..\ReportServlet/any.class?operation=confirm&amp;amp;dealID=195225638&amp;amp;dt=Mar-26-01" TargetMode="External"/><Relationship Id="rId17" Type="http://schemas.openxmlformats.org/officeDocument/2006/relationships/hyperlink" Target="..\..\ReportServlet/any.class?operation=confirm&amp;amp;dealID=141542734&amp;amp;dt=Mar-26-01" TargetMode="External"/><Relationship Id="rId2" Type="http://schemas.openxmlformats.org/officeDocument/2006/relationships/hyperlink" Target="..\..\ReportServlet/any.class?operation=confirm&amp;amp;dealID=957683008&amp;amp;dt=Mar-26-01" TargetMode="External"/><Relationship Id="rId16" Type="http://schemas.openxmlformats.org/officeDocument/2006/relationships/hyperlink" Target="..\..\ReportServlet/any.class?operation=confirm&amp;amp;dealID=128681407&amp;amp;dt=Mar-26-01" TargetMode="External"/><Relationship Id="rId1" Type="http://schemas.openxmlformats.org/officeDocument/2006/relationships/hyperlink" Target="..\..\ReportServlet/any.class?operation=confirm&amp;amp;dealID=147236721&amp;amp;dt=Mar-26-01" TargetMode="External"/><Relationship Id="rId6" Type="http://schemas.openxmlformats.org/officeDocument/2006/relationships/hyperlink" Target="..\..\ReportServlet/any.class?operation=confirm&amp;amp;dealID=540049933&amp;amp;dt=Mar-26-01" TargetMode="External"/><Relationship Id="rId11" Type="http://schemas.openxmlformats.org/officeDocument/2006/relationships/hyperlink" Target="..\..\ReportServlet/any.class?operation=confirm&amp;amp;dealID=576569545&amp;amp;dt=Mar-26-01" TargetMode="External"/><Relationship Id="rId5" Type="http://schemas.openxmlformats.org/officeDocument/2006/relationships/hyperlink" Target="..\..\ReportServlet/any.class?operation=confirm&amp;amp;dealID=952485239&amp;amp;dt=Mar-26-01" TargetMode="External"/><Relationship Id="rId15" Type="http://schemas.openxmlformats.org/officeDocument/2006/relationships/hyperlink" Target="..\..\ReportServlet/any.class?operation=confirm&amp;amp;dealID=977663193&amp;amp;dt=Mar-26-01" TargetMode="External"/><Relationship Id="rId10" Type="http://schemas.openxmlformats.org/officeDocument/2006/relationships/hyperlink" Target="..\..\ReportServlet/any.class?operation=confirm&amp;amp;dealID=141380920&amp;amp;dt=Mar-26-01" TargetMode="External"/><Relationship Id="rId4" Type="http://schemas.openxmlformats.org/officeDocument/2006/relationships/hyperlink" Target="..\..\ReportServlet/any.class?operation=confirm&amp;amp;dealID=838419625&amp;amp;dt=Mar-26-01" TargetMode="External"/><Relationship Id="rId9" Type="http://schemas.openxmlformats.org/officeDocument/2006/relationships/hyperlink" Target="..\..\ReportServlet/any.class?operation=confirm&amp;amp;dealID=163476159&amp;amp;dt=Mar-26-01" TargetMode="External"/><Relationship Id="rId14" Type="http://schemas.openxmlformats.org/officeDocument/2006/relationships/hyperlink" Target="..\..\ReportServlet/any.class?operation=confirm&amp;amp;dealID=119658128&amp;amp;dt=Mar-26-0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zoomScale="85" workbookViewId="0">
      <pane ySplit="7" topLeftCell="A8" activePane="bottomLeft" state="frozen"/>
      <selection pane="bottomLeft" activeCell="A8" sqref="A8:N8"/>
    </sheetView>
  </sheetViews>
  <sheetFormatPr defaultRowHeight="12.75" x14ac:dyDescent="0.2"/>
  <cols>
    <col min="1" max="1" width="11.85546875" customWidth="1"/>
    <col min="2" max="2" width="12.42578125" bestFit="1" customWidth="1"/>
    <col min="3" max="3" width="14.140625" bestFit="1" customWidth="1"/>
    <col min="4" max="5" width="6.85546875" bestFit="1" customWidth="1"/>
    <col min="6" max="6" width="16.85546875" bestFit="1" customWidth="1"/>
    <col min="7" max="7" width="15.7109375" bestFit="1" customWidth="1"/>
    <col min="8" max="8" width="11.7109375" bestFit="1" customWidth="1"/>
    <col min="9" max="10" width="9.85546875" bestFit="1" customWidth="1"/>
    <col min="11" max="11" width="7.140625" bestFit="1" customWidth="1"/>
    <col min="12" max="12" width="6.7109375" bestFit="1" customWidth="1"/>
    <col min="13" max="13" width="5.7109375" bestFit="1" customWidth="1"/>
    <col min="14" max="14" width="30" bestFit="1" customWidth="1"/>
    <col min="15" max="15" width="5.85546875" bestFit="1" customWidth="1"/>
    <col min="16" max="16" width="12.5703125" bestFit="1" customWidth="1"/>
    <col min="17" max="17" width="7.85546875" bestFit="1" customWidth="1"/>
    <col min="18" max="18" width="8.42578125" bestFit="1" customWidth="1"/>
    <col min="19" max="19" width="9.28515625" bestFit="1" customWidth="1"/>
    <col min="20" max="20" width="9.42578125" bestFit="1" customWidth="1"/>
    <col min="21" max="21" width="8.7109375" bestFit="1" customWidth="1"/>
  </cols>
  <sheetData>
    <row r="1" spans="1:21" ht="15.75" x14ac:dyDescent="0.25">
      <c r="A1" s="40" t="s">
        <v>308</v>
      </c>
    </row>
    <row r="2" spans="1:21" ht="15.75" x14ac:dyDescent="0.25">
      <c r="A2" s="40"/>
    </row>
    <row r="3" spans="1:21" ht="13.5" thickBot="1" x14ac:dyDescent="0.25">
      <c r="A3" s="44" t="s">
        <v>341</v>
      </c>
      <c r="B3" s="44" t="s">
        <v>340</v>
      </c>
      <c r="C3" s="44" t="s">
        <v>10</v>
      </c>
    </row>
    <row r="4" spans="1:21" x14ac:dyDescent="0.2">
      <c r="A4" s="39" t="s">
        <v>25</v>
      </c>
      <c r="B4" s="45">
        <f>COUNTIF($T$17:$T$4999,A4)</f>
        <v>0</v>
      </c>
      <c r="C4" s="45">
        <f>SUMIF($T$17:$T$5000,A4,$S$17:$S$5000)</f>
        <v>0</v>
      </c>
    </row>
    <row r="5" spans="1:21" x14ac:dyDescent="0.2">
      <c r="A5" s="39" t="s">
        <v>300</v>
      </c>
      <c r="B5" s="45">
        <f>COUNTIF($T$17:$T$4999,A5)</f>
        <v>0</v>
      </c>
      <c r="C5" s="45">
        <f>SUMIF($T$17:$T$5000,A5,$S$17:$S$5000)</f>
        <v>0</v>
      </c>
    </row>
    <row r="8" spans="1:21" ht="10.5" customHeight="1" x14ac:dyDescent="0.2">
      <c r="A8" s="48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</row>
    <row r="9" spans="1:21" ht="10.5" customHeight="1" x14ac:dyDescent="0.2">
      <c r="A9" s="50" t="s">
        <v>339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</row>
    <row r="12" spans="1:21" ht="10.5" customHeight="1" x14ac:dyDescent="0.2">
      <c r="A12" s="48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</row>
    <row r="13" spans="1:21" ht="10.5" customHeight="1" x14ac:dyDescent="0.2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</row>
    <row r="14" spans="1:21" ht="10.5" customHeight="1" x14ac:dyDescent="0.2">
      <c r="A14" s="48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</row>
    <row r="15" spans="1:21" ht="13.5" thickBot="1" x14ac:dyDescent="0.25"/>
    <row r="16" spans="1:21" ht="13.5" thickBot="1" x14ac:dyDescent="0.25">
      <c r="B16" s="42"/>
      <c r="C16" s="42"/>
      <c r="D16" s="42"/>
      <c r="E16" s="42"/>
      <c r="F16" s="42"/>
      <c r="G16" s="42"/>
      <c r="H16" s="42"/>
      <c r="I16" s="43"/>
      <c r="J16" s="43"/>
      <c r="K16" s="42"/>
      <c r="L16" s="42"/>
      <c r="M16" s="42"/>
      <c r="N16" s="42"/>
      <c r="O16" s="42"/>
      <c r="P16" s="26"/>
      <c r="Q16" s="26"/>
      <c r="R16" s="26"/>
      <c r="S16" s="26"/>
      <c r="T16" s="26"/>
      <c r="U16" s="26"/>
    </row>
    <row r="17" spans="2:21" x14ac:dyDescent="0.2">
      <c r="B17" s="23"/>
      <c r="C17" s="24"/>
      <c r="D17" s="25"/>
      <c r="E17" s="25"/>
      <c r="F17" s="25"/>
      <c r="G17" s="25"/>
      <c r="H17" s="25"/>
      <c r="I17" s="23"/>
      <c r="J17" s="23"/>
      <c r="K17" s="25"/>
      <c r="L17" s="3"/>
      <c r="M17" s="25"/>
      <c r="N17" s="25"/>
      <c r="O17" s="3"/>
      <c r="P17" s="25"/>
      <c r="Q17" s="9"/>
      <c r="R17" s="25"/>
      <c r="S17" s="9"/>
      <c r="T17" s="25"/>
      <c r="U17" s="25"/>
    </row>
    <row r="18" spans="2:21" x14ac:dyDescent="0.2">
      <c r="B18" s="23"/>
      <c r="C18" s="24"/>
      <c r="D18" s="25"/>
      <c r="E18" s="25"/>
      <c r="F18" s="25"/>
      <c r="G18" s="25"/>
      <c r="H18" s="25"/>
      <c r="I18" s="23"/>
      <c r="J18" s="23"/>
      <c r="K18" s="25"/>
      <c r="L18" s="3"/>
      <c r="M18" s="25"/>
      <c r="N18" s="25"/>
      <c r="O18" s="3"/>
      <c r="P18" s="25"/>
      <c r="Q18" s="9"/>
      <c r="R18" s="25"/>
      <c r="S18" s="9"/>
      <c r="T18" s="25"/>
      <c r="U18" s="25"/>
    </row>
    <row r="19" spans="2:21" x14ac:dyDescent="0.2">
      <c r="B19" s="23"/>
      <c r="C19" s="24"/>
      <c r="D19" s="25"/>
      <c r="E19" s="25"/>
      <c r="F19" s="25"/>
      <c r="G19" s="25"/>
      <c r="H19" s="25"/>
      <c r="I19" s="23"/>
      <c r="J19" s="23"/>
      <c r="K19" s="25"/>
      <c r="L19" s="3"/>
      <c r="M19" s="25"/>
      <c r="N19" s="25"/>
      <c r="O19" s="3"/>
      <c r="P19" s="25"/>
      <c r="Q19" s="9"/>
      <c r="R19" s="25"/>
      <c r="S19" s="9"/>
      <c r="T19" s="25"/>
      <c r="U19" s="25"/>
    </row>
    <row r="20" spans="2:21" x14ac:dyDescent="0.2">
      <c r="B20" s="23"/>
      <c r="C20" s="24"/>
      <c r="D20" s="25"/>
      <c r="E20" s="25"/>
      <c r="F20" s="25"/>
      <c r="G20" s="25"/>
      <c r="H20" s="25"/>
      <c r="I20" s="23"/>
      <c r="J20" s="23"/>
      <c r="K20" s="25"/>
      <c r="L20" s="3"/>
      <c r="M20" s="25"/>
      <c r="N20" s="25"/>
      <c r="O20" s="3"/>
      <c r="P20" s="25"/>
      <c r="Q20" s="9"/>
      <c r="R20" s="25"/>
      <c r="S20" s="9"/>
      <c r="T20" s="25"/>
      <c r="U20" s="25"/>
    </row>
    <row r="21" spans="2:21" x14ac:dyDescent="0.2">
      <c r="B21" s="23"/>
      <c r="C21" s="24"/>
      <c r="D21" s="25"/>
      <c r="E21" s="25"/>
      <c r="F21" s="25"/>
      <c r="G21" s="25"/>
      <c r="H21" s="25"/>
      <c r="I21" s="23"/>
      <c r="J21" s="23"/>
      <c r="K21" s="25"/>
      <c r="L21" s="3"/>
      <c r="M21" s="25"/>
      <c r="N21" s="25"/>
      <c r="O21" s="3"/>
      <c r="P21" s="25"/>
      <c r="Q21" s="9"/>
      <c r="R21" s="25"/>
      <c r="S21" s="9"/>
      <c r="T21" s="25"/>
      <c r="U21" s="25"/>
    </row>
    <row r="22" spans="2:21" x14ac:dyDescent="0.2">
      <c r="B22" s="23"/>
      <c r="C22" s="24"/>
      <c r="D22" s="25"/>
      <c r="E22" s="25"/>
      <c r="F22" s="25"/>
      <c r="G22" s="25"/>
      <c r="H22" s="25"/>
      <c r="I22" s="23"/>
      <c r="J22" s="23"/>
      <c r="K22" s="25"/>
      <c r="L22" s="3"/>
      <c r="M22" s="25"/>
      <c r="N22" s="25"/>
      <c r="O22" s="3"/>
      <c r="P22" s="25"/>
      <c r="Q22" s="9"/>
      <c r="R22" s="25"/>
      <c r="S22" s="9"/>
      <c r="T22" s="25"/>
      <c r="U22" s="25"/>
    </row>
    <row r="23" spans="2:21" x14ac:dyDescent="0.2">
      <c r="B23" s="23"/>
      <c r="C23" s="24"/>
      <c r="D23" s="25"/>
      <c r="E23" s="25"/>
      <c r="F23" s="25"/>
      <c r="G23" s="25"/>
      <c r="H23" s="25"/>
      <c r="I23" s="23"/>
      <c r="J23" s="23"/>
      <c r="K23" s="25"/>
      <c r="L23" s="3"/>
      <c r="M23" s="25"/>
      <c r="N23" s="25"/>
      <c r="O23" s="3"/>
      <c r="P23" s="25"/>
      <c r="Q23" s="9"/>
      <c r="R23" s="25"/>
      <c r="S23" s="9"/>
      <c r="T23" s="25"/>
      <c r="U23" s="25"/>
    </row>
    <row r="24" spans="2:21" x14ac:dyDescent="0.2">
      <c r="B24" s="23"/>
      <c r="C24" s="24"/>
      <c r="D24" s="25"/>
      <c r="E24" s="25"/>
      <c r="F24" s="25"/>
      <c r="G24" s="25"/>
      <c r="H24" s="25"/>
      <c r="I24" s="23"/>
      <c r="J24" s="23"/>
      <c r="K24" s="25"/>
      <c r="L24" s="3"/>
      <c r="M24" s="25"/>
      <c r="N24" s="25"/>
      <c r="O24" s="3"/>
      <c r="P24" s="25"/>
      <c r="Q24" s="9"/>
      <c r="R24" s="25"/>
      <c r="S24" s="9"/>
      <c r="T24" s="25"/>
      <c r="U24" s="25"/>
    </row>
    <row r="25" spans="2:21" x14ac:dyDescent="0.2">
      <c r="B25" s="23"/>
      <c r="C25" s="24"/>
      <c r="D25" s="25"/>
      <c r="E25" s="25"/>
      <c r="F25" s="25"/>
      <c r="G25" s="25"/>
      <c r="H25" s="25"/>
      <c r="I25" s="23"/>
      <c r="J25" s="23"/>
      <c r="K25" s="25"/>
      <c r="L25" s="3"/>
      <c r="M25" s="25"/>
      <c r="N25" s="25"/>
      <c r="O25" s="3"/>
      <c r="P25" s="25"/>
      <c r="Q25" s="9"/>
      <c r="R25" s="25"/>
      <c r="S25" s="9"/>
      <c r="T25" s="25"/>
      <c r="U25" s="25"/>
    </row>
    <row r="26" spans="2:21" x14ac:dyDescent="0.2">
      <c r="B26" s="23"/>
      <c r="C26" s="24"/>
      <c r="D26" s="25"/>
      <c r="E26" s="25"/>
      <c r="F26" s="25"/>
      <c r="G26" s="25"/>
      <c r="H26" s="25"/>
      <c r="I26" s="23"/>
      <c r="J26" s="23"/>
      <c r="K26" s="25"/>
      <c r="L26" s="3"/>
      <c r="M26" s="25"/>
      <c r="N26" s="25"/>
      <c r="O26" s="3"/>
      <c r="P26" s="25"/>
      <c r="Q26" s="9"/>
      <c r="R26" s="25"/>
      <c r="S26" s="9"/>
      <c r="T26" s="25"/>
      <c r="U26" s="25"/>
    </row>
    <row r="27" spans="2:21" x14ac:dyDescent="0.2">
      <c r="B27" s="23"/>
      <c r="C27" s="24"/>
      <c r="D27" s="25"/>
      <c r="E27" s="25"/>
      <c r="F27" s="25"/>
      <c r="G27" s="25"/>
      <c r="H27" s="25"/>
      <c r="I27" s="23"/>
      <c r="J27" s="23"/>
      <c r="K27" s="25"/>
      <c r="L27" s="3"/>
      <c r="M27" s="25"/>
      <c r="N27" s="25"/>
      <c r="O27" s="3"/>
      <c r="P27" s="25"/>
      <c r="Q27" s="9"/>
      <c r="R27" s="25"/>
      <c r="S27" s="9"/>
      <c r="T27" s="25"/>
      <c r="U27" s="25"/>
    </row>
    <row r="28" spans="2:21" x14ac:dyDescent="0.2">
      <c r="B28" s="23"/>
      <c r="C28" s="24"/>
      <c r="D28" s="25"/>
      <c r="E28" s="25"/>
      <c r="F28" s="25"/>
      <c r="G28" s="25"/>
      <c r="H28" s="25"/>
      <c r="I28" s="23"/>
      <c r="J28" s="23"/>
      <c r="K28" s="25"/>
      <c r="L28" s="3"/>
      <c r="M28" s="25"/>
      <c r="N28" s="25"/>
      <c r="O28" s="3"/>
      <c r="P28" s="25"/>
      <c r="Q28" s="9"/>
      <c r="R28" s="25"/>
      <c r="S28" s="9"/>
      <c r="T28" s="25"/>
      <c r="U28" s="25"/>
    </row>
    <row r="29" spans="2:21" x14ac:dyDescent="0.2">
      <c r="B29" s="23"/>
      <c r="C29" s="24"/>
      <c r="D29" s="25"/>
      <c r="E29" s="25"/>
      <c r="F29" s="25"/>
      <c r="G29" s="25"/>
      <c r="H29" s="25"/>
      <c r="I29" s="23"/>
      <c r="J29" s="23"/>
      <c r="K29" s="25"/>
      <c r="L29" s="3"/>
      <c r="M29" s="25"/>
      <c r="N29" s="25"/>
      <c r="O29" s="3"/>
      <c r="P29" s="25"/>
      <c r="Q29" s="9"/>
      <c r="R29" s="25"/>
      <c r="S29" s="9"/>
      <c r="T29" s="25"/>
      <c r="U29" s="25"/>
    </row>
    <row r="30" spans="2:21" x14ac:dyDescent="0.2">
      <c r="B30" s="23"/>
      <c r="C30" s="24"/>
      <c r="D30" s="25"/>
      <c r="E30" s="25"/>
      <c r="F30" s="25"/>
      <c r="G30" s="25"/>
      <c r="H30" s="25"/>
      <c r="I30" s="23"/>
      <c r="J30" s="23"/>
      <c r="K30" s="25"/>
      <c r="L30" s="3"/>
      <c r="M30" s="25"/>
      <c r="N30" s="25"/>
      <c r="O30" s="3"/>
      <c r="P30" s="25"/>
      <c r="Q30" s="9"/>
      <c r="R30" s="25"/>
      <c r="S30" s="9"/>
      <c r="T30" s="25"/>
      <c r="U30" s="25"/>
    </row>
    <row r="31" spans="2:21" x14ac:dyDescent="0.2">
      <c r="B31" s="23"/>
      <c r="C31" s="24"/>
      <c r="D31" s="25"/>
      <c r="E31" s="25"/>
      <c r="F31" s="25"/>
      <c r="G31" s="25"/>
      <c r="H31" s="25"/>
      <c r="I31" s="23"/>
      <c r="J31" s="23"/>
      <c r="K31" s="25"/>
      <c r="L31" s="3"/>
      <c r="M31" s="25"/>
      <c r="N31" s="25"/>
      <c r="O31" s="3"/>
      <c r="P31" s="25"/>
      <c r="Q31" s="9"/>
      <c r="R31" s="25"/>
      <c r="S31" s="9"/>
      <c r="T31" s="25"/>
      <c r="U31" s="25"/>
    </row>
    <row r="32" spans="2:21" ht="12.75" customHeight="1" x14ac:dyDescent="0.2">
      <c r="B32" s="23"/>
      <c r="C32" s="24"/>
      <c r="D32" s="25"/>
      <c r="E32" s="25"/>
      <c r="F32" s="25"/>
      <c r="G32" s="25"/>
      <c r="H32" s="25"/>
      <c r="I32" s="23"/>
      <c r="J32" s="23"/>
      <c r="K32" s="25"/>
      <c r="L32" s="3"/>
      <c r="M32" s="25"/>
      <c r="N32" s="25"/>
      <c r="O32" s="3"/>
      <c r="P32" s="25"/>
      <c r="Q32" s="9"/>
      <c r="R32" s="25"/>
      <c r="S32" s="9"/>
      <c r="T32" s="25"/>
      <c r="U32" s="25"/>
    </row>
    <row r="33" spans="2:21" ht="10.5" customHeight="1" x14ac:dyDescent="0.2"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</row>
    <row r="34" spans="2:21" x14ac:dyDescent="0.2">
      <c r="B34" s="23"/>
      <c r="C34" s="24"/>
      <c r="D34" s="25"/>
      <c r="E34" s="25"/>
      <c r="F34" s="25"/>
      <c r="G34" s="25"/>
      <c r="H34" s="25"/>
      <c r="I34" s="23"/>
      <c r="J34" s="23"/>
      <c r="K34" s="25"/>
      <c r="L34" s="3"/>
      <c r="M34" s="25"/>
      <c r="N34" s="25"/>
      <c r="O34" s="3"/>
      <c r="P34" s="25"/>
      <c r="Q34" s="9"/>
      <c r="R34" s="25"/>
      <c r="S34" s="9"/>
      <c r="T34" s="25"/>
      <c r="U34" s="25"/>
    </row>
    <row r="35" spans="2:21" x14ac:dyDescent="0.2">
      <c r="B35" s="23"/>
      <c r="C35" s="24"/>
      <c r="D35" s="25"/>
      <c r="E35" s="25"/>
      <c r="F35" s="25"/>
      <c r="G35" s="25"/>
      <c r="H35" s="25"/>
      <c r="I35" s="23"/>
      <c r="J35" s="23"/>
      <c r="K35" s="25"/>
      <c r="L35" s="3"/>
      <c r="M35" s="25"/>
      <c r="N35" s="25"/>
      <c r="O35" s="3"/>
      <c r="P35" s="25"/>
      <c r="Q35" s="9"/>
      <c r="R35" s="25"/>
      <c r="S35" s="9"/>
      <c r="T35" s="25"/>
      <c r="U35" s="25"/>
    </row>
    <row r="36" spans="2:21" ht="12.75" customHeight="1" x14ac:dyDescent="0.2">
      <c r="B36" s="23"/>
      <c r="C36" s="24"/>
      <c r="D36" s="25"/>
      <c r="E36" s="25"/>
      <c r="F36" s="25"/>
      <c r="G36" s="25"/>
      <c r="H36" s="25"/>
      <c r="I36" s="23"/>
      <c r="J36" s="23"/>
      <c r="K36" s="25"/>
      <c r="L36" s="3"/>
      <c r="M36" s="25"/>
      <c r="N36" s="25"/>
      <c r="O36" s="3"/>
      <c r="P36" s="25"/>
      <c r="Q36" s="9"/>
      <c r="R36" s="25"/>
      <c r="S36" s="9"/>
      <c r="T36" s="25"/>
      <c r="U36" s="25"/>
    </row>
    <row r="37" spans="2:21" ht="10.5" customHeight="1" thickBot="1" x14ac:dyDescent="0.25">
      <c r="B37" s="46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</row>
  </sheetData>
  <mergeCells count="7">
    <mergeCell ref="B37:U37"/>
    <mergeCell ref="A8:N8"/>
    <mergeCell ref="A9:N9"/>
    <mergeCell ref="A12:N12"/>
    <mergeCell ref="A13:N13"/>
    <mergeCell ref="A14:N14"/>
    <mergeCell ref="B33:U33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zoomScale="85" workbookViewId="0">
      <pane ySplit="7" topLeftCell="A8" activePane="bottomLeft" state="frozen"/>
      <selection pane="bottomLeft" activeCell="A8" sqref="A8:P8"/>
    </sheetView>
  </sheetViews>
  <sheetFormatPr defaultRowHeight="12.75" x14ac:dyDescent="0.2"/>
  <cols>
    <col min="3" max="3" width="10" bestFit="1" customWidth="1"/>
    <col min="6" max="6" width="23.7109375" customWidth="1"/>
    <col min="8" max="8" width="13.5703125" customWidth="1"/>
    <col min="14" max="14" width="43.85546875" customWidth="1"/>
    <col min="16" max="16" width="19.28515625" customWidth="1"/>
    <col min="21" max="21" width="18.42578125" customWidth="1"/>
  </cols>
  <sheetData>
    <row r="1" spans="1:21" ht="15.75" x14ac:dyDescent="0.25">
      <c r="A1" s="40" t="s">
        <v>337</v>
      </c>
    </row>
    <row r="3" spans="1:21" ht="13.5" thickBot="1" x14ac:dyDescent="0.25">
      <c r="A3" s="44" t="s">
        <v>341</v>
      </c>
      <c r="B3" s="44" t="s">
        <v>340</v>
      </c>
      <c r="C3" s="44" t="s">
        <v>10</v>
      </c>
    </row>
    <row r="4" spans="1:21" x14ac:dyDescent="0.2">
      <c r="A4" s="39" t="s">
        <v>15</v>
      </c>
      <c r="B4" s="45">
        <f>COUNTIF($T$17:$T$4999,A4)</f>
        <v>18</v>
      </c>
      <c r="C4" s="45">
        <f>SUMIF($T$17:$T$5000,A4,$S$17:$S$5000)</f>
        <v>486000</v>
      </c>
    </row>
    <row r="5" spans="1:21" x14ac:dyDescent="0.2">
      <c r="A5" s="39"/>
      <c r="B5" s="45"/>
      <c r="C5" s="45"/>
    </row>
    <row r="8" spans="1:21" ht="12.75" customHeight="1" x14ac:dyDescent="0.2">
      <c r="A8" s="48" t="s">
        <v>0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</row>
    <row r="9" spans="1:21" ht="12.75" customHeight="1" x14ac:dyDescent="0.2">
      <c r="A9" s="48" t="s">
        <v>309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</row>
    <row r="12" spans="1:21" ht="12.75" customHeight="1" x14ac:dyDescent="0.2">
      <c r="A12" s="48" t="s">
        <v>272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</row>
    <row r="13" spans="1:21" ht="12.75" customHeight="1" x14ac:dyDescent="0.2">
      <c r="A13" s="48" t="s">
        <v>273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</row>
    <row r="14" spans="1:21" ht="12.75" customHeight="1" x14ac:dyDescent="0.2">
      <c r="A14" s="48" t="s">
        <v>310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</row>
    <row r="15" spans="1:21" ht="13.5" thickBot="1" x14ac:dyDescent="0.25"/>
    <row r="16" spans="1:21" ht="25.5" x14ac:dyDescent="0.2">
      <c r="B16" s="26" t="s">
        <v>274</v>
      </c>
      <c r="C16" s="26" t="s">
        <v>275</v>
      </c>
      <c r="D16" s="26" t="s">
        <v>276</v>
      </c>
      <c r="E16" s="26" t="s">
        <v>277</v>
      </c>
      <c r="F16" s="26" t="s">
        <v>278</v>
      </c>
      <c r="G16" s="26" t="s">
        <v>279</v>
      </c>
      <c r="H16" s="26" t="s">
        <v>3</v>
      </c>
      <c r="I16" s="27" t="s">
        <v>336</v>
      </c>
      <c r="J16" s="27" t="s">
        <v>304</v>
      </c>
      <c r="K16" s="26" t="s">
        <v>280</v>
      </c>
      <c r="L16" s="26" t="s">
        <v>281</v>
      </c>
      <c r="M16" s="26" t="s">
        <v>282</v>
      </c>
      <c r="N16" s="26" t="s">
        <v>283</v>
      </c>
      <c r="O16" s="26" t="s">
        <v>284</v>
      </c>
      <c r="P16" s="26" t="s">
        <v>285</v>
      </c>
      <c r="Q16" s="26" t="s">
        <v>286</v>
      </c>
      <c r="R16" s="26" t="s">
        <v>287</v>
      </c>
      <c r="S16" s="26" t="s">
        <v>288</v>
      </c>
      <c r="T16" s="26" t="s">
        <v>289</v>
      </c>
      <c r="U16" s="26" t="s">
        <v>290</v>
      </c>
    </row>
    <row r="17" spans="2:21" x14ac:dyDescent="0.2">
      <c r="B17" s="23" t="s">
        <v>311</v>
      </c>
      <c r="C17" s="24">
        <v>147236721</v>
      </c>
      <c r="D17" s="25" t="s">
        <v>291</v>
      </c>
      <c r="E17" s="25" t="s">
        <v>292</v>
      </c>
      <c r="F17" s="25" t="s">
        <v>12</v>
      </c>
      <c r="G17" s="25" t="s">
        <v>312</v>
      </c>
      <c r="H17" s="25" t="s">
        <v>14</v>
      </c>
      <c r="I17" s="23" t="s">
        <v>313</v>
      </c>
      <c r="J17" s="23" t="s">
        <v>313</v>
      </c>
      <c r="K17" s="25" t="s">
        <v>291</v>
      </c>
      <c r="L17" s="3" t="s">
        <v>291</v>
      </c>
      <c r="M17" s="25" t="s">
        <v>291</v>
      </c>
      <c r="N17" s="25" t="s">
        <v>314</v>
      </c>
      <c r="O17" s="3">
        <v>51</v>
      </c>
      <c r="P17" s="25" t="s">
        <v>315</v>
      </c>
      <c r="Q17" s="3">
        <v>50</v>
      </c>
      <c r="R17" s="25" t="s">
        <v>316</v>
      </c>
      <c r="S17" s="3">
        <v>800</v>
      </c>
      <c r="T17" s="25" t="s">
        <v>15</v>
      </c>
      <c r="U17" s="25" t="s">
        <v>317</v>
      </c>
    </row>
    <row r="18" spans="2:21" x14ac:dyDescent="0.2">
      <c r="B18" s="23" t="s">
        <v>311</v>
      </c>
      <c r="C18" s="24">
        <v>957683008</v>
      </c>
      <c r="D18" s="25" t="s">
        <v>291</v>
      </c>
      <c r="E18" s="25" t="s">
        <v>296</v>
      </c>
      <c r="F18" s="25" t="s">
        <v>12</v>
      </c>
      <c r="G18" s="25" t="s">
        <v>318</v>
      </c>
      <c r="H18" s="25" t="s">
        <v>98</v>
      </c>
      <c r="I18" s="23" t="s">
        <v>319</v>
      </c>
      <c r="J18" s="23" t="s">
        <v>320</v>
      </c>
      <c r="K18" s="25" t="s">
        <v>291</v>
      </c>
      <c r="L18" s="3" t="s">
        <v>291</v>
      </c>
      <c r="M18" s="25" t="s">
        <v>291</v>
      </c>
      <c r="N18" s="25" t="s">
        <v>314</v>
      </c>
      <c r="O18" s="3">
        <v>47</v>
      </c>
      <c r="P18" s="25" t="s">
        <v>315</v>
      </c>
      <c r="Q18" s="3">
        <v>50</v>
      </c>
      <c r="R18" s="25" t="s">
        <v>316</v>
      </c>
      <c r="S18" s="9">
        <v>2400</v>
      </c>
      <c r="T18" s="25" t="s">
        <v>15</v>
      </c>
      <c r="U18" s="25" t="s">
        <v>317</v>
      </c>
    </row>
    <row r="19" spans="2:21" x14ac:dyDescent="0.2">
      <c r="B19" s="23" t="s">
        <v>311</v>
      </c>
      <c r="C19" s="24">
        <v>108136172</v>
      </c>
      <c r="D19" s="25" t="s">
        <v>291</v>
      </c>
      <c r="E19" s="25" t="s">
        <v>296</v>
      </c>
      <c r="F19" s="25" t="s">
        <v>12</v>
      </c>
      <c r="G19" s="25" t="s">
        <v>312</v>
      </c>
      <c r="H19" s="25" t="s">
        <v>14</v>
      </c>
      <c r="I19" s="23" t="s">
        <v>313</v>
      </c>
      <c r="J19" s="23" t="s">
        <v>313</v>
      </c>
      <c r="K19" s="25" t="s">
        <v>291</v>
      </c>
      <c r="L19" s="3" t="s">
        <v>291</v>
      </c>
      <c r="M19" s="25" t="s">
        <v>291</v>
      </c>
      <c r="N19" s="25" t="s">
        <v>321</v>
      </c>
      <c r="O19" s="3">
        <v>51.5</v>
      </c>
      <c r="P19" s="25" t="s">
        <v>315</v>
      </c>
      <c r="Q19" s="3">
        <v>50</v>
      </c>
      <c r="R19" s="25" t="s">
        <v>316</v>
      </c>
      <c r="S19" s="3">
        <v>800</v>
      </c>
      <c r="T19" s="25" t="s">
        <v>15</v>
      </c>
      <c r="U19" s="25" t="s">
        <v>317</v>
      </c>
    </row>
    <row r="20" spans="2:21" x14ac:dyDescent="0.2">
      <c r="B20" s="23" t="s">
        <v>311</v>
      </c>
      <c r="C20" s="24">
        <v>838419625</v>
      </c>
      <c r="D20" s="25" t="s">
        <v>291</v>
      </c>
      <c r="E20" s="25" t="s">
        <v>296</v>
      </c>
      <c r="F20" s="25" t="s">
        <v>12</v>
      </c>
      <c r="G20" s="25" t="s">
        <v>322</v>
      </c>
      <c r="H20" s="25" t="s">
        <v>14</v>
      </c>
      <c r="I20" s="23" t="s">
        <v>313</v>
      </c>
      <c r="J20" s="23" t="s">
        <v>313</v>
      </c>
      <c r="K20" s="25" t="s">
        <v>291</v>
      </c>
      <c r="L20" s="3" t="s">
        <v>291</v>
      </c>
      <c r="M20" s="25" t="s">
        <v>291</v>
      </c>
      <c r="N20" s="25" t="s">
        <v>303</v>
      </c>
      <c r="O20" s="3">
        <v>51</v>
      </c>
      <c r="P20" s="25" t="s">
        <v>315</v>
      </c>
      <c r="Q20" s="3">
        <v>50</v>
      </c>
      <c r="R20" s="25" t="s">
        <v>316</v>
      </c>
      <c r="S20" s="3">
        <v>800</v>
      </c>
      <c r="T20" s="25" t="s">
        <v>15</v>
      </c>
      <c r="U20" s="25" t="s">
        <v>323</v>
      </c>
    </row>
    <row r="21" spans="2:21" x14ac:dyDescent="0.2">
      <c r="B21" s="23" t="s">
        <v>311</v>
      </c>
      <c r="C21" s="24">
        <v>952485239</v>
      </c>
      <c r="D21" s="25" t="s">
        <v>291</v>
      </c>
      <c r="E21" s="25" t="s">
        <v>296</v>
      </c>
      <c r="F21" s="25" t="s">
        <v>12</v>
      </c>
      <c r="G21" s="25" t="s">
        <v>322</v>
      </c>
      <c r="H21" s="25" t="s">
        <v>14</v>
      </c>
      <c r="I21" s="23" t="s">
        <v>313</v>
      </c>
      <c r="J21" s="23" t="s">
        <v>313</v>
      </c>
      <c r="K21" s="25" t="s">
        <v>291</v>
      </c>
      <c r="L21" s="3" t="s">
        <v>291</v>
      </c>
      <c r="M21" s="25" t="s">
        <v>291</v>
      </c>
      <c r="N21" s="25" t="s">
        <v>314</v>
      </c>
      <c r="O21" s="3">
        <v>50.5</v>
      </c>
      <c r="P21" s="25" t="s">
        <v>315</v>
      </c>
      <c r="Q21" s="3">
        <v>50</v>
      </c>
      <c r="R21" s="25" t="s">
        <v>316</v>
      </c>
      <c r="S21" s="3">
        <v>800</v>
      </c>
      <c r="T21" s="25" t="s">
        <v>15</v>
      </c>
      <c r="U21" s="25" t="s">
        <v>323</v>
      </c>
    </row>
    <row r="22" spans="2:21" x14ac:dyDescent="0.2">
      <c r="B22" s="23" t="s">
        <v>311</v>
      </c>
      <c r="C22" s="24">
        <v>540049933</v>
      </c>
      <c r="D22" s="25" t="s">
        <v>291</v>
      </c>
      <c r="E22" s="25" t="s">
        <v>296</v>
      </c>
      <c r="F22" s="25" t="s">
        <v>12</v>
      </c>
      <c r="G22" s="25" t="s">
        <v>322</v>
      </c>
      <c r="H22" s="25" t="s">
        <v>14</v>
      </c>
      <c r="I22" s="23" t="s">
        <v>313</v>
      </c>
      <c r="J22" s="23" t="s">
        <v>313</v>
      </c>
      <c r="K22" s="25" t="s">
        <v>291</v>
      </c>
      <c r="L22" s="3" t="s">
        <v>291</v>
      </c>
      <c r="M22" s="25" t="s">
        <v>291</v>
      </c>
      <c r="N22" s="25" t="s">
        <v>314</v>
      </c>
      <c r="O22" s="3">
        <v>50.25</v>
      </c>
      <c r="P22" s="25" t="s">
        <v>315</v>
      </c>
      <c r="Q22" s="3">
        <v>50</v>
      </c>
      <c r="R22" s="25" t="s">
        <v>316</v>
      </c>
      <c r="S22" s="3">
        <v>800</v>
      </c>
      <c r="T22" s="25" t="s">
        <v>15</v>
      </c>
      <c r="U22" s="25" t="s">
        <v>323</v>
      </c>
    </row>
    <row r="23" spans="2:21" x14ac:dyDescent="0.2">
      <c r="B23" s="23" t="s">
        <v>311</v>
      </c>
      <c r="C23" s="24">
        <v>146246888</v>
      </c>
      <c r="D23" s="25" t="s">
        <v>291</v>
      </c>
      <c r="E23" s="25" t="s">
        <v>292</v>
      </c>
      <c r="F23" s="25" t="s">
        <v>12</v>
      </c>
      <c r="G23" s="25" t="s">
        <v>324</v>
      </c>
      <c r="H23" s="25" t="s">
        <v>17</v>
      </c>
      <c r="I23" s="23" t="s">
        <v>293</v>
      </c>
      <c r="J23" s="23" t="s">
        <v>294</v>
      </c>
      <c r="K23" s="25" t="s">
        <v>291</v>
      </c>
      <c r="L23" s="3" t="s">
        <v>291</v>
      </c>
      <c r="M23" s="25" t="s">
        <v>291</v>
      </c>
      <c r="N23" s="25" t="s">
        <v>325</v>
      </c>
      <c r="O23" s="3">
        <v>41.25</v>
      </c>
      <c r="P23" s="25" t="s">
        <v>315</v>
      </c>
      <c r="Q23" s="3">
        <v>50</v>
      </c>
      <c r="R23" s="25" t="s">
        <v>316</v>
      </c>
      <c r="S23" s="9">
        <v>16800</v>
      </c>
      <c r="T23" s="25" t="s">
        <v>15</v>
      </c>
      <c r="U23" s="25" t="s">
        <v>323</v>
      </c>
    </row>
    <row r="24" spans="2:21" x14ac:dyDescent="0.2">
      <c r="B24" s="23" t="s">
        <v>311</v>
      </c>
      <c r="C24" s="24">
        <v>167431158</v>
      </c>
      <c r="D24" s="25" t="s">
        <v>291</v>
      </c>
      <c r="E24" s="25" t="s">
        <v>292</v>
      </c>
      <c r="F24" s="25" t="s">
        <v>12</v>
      </c>
      <c r="G24" s="25" t="s">
        <v>324</v>
      </c>
      <c r="H24" s="25" t="s">
        <v>17</v>
      </c>
      <c r="I24" s="23" t="s">
        <v>293</v>
      </c>
      <c r="J24" s="23" t="s">
        <v>294</v>
      </c>
      <c r="K24" s="25" t="s">
        <v>291</v>
      </c>
      <c r="L24" s="3" t="s">
        <v>291</v>
      </c>
      <c r="M24" s="25" t="s">
        <v>291</v>
      </c>
      <c r="N24" s="25" t="s">
        <v>325</v>
      </c>
      <c r="O24" s="3">
        <v>41.75</v>
      </c>
      <c r="P24" s="25" t="s">
        <v>315</v>
      </c>
      <c r="Q24" s="3">
        <v>50</v>
      </c>
      <c r="R24" s="25" t="s">
        <v>316</v>
      </c>
      <c r="S24" s="9">
        <v>16800</v>
      </c>
      <c r="T24" s="25" t="s">
        <v>15</v>
      </c>
      <c r="U24" s="25" t="s">
        <v>323</v>
      </c>
    </row>
    <row r="25" spans="2:21" x14ac:dyDescent="0.2">
      <c r="B25" s="23" t="s">
        <v>311</v>
      </c>
      <c r="C25" s="24">
        <v>163476159</v>
      </c>
      <c r="D25" s="25" t="s">
        <v>291</v>
      </c>
      <c r="E25" s="25" t="s">
        <v>296</v>
      </c>
      <c r="F25" s="25" t="s">
        <v>12</v>
      </c>
      <c r="G25" s="25" t="s">
        <v>326</v>
      </c>
      <c r="H25" s="25" t="s">
        <v>17</v>
      </c>
      <c r="I25" s="23" t="s">
        <v>293</v>
      </c>
      <c r="J25" s="23" t="s">
        <v>294</v>
      </c>
      <c r="K25" s="25" t="s">
        <v>291</v>
      </c>
      <c r="L25" s="3" t="s">
        <v>291</v>
      </c>
      <c r="M25" s="25" t="s">
        <v>291</v>
      </c>
      <c r="N25" s="25" t="s">
        <v>303</v>
      </c>
      <c r="O25" s="3">
        <v>240</v>
      </c>
      <c r="P25" s="25" t="s">
        <v>315</v>
      </c>
      <c r="Q25" s="3">
        <v>25</v>
      </c>
      <c r="R25" s="25" t="s">
        <v>316</v>
      </c>
      <c r="S25" s="9">
        <v>10000</v>
      </c>
      <c r="T25" s="25" t="s">
        <v>15</v>
      </c>
      <c r="U25" s="25" t="s">
        <v>327</v>
      </c>
    </row>
    <row r="26" spans="2:21" x14ac:dyDescent="0.2">
      <c r="B26" s="23" t="s">
        <v>311</v>
      </c>
      <c r="C26" s="24">
        <v>141380920</v>
      </c>
      <c r="D26" s="25" t="s">
        <v>291</v>
      </c>
      <c r="E26" s="25" t="s">
        <v>296</v>
      </c>
      <c r="F26" s="25" t="s">
        <v>12</v>
      </c>
      <c r="G26" s="25" t="s">
        <v>318</v>
      </c>
      <c r="H26" s="25" t="s">
        <v>48</v>
      </c>
      <c r="I26" s="23" t="s">
        <v>328</v>
      </c>
      <c r="J26" s="23" t="s">
        <v>329</v>
      </c>
      <c r="K26" s="25" t="s">
        <v>291</v>
      </c>
      <c r="L26" s="3" t="s">
        <v>291</v>
      </c>
      <c r="M26" s="25" t="s">
        <v>291</v>
      </c>
      <c r="N26" s="25" t="s">
        <v>314</v>
      </c>
      <c r="O26" s="3">
        <v>45.5</v>
      </c>
      <c r="P26" s="25" t="s">
        <v>315</v>
      </c>
      <c r="Q26" s="3">
        <v>50</v>
      </c>
      <c r="R26" s="25" t="s">
        <v>316</v>
      </c>
      <c r="S26" s="9">
        <v>51200</v>
      </c>
      <c r="T26" s="25" t="s">
        <v>15</v>
      </c>
      <c r="U26" s="25" t="s">
        <v>330</v>
      </c>
    </row>
    <row r="27" spans="2:21" x14ac:dyDescent="0.2">
      <c r="B27" s="23" t="s">
        <v>311</v>
      </c>
      <c r="C27" s="24">
        <v>576569545</v>
      </c>
      <c r="D27" s="25" t="s">
        <v>291</v>
      </c>
      <c r="E27" s="25" t="s">
        <v>292</v>
      </c>
      <c r="F27" s="25" t="s">
        <v>12</v>
      </c>
      <c r="G27" s="25" t="s">
        <v>324</v>
      </c>
      <c r="H27" s="25" t="s">
        <v>17</v>
      </c>
      <c r="I27" s="23" t="s">
        <v>293</v>
      </c>
      <c r="J27" s="23" t="s">
        <v>294</v>
      </c>
      <c r="K27" s="25" t="s">
        <v>291</v>
      </c>
      <c r="L27" s="3" t="s">
        <v>291</v>
      </c>
      <c r="M27" s="25" t="s">
        <v>291</v>
      </c>
      <c r="N27" s="25" t="s">
        <v>314</v>
      </c>
      <c r="O27" s="3">
        <v>41.5</v>
      </c>
      <c r="P27" s="25" t="s">
        <v>315</v>
      </c>
      <c r="Q27" s="3">
        <v>50</v>
      </c>
      <c r="R27" s="25" t="s">
        <v>316</v>
      </c>
      <c r="S27" s="9">
        <v>16800</v>
      </c>
      <c r="T27" s="25" t="s">
        <v>15</v>
      </c>
      <c r="U27" s="25" t="s">
        <v>330</v>
      </c>
    </row>
    <row r="28" spans="2:21" x14ac:dyDescent="0.2">
      <c r="B28" s="23" t="s">
        <v>311</v>
      </c>
      <c r="C28" s="24">
        <v>195225638</v>
      </c>
      <c r="D28" s="25" t="s">
        <v>291</v>
      </c>
      <c r="E28" s="25" t="s">
        <v>292</v>
      </c>
      <c r="F28" s="25" t="s">
        <v>12</v>
      </c>
      <c r="G28" s="25" t="s">
        <v>324</v>
      </c>
      <c r="H28" s="25" t="s">
        <v>19</v>
      </c>
      <c r="I28" s="23" t="s">
        <v>331</v>
      </c>
      <c r="J28" s="23" t="s">
        <v>332</v>
      </c>
      <c r="K28" s="25" t="s">
        <v>291</v>
      </c>
      <c r="L28" s="3" t="s">
        <v>291</v>
      </c>
      <c r="M28" s="25" t="s">
        <v>291</v>
      </c>
      <c r="N28" s="25" t="s">
        <v>314</v>
      </c>
      <c r="O28" s="3">
        <v>117</v>
      </c>
      <c r="P28" s="25" t="s">
        <v>315</v>
      </c>
      <c r="Q28" s="3">
        <v>50</v>
      </c>
      <c r="R28" s="25" t="s">
        <v>316</v>
      </c>
      <c r="S28" s="9">
        <v>35200</v>
      </c>
      <c r="T28" s="25" t="s">
        <v>15</v>
      </c>
      <c r="U28" s="25" t="s">
        <v>330</v>
      </c>
    </row>
    <row r="29" spans="2:21" x14ac:dyDescent="0.2">
      <c r="B29" s="23" t="s">
        <v>311</v>
      </c>
      <c r="C29" s="24">
        <v>173087516</v>
      </c>
      <c r="D29" s="25" t="s">
        <v>291</v>
      </c>
      <c r="E29" s="25" t="s">
        <v>292</v>
      </c>
      <c r="F29" s="25" t="s">
        <v>12</v>
      </c>
      <c r="G29" s="25" t="s">
        <v>324</v>
      </c>
      <c r="H29" s="25" t="s">
        <v>19</v>
      </c>
      <c r="I29" s="23" t="s">
        <v>331</v>
      </c>
      <c r="J29" s="23" t="s">
        <v>332</v>
      </c>
      <c r="K29" s="25" t="s">
        <v>291</v>
      </c>
      <c r="L29" s="3" t="s">
        <v>291</v>
      </c>
      <c r="M29" s="25" t="s">
        <v>291</v>
      </c>
      <c r="N29" s="25" t="s">
        <v>314</v>
      </c>
      <c r="O29" s="3">
        <v>117.75</v>
      </c>
      <c r="P29" s="25" t="s">
        <v>315</v>
      </c>
      <c r="Q29" s="3">
        <v>50</v>
      </c>
      <c r="R29" s="25" t="s">
        <v>316</v>
      </c>
      <c r="S29" s="9">
        <v>35200</v>
      </c>
      <c r="T29" s="25" t="s">
        <v>15</v>
      </c>
      <c r="U29" s="25" t="s">
        <v>330</v>
      </c>
    </row>
    <row r="30" spans="2:21" x14ac:dyDescent="0.2">
      <c r="B30" s="23" t="s">
        <v>311</v>
      </c>
      <c r="C30" s="24">
        <v>119658128</v>
      </c>
      <c r="D30" s="25" t="s">
        <v>291</v>
      </c>
      <c r="E30" s="25" t="s">
        <v>292</v>
      </c>
      <c r="F30" s="25" t="s">
        <v>12</v>
      </c>
      <c r="G30" s="25" t="s">
        <v>324</v>
      </c>
      <c r="H30" s="25" t="s">
        <v>18</v>
      </c>
      <c r="I30" s="23" t="s">
        <v>333</v>
      </c>
      <c r="J30" s="23" t="s">
        <v>334</v>
      </c>
      <c r="K30" s="25" t="s">
        <v>291</v>
      </c>
      <c r="L30" s="3" t="s">
        <v>291</v>
      </c>
      <c r="M30" s="25" t="s">
        <v>291</v>
      </c>
      <c r="N30" s="25" t="s">
        <v>314</v>
      </c>
      <c r="O30" s="3">
        <v>74.75</v>
      </c>
      <c r="P30" s="25" t="s">
        <v>315</v>
      </c>
      <c r="Q30" s="3">
        <v>50</v>
      </c>
      <c r="R30" s="25" t="s">
        <v>316</v>
      </c>
      <c r="S30" s="9">
        <v>16800</v>
      </c>
      <c r="T30" s="25" t="s">
        <v>15</v>
      </c>
      <c r="U30" s="25" t="s">
        <v>330</v>
      </c>
    </row>
    <row r="31" spans="2:21" x14ac:dyDescent="0.2">
      <c r="B31" s="23" t="s">
        <v>311</v>
      </c>
      <c r="C31" s="24">
        <v>977663193</v>
      </c>
      <c r="D31" s="25" t="s">
        <v>291</v>
      </c>
      <c r="E31" s="25" t="s">
        <v>292</v>
      </c>
      <c r="F31" s="25" t="s">
        <v>12</v>
      </c>
      <c r="G31" s="25" t="s">
        <v>324</v>
      </c>
      <c r="H31" s="25" t="s">
        <v>21</v>
      </c>
      <c r="I31" s="23" t="s">
        <v>297</v>
      </c>
      <c r="J31" s="23" t="s">
        <v>298</v>
      </c>
      <c r="K31" s="25" t="s">
        <v>291</v>
      </c>
      <c r="L31" s="3" t="s">
        <v>291</v>
      </c>
      <c r="M31" s="25" t="s">
        <v>291</v>
      </c>
      <c r="N31" s="25" t="s">
        <v>314</v>
      </c>
      <c r="O31" s="3">
        <v>48.25</v>
      </c>
      <c r="P31" s="25" t="s">
        <v>315</v>
      </c>
      <c r="Q31" s="3">
        <v>50</v>
      </c>
      <c r="R31" s="25" t="s">
        <v>316</v>
      </c>
      <c r="S31" s="9">
        <v>17600</v>
      </c>
      <c r="T31" s="25" t="s">
        <v>15</v>
      </c>
      <c r="U31" s="25" t="s">
        <v>330</v>
      </c>
    </row>
    <row r="32" spans="2:21" x14ac:dyDescent="0.2">
      <c r="B32" s="23" t="s">
        <v>311</v>
      </c>
      <c r="C32" s="24">
        <v>128681407</v>
      </c>
      <c r="D32" s="25" t="s">
        <v>291</v>
      </c>
      <c r="E32" s="25" t="s">
        <v>296</v>
      </c>
      <c r="F32" s="25" t="s">
        <v>12</v>
      </c>
      <c r="G32" s="25" t="s">
        <v>324</v>
      </c>
      <c r="H32" s="25" t="s">
        <v>19</v>
      </c>
      <c r="I32" s="23" t="s">
        <v>331</v>
      </c>
      <c r="J32" s="23" t="s">
        <v>332</v>
      </c>
      <c r="K32" s="25" t="s">
        <v>291</v>
      </c>
      <c r="L32" s="3" t="s">
        <v>291</v>
      </c>
      <c r="M32" s="25" t="s">
        <v>291</v>
      </c>
      <c r="N32" s="25" t="s">
        <v>325</v>
      </c>
      <c r="O32" s="3">
        <v>118.75</v>
      </c>
      <c r="P32" s="25" t="s">
        <v>315</v>
      </c>
      <c r="Q32" s="3">
        <v>100</v>
      </c>
      <c r="R32" s="25" t="s">
        <v>316</v>
      </c>
      <c r="S32" s="9">
        <v>70400</v>
      </c>
      <c r="T32" s="25" t="s">
        <v>15</v>
      </c>
      <c r="U32" s="25" t="s">
        <v>330</v>
      </c>
    </row>
    <row r="33" spans="2:21" x14ac:dyDescent="0.2">
      <c r="B33" s="23" t="s">
        <v>311</v>
      </c>
      <c r="C33" s="24">
        <v>141542734</v>
      </c>
      <c r="D33" s="25" t="s">
        <v>291</v>
      </c>
      <c r="E33" s="25" t="s">
        <v>292</v>
      </c>
      <c r="F33" s="25" t="s">
        <v>12</v>
      </c>
      <c r="G33" s="25" t="s">
        <v>324</v>
      </c>
      <c r="H33" s="25" t="s">
        <v>19</v>
      </c>
      <c r="I33" s="23" t="s">
        <v>331</v>
      </c>
      <c r="J33" s="23" t="s">
        <v>332</v>
      </c>
      <c r="K33" s="25" t="s">
        <v>291</v>
      </c>
      <c r="L33" s="3" t="s">
        <v>291</v>
      </c>
      <c r="M33" s="25" t="s">
        <v>291</v>
      </c>
      <c r="N33" s="25" t="s">
        <v>314</v>
      </c>
      <c r="O33" s="3">
        <v>119</v>
      </c>
      <c r="P33" s="25" t="s">
        <v>315</v>
      </c>
      <c r="Q33" s="3">
        <v>250</v>
      </c>
      <c r="R33" s="25" t="s">
        <v>316</v>
      </c>
      <c r="S33" s="9">
        <v>176000</v>
      </c>
      <c r="T33" s="25" t="s">
        <v>15</v>
      </c>
      <c r="U33" s="25" t="s">
        <v>330</v>
      </c>
    </row>
    <row r="34" spans="2:21" x14ac:dyDescent="0.2">
      <c r="B34" s="23" t="s">
        <v>311</v>
      </c>
      <c r="C34" s="24">
        <v>960756717</v>
      </c>
      <c r="D34" s="25" t="s">
        <v>291</v>
      </c>
      <c r="E34" s="25" t="s">
        <v>292</v>
      </c>
      <c r="F34" s="25" t="s">
        <v>12</v>
      </c>
      <c r="G34" s="25" t="s">
        <v>324</v>
      </c>
      <c r="H34" s="25" t="s">
        <v>18</v>
      </c>
      <c r="I34" s="23" t="s">
        <v>333</v>
      </c>
      <c r="J34" s="23" t="s">
        <v>334</v>
      </c>
      <c r="K34" s="25" t="s">
        <v>291</v>
      </c>
      <c r="L34" s="3" t="s">
        <v>291</v>
      </c>
      <c r="M34" s="25" t="s">
        <v>291</v>
      </c>
      <c r="N34" s="25" t="s">
        <v>335</v>
      </c>
      <c r="O34" s="3">
        <v>75.349999999999994</v>
      </c>
      <c r="P34" s="25" t="s">
        <v>315</v>
      </c>
      <c r="Q34" s="3">
        <v>50</v>
      </c>
      <c r="R34" s="25" t="s">
        <v>316</v>
      </c>
      <c r="S34" s="9">
        <v>16800</v>
      </c>
      <c r="T34" s="25" t="s">
        <v>15</v>
      </c>
      <c r="U34" s="25" t="s">
        <v>330</v>
      </c>
    </row>
  </sheetData>
  <mergeCells count="5">
    <mergeCell ref="A14:P14"/>
    <mergeCell ref="A8:P8"/>
    <mergeCell ref="A9:P9"/>
    <mergeCell ref="A12:P12"/>
    <mergeCell ref="A13:P13"/>
  </mergeCells>
  <hyperlinks>
    <hyperlink ref="C17" r:id="rId1" display="..\..\ReportServlet/any.class?operation=confirm&amp;amp;dealID=147236721&amp;amp;dt=Mar-26-01"/>
    <hyperlink ref="C18" r:id="rId2" display="..\..\ReportServlet/any.class?operation=confirm&amp;amp;dealID=957683008&amp;amp;dt=Mar-26-01"/>
    <hyperlink ref="C19" r:id="rId3" display="..\..\ReportServlet/any.class?operation=confirm&amp;amp;dealID=108136172&amp;amp;dt=Mar-26-01"/>
    <hyperlink ref="C20" r:id="rId4" display="..\..\ReportServlet/any.class?operation=confirm&amp;amp;dealID=838419625&amp;amp;dt=Mar-26-01"/>
    <hyperlink ref="C21" r:id="rId5" display="..\..\ReportServlet/any.class?operation=confirm&amp;amp;dealID=952485239&amp;amp;dt=Mar-26-01"/>
    <hyperlink ref="C22" r:id="rId6" display="..\..\ReportServlet/any.class?operation=confirm&amp;amp;dealID=540049933&amp;amp;dt=Mar-26-01"/>
    <hyperlink ref="C23" r:id="rId7" display="..\..\ReportServlet/any.class?operation=confirm&amp;amp;dealID=146246888&amp;amp;dt=Mar-26-01"/>
    <hyperlink ref="C24" r:id="rId8" display="..\..\ReportServlet/any.class?operation=confirm&amp;amp;dealID=167431158&amp;amp;dt=Mar-26-01"/>
    <hyperlink ref="C25" r:id="rId9" display="..\..\ReportServlet/any.class?operation=confirm&amp;amp;dealID=163476159&amp;amp;dt=Mar-26-01"/>
    <hyperlink ref="C26" r:id="rId10" display="..\..\ReportServlet/any.class?operation=confirm&amp;amp;dealID=141380920&amp;amp;dt=Mar-26-01"/>
    <hyperlink ref="C27" r:id="rId11" display="..\..\ReportServlet/any.class?operation=confirm&amp;amp;dealID=576569545&amp;amp;dt=Mar-26-01"/>
    <hyperlink ref="C28" r:id="rId12" display="..\..\ReportServlet/any.class?operation=confirm&amp;amp;dealID=195225638&amp;amp;dt=Mar-26-01"/>
    <hyperlink ref="C29" r:id="rId13" display="..\..\ReportServlet/any.class?operation=confirm&amp;amp;dealID=173087516&amp;amp;dt=Mar-26-01"/>
    <hyperlink ref="C30" r:id="rId14" display="..\..\ReportServlet/any.class?operation=confirm&amp;amp;dealID=119658128&amp;amp;dt=Mar-26-01"/>
    <hyperlink ref="C31" r:id="rId15" display="..\..\ReportServlet/any.class?operation=confirm&amp;amp;dealID=977663193&amp;amp;dt=Mar-26-01"/>
    <hyperlink ref="C32" r:id="rId16" display="..\..\ReportServlet/any.class?operation=confirm&amp;amp;dealID=128681407&amp;amp;dt=Mar-26-01"/>
    <hyperlink ref="C33" r:id="rId17" display="..\..\ReportServlet/any.class?operation=confirm&amp;amp;dealID=141542734&amp;amp;dt=Mar-26-01"/>
    <hyperlink ref="C34" r:id="rId18" display="..\..\ReportServlet/any.class?operation=confirm&amp;amp;dealID=960756717&amp;amp;dt=Mar-26-01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85" workbookViewId="0">
      <pane ySplit="7" topLeftCell="A8" activePane="bottomLeft" state="frozen"/>
      <selection pane="bottomLeft" activeCell="A8" sqref="A8"/>
    </sheetView>
  </sheetViews>
  <sheetFormatPr defaultRowHeight="12.75" x14ac:dyDescent="0.2"/>
  <sheetData>
    <row r="1" spans="1:3" ht="15.75" x14ac:dyDescent="0.25">
      <c r="A1" s="40" t="s">
        <v>338</v>
      </c>
    </row>
    <row r="3" spans="1:3" ht="13.5" thickBot="1" x14ac:dyDescent="0.25">
      <c r="A3" s="44" t="s">
        <v>341</v>
      </c>
      <c r="B3" s="44" t="s">
        <v>340</v>
      </c>
      <c r="C3" s="44" t="s">
        <v>10</v>
      </c>
    </row>
    <row r="4" spans="1:3" x14ac:dyDescent="0.2">
      <c r="A4" s="39"/>
      <c r="B4" s="45">
        <f>COUNTIF($T$17:$T$4999,A4)</f>
        <v>0</v>
      </c>
      <c r="C4" s="45">
        <f>SUMIF($T$17:$T$5000,A4,$S$17:$S$5000)</f>
        <v>0</v>
      </c>
    </row>
    <row r="9" spans="1:3" x14ac:dyDescent="0.2">
      <c r="A9" s="41" t="s">
        <v>339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zoomScale="85" workbookViewId="0">
      <selection activeCell="A37" sqref="A37"/>
    </sheetView>
  </sheetViews>
  <sheetFormatPr defaultRowHeight="12.75" x14ac:dyDescent="0.2"/>
  <cols>
    <col min="1" max="1" width="10.5703125" customWidth="1"/>
    <col min="2" max="2" width="16.85546875" customWidth="1"/>
    <col min="3" max="3" width="8.85546875" customWidth="1"/>
    <col min="4" max="4" width="11.7109375" customWidth="1"/>
    <col min="5" max="5" width="10.28515625" customWidth="1"/>
    <col min="6" max="6" width="11.7109375" customWidth="1"/>
    <col min="7" max="7" width="16.140625" customWidth="1"/>
    <col min="8" max="8" width="11.85546875" customWidth="1"/>
    <col min="9" max="9" width="8.85546875" customWidth="1"/>
    <col min="10" max="10" width="14.42578125" customWidth="1"/>
    <col min="11" max="11" width="19" bestFit="1" customWidth="1"/>
  </cols>
  <sheetData>
    <row r="2" spans="1:11" ht="15.75" x14ac:dyDescent="0.25">
      <c r="A2" s="40" t="s">
        <v>308</v>
      </c>
      <c r="G2" s="40" t="s">
        <v>337</v>
      </c>
    </row>
    <row r="3" spans="1:11" x14ac:dyDescent="0.2">
      <c r="A3" s="28"/>
      <c r="B3" s="29"/>
      <c r="C3" s="29"/>
      <c r="D3" s="30" t="s">
        <v>306</v>
      </c>
      <c r="E3" s="34"/>
      <c r="G3" s="28"/>
      <c r="H3" s="29"/>
      <c r="I3" s="29"/>
      <c r="J3" s="30" t="s">
        <v>306</v>
      </c>
      <c r="K3" s="34"/>
    </row>
    <row r="4" spans="1:11" x14ac:dyDescent="0.2">
      <c r="A4" s="30" t="s">
        <v>290</v>
      </c>
      <c r="B4" s="30" t="s">
        <v>278</v>
      </c>
      <c r="C4" s="30" t="s">
        <v>289</v>
      </c>
      <c r="D4" s="35" t="s">
        <v>307</v>
      </c>
      <c r="E4" s="37" t="s">
        <v>10</v>
      </c>
      <c r="G4" s="30" t="s">
        <v>290</v>
      </c>
      <c r="H4" s="30" t="s">
        <v>278</v>
      </c>
      <c r="I4" s="30" t="s">
        <v>289</v>
      </c>
      <c r="J4" s="35" t="s">
        <v>307</v>
      </c>
      <c r="K4" s="37" t="s">
        <v>10</v>
      </c>
    </row>
    <row r="5" spans="1:11" x14ac:dyDescent="0.2">
      <c r="A5" s="28" t="s">
        <v>295</v>
      </c>
      <c r="B5" s="28" t="s">
        <v>43</v>
      </c>
      <c r="C5" s="28" t="s">
        <v>25</v>
      </c>
      <c r="D5" s="35">
        <v>16</v>
      </c>
      <c r="E5" s="37">
        <v>25350000</v>
      </c>
      <c r="G5" s="28" t="s">
        <v>317</v>
      </c>
      <c r="H5" s="28" t="s">
        <v>12</v>
      </c>
      <c r="I5" s="28" t="s">
        <v>15</v>
      </c>
      <c r="J5" s="35">
        <v>3</v>
      </c>
      <c r="K5" s="37">
        <v>4000</v>
      </c>
    </row>
    <row r="6" spans="1:11" x14ac:dyDescent="0.2">
      <c r="A6" s="28" t="s">
        <v>301</v>
      </c>
      <c r="B6" s="28" t="s">
        <v>302</v>
      </c>
      <c r="C6" s="28" t="s">
        <v>300</v>
      </c>
      <c r="D6" s="35">
        <v>2</v>
      </c>
      <c r="E6" s="37">
        <v>660000</v>
      </c>
      <c r="G6" s="28" t="s">
        <v>323</v>
      </c>
      <c r="H6" s="28" t="s">
        <v>12</v>
      </c>
      <c r="I6" s="28" t="s">
        <v>15</v>
      </c>
      <c r="J6" s="35">
        <v>5</v>
      </c>
      <c r="K6" s="37">
        <v>36000</v>
      </c>
    </row>
    <row r="7" spans="1:11" x14ac:dyDescent="0.2">
      <c r="A7" s="31"/>
      <c r="B7" s="28" t="s">
        <v>299</v>
      </c>
      <c r="C7" s="28" t="s">
        <v>300</v>
      </c>
      <c r="D7" s="35">
        <v>1</v>
      </c>
      <c r="E7" s="37">
        <v>600000</v>
      </c>
      <c r="G7" s="28" t="s">
        <v>327</v>
      </c>
      <c r="H7" s="28" t="s">
        <v>12</v>
      </c>
      <c r="I7" s="28" t="s">
        <v>15</v>
      </c>
      <c r="J7" s="35">
        <v>1</v>
      </c>
      <c r="K7" s="37">
        <v>10000</v>
      </c>
    </row>
    <row r="8" spans="1:11" x14ac:dyDescent="0.2">
      <c r="A8" s="32" t="s">
        <v>305</v>
      </c>
      <c r="B8" s="33"/>
      <c r="C8" s="33"/>
      <c r="D8" s="36">
        <v>19</v>
      </c>
      <c r="E8" s="38">
        <v>26610000</v>
      </c>
      <c r="G8" s="28" t="s">
        <v>330</v>
      </c>
      <c r="H8" s="28" t="s">
        <v>12</v>
      </c>
      <c r="I8" s="28" t="s">
        <v>15</v>
      </c>
      <c r="J8" s="35">
        <v>9</v>
      </c>
      <c r="K8" s="37">
        <v>436000</v>
      </c>
    </row>
    <row r="9" spans="1:11" x14ac:dyDescent="0.2">
      <c r="G9" s="32" t="s">
        <v>305</v>
      </c>
      <c r="H9" s="33"/>
      <c r="I9" s="33"/>
      <c r="J9" s="36">
        <v>18</v>
      </c>
      <c r="K9" s="38">
        <v>486000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="75" workbookViewId="0">
      <selection activeCell="H1" sqref="H1"/>
    </sheetView>
  </sheetViews>
  <sheetFormatPr defaultRowHeight="12.75" x14ac:dyDescent="0.2"/>
  <cols>
    <col min="2" max="2" width="20.7109375" bestFit="1" customWidth="1"/>
    <col min="3" max="3" width="8.285156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.42578125" bestFit="1" customWidth="1"/>
    <col min="9" max="9" width="12.28515625" bestFit="1" customWidth="1"/>
    <col min="10" max="10" width="6.42578125" bestFit="1" customWidth="1"/>
  </cols>
  <sheetData>
    <row r="1" spans="1:18" ht="13.5" thickBot="1" x14ac:dyDescent="0.25">
      <c r="A1" s="54"/>
      <c r="B1" s="54"/>
      <c r="C1" s="15"/>
      <c r="G1" s="18"/>
      <c r="H1" s="19" t="s">
        <v>40</v>
      </c>
      <c r="I1" s="8">
        <f>SUM(I9:I998)</f>
        <v>2643600</v>
      </c>
    </row>
    <row r="3" spans="1:18" ht="9.75" customHeight="1" x14ac:dyDescent="0.2">
      <c r="A3" s="48" t="s">
        <v>0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18" ht="9.75" customHeight="1" x14ac:dyDescent="0.2">
      <c r="A4" s="60" t="s">
        <v>90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18" ht="9.75" customHeight="1" x14ac:dyDescent="0.2">
      <c r="A5" s="60" t="s">
        <v>1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1:18" ht="13.5" customHeight="1" thickBot="1" x14ac:dyDescent="0.25">
      <c r="A6" s="60" t="s">
        <v>119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</row>
    <row r="7" spans="1:18" x14ac:dyDescent="0.2">
      <c r="B7" s="58" t="s">
        <v>2</v>
      </c>
      <c r="C7" s="58" t="s">
        <v>3</v>
      </c>
      <c r="D7" s="56" t="s">
        <v>4</v>
      </c>
      <c r="E7" s="56" t="s">
        <v>5</v>
      </c>
      <c r="F7" s="4" t="s">
        <v>6</v>
      </c>
      <c r="G7" s="56" t="s">
        <v>8</v>
      </c>
      <c r="H7" s="56" t="s">
        <v>9</v>
      </c>
      <c r="I7" s="56" t="s">
        <v>10</v>
      </c>
      <c r="J7" s="58" t="s">
        <v>11</v>
      </c>
    </row>
    <row r="8" spans="1:18" ht="25.5" customHeight="1" x14ac:dyDescent="0.2">
      <c r="B8" s="59"/>
      <c r="C8" s="59"/>
      <c r="D8" s="57"/>
      <c r="E8" s="57"/>
      <c r="F8" s="1" t="s">
        <v>7</v>
      </c>
      <c r="G8" s="57"/>
      <c r="H8" s="57"/>
      <c r="I8" s="57"/>
      <c r="J8" s="59"/>
    </row>
    <row r="9" spans="1:18" ht="9.75" customHeight="1" x14ac:dyDescent="0.2">
      <c r="B9" s="55" t="s">
        <v>12</v>
      </c>
      <c r="C9" s="53"/>
      <c r="D9" s="53"/>
      <c r="E9" s="53"/>
      <c r="F9" s="53"/>
      <c r="G9" s="53"/>
      <c r="H9" s="53"/>
      <c r="I9" s="53"/>
      <c r="J9" s="53"/>
    </row>
    <row r="10" spans="1:18" ht="25.5" x14ac:dyDescent="0.2">
      <c r="B10" s="2" t="s">
        <v>13</v>
      </c>
      <c r="C10" s="2" t="s">
        <v>14</v>
      </c>
      <c r="D10" s="3">
        <v>52</v>
      </c>
      <c r="E10" s="3">
        <v>57</v>
      </c>
      <c r="F10" s="3">
        <v>53.734999999999999</v>
      </c>
      <c r="G10" s="3">
        <v>57</v>
      </c>
      <c r="H10" s="3" t="s">
        <v>120</v>
      </c>
      <c r="I10" s="9">
        <v>39200</v>
      </c>
      <c r="J10" s="2" t="s">
        <v>15</v>
      </c>
    </row>
    <row r="11" spans="1:18" ht="25.5" x14ac:dyDescent="0.2">
      <c r="B11" s="2" t="s">
        <v>97</v>
      </c>
      <c r="C11" s="2" t="s">
        <v>98</v>
      </c>
      <c r="D11" s="3">
        <v>43.75</v>
      </c>
      <c r="E11" s="3">
        <v>43.75</v>
      </c>
      <c r="F11" s="3">
        <v>43.75</v>
      </c>
      <c r="G11" s="3">
        <v>43.75</v>
      </c>
      <c r="H11" s="3" t="s">
        <v>121</v>
      </c>
      <c r="I11" s="9">
        <v>2400</v>
      </c>
      <c r="J11" s="2" t="s">
        <v>15</v>
      </c>
    </row>
    <row r="12" spans="1:18" ht="25.5" x14ac:dyDescent="0.2">
      <c r="B12" s="2" t="s">
        <v>16</v>
      </c>
      <c r="C12" s="2" t="s">
        <v>17</v>
      </c>
      <c r="D12" s="3">
        <v>40.75</v>
      </c>
      <c r="E12" s="3">
        <v>43.25</v>
      </c>
      <c r="F12" s="3">
        <v>41.277000000000001</v>
      </c>
      <c r="G12" s="3">
        <v>41.75</v>
      </c>
      <c r="H12" s="3" t="s">
        <v>122</v>
      </c>
      <c r="I12" s="9">
        <v>504000</v>
      </c>
      <c r="J12" s="2" t="s">
        <v>15</v>
      </c>
    </row>
    <row r="13" spans="1:18" ht="9.75" customHeight="1" x14ac:dyDescent="0.2">
      <c r="B13" s="2" t="s">
        <v>37</v>
      </c>
      <c r="C13" s="2" t="s">
        <v>21</v>
      </c>
      <c r="D13" s="3">
        <v>47</v>
      </c>
      <c r="E13" s="3">
        <v>49</v>
      </c>
      <c r="F13" s="3">
        <v>47.841000000000001</v>
      </c>
      <c r="G13" s="3">
        <v>48.25</v>
      </c>
      <c r="H13" s="3" t="s">
        <v>123</v>
      </c>
      <c r="I13" s="9">
        <v>193600</v>
      </c>
      <c r="J13" s="2" t="s">
        <v>15</v>
      </c>
    </row>
    <row r="14" spans="1:18" ht="25.5" x14ac:dyDescent="0.2">
      <c r="B14" s="2" t="s">
        <v>99</v>
      </c>
      <c r="C14" s="2" t="s">
        <v>18</v>
      </c>
      <c r="D14" s="3">
        <v>73.75</v>
      </c>
      <c r="E14" s="3">
        <v>75.349999999999994</v>
      </c>
      <c r="F14" s="3">
        <v>74.683000000000007</v>
      </c>
      <c r="G14" s="3">
        <v>75.349999999999994</v>
      </c>
      <c r="H14" s="3" t="s">
        <v>124</v>
      </c>
      <c r="I14" s="9">
        <v>100800</v>
      </c>
      <c r="J14" s="2" t="s">
        <v>15</v>
      </c>
    </row>
    <row r="15" spans="1:18" ht="25.5" x14ac:dyDescent="0.2">
      <c r="B15" s="2" t="s">
        <v>60</v>
      </c>
      <c r="C15" s="2" t="s">
        <v>19</v>
      </c>
      <c r="D15" s="3">
        <v>117</v>
      </c>
      <c r="E15" s="3">
        <v>119</v>
      </c>
      <c r="F15" s="3">
        <v>118.583</v>
      </c>
      <c r="G15" s="3">
        <v>119</v>
      </c>
      <c r="H15" s="3" t="s">
        <v>125</v>
      </c>
      <c r="I15" s="9">
        <v>316800</v>
      </c>
      <c r="J15" s="2" t="s">
        <v>15</v>
      </c>
    </row>
    <row r="16" spans="1:18" ht="25.5" x14ac:dyDescent="0.2">
      <c r="B16" s="2" t="s">
        <v>67</v>
      </c>
      <c r="C16" s="2" t="s">
        <v>48</v>
      </c>
      <c r="D16" s="3">
        <v>41.25</v>
      </c>
      <c r="E16" s="3">
        <v>41.75</v>
      </c>
      <c r="F16" s="3">
        <v>41.55</v>
      </c>
      <c r="G16" s="3">
        <v>41.75</v>
      </c>
      <c r="H16" s="3" t="s">
        <v>126</v>
      </c>
      <c r="I16" s="9">
        <v>256000</v>
      </c>
      <c r="J16" s="2" t="s">
        <v>15</v>
      </c>
    </row>
    <row r="17" spans="2:10" ht="25.5" x14ac:dyDescent="0.2">
      <c r="B17" s="2" t="s">
        <v>64</v>
      </c>
      <c r="C17" s="2" t="s">
        <v>14</v>
      </c>
      <c r="D17" s="3">
        <v>50</v>
      </c>
      <c r="E17" s="3">
        <v>51</v>
      </c>
      <c r="F17" s="3">
        <v>50.521000000000001</v>
      </c>
      <c r="G17" s="3">
        <v>50.5</v>
      </c>
      <c r="H17" s="3" t="s">
        <v>127</v>
      </c>
      <c r="I17" s="9">
        <v>9600</v>
      </c>
      <c r="J17" s="2" t="s">
        <v>15</v>
      </c>
    </row>
    <row r="18" spans="2:10" ht="25.5" x14ac:dyDescent="0.2">
      <c r="B18" s="2" t="s">
        <v>100</v>
      </c>
      <c r="C18" s="2" t="s">
        <v>17</v>
      </c>
      <c r="D18" s="3">
        <v>39.75</v>
      </c>
      <c r="E18" s="3">
        <v>39.75</v>
      </c>
      <c r="F18" s="3">
        <v>39.75</v>
      </c>
      <c r="G18" s="3">
        <v>39.75</v>
      </c>
      <c r="H18" s="3" t="s">
        <v>128</v>
      </c>
      <c r="I18" s="9">
        <v>16800</v>
      </c>
      <c r="J18" s="2" t="s">
        <v>15</v>
      </c>
    </row>
    <row r="19" spans="2:10" ht="25.5" x14ac:dyDescent="0.2">
      <c r="B19" s="2" t="s">
        <v>129</v>
      </c>
      <c r="C19" s="2" t="s">
        <v>18</v>
      </c>
      <c r="D19" s="3">
        <v>70</v>
      </c>
      <c r="E19" s="3">
        <v>70</v>
      </c>
      <c r="F19" s="3">
        <v>70</v>
      </c>
      <c r="G19" s="3">
        <v>70</v>
      </c>
      <c r="H19" s="3" t="s">
        <v>130</v>
      </c>
      <c r="I19" s="9">
        <v>16800</v>
      </c>
      <c r="J19" s="2" t="s">
        <v>15</v>
      </c>
    </row>
    <row r="20" spans="2:10" ht="25.5" x14ac:dyDescent="0.2">
      <c r="B20" s="2" t="s">
        <v>131</v>
      </c>
      <c r="C20" s="2" t="s">
        <v>132</v>
      </c>
      <c r="D20" s="3">
        <v>74</v>
      </c>
      <c r="E20" s="3">
        <v>74</v>
      </c>
      <c r="F20" s="3">
        <v>74</v>
      </c>
      <c r="G20" s="3">
        <v>74</v>
      </c>
      <c r="H20" s="3" t="s">
        <v>133</v>
      </c>
      <c r="I20" s="9">
        <v>17600</v>
      </c>
      <c r="J20" s="2" t="s">
        <v>15</v>
      </c>
    </row>
    <row r="21" spans="2:10" ht="25.5" x14ac:dyDescent="0.2">
      <c r="B21" s="2" t="s">
        <v>20</v>
      </c>
      <c r="C21" s="2" t="s">
        <v>14</v>
      </c>
      <c r="D21" s="3">
        <v>49</v>
      </c>
      <c r="E21" s="3">
        <v>52.75</v>
      </c>
      <c r="F21" s="3">
        <v>51.524000000000001</v>
      </c>
      <c r="G21" s="3">
        <v>49</v>
      </c>
      <c r="H21" s="3" t="s">
        <v>134</v>
      </c>
      <c r="I21" s="9">
        <v>16800</v>
      </c>
      <c r="J21" s="2" t="s">
        <v>15</v>
      </c>
    </row>
    <row r="22" spans="2:10" ht="25.5" x14ac:dyDescent="0.2">
      <c r="B22" s="2" t="s">
        <v>101</v>
      </c>
      <c r="C22" s="2" t="s">
        <v>98</v>
      </c>
      <c r="D22" s="3">
        <v>45.75</v>
      </c>
      <c r="E22" s="3">
        <v>47</v>
      </c>
      <c r="F22" s="3">
        <v>46.424999999999997</v>
      </c>
      <c r="G22" s="3">
        <v>46</v>
      </c>
      <c r="H22" s="3" t="s">
        <v>135</v>
      </c>
      <c r="I22" s="9">
        <v>24000</v>
      </c>
      <c r="J22" s="2" t="s">
        <v>15</v>
      </c>
    </row>
    <row r="23" spans="2:10" ht="25.5" x14ac:dyDescent="0.2">
      <c r="B23" s="2" t="s">
        <v>85</v>
      </c>
      <c r="C23" s="2" t="s">
        <v>17</v>
      </c>
      <c r="D23" s="3">
        <v>45.75</v>
      </c>
      <c r="E23" s="3">
        <v>47</v>
      </c>
      <c r="F23" s="3">
        <v>46.34</v>
      </c>
      <c r="G23" s="3">
        <v>45.75</v>
      </c>
      <c r="H23" s="3" t="s">
        <v>136</v>
      </c>
      <c r="I23" s="9">
        <v>84000</v>
      </c>
      <c r="J23" s="2" t="s">
        <v>15</v>
      </c>
    </row>
    <row r="24" spans="2:10" ht="25.5" x14ac:dyDescent="0.2">
      <c r="B24" s="2" t="s">
        <v>137</v>
      </c>
      <c r="C24" s="2" t="s">
        <v>21</v>
      </c>
      <c r="D24" s="3">
        <v>54.5</v>
      </c>
      <c r="E24" s="3">
        <v>55.5</v>
      </c>
      <c r="F24" s="3">
        <v>54.832999999999998</v>
      </c>
      <c r="G24" s="3">
        <v>54.5</v>
      </c>
      <c r="H24" s="3" t="s">
        <v>138</v>
      </c>
      <c r="I24" s="9">
        <v>105600</v>
      </c>
      <c r="J24" s="2" t="s">
        <v>15</v>
      </c>
    </row>
    <row r="25" spans="2:10" ht="25.5" x14ac:dyDescent="0.2">
      <c r="B25" s="2" t="s">
        <v>102</v>
      </c>
      <c r="C25" s="2" t="s">
        <v>18</v>
      </c>
      <c r="D25" s="3">
        <v>80.75</v>
      </c>
      <c r="E25" s="3">
        <v>81</v>
      </c>
      <c r="F25" s="3">
        <v>80.875</v>
      </c>
      <c r="G25" s="3">
        <v>80.75</v>
      </c>
      <c r="H25" s="3" t="s">
        <v>139</v>
      </c>
      <c r="I25" s="9">
        <v>33600</v>
      </c>
      <c r="J25" s="2" t="s">
        <v>15</v>
      </c>
    </row>
    <row r="26" spans="2:10" ht="25.5" x14ac:dyDescent="0.2">
      <c r="B26" s="2" t="s">
        <v>140</v>
      </c>
      <c r="C26" s="2" t="s">
        <v>19</v>
      </c>
      <c r="D26" s="3">
        <v>119.75</v>
      </c>
      <c r="E26" s="3">
        <v>119.75</v>
      </c>
      <c r="F26" s="3">
        <v>119.75</v>
      </c>
      <c r="G26" s="3">
        <v>119.75</v>
      </c>
      <c r="H26" s="3" t="s">
        <v>141</v>
      </c>
      <c r="I26" s="9">
        <v>35200</v>
      </c>
      <c r="J26" s="2" t="s">
        <v>15</v>
      </c>
    </row>
    <row r="27" spans="2:10" ht="25.5" x14ac:dyDescent="0.2">
      <c r="B27" s="2" t="s">
        <v>142</v>
      </c>
      <c r="C27" s="2" t="s">
        <v>38</v>
      </c>
      <c r="D27" s="3">
        <v>49.25</v>
      </c>
      <c r="E27" s="3">
        <v>50.25</v>
      </c>
      <c r="F27" s="3">
        <v>49.582999999999998</v>
      </c>
      <c r="G27" s="3">
        <v>49.25</v>
      </c>
      <c r="H27" s="3" t="s">
        <v>143</v>
      </c>
      <c r="I27" s="9">
        <v>45600</v>
      </c>
      <c r="J27" s="2" t="s">
        <v>15</v>
      </c>
    </row>
    <row r="28" spans="2:10" ht="25.5" x14ac:dyDescent="0.2">
      <c r="B28" s="2" t="s">
        <v>144</v>
      </c>
      <c r="C28" s="2" t="s">
        <v>48</v>
      </c>
      <c r="D28" s="3">
        <v>45.25</v>
      </c>
      <c r="E28" s="3">
        <v>45.5</v>
      </c>
      <c r="F28" s="3">
        <v>45.375</v>
      </c>
      <c r="G28" s="3">
        <v>45.25</v>
      </c>
      <c r="H28" s="3" t="s">
        <v>145</v>
      </c>
      <c r="I28" s="9">
        <v>102400</v>
      </c>
      <c r="J28" s="2" t="s">
        <v>15</v>
      </c>
    </row>
    <row r="29" spans="2:10" ht="25.5" x14ac:dyDescent="0.2">
      <c r="B29" s="2" t="s">
        <v>103</v>
      </c>
      <c r="C29" s="2" t="s">
        <v>63</v>
      </c>
      <c r="D29" s="3">
        <v>48.75</v>
      </c>
      <c r="E29" s="3">
        <v>49</v>
      </c>
      <c r="F29" s="3">
        <v>48.917000000000002</v>
      </c>
      <c r="G29" s="3">
        <v>48.75</v>
      </c>
      <c r="H29" s="3" t="s">
        <v>146</v>
      </c>
      <c r="I29" s="9">
        <v>100800</v>
      </c>
      <c r="J29" s="2" t="s">
        <v>15</v>
      </c>
    </row>
    <row r="30" spans="2:10" ht="25.5" x14ac:dyDescent="0.2">
      <c r="B30" s="2" t="s">
        <v>76</v>
      </c>
      <c r="C30" s="2" t="s">
        <v>14</v>
      </c>
      <c r="D30" s="3">
        <v>55.5</v>
      </c>
      <c r="E30" s="3">
        <v>58.5</v>
      </c>
      <c r="F30" s="3">
        <v>56.25</v>
      </c>
      <c r="G30" s="3">
        <v>56.25</v>
      </c>
      <c r="H30" s="3" t="s">
        <v>139</v>
      </c>
      <c r="I30" s="9">
        <v>5600</v>
      </c>
      <c r="J30" s="2" t="s">
        <v>15</v>
      </c>
    </row>
    <row r="31" spans="2:10" ht="25.5" x14ac:dyDescent="0.2">
      <c r="B31" s="2" t="s">
        <v>104</v>
      </c>
      <c r="C31" s="2" t="s">
        <v>21</v>
      </c>
      <c r="D31" s="3">
        <v>59</v>
      </c>
      <c r="E31" s="3">
        <v>59</v>
      </c>
      <c r="F31" s="3">
        <v>59</v>
      </c>
      <c r="G31" s="3">
        <v>59</v>
      </c>
      <c r="H31" s="3" t="s">
        <v>147</v>
      </c>
      <c r="I31" s="9">
        <v>17600</v>
      </c>
      <c r="J31" s="2" t="s">
        <v>15</v>
      </c>
    </row>
    <row r="32" spans="2:10" ht="25.5" x14ac:dyDescent="0.2">
      <c r="B32" s="2" t="s">
        <v>105</v>
      </c>
      <c r="C32" s="2" t="s">
        <v>18</v>
      </c>
      <c r="D32" s="3">
        <v>75</v>
      </c>
      <c r="E32" s="3">
        <v>75</v>
      </c>
      <c r="F32" s="3">
        <v>75</v>
      </c>
      <c r="G32" s="3">
        <v>75</v>
      </c>
      <c r="H32" s="3" t="s">
        <v>148</v>
      </c>
      <c r="I32" s="9">
        <v>16800</v>
      </c>
      <c r="J32" s="2" t="s">
        <v>15</v>
      </c>
    </row>
    <row r="33" spans="2:10" ht="25.5" x14ac:dyDescent="0.2">
      <c r="B33" s="2" t="s">
        <v>22</v>
      </c>
      <c r="C33" s="2" t="s">
        <v>14</v>
      </c>
      <c r="D33" s="3">
        <v>47.5</v>
      </c>
      <c r="E33" s="3">
        <v>54.5</v>
      </c>
      <c r="F33" s="3">
        <v>52.719000000000001</v>
      </c>
      <c r="G33" s="3">
        <v>47.5</v>
      </c>
      <c r="H33" s="3" t="s">
        <v>149</v>
      </c>
      <c r="I33" s="9">
        <v>6400</v>
      </c>
      <c r="J33" s="2" t="s">
        <v>15</v>
      </c>
    </row>
    <row r="34" spans="2:10" ht="25.5" x14ac:dyDescent="0.2">
      <c r="B34" s="2" t="s">
        <v>106</v>
      </c>
      <c r="C34" s="2" t="s">
        <v>98</v>
      </c>
      <c r="D34" s="3">
        <v>47.75</v>
      </c>
      <c r="E34" s="3">
        <v>48.5</v>
      </c>
      <c r="F34" s="3">
        <v>48.167000000000002</v>
      </c>
      <c r="G34" s="3">
        <v>47.75</v>
      </c>
      <c r="H34" s="3" t="s">
        <v>130</v>
      </c>
      <c r="I34" s="9">
        <v>9600</v>
      </c>
      <c r="J34" s="2" t="s">
        <v>15</v>
      </c>
    </row>
    <row r="35" spans="2:10" ht="25.5" x14ac:dyDescent="0.2">
      <c r="B35" s="2" t="s">
        <v>41</v>
      </c>
      <c r="C35" s="2" t="s">
        <v>17</v>
      </c>
      <c r="D35" s="3">
        <v>43.25</v>
      </c>
      <c r="E35" s="3">
        <v>44.3</v>
      </c>
      <c r="F35" s="3">
        <v>43.780999999999999</v>
      </c>
      <c r="G35" s="3">
        <v>43.75</v>
      </c>
      <c r="H35" s="3" t="s">
        <v>126</v>
      </c>
      <c r="I35" s="9">
        <v>302400</v>
      </c>
      <c r="J35" s="2" t="s">
        <v>15</v>
      </c>
    </row>
    <row r="36" spans="2:10" ht="25.5" x14ac:dyDescent="0.2">
      <c r="B36" s="2" t="s">
        <v>69</v>
      </c>
      <c r="C36" s="2" t="s">
        <v>21</v>
      </c>
      <c r="D36" s="3">
        <v>48</v>
      </c>
      <c r="E36" s="3">
        <v>49.75</v>
      </c>
      <c r="F36" s="3">
        <v>48.8</v>
      </c>
      <c r="G36" s="3">
        <v>48.25</v>
      </c>
      <c r="H36" s="3" t="s">
        <v>150</v>
      </c>
      <c r="I36" s="9">
        <v>88000</v>
      </c>
      <c r="J36" s="2" t="s">
        <v>15</v>
      </c>
    </row>
    <row r="37" spans="2:10" ht="25.5" x14ac:dyDescent="0.2">
      <c r="B37" s="2" t="s">
        <v>80</v>
      </c>
      <c r="C37" s="2" t="s">
        <v>18</v>
      </c>
      <c r="D37" s="3">
        <v>73.25</v>
      </c>
      <c r="E37" s="3">
        <v>73.25</v>
      </c>
      <c r="F37" s="3">
        <v>73.25</v>
      </c>
      <c r="G37" s="3">
        <v>73.25</v>
      </c>
      <c r="H37" s="3" t="s">
        <v>151</v>
      </c>
      <c r="I37" s="9">
        <v>16800</v>
      </c>
      <c r="J37" s="2" t="s">
        <v>15</v>
      </c>
    </row>
    <row r="38" spans="2:10" ht="25.5" x14ac:dyDescent="0.2">
      <c r="B38" s="2" t="s">
        <v>86</v>
      </c>
      <c r="C38" s="2" t="s">
        <v>38</v>
      </c>
      <c r="D38" s="3">
        <v>45.5</v>
      </c>
      <c r="E38" s="3">
        <v>45.5</v>
      </c>
      <c r="F38" s="3">
        <v>45.5</v>
      </c>
      <c r="G38" s="3">
        <v>45.5</v>
      </c>
      <c r="H38" s="3" t="s">
        <v>152</v>
      </c>
      <c r="I38" s="9">
        <v>15200</v>
      </c>
      <c r="J38" s="2" t="s">
        <v>15</v>
      </c>
    </row>
    <row r="39" spans="2:10" ht="25.5" x14ac:dyDescent="0.2">
      <c r="B39" s="2" t="s">
        <v>107</v>
      </c>
      <c r="C39" s="2" t="s">
        <v>63</v>
      </c>
      <c r="D39" s="3">
        <v>47.5</v>
      </c>
      <c r="E39" s="3">
        <v>47.5</v>
      </c>
      <c r="F39" s="3">
        <v>47.5</v>
      </c>
      <c r="G39" s="3">
        <v>47.5</v>
      </c>
      <c r="H39" s="3" t="s">
        <v>153</v>
      </c>
      <c r="I39" s="9">
        <v>33600</v>
      </c>
      <c r="J39" s="2" t="s">
        <v>15</v>
      </c>
    </row>
    <row r="40" spans="2:10" ht="25.5" x14ac:dyDescent="0.2">
      <c r="B40" s="2" t="s">
        <v>154</v>
      </c>
      <c r="C40" s="2" t="s">
        <v>17</v>
      </c>
      <c r="D40" s="3">
        <v>240</v>
      </c>
      <c r="E40" s="3">
        <v>240</v>
      </c>
      <c r="F40" s="3">
        <v>240</v>
      </c>
      <c r="G40" s="3">
        <v>240</v>
      </c>
      <c r="H40" s="3" t="s">
        <v>155</v>
      </c>
      <c r="I40" s="9">
        <v>10000</v>
      </c>
      <c r="J40" s="2" t="s">
        <v>15</v>
      </c>
    </row>
    <row r="41" spans="2:10" ht="25.5" x14ac:dyDescent="0.2">
      <c r="B41" s="2" t="s">
        <v>156</v>
      </c>
      <c r="C41" s="2" t="s">
        <v>157</v>
      </c>
      <c r="D41" s="3">
        <v>460</v>
      </c>
      <c r="E41" s="3">
        <v>460</v>
      </c>
      <c r="F41" s="3">
        <v>460</v>
      </c>
      <c r="G41" s="3">
        <v>460</v>
      </c>
      <c r="H41" s="3" t="s">
        <v>158</v>
      </c>
      <c r="I41" s="9">
        <v>30400</v>
      </c>
      <c r="J41" s="2" t="s">
        <v>15</v>
      </c>
    </row>
    <row r="42" spans="2:10" ht="25.5" x14ac:dyDescent="0.2">
      <c r="B42" s="2" t="s">
        <v>159</v>
      </c>
      <c r="C42" s="2" t="s">
        <v>157</v>
      </c>
      <c r="D42" s="3">
        <v>335</v>
      </c>
      <c r="E42" s="3">
        <v>335</v>
      </c>
      <c r="F42" s="3">
        <v>335</v>
      </c>
      <c r="G42" s="3">
        <v>335</v>
      </c>
      <c r="H42" s="3" t="s">
        <v>160</v>
      </c>
      <c r="I42" s="9">
        <v>30400</v>
      </c>
      <c r="J42" s="2" t="s">
        <v>15</v>
      </c>
    </row>
    <row r="43" spans="2:10" ht="25.5" x14ac:dyDescent="0.2">
      <c r="B43" s="2" t="s">
        <v>74</v>
      </c>
      <c r="C43" s="2" t="s">
        <v>14</v>
      </c>
      <c r="D43" s="3">
        <v>45</v>
      </c>
      <c r="E43" s="3">
        <v>57</v>
      </c>
      <c r="F43" s="3">
        <v>50.963999999999999</v>
      </c>
      <c r="G43" s="3">
        <v>45</v>
      </c>
      <c r="H43" s="3" t="s">
        <v>161</v>
      </c>
      <c r="I43" s="9">
        <v>5600</v>
      </c>
      <c r="J43" s="2" t="s">
        <v>15</v>
      </c>
    </row>
    <row r="44" spans="2:10" ht="25.5" x14ac:dyDescent="0.2">
      <c r="B44" s="2" t="s">
        <v>91</v>
      </c>
      <c r="C44" s="2" t="s">
        <v>17</v>
      </c>
      <c r="D44" s="3">
        <v>48.75</v>
      </c>
      <c r="E44" s="3">
        <v>48.75</v>
      </c>
      <c r="F44" s="3">
        <v>48.75</v>
      </c>
      <c r="G44" s="3">
        <v>48.75</v>
      </c>
      <c r="H44" s="3" t="s">
        <v>162</v>
      </c>
      <c r="I44" s="9">
        <v>16800</v>
      </c>
      <c r="J44" s="2" t="s">
        <v>15</v>
      </c>
    </row>
    <row r="45" spans="2:10" ht="26.25" thickBot="1" x14ac:dyDescent="0.25">
      <c r="B45" s="5" t="s">
        <v>163</v>
      </c>
      <c r="C45" s="5" t="s">
        <v>18</v>
      </c>
      <c r="D45" s="6">
        <v>68.75</v>
      </c>
      <c r="E45" s="6">
        <v>68.75</v>
      </c>
      <c r="F45" s="6">
        <v>68.75</v>
      </c>
      <c r="G45" s="6">
        <v>68.75</v>
      </c>
      <c r="H45" s="6" t="s">
        <v>164</v>
      </c>
      <c r="I45" s="10">
        <v>16800</v>
      </c>
      <c r="J45" s="5" t="s">
        <v>15</v>
      </c>
    </row>
  </sheetData>
  <mergeCells count="14">
    <mergeCell ref="A3:R3"/>
    <mergeCell ref="A4:R4"/>
    <mergeCell ref="A5:R5"/>
    <mergeCell ref="A6:R6"/>
    <mergeCell ref="A1:B1"/>
    <mergeCell ref="B9:J9"/>
    <mergeCell ref="H7:H8"/>
    <mergeCell ref="I7:I8"/>
    <mergeCell ref="J7:J8"/>
    <mergeCell ref="G7:G8"/>
    <mergeCell ref="B7:B8"/>
    <mergeCell ref="C7:C8"/>
    <mergeCell ref="D7:D8"/>
    <mergeCell ref="E7:E8"/>
  </mergeCells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zoomScale="75" workbookViewId="0">
      <selection activeCell="J11" sqref="J11"/>
    </sheetView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19"/>
      <c r="H1" s="20" t="s">
        <v>58</v>
      </c>
      <c r="I1" s="8">
        <f>SUM(I9:I1000)</f>
        <v>7832500</v>
      </c>
    </row>
    <row r="3" spans="1:13" ht="9.75" customHeight="1" x14ac:dyDescent="0.2">
      <c r="A3" s="48" t="s">
        <v>0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3" ht="9.75" customHeight="1" x14ac:dyDescent="0.2">
      <c r="A4" s="60" t="s">
        <v>92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</row>
    <row r="5" spans="1:13" ht="9.75" customHeight="1" x14ac:dyDescent="0.2">
      <c r="A5" s="60" t="s">
        <v>1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</row>
    <row r="6" spans="1:13" ht="9.75" customHeight="1" thickBot="1" x14ac:dyDescent="0.25">
      <c r="A6" s="60" t="s">
        <v>119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</row>
    <row r="7" spans="1:13" x14ac:dyDescent="0.2">
      <c r="B7" s="58" t="s">
        <v>2</v>
      </c>
      <c r="C7" s="58" t="s">
        <v>3</v>
      </c>
      <c r="D7" s="56" t="s">
        <v>4</v>
      </c>
      <c r="E7" s="56" t="s">
        <v>5</v>
      </c>
      <c r="F7" s="4" t="s">
        <v>6</v>
      </c>
      <c r="G7" s="56" t="s">
        <v>8</v>
      </c>
      <c r="H7" s="56" t="s">
        <v>9</v>
      </c>
      <c r="I7" s="56" t="s">
        <v>10</v>
      </c>
      <c r="J7" s="58" t="s">
        <v>11</v>
      </c>
    </row>
    <row r="8" spans="1:13" ht="25.5" customHeight="1" x14ac:dyDescent="0.2">
      <c r="B8" s="61"/>
      <c r="C8" s="61"/>
      <c r="D8" s="62"/>
      <c r="E8" s="62"/>
      <c r="F8" s="1" t="s">
        <v>7</v>
      </c>
      <c r="G8" s="62"/>
      <c r="H8" s="62"/>
      <c r="I8" s="62"/>
      <c r="J8" s="61"/>
    </row>
    <row r="9" spans="1:13" ht="9.75" customHeight="1" x14ac:dyDescent="0.2">
      <c r="B9" s="55" t="s">
        <v>23</v>
      </c>
      <c r="C9" s="55"/>
      <c r="D9" s="55"/>
      <c r="E9" s="55"/>
      <c r="F9" s="55"/>
      <c r="G9" s="55"/>
      <c r="H9" s="55"/>
      <c r="I9" s="55"/>
      <c r="J9" s="55"/>
    </row>
    <row r="10" spans="1:13" ht="25.5" x14ac:dyDescent="0.2">
      <c r="B10" s="2" t="s">
        <v>50</v>
      </c>
      <c r="C10" s="2" t="s">
        <v>24</v>
      </c>
      <c r="D10" s="3">
        <v>5.13</v>
      </c>
      <c r="E10" s="3">
        <v>5.15</v>
      </c>
      <c r="F10" s="3">
        <v>5.14</v>
      </c>
      <c r="G10" s="3">
        <v>5.15</v>
      </c>
      <c r="H10" s="3" t="s">
        <v>120</v>
      </c>
      <c r="I10" s="9">
        <v>20000</v>
      </c>
      <c r="J10" s="2" t="s">
        <v>25</v>
      </c>
    </row>
    <row r="11" spans="1:13" ht="9.75" customHeight="1" x14ac:dyDescent="0.2">
      <c r="B11" s="2" t="s">
        <v>65</v>
      </c>
      <c r="C11" s="2" t="s">
        <v>24</v>
      </c>
      <c r="D11" s="3">
        <v>5.12</v>
      </c>
      <c r="E11" s="3">
        <v>5.17</v>
      </c>
      <c r="F11" s="3">
        <v>5.149</v>
      </c>
      <c r="G11" s="3">
        <v>5.16</v>
      </c>
      <c r="H11" s="3" t="s">
        <v>165</v>
      </c>
      <c r="I11" s="9">
        <v>50000</v>
      </c>
      <c r="J11" s="2" t="s">
        <v>25</v>
      </c>
    </row>
    <row r="12" spans="1:13" ht="25.5" x14ac:dyDescent="0.2">
      <c r="B12" s="2" t="s">
        <v>26</v>
      </c>
      <c r="C12" s="2" t="s">
        <v>24</v>
      </c>
      <c r="D12" s="3">
        <v>5.45</v>
      </c>
      <c r="E12" s="3">
        <v>5.47</v>
      </c>
      <c r="F12" s="3">
        <v>5.46</v>
      </c>
      <c r="G12" s="3">
        <v>5.4649999999999999</v>
      </c>
      <c r="H12" s="3" t="s">
        <v>166</v>
      </c>
      <c r="I12" s="9">
        <v>50000</v>
      </c>
      <c r="J12" s="2" t="s">
        <v>25</v>
      </c>
    </row>
    <row r="13" spans="1:13" ht="25.5" x14ac:dyDescent="0.2">
      <c r="B13" s="2" t="s">
        <v>27</v>
      </c>
      <c r="C13" s="2" t="s">
        <v>24</v>
      </c>
      <c r="D13" s="3">
        <v>5.24</v>
      </c>
      <c r="E13" s="3">
        <v>5.28</v>
      </c>
      <c r="F13" s="3">
        <v>5.2649999999999997</v>
      </c>
      <c r="G13" s="3">
        <v>5.28</v>
      </c>
      <c r="H13" s="3" t="s">
        <v>167</v>
      </c>
      <c r="I13" s="9">
        <v>27500</v>
      </c>
      <c r="J13" s="2" t="s">
        <v>25</v>
      </c>
    </row>
    <row r="14" spans="1:13" ht="25.5" x14ac:dyDescent="0.2">
      <c r="B14" s="2" t="s">
        <v>28</v>
      </c>
      <c r="C14" s="2" t="s">
        <v>24</v>
      </c>
      <c r="D14" s="3">
        <v>5.1749999999999998</v>
      </c>
      <c r="E14" s="3">
        <v>5.23</v>
      </c>
      <c r="F14" s="3">
        <v>5.2039999999999997</v>
      </c>
      <c r="G14" s="3">
        <v>5.21</v>
      </c>
      <c r="H14" s="3" t="s">
        <v>168</v>
      </c>
      <c r="I14" s="9">
        <v>62500</v>
      </c>
      <c r="J14" s="2" t="s">
        <v>25</v>
      </c>
    </row>
    <row r="15" spans="1:13" ht="25.5" x14ac:dyDescent="0.2">
      <c r="B15" s="2" t="s">
        <v>29</v>
      </c>
      <c r="C15" s="2" t="s">
        <v>24</v>
      </c>
      <c r="D15" s="3">
        <v>5.62</v>
      </c>
      <c r="E15" s="3">
        <v>5.77</v>
      </c>
      <c r="F15" s="3">
        <v>5.68</v>
      </c>
      <c r="G15" s="3">
        <v>5.77</v>
      </c>
      <c r="H15" s="3" t="s">
        <v>169</v>
      </c>
      <c r="I15" s="9">
        <v>65000</v>
      </c>
      <c r="J15" s="2" t="s">
        <v>25</v>
      </c>
    </row>
    <row r="16" spans="1:13" ht="25.5" x14ac:dyDescent="0.2">
      <c r="B16" s="2" t="s">
        <v>75</v>
      </c>
      <c r="C16" s="2" t="s">
        <v>24</v>
      </c>
      <c r="D16" s="3">
        <v>5.4850000000000003</v>
      </c>
      <c r="E16" s="3">
        <v>5.5350000000000001</v>
      </c>
      <c r="F16" s="3">
        <v>5.5010000000000003</v>
      </c>
      <c r="G16" s="3">
        <v>5.5350000000000001</v>
      </c>
      <c r="H16" s="3" t="s">
        <v>170</v>
      </c>
      <c r="I16" s="9">
        <v>37500</v>
      </c>
      <c r="J16" s="2" t="s">
        <v>25</v>
      </c>
    </row>
    <row r="17" spans="2:10" ht="25.5" x14ac:dyDescent="0.2">
      <c r="B17" s="2" t="s">
        <v>30</v>
      </c>
      <c r="C17" s="2" t="s">
        <v>24</v>
      </c>
      <c r="D17" s="3">
        <v>4.95</v>
      </c>
      <c r="E17" s="3">
        <v>5</v>
      </c>
      <c r="F17" s="3">
        <v>4.9850000000000003</v>
      </c>
      <c r="G17" s="3">
        <v>4.95</v>
      </c>
      <c r="H17" s="3" t="s">
        <v>171</v>
      </c>
      <c r="I17" s="9">
        <v>40000</v>
      </c>
      <c r="J17" s="2" t="s">
        <v>25</v>
      </c>
    </row>
    <row r="18" spans="2:10" ht="25.5" x14ac:dyDescent="0.2">
      <c r="B18" s="2" t="s">
        <v>172</v>
      </c>
      <c r="C18" s="2" t="s">
        <v>17</v>
      </c>
      <c r="D18" s="3">
        <v>5.18</v>
      </c>
      <c r="E18" s="3">
        <v>5.18</v>
      </c>
      <c r="F18" s="3">
        <v>5.18</v>
      </c>
      <c r="G18" s="3">
        <v>5.18</v>
      </c>
      <c r="H18" s="3" t="s">
        <v>173</v>
      </c>
      <c r="I18" s="9">
        <v>300000</v>
      </c>
      <c r="J18" s="2" t="s">
        <v>25</v>
      </c>
    </row>
    <row r="19" spans="2:10" ht="25.5" x14ac:dyDescent="0.2">
      <c r="B19" s="2" t="s">
        <v>66</v>
      </c>
      <c r="C19" s="2" t="s">
        <v>24</v>
      </c>
      <c r="D19" s="3">
        <v>4.3</v>
      </c>
      <c r="E19" s="3">
        <v>4.57</v>
      </c>
      <c r="F19" s="3">
        <v>4.3959999999999999</v>
      </c>
      <c r="G19" s="3">
        <v>4.5</v>
      </c>
      <c r="H19" s="3" t="s">
        <v>174</v>
      </c>
      <c r="I19" s="9">
        <v>35000</v>
      </c>
      <c r="J19" s="2" t="s">
        <v>25</v>
      </c>
    </row>
    <row r="20" spans="2:10" ht="25.5" x14ac:dyDescent="0.2">
      <c r="B20" s="2" t="s">
        <v>31</v>
      </c>
      <c r="C20" s="2" t="s">
        <v>24</v>
      </c>
      <c r="D20" s="3">
        <v>5.1849999999999996</v>
      </c>
      <c r="E20" s="3">
        <v>5.22</v>
      </c>
      <c r="F20" s="3">
        <v>5.2050000000000001</v>
      </c>
      <c r="G20" s="3">
        <v>5.22</v>
      </c>
      <c r="H20" s="3" t="s">
        <v>175</v>
      </c>
      <c r="I20" s="9">
        <v>65000</v>
      </c>
      <c r="J20" s="2" t="s">
        <v>25</v>
      </c>
    </row>
    <row r="21" spans="2:10" ht="25.5" x14ac:dyDescent="0.2">
      <c r="B21" s="2" t="s">
        <v>32</v>
      </c>
      <c r="C21" s="2" t="s">
        <v>24</v>
      </c>
      <c r="D21" s="3">
        <v>5.4649999999999999</v>
      </c>
      <c r="E21" s="3">
        <v>5.52</v>
      </c>
      <c r="F21" s="3">
        <v>5.4950000000000001</v>
      </c>
      <c r="G21" s="3">
        <v>5.52</v>
      </c>
      <c r="H21" s="3" t="s">
        <v>138</v>
      </c>
      <c r="I21" s="9">
        <v>50000</v>
      </c>
      <c r="J21" s="2" t="s">
        <v>25</v>
      </c>
    </row>
    <row r="22" spans="2:10" ht="25.5" x14ac:dyDescent="0.2">
      <c r="B22" s="2" t="s">
        <v>51</v>
      </c>
      <c r="C22" s="2" t="s">
        <v>24</v>
      </c>
      <c r="D22" s="3">
        <v>5.16</v>
      </c>
      <c r="E22" s="3">
        <v>5.21</v>
      </c>
      <c r="F22" s="3">
        <v>5.181</v>
      </c>
      <c r="G22" s="3">
        <v>5.1950000000000003</v>
      </c>
      <c r="H22" s="3" t="s">
        <v>176</v>
      </c>
      <c r="I22" s="9">
        <v>160000</v>
      </c>
      <c r="J22" s="2" t="s">
        <v>25</v>
      </c>
    </row>
    <row r="23" spans="2:10" ht="25.5" x14ac:dyDescent="0.2">
      <c r="B23" s="2" t="s">
        <v>33</v>
      </c>
      <c r="C23" s="2" t="s">
        <v>24</v>
      </c>
      <c r="D23" s="3">
        <v>5.1100000000000003</v>
      </c>
      <c r="E23" s="3">
        <v>5.15</v>
      </c>
      <c r="F23" s="3">
        <v>5.1319999999999997</v>
      </c>
      <c r="G23" s="3">
        <v>5.1100000000000003</v>
      </c>
      <c r="H23" s="3" t="s">
        <v>177</v>
      </c>
      <c r="I23" s="9">
        <v>50000</v>
      </c>
      <c r="J23" s="2" t="s">
        <v>25</v>
      </c>
    </row>
    <row r="24" spans="2:10" ht="25.5" x14ac:dyDescent="0.2">
      <c r="B24" s="2" t="s">
        <v>34</v>
      </c>
      <c r="C24" s="2" t="s">
        <v>24</v>
      </c>
      <c r="D24" s="3">
        <v>5.3650000000000002</v>
      </c>
      <c r="E24" s="3">
        <v>5.44</v>
      </c>
      <c r="F24" s="3">
        <v>5.407</v>
      </c>
      <c r="G24" s="3">
        <v>5.3949999999999996</v>
      </c>
      <c r="H24" s="3" t="s">
        <v>178</v>
      </c>
      <c r="I24" s="9">
        <v>100000</v>
      </c>
      <c r="J24" s="2" t="s">
        <v>25</v>
      </c>
    </row>
    <row r="25" spans="2:10" ht="25.5" x14ac:dyDescent="0.2">
      <c r="B25" s="2" t="s">
        <v>83</v>
      </c>
      <c r="C25" s="2" t="s">
        <v>24</v>
      </c>
      <c r="D25" s="3">
        <v>5.45</v>
      </c>
      <c r="E25" s="3">
        <v>5.46</v>
      </c>
      <c r="F25" s="3">
        <v>5.4550000000000001</v>
      </c>
      <c r="G25" s="3">
        <v>5.45</v>
      </c>
      <c r="H25" s="3" t="s">
        <v>179</v>
      </c>
      <c r="I25" s="9">
        <v>20000</v>
      </c>
      <c r="J25" s="2" t="s">
        <v>25</v>
      </c>
    </row>
    <row r="26" spans="2:10" ht="25.5" x14ac:dyDescent="0.2">
      <c r="B26" s="2" t="s">
        <v>52</v>
      </c>
      <c r="C26" s="2" t="s">
        <v>24</v>
      </c>
      <c r="D26" s="3">
        <v>5.19</v>
      </c>
      <c r="E26" s="3">
        <v>5.19</v>
      </c>
      <c r="F26" s="3">
        <v>5.19</v>
      </c>
      <c r="G26" s="3">
        <v>5.19</v>
      </c>
      <c r="H26" s="3" t="s">
        <v>180</v>
      </c>
      <c r="I26" s="9">
        <v>2500</v>
      </c>
      <c r="J26" s="2" t="s">
        <v>25</v>
      </c>
    </row>
    <row r="27" spans="2:10" ht="25.5" x14ac:dyDescent="0.2">
      <c r="B27" s="2" t="s">
        <v>108</v>
      </c>
      <c r="C27" s="2" t="s">
        <v>24</v>
      </c>
      <c r="D27" s="3">
        <v>5.23</v>
      </c>
      <c r="E27" s="3">
        <v>5.26</v>
      </c>
      <c r="F27" s="3">
        <v>5.2450000000000001</v>
      </c>
      <c r="G27" s="3">
        <v>5.26</v>
      </c>
      <c r="H27" s="3" t="s">
        <v>181</v>
      </c>
      <c r="I27" s="9">
        <v>10000</v>
      </c>
      <c r="J27" s="2" t="s">
        <v>25</v>
      </c>
    </row>
    <row r="28" spans="2:10" ht="25.5" x14ac:dyDescent="0.2">
      <c r="B28" s="2" t="s">
        <v>70</v>
      </c>
      <c r="C28" s="2" t="s">
        <v>24</v>
      </c>
      <c r="D28" s="3">
        <v>8.75</v>
      </c>
      <c r="E28" s="3">
        <v>9</v>
      </c>
      <c r="F28" s="3">
        <v>8.9169999999999998</v>
      </c>
      <c r="G28" s="3">
        <v>9</v>
      </c>
      <c r="H28" s="3" t="s">
        <v>182</v>
      </c>
      <c r="I28" s="9">
        <v>30000</v>
      </c>
      <c r="J28" s="2" t="s">
        <v>25</v>
      </c>
    </row>
    <row r="29" spans="2:10" ht="25.5" x14ac:dyDescent="0.2">
      <c r="B29" s="2" t="s">
        <v>77</v>
      </c>
      <c r="C29" s="2" t="s">
        <v>24</v>
      </c>
      <c r="D29" s="3">
        <v>5.12</v>
      </c>
      <c r="E29" s="3">
        <v>5.14</v>
      </c>
      <c r="F29" s="3">
        <v>5.133</v>
      </c>
      <c r="G29" s="3">
        <v>5.14</v>
      </c>
      <c r="H29" s="3" t="s">
        <v>183</v>
      </c>
      <c r="I29" s="9">
        <v>17500</v>
      </c>
      <c r="J29" s="2" t="s">
        <v>25</v>
      </c>
    </row>
    <row r="30" spans="2:10" ht="25.5" x14ac:dyDescent="0.2">
      <c r="B30" s="2" t="s">
        <v>184</v>
      </c>
      <c r="C30" s="2" t="s">
        <v>24</v>
      </c>
      <c r="D30" s="3">
        <v>5.4249999999999998</v>
      </c>
      <c r="E30" s="3">
        <v>5.4349999999999996</v>
      </c>
      <c r="F30" s="3">
        <v>5.43</v>
      </c>
      <c r="G30" s="3">
        <v>5.4249999999999998</v>
      </c>
      <c r="H30" s="3" t="s">
        <v>185</v>
      </c>
      <c r="I30" s="9">
        <v>10000</v>
      </c>
      <c r="J30" s="2" t="s">
        <v>25</v>
      </c>
    </row>
    <row r="31" spans="2:10" ht="25.5" x14ac:dyDescent="0.2">
      <c r="B31" s="2" t="s">
        <v>81</v>
      </c>
      <c r="C31" s="2" t="s">
        <v>24</v>
      </c>
      <c r="D31" s="3">
        <v>10.25</v>
      </c>
      <c r="E31" s="3">
        <v>10.25</v>
      </c>
      <c r="F31" s="3">
        <v>10.25</v>
      </c>
      <c r="G31" s="3">
        <v>10.25</v>
      </c>
      <c r="H31" s="3" t="s">
        <v>186</v>
      </c>
      <c r="I31" s="9">
        <v>20000</v>
      </c>
      <c r="J31" s="2" t="s">
        <v>25</v>
      </c>
    </row>
    <row r="32" spans="2:10" ht="25.5" x14ac:dyDescent="0.2">
      <c r="B32" s="2" t="s">
        <v>78</v>
      </c>
      <c r="C32" s="2" t="s">
        <v>24</v>
      </c>
      <c r="D32" s="3">
        <v>5.15</v>
      </c>
      <c r="E32" s="3">
        <v>5.18</v>
      </c>
      <c r="F32" s="3">
        <v>5.1639999999999997</v>
      </c>
      <c r="G32" s="3">
        <v>5.18</v>
      </c>
      <c r="H32" s="3" t="s">
        <v>187</v>
      </c>
      <c r="I32" s="9">
        <v>60000</v>
      </c>
      <c r="J32" s="2" t="s">
        <v>25</v>
      </c>
    </row>
    <row r="33" spans="2:10" ht="25.5" x14ac:dyDescent="0.2">
      <c r="B33" s="2" t="s">
        <v>109</v>
      </c>
      <c r="C33" s="2" t="s">
        <v>24</v>
      </c>
      <c r="D33" s="3">
        <v>5.15</v>
      </c>
      <c r="E33" s="3">
        <v>5.17</v>
      </c>
      <c r="F33" s="3">
        <v>5.1589999999999998</v>
      </c>
      <c r="G33" s="3">
        <v>5.17</v>
      </c>
      <c r="H33" s="3" t="s">
        <v>178</v>
      </c>
      <c r="I33" s="9">
        <v>20000</v>
      </c>
      <c r="J33" s="2" t="s">
        <v>25</v>
      </c>
    </row>
    <row r="34" spans="2:10" ht="25.5" x14ac:dyDescent="0.2">
      <c r="B34" s="2" t="s">
        <v>71</v>
      </c>
      <c r="C34" s="2" t="s">
        <v>24</v>
      </c>
      <c r="D34" s="3">
        <v>5.12</v>
      </c>
      <c r="E34" s="3">
        <v>5.18</v>
      </c>
      <c r="F34" s="3">
        <v>5.1520000000000001</v>
      </c>
      <c r="G34" s="3">
        <v>5.18</v>
      </c>
      <c r="H34" s="3" t="s">
        <v>188</v>
      </c>
      <c r="I34" s="9">
        <v>65000</v>
      </c>
      <c r="J34" s="2" t="s">
        <v>25</v>
      </c>
    </row>
    <row r="35" spans="2:10" ht="25.5" x14ac:dyDescent="0.2">
      <c r="B35" s="2" t="s">
        <v>62</v>
      </c>
      <c r="C35" s="2" t="s">
        <v>24</v>
      </c>
      <c r="D35" s="3">
        <v>5.7480000000000002</v>
      </c>
      <c r="E35" s="3">
        <v>5.8</v>
      </c>
      <c r="F35" s="3">
        <v>5.7679999999999998</v>
      </c>
      <c r="G35" s="3">
        <v>5.76</v>
      </c>
      <c r="H35" s="3" t="s">
        <v>151</v>
      </c>
      <c r="I35" s="9">
        <v>27500</v>
      </c>
      <c r="J35" s="2" t="s">
        <v>25</v>
      </c>
    </row>
    <row r="36" spans="2:10" ht="25.5" x14ac:dyDescent="0.2">
      <c r="B36" s="2" t="s">
        <v>93</v>
      </c>
      <c r="C36" s="2" t="s">
        <v>24</v>
      </c>
      <c r="D36" s="3">
        <v>5</v>
      </c>
      <c r="E36" s="3">
        <v>5</v>
      </c>
      <c r="F36" s="3">
        <v>5</v>
      </c>
      <c r="G36" s="3">
        <v>5</v>
      </c>
      <c r="H36" s="3" t="s">
        <v>128</v>
      </c>
      <c r="I36" s="9">
        <v>10000</v>
      </c>
      <c r="J36" s="2" t="s">
        <v>25</v>
      </c>
    </row>
    <row r="37" spans="2:10" ht="25.5" x14ac:dyDescent="0.2">
      <c r="B37" s="2" t="s">
        <v>189</v>
      </c>
      <c r="C37" s="2" t="s">
        <v>24</v>
      </c>
      <c r="D37" s="3">
        <v>5.05</v>
      </c>
      <c r="E37" s="3">
        <v>5.1950000000000003</v>
      </c>
      <c r="F37" s="3">
        <v>5.1230000000000002</v>
      </c>
      <c r="G37" s="3">
        <v>5.1950000000000003</v>
      </c>
      <c r="H37" s="3" t="s">
        <v>190</v>
      </c>
      <c r="I37" s="9">
        <v>10000</v>
      </c>
      <c r="J37" s="2" t="s">
        <v>25</v>
      </c>
    </row>
    <row r="38" spans="2:10" ht="9.75" customHeight="1" x14ac:dyDescent="0.2">
      <c r="B38" s="2" t="s">
        <v>53</v>
      </c>
      <c r="C38" s="2" t="s">
        <v>24</v>
      </c>
      <c r="D38" s="3">
        <v>5.17</v>
      </c>
      <c r="E38" s="3">
        <v>5.21</v>
      </c>
      <c r="F38" s="3">
        <v>5.18</v>
      </c>
      <c r="G38" s="3">
        <v>5.2050000000000001</v>
      </c>
      <c r="H38" s="3" t="s">
        <v>191</v>
      </c>
      <c r="I38" s="9">
        <v>70000</v>
      </c>
      <c r="J38" s="2" t="s">
        <v>25</v>
      </c>
    </row>
    <row r="39" spans="2:10" ht="25.5" x14ac:dyDescent="0.2">
      <c r="B39" s="2" t="s">
        <v>35</v>
      </c>
      <c r="C39" s="2" t="s">
        <v>24</v>
      </c>
      <c r="D39" s="3">
        <v>5.23</v>
      </c>
      <c r="E39" s="3">
        <v>5.24</v>
      </c>
      <c r="F39" s="3">
        <v>5.2350000000000003</v>
      </c>
      <c r="G39" s="3">
        <v>5.23</v>
      </c>
      <c r="H39" s="3" t="s">
        <v>192</v>
      </c>
      <c r="I39" s="9">
        <v>60000</v>
      </c>
      <c r="J39" s="2" t="s">
        <v>25</v>
      </c>
    </row>
    <row r="40" spans="2:10" ht="25.5" x14ac:dyDescent="0.2">
      <c r="B40" s="2" t="s">
        <v>193</v>
      </c>
      <c r="C40" s="2" t="s">
        <v>24</v>
      </c>
      <c r="D40" s="3">
        <v>5.8</v>
      </c>
      <c r="E40" s="3">
        <v>5.8</v>
      </c>
      <c r="F40" s="3">
        <v>5.8</v>
      </c>
      <c r="G40" s="3">
        <v>5.8</v>
      </c>
      <c r="H40" s="3" t="s">
        <v>194</v>
      </c>
      <c r="I40" s="9">
        <v>2500</v>
      </c>
      <c r="J40" s="2" t="s">
        <v>25</v>
      </c>
    </row>
    <row r="41" spans="2:10" ht="9.75" customHeight="1" x14ac:dyDescent="0.2">
      <c r="B41" s="2" t="s">
        <v>54</v>
      </c>
      <c r="C41" s="2" t="s">
        <v>24</v>
      </c>
      <c r="D41" s="3">
        <v>5.17</v>
      </c>
      <c r="E41" s="3">
        <v>5.2249999999999996</v>
      </c>
      <c r="F41" s="3">
        <v>5.1959999999999997</v>
      </c>
      <c r="G41" s="3">
        <v>5.21</v>
      </c>
      <c r="H41" s="3" t="s">
        <v>151</v>
      </c>
      <c r="I41" s="9">
        <v>52500</v>
      </c>
      <c r="J41" s="2" t="s">
        <v>25</v>
      </c>
    </row>
    <row r="42" spans="2:10" ht="25.5" x14ac:dyDescent="0.2">
      <c r="B42" s="2" t="s">
        <v>195</v>
      </c>
      <c r="C42" s="2" t="s">
        <v>17</v>
      </c>
      <c r="D42" s="3">
        <v>5.2050000000000001</v>
      </c>
      <c r="E42" s="3">
        <v>5.25</v>
      </c>
      <c r="F42" s="3">
        <v>5.226</v>
      </c>
      <c r="G42" s="3">
        <v>5.25</v>
      </c>
      <c r="H42" s="3" t="s">
        <v>123</v>
      </c>
      <c r="I42" s="9">
        <v>1800000</v>
      </c>
      <c r="J42" s="2" t="s">
        <v>25</v>
      </c>
    </row>
    <row r="43" spans="2:10" ht="9.75" customHeight="1" x14ac:dyDescent="0.2">
      <c r="B43" s="55" t="s">
        <v>36</v>
      </c>
      <c r="C43" s="55"/>
      <c r="D43" s="55"/>
      <c r="E43" s="55"/>
      <c r="F43" s="55"/>
      <c r="G43" s="55"/>
      <c r="H43" s="55"/>
      <c r="I43" s="55"/>
      <c r="J43" s="55"/>
    </row>
    <row r="44" spans="2:10" ht="25.5" x14ac:dyDescent="0.2">
      <c r="B44" s="2" t="s">
        <v>94</v>
      </c>
      <c r="C44" s="2" t="s">
        <v>24</v>
      </c>
      <c r="D44" s="3">
        <v>0</v>
      </c>
      <c r="E44" s="3">
        <v>0</v>
      </c>
      <c r="F44" s="3">
        <v>0</v>
      </c>
      <c r="G44" s="3">
        <v>0</v>
      </c>
      <c r="H44" s="3" t="s">
        <v>196</v>
      </c>
      <c r="I44" s="9">
        <v>20000</v>
      </c>
      <c r="J44" s="2" t="s">
        <v>25</v>
      </c>
    </row>
    <row r="45" spans="2:10" ht="25.5" x14ac:dyDescent="0.2">
      <c r="B45" s="2" t="s">
        <v>87</v>
      </c>
      <c r="C45" s="2" t="s">
        <v>24</v>
      </c>
      <c r="D45" s="3">
        <v>0</v>
      </c>
      <c r="E45" s="3">
        <v>0</v>
      </c>
      <c r="F45" s="3">
        <v>0</v>
      </c>
      <c r="G45" s="3">
        <v>0</v>
      </c>
      <c r="H45" s="3" t="s">
        <v>197</v>
      </c>
      <c r="I45" s="9">
        <v>10000</v>
      </c>
      <c r="J45" s="2" t="s">
        <v>25</v>
      </c>
    </row>
    <row r="46" spans="2:10" ht="25.5" x14ac:dyDescent="0.2">
      <c r="B46" s="2" t="s">
        <v>110</v>
      </c>
      <c r="C46" s="2" t="s">
        <v>24</v>
      </c>
      <c r="D46" s="3">
        <v>-5.0000000000000001E-3</v>
      </c>
      <c r="E46" s="3">
        <v>0</v>
      </c>
      <c r="F46" s="3">
        <v>-1E-3</v>
      </c>
      <c r="G46" s="3">
        <v>0</v>
      </c>
      <c r="H46" s="3" t="s">
        <v>198</v>
      </c>
      <c r="I46" s="9">
        <v>87500</v>
      </c>
      <c r="J46" s="2" t="s">
        <v>25</v>
      </c>
    </row>
    <row r="47" spans="2:10" ht="25.5" x14ac:dyDescent="0.2">
      <c r="B47" s="2" t="s">
        <v>88</v>
      </c>
      <c r="C47" s="2" t="s">
        <v>24</v>
      </c>
      <c r="D47" s="3">
        <v>0</v>
      </c>
      <c r="E47" s="3">
        <v>0</v>
      </c>
      <c r="F47" s="3">
        <v>0</v>
      </c>
      <c r="G47" s="3">
        <v>0</v>
      </c>
      <c r="H47" s="3" t="s">
        <v>199</v>
      </c>
      <c r="I47" s="9">
        <v>20000</v>
      </c>
      <c r="J47" s="2" t="s">
        <v>25</v>
      </c>
    </row>
    <row r="48" spans="2:10" ht="25.5" x14ac:dyDescent="0.2">
      <c r="B48" s="2" t="s">
        <v>79</v>
      </c>
      <c r="C48" s="2" t="s">
        <v>24</v>
      </c>
      <c r="D48" s="3">
        <v>0</v>
      </c>
      <c r="E48" s="3">
        <v>0</v>
      </c>
      <c r="F48" s="3">
        <v>0</v>
      </c>
      <c r="G48" s="3">
        <v>0</v>
      </c>
      <c r="H48" s="3" t="s">
        <v>200</v>
      </c>
      <c r="I48" s="9">
        <v>30000</v>
      </c>
      <c r="J48" s="2" t="s">
        <v>25</v>
      </c>
    </row>
    <row r="49" spans="2:10" ht="9.75" customHeight="1" x14ac:dyDescent="0.2">
      <c r="B49" s="2" t="s">
        <v>201</v>
      </c>
      <c r="C49" s="2" t="s">
        <v>24</v>
      </c>
      <c r="D49" s="3">
        <v>0.01</v>
      </c>
      <c r="E49" s="3">
        <v>0.01</v>
      </c>
      <c r="F49" s="3">
        <v>0.01</v>
      </c>
      <c r="G49" s="3">
        <v>0.01</v>
      </c>
      <c r="H49" s="3" t="s">
        <v>182</v>
      </c>
      <c r="I49" s="9">
        <v>10000</v>
      </c>
      <c r="J49" s="2" t="s">
        <v>25</v>
      </c>
    </row>
    <row r="50" spans="2:10" ht="25.5" x14ac:dyDescent="0.2">
      <c r="B50" s="2" t="s">
        <v>111</v>
      </c>
      <c r="C50" s="2" t="s">
        <v>24</v>
      </c>
      <c r="D50" s="3">
        <v>0</v>
      </c>
      <c r="E50" s="3">
        <v>0</v>
      </c>
      <c r="F50" s="3">
        <v>0</v>
      </c>
      <c r="G50" s="3">
        <v>0</v>
      </c>
      <c r="H50" s="3" t="s">
        <v>202</v>
      </c>
      <c r="I50" s="9">
        <v>20000</v>
      </c>
      <c r="J50" s="2" t="s">
        <v>25</v>
      </c>
    </row>
    <row r="51" spans="2:10" ht="9.75" customHeight="1" x14ac:dyDescent="0.2">
      <c r="B51" s="2" t="s">
        <v>95</v>
      </c>
      <c r="C51" s="2" t="s">
        <v>24</v>
      </c>
      <c r="D51" s="3">
        <v>0</v>
      </c>
      <c r="E51" s="3">
        <v>0</v>
      </c>
      <c r="F51" s="3">
        <v>0</v>
      </c>
      <c r="G51" s="3">
        <v>0</v>
      </c>
      <c r="H51" s="3" t="s">
        <v>203</v>
      </c>
      <c r="I51" s="9">
        <v>10000</v>
      </c>
      <c r="J51" s="2" t="s">
        <v>25</v>
      </c>
    </row>
    <row r="52" spans="2:10" ht="9.75" customHeight="1" x14ac:dyDescent="0.2">
      <c r="B52" s="2" t="s">
        <v>55</v>
      </c>
      <c r="C52" s="2" t="s">
        <v>24</v>
      </c>
      <c r="D52" s="3">
        <v>-3.0000000000000001E-3</v>
      </c>
      <c r="E52" s="3">
        <v>0</v>
      </c>
      <c r="F52" s="3">
        <v>0</v>
      </c>
      <c r="G52" s="3">
        <v>0</v>
      </c>
      <c r="H52" s="3" t="s">
        <v>204</v>
      </c>
      <c r="I52" s="9">
        <v>90000</v>
      </c>
      <c r="J52" s="2" t="s">
        <v>25</v>
      </c>
    </row>
    <row r="53" spans="2:10" ht="9.75" customHeight="1" x14ac:dyDescent="0.2">
      <c r="B53" s="2" t="s">
        <v>205</v>
      </c>
      <c r="C53" s="2" t="s">
        <v>24</v>
      </c>
      <c r="D53" s="3">
        <v>0</v>
      </c>
      <c r="E53" s="3">
        <v>0</v>
      </c>
      <c r="F53" s="3">
        <v>0</v>
      </c>
      <c r="G53" s="3">
        <v>0</v>
      </c>
      <c r="H53" s="3" t="s">
        <v>206</v>
      </c>
      <c r="I53" s="9">
        <v>5000</v>
      </c>
      <c r="J53" s="2" t="s">
        <v>25</v>
      </c>
    </row>
    <row r="54" spans="2:10" ht="25.5" x14ac:dyDescent="0.2">
      <c r="B54" s="2" t="s">
        <v>72</v>
      </c>
      <c r="C54" s="2" t="s">
        <v>24</v>
      </c>
      <c r="D54" s="3">
        <v>0</v>
      </c>
      <c r="E54" s="3">
        <v>0</v>
      </c>
      <c r="F54" s="3">
        <v>0</v>
      </c>
      <c r="G54" s="3">
        <v>0</v>
      </c>
      <c r="H54" s="3" t="s">
        <v>199</v>
      </c>
      <c r="I54" s="9">
        <v>10000</v>
      </c>
      <c r="J54" s="2" t="s">
        <v>25</v>
      </c>
    </row>
    <row r="55" spans="2:10" ht="25.5" x14ac:dyDescent="0.2">
      <c r="B55" s="2" t="s">
        <v>207</v>
      </c>
      <c r="C55" s="2" t="s">
        <v>24</v>
      </c>
      <c r="D55" s="3">
        <v>0</v>
      </c>
      <c r="E55" s="3">
        <v>0</v>
      </c>
      <c r="F55" s="3">
        <v>0</v>
      </c>
      <c r="G55" s="3">
        <v>0</v>
      </c>
      <c r="H55" s="3" t="s">
        <v>208</v>
      </c>
      <c r="I55" s="9">
        <v>15000</v>
      </c>
      <c r="J55" s="2" t="s">
        <v>25</v>
      </c>
    </row>
    <row r="56" spans="2:10" ht="25.5" x14ac:dyDescent="0.2">
      <c r="B56" s="2" t="s">
        <v>209</v>
      </c>
      <c r="C56" s="2" t="s">
        <v>24</v>
      </c>
      <c r="D56" s="3">
        <v>0</v>
      </c>
      <c r="E56" s="3">
        <v>0</v>
      </c>
      <c r="F56" s="3">
        <v>0</v>
      </c>
      <c r="G56" s="3">
        <v>0</v>
      </c>
      <c r="H56" s="3" t="s">
        <v>210</v>
      </c>
      <c r="I56" s="9">
        <v>15000</v>
      </c>
      <c r="J56" s="2" t="s">
        <v>25</v>
      </c>
    </row>
    <row r="57" spans="2:10" ht="9.75" customHeight="1" x14ac:dyDescent="0.2">
      <c r="B57" s="55" t="s">
        <v>82</v>
      </c>
      <c r="C57" s="55"/>
      <c r="D57" s="55"/>
      <c r="E57" s="55"/>
      <c r="F57" s="55"/>
      <c r="G57" s="55"/>
      <c r="H57" s="55"/>
      <c r="I57" s="55"/>
      <c r="J57" s="55"/>
    </row>
    <row r="58" spans="2:10" ht="25.5" x14ac:dyDescent="0.2">
      <c r="B58" s="2" t="s">
        <v>211</v>
      </c>
      <c r="C58" s="2" t="s">
        <v>17</v>
      </c>
      <c r="D58" s="3">
        <v>-1.2999999999999999E-2</v>
      </c>
      <c r="E58" s="3">
        <v>-1.2999999999999999E-2</v>
      </c>
      <c r="F58" s="3">
        <v>-1.2999999999999999E-2</v>
      </c>
      <c r="G58" s="3">
        <v>-1.2999999999999999E-2</v>
      </c>
      <c r="H58" s="3" t="s">
        <v>212</v>
      </c>
      <c r="I58" s="9">
        <v>300000</v>
      </c>
      <c r="J58" s="2" t="s">
        <v>25</v>
      </c>
    </row>
    <row r="59" spans="2:10" ht="25.5" x14ac:dyDescent="0.2">
      <c r="B59" s="2" t="s">
        <v>213</v>
      </c>
      <c r="C59" s="2" t="s">
        <v>17</v>
      </c>
      <c r="D59" s="3">
        <v>0</v>
      </c>
      <c r="E59" s="3">
        <v>0</v>
      </c>
      <c r="F59" s="3">
        <v>0</v>
      </c>
      <c r="G59" s="3">
        <v>0</v>
      </c>
      <c r="H59" s="3" t="s">
        <v>214</v>
      </c>
      <c r="I59" s="9">
        <v>300000</v>
      </c>
      <c r="J59" s="2" t="s">
        <v>25</v>
      </c>
    </row>
    <row r="60" spans="2:10" ht="25.5" x14ac:dyDescent="0.2">
      <c r="B60" s="2" t="s">
        <v>215</v>
      </c>
      <c r="C60" s="2" t="s">
        <v>42</v>
      </c>
      <c r="D60" s="3">
        <v>-0.01</v>
      </c>
      <c r="E60" s="3">
        <v>-0.01</v>
      </c>
      <c r="F60" s="3">
        <v>-0.01</v>
      </c>
      <c r="G60" s="3">
        <v>-0.01</v>
      </c>
      <c r="H60" s="3" t="s">
        <v>216</v>
      </c>
      <c r="I60" s="9">
        <v>2140000</v>
      </c>
      <c r="J60" s="2" t="s">
        <v>25</v>
      </c>
    </row>
    <row r="61" spans="2:10" ht="9.75" customHeight="1" x14ac:dyDescent="0.2">
      <c r="B61" s="2" t="s">
        <v>217</v>
      </c>
      <c r="C61" s="2" t="s">
        <v>17</v>
      </c>
      <c r="D61" s="3">
        <v>-3.0000000000000001E-3</v>
      </c>
      <c r="E61" s="3">
        <v>-3.0000000000000001E-3</v>
      </c>
      <c r="F61" s="3">
        <v>-3.0000000000000001E-3</v>
      </c>
      <c r="G61" s="3">
        <v>-3.0000000000000001E-3</v>
      </c>
      <c r="H61" s="3" t="s">
        <v>218</v>
      </c>
      <c r="I61" s="9">
        <v>150000</v>
      </c>
      <c r="J61" s="2" t="s">
        <v>25</v>
      </c>
    </row>
    <row r="62" spans="2:10" ht="25.5" x14ac:dyDescent="0.2">
      <c r="B62" s="2" t="s">
        <v>219</v>
      </c>
      <c r="C62" s="2" t="s">
        <v>17</v>
      </c>
      <c r="D62" s="3">
        <v>0</v>
      </c>
      <c r="E62" s="3">
        <v>0</v>
      </c>
      <c r="F62" s="3">
        <v>0</v>
      </c>
      <c r="G62" s="3">
        <v>0</v>
      </c>
      <c r="H62" s="3" t="s">
        <v>220</v>
      </c>
      <c r="I62" s="9">
        <v>300000</v>
      </c>
      <c r="J62" s="2" t="s">
        <v>25</v>
      </c>
    </row>
    <row r="63" spans="2:10" ht="9.75" customHeight="1" x14ac:dyDescent="0.2">
      <c r="B63" s="2" t="s">
        <v>221</v>
      </c>
      <c r="C63" s="2" t="s">
        <v>17</v>
      </c>
      <c r="D63" s="3">
        <v>-1.2999999999999999E-2</v>
      </c>
      <c r="E63" s="3">
        <v>-1.2999999999999999E-2</v>
      </c>
      <c r="F63" s="3">
        <v>-1.2999999999999999E-2</v>
      </c>
      <c r="G63" s="3">
        <v>-1.2999999999999999E-2</v>
      </c>
      <c r="H63" s="3" t="s">
        <v>218</v>
      </c>
      <c r="I63" s="9">
        <v>300000</v>
      </c>
      <c r="J63" s="2" t="s">
        <v>25</v>
      </c>
    </row>
    <row r="64" spans="2:10" ht="25.5" x14ac:dyDescent="0.2">
      <c r="B64" s="2" t="s">
        <v>222</v>
      </c>
      <c r="C64" s="2" t="s">
        <v>17</v>
      </c>
      <c r="D64" s="3">
        <v>-1.4999999999999999E-2</v>
      </c>
      <c r="E64" s="3">
        <v>-1.4999999999999999E-2</v>
      </c>
      <c r="F64" s="3">
        <v>-1.4999999999999999E-2</v>
      </c>
      <c r="G64" s="3">
        <v>-1.4999999999999999E-2</v>
      </c>
      <c r="H64" s="3" t="s">
        <v>223</v>
      </c>
      <c r="I64" s="9">
        <v>300000</v>
      </c>
      <c r="J64" s="2" t="s">
        <v>25</v>
      </c>
    </row>
    <row r="65" spans="2:10" ht="9.75" customHeight="1" x14ac:dyDescent="0.2">
      <c r="B65" s="55" t="s">
        <v>112</v>
      </c>
      <c r="C65" s="55"/>
      <c r="D65" s="55"/>
      <c r="E65" s="55"/>
      <c r="F65" s="55"/>
      <c r="G65" s="55"/>
      <c r="H65" s="55"/>
      <c r="I65" s="55"/>
      <c r="J65" s="55"/>
    </row>
    <row r="66" spans="2:10" ht="26.25" thickBot="1" x14ac:dyDescent="0.25">
      <c r="B66" s="5" t="s">
        <v>224</v>
      </c>
      <c r="C66" s="5" t="s">
        <v>17</v>
      </c>
      <c r="D66" s="6">
        <v>8.0000000000000002E-3</v>
      </c>
      <c r="E66" s="6">
        <v>8.0000000000000002E-3</v>
      </c>
      <c r="F66" s="6">
        <v>8.0000000000000002E-3</v>
      </c>
      <c r="G66" s="6">
        <v>8.0000000000000002E-3</v>
      </c>
      <c r="H66" s="6" t="s">
        <v>225</v>
      </c>
      <c r="I66" s="10">
        <v>300000</v>
      </c>
      <c r="J66" s="5" t="s">
        <v>25</v>
      </c>
    </row>
  </sheetData>
  <mergeCells count="16">
    <mergeCell ref="D7:D8"/>
    <mergeCell ref="E7:E8"/>
    <mergeCell ref="G7:G8"/>
    <mergeCell ref="H7:H8"/>
    <mergeCell ref="I7:I8"/>
    <mergeCell ref="J7:J8"/>
    <mergeCell ref="B65:J65"/>
    <mergeCell ref="B43:J43"/>
    <mergeCell ref="B57:J57"/>
    <mergeCell ref="A3:M3"/>
    <mergeCell ref="A4:M4"/>
    <mergeCell ref="A5:M5"/>
    <mergeCell ref="A6:M6"/>
    <mergeCell ref="B9:J9"/>
    <mergeCell ref="B7:B8"/>
    <mergeCell ref="C7:C8"/>
  </mergeCells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75" workbookViewId="0">
      <selection activeCell="I36" sqref="I36"/>
    </sheetView>
  </sheetViews>
  <sheetFormatPr defaultRowHeight="12.75" x14ac:dyDescent="0.2"/>
  <cols>
    <col min="2" max="2" width="55.7109375" bestFit="1" customWidth="1"/>
    <col min="3" max="3" width="11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21.42578125" bestFit="1" customWidth="1"/>
    <col min="9" max="9" width="13.42578125" bestFit="1" customWidth="1"/>
    <col min="10" max="10" width="10" bestFit="1" customWidth="1"/>
    <col min="12" max="12" width="12.85546875" bestFit="1" customWidth="1"/>
    <col min="13" max="13" width="13.42578125" bestFit="1" customWidth="1"/>
  </cols>
  <sheetData>
    <row r="1" spans="1:12" ht="13.5" thickBot="1" x14ac:dyDescent="0.25">
      <c r="A1" s="17"/>
      <c r="B1" s="16"/>
      <c r="G1" s="21"/>
      <c r="H1" s="20" t="s">
        <v>59</v>
      </c>
      <c r="I1" s="8">
        <f>SUM(I9:I1000)</f>
        <v>72170000</v>
      </c>
    </row>
    <row r="3" spans="1:12" ht="9.75" customHeight="1" x14ac:dyDescent="0.2">
      <c r="A3" s="48" t="s">
        <v>0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</row>
    <row r="4" spans="1:12" ht="9.75" customHeight="1" x14ac:dyDescent="0.2">
      <c r="A4" s="60" t="s">
        <v>84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</row>
    <row r="5" spans="1:12" ht="9.75" customHeight="1" x14ac:dyDescent="0.2">
      <c r="A5" s="60" t="s">
        <v>1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2" ht="9.75" customHeight="1" thickBot="1" x14ac:dyDescent="0.25">
      <c r="A6" s="60" t="s">
        <v>119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</row>
    <row r="7" spans="1:12" x14ac:dyDescent="0.2">
      <c r="B7" s="58" t="s">
        <v>2</v>
      </c>
      <c r="C7" s="58" t="s">
        <v>3</v>
      </c>
      <c r="D7" s="56" t="s">
        <v>4</v>
      </c>
      <c r="E7" s="56" t="s">
        <v>5</v>
      </c>
      <c r="F7" s="4" t="s">
        <v>6</v>
      </c>
      <c r="G7" s="56" t="s">
        <v>8</v>
      </c>
      <c r="H7" s="56" t="s">
        <v>9</v>
      </c>
      <c r="I7" s="56" t="s">
        <v>10</v>
      </c>
      <c r="J7" s="58" t="s">
        <v>11</v>
      </c>
    </row>
    <row r="8" spans="1:12" ht="25.5" x14ac:dyDescent="0.2">
      <c r="B8" s="59"/>
      <c r="C8" s="59"/>
      <c r="D8" s="57"/>
      <c r="E8" s="57"/>
      <c r="F8" s="1" t="s">
        <v>7</v>
      </c>
      <c r="G8" s="57"/>
      <c r="H8" s="57"/>
      <c r="I8" s="57"/>
      <c r="J8" s="59"/>
    </row>
    <row r="9" spans="1:12" ht="9.75" customHeight="1" x14ac:dyDescent="0.2">
      <c r="B9" s="55" t="s">
        <v>68</v>
      </c>
      <c r="C9" s="53"/>
      <c r="D9" s="53"/>
      <c r="E9" s="53"/>
      <c r="F9" s="53"/>
      <c r="G9" s="53"/>
      <c r="H9" s="53"/>
      <c r="I9" s="53"/>
      <c r="J9" s="53"/>
    </row>
    <row r="10" spans="1:12" x14ac:dyDescent="0.2">
      <c r="B10" s="2" t="s">
        <v>226</v>
      </c>
      <c r="C10" s="2" t="s">
        <v>17</v>
      </c>
      <c r="D10" s="3">
        <v>-7.2999999999999995E-2</v>
      </c>
      <c r="E10" s="3">
        <v>-7.2999999999999995E-2</v>
      </c>
      <c r="F10" s="3">
        <v>-7.2999999999999995E-2</v>
      </c>
      <c r="G10" s="3">
        <v>-7.2999999999999995E-2</v>
      </c>
      <c r="H10" s="3" t="s">
        <v>227</v>
      </c>
      <c r="I10" s="9">
        <v>300000</v>
      </c>
      <c r="J10" s="2" t="s">
        <v>25</v>
      </c>
    </row>
    <row r="11" spans="1:12" x14ac:dyDescent="0.2">
      <c r="B11" s="2" t="s">
        <v>228</v>
      </c>
      <c r="C11" s="2" t="s">
        <v>17</v>
      </c>
      <c r="D11" s="3">
        <v>0.33500000000000002</v>
      </c>
      <c r="E11" s="3">
        <v>0.34499999999999997</v>
      </c>
      <c r="F11" s="3">
        <v>0.34</v>
      </c>
      <c r="G11" s="3">
        <v>0.34499999999999997</v>
      </c>
      <c r="H11" s="3" t="s">
        <v>229</v>
      </c>
      <c r="I11" s="9">
        <v>450000</v>
      </c>
      <c r="J11" s="2" t="s">
        <v>25</v>
      </c>
    </row>
    <row r="12" spans="1:12" x14ac:dyDescent="0.2">
      <c r="B12" s="2" t="s">
        <v>230</v>
      </c>
      <c r="C12" s="2" t="s">
        <v>42</v>
      </c>
      <c r="D12" s="3">
        <v>0.32</v>
      </c>
      <c r="E12" s="3">
        <v>0.32300000000000001</v>
      </c>
      <c r="F12" s="3">
        <v>0.32100000000000001</v>
      </c>
      <c r="G12" s="3">
        <v>0.32300000000000001</v>
      </c>
      <c r="H12" s="3" t="s">
        <v>231</v>
      </c>
      <c r="I12" s="9">
        <v>2140000</v>
      </c>
      <c r="J12" s="2" t="s">
        <v>25</v>
      </c>
    </row>
    <row r="13" spans="1:12" x14ac:dyDescent="0.2">
      <c r="B13" s="2" t="s">
        <v>232</v>
      </c>
      <c r="C13" s="2" t="s">
        <v>17</v>
      </c>
      <c r="D13" s="3">
        <v>3.0000000000000001E-3</v>
      </c>
      <c r="E13" s="3">
        <v>3.0000000000000001E-3</v>
      </c>
      <c r="F13" s="3">
        <v>3.0000000000000001E-3</v>
      </c>
      <c r="G13" s="3">
        <v>3.0000000000000001E-3</v>
      </c>
      <c r="H13" s="3" t="s">
        <v>233</v>
      </c>
      <c r="I13" s="9">
        <v>1500000</v>
      </c>
      <c r="J13" s="2" t="s">
        <v>25</v>
      </c>
    </row>
    <row r="14" spans="1:12" x14ac:dyDescent="0.2">
      <c r="B14" s="2" t="s">
        <v>234</v>
      </c>
      <c r="C14" s="2" t="s">
        <v>17</v>
      </c>
      <c r="D14" s="3">
        <v>-5.2999999999999999E-2</v>
      </c>
      <c r="E14" s="3">
        <v>-5.2999999999999999E-2</v>
      </c>
      <c r="F14" s="3">
        <v>-5.2999999999999999E-2</v>
      </c>
      <c r="G14" s="3">
        <v>-5.2999999999999999E-2</v>
      </c>
      <c r="H14" s="3" t="s">
        <v>235</v>
      </c>
      <c r="I14" s="9">
        <v>300000</v>
      </c>
      <c r="J14" s="2" t="s">
        <v>25</v>
      </c>
    </row>
    <row r="15" spans="1:12" x14ac:dyDescent="0.2">
      <c r="B15" s="2" t="s">
        <v>236</v>
      </c>
      <c r="C15" s="2" t="s">
        <v>42</v>
      </c>
      <c r="D15" s="3">
        <v>-5.2999999999999999E-2</v>
      </c>
      <c r="E15" s="3">
        <v>-5.2999999999999999E-2</v>
      </c>
      <c r="F15" s="3">
        <v>-5.2999999999999999E-2</v>
      </c>
      <c r="G15" s="3">
        <v>-5.2999999999999999E-2</v>
      </c>
      <c r="H15" s="3" t="s">
        <v>237</v>
      </c>
      <c r="I15" s="9">
        <v>1070000</v>
      </c>
      <c r="J15" s="2" t="s">
        <v>25</v>
      </c>
    </row>
    <row r="16" spans="1:12" x14ac:dyDescent="0.2">
      <c r="B16" s="2" t="s">
        <v>96</v>
      </c>
      <c r="C16" s="2" t="s">
        <v>17</v>
      </c>
      <c r="D16" s="3">
        <v>3.5000000000000003E-2</v>
      </c>
      <c r="E16" s="3">
        <v>3.7999999999999999E-2</v>
      </c>
      <c r="F16" s="3">
        <v>3.5999999999999997E-2</v>
      </c>
      <c r="G16" s="3">
        <v>3.5000000000000003E-2</v>
      </c>
      <c r="H16" s="3" t="s">
        <v>238</v>
      </c>
      <c r="I16" s="9">
        <v>450000</v>
      </c>
      <c r="J16" s="2" t="s">
        <v>25</v>
      </c>
    </row>
    <row r="17" spans="2:10" x14ac:dyDescent="0.2">
      <c r="B17" s="2" t="s">
        <v>239</v>
      </c>
      <c r="C17" s="2" t="s">
        <v>42</v>
      </c>
      <c r="D17" s="3">
        <v>3.5000000000000003E-2</v>
      </c>
      <c r="E17" s="3">
        <v>3.5000000000000003E-2</v>
      </c>
      <c r="F17" s="3">
        <v>3.5000000000000003E-2</v>
      </c>
      <c r="G17" s="3">
        <v>3.5000000000000003E-2</v>
      </c>
      <c r="H17" s="3" t="s">
        <v>240</v>
      </c>
      <c r="I17" s="9">
        <v>3210000</v>
      </c>
      <c r="J17" s="2" t="s">
        <v>25</v>
      </c>
    </row>
    <row r="18" spans="2:10" x14ac:dyDescent="0.2">
      <c r="B18" s="2" t="s">
        <v>241</v>
      </c>
      <c r="C18" s="2" t="s">
        <v>17</v>
      </c>
      <c r="D18" s="3">
        <v>-7.2999999999999995E-2</v>
      </c>
      <c r="E18" s="3">
        <v>-6.8000000000000005E-2</v>
      </c>
      <c r="F18" s="3">
        <v>-7.0000000000000007E-2</v>
      </c>
      <c r="G18" s="3">
        <v>-6.8000000000000005E-2</v>
      </c>
      <c r="H18" s="3" t="s">
        <v>151</v>
      </c>
      <c r="I18" s="9">
        <v>300000</v>
      </c>
      <c r="J18" s="2" t="s">
        <v>25</v>
      </c>
    </row>
    <row r="19" spans="2:10" x14ac:dyDescent="0.2">
      <c r="B19" s="2" t="s">
        <v>242</v>
      </c>
      <c r="C19" s="2" t="s">
        <v>42</v>
      </c>
      <c r="D19" s="3">
        <v>-6.5000000000000002E-2</v>
      </c>
      <c r="E19" s="3">
        <v>-6.5000000000000002E-2</v>
      </c>
      <c r="F19" s="3">
        <v>-6.5000000000000002E-2</v>
      </c>
      <c r="G19" s="3">
        <v>-6.5000000000000002E-2</v>
      </c>
      <c r="H19" s="3" t="s">
        <v>243</v>
      </c>
      <c r="I19" s="9">
        <v>2140000</v>
      </c>
      <c r="J19" s="2" t="s">
        <v>25</v>
      </c>
    </row>
    <row r="20" spans="2:10" x14ac:dyDescent="0.2">
      <c r="B20" s="2" t="s">
        <v>89</v>
      </c>
      <c r="C20" s="2" t="s">
        <v>17</v>
      </c>
      <c r="D20" s="3">
        <v>-5.5E-2</v>
      </c>
      <c r="E20" s="3">
        <v>-0.01</v>
      </c>
      <c r="F20" s="3">
        <v>-3.5000000000000003E-2</v>
      </c>
      <c r="G20" s="3">
        <v>-5.5E-2</v>
      </c>
      <c r="H20" s="3" t="s">
        <v>244</v>
      </c>
      <c r="I20" s="9">
        <v>3600000</v>
      </c>
      <c r="J20" s="2" t="s">
        <v>25</v>
      </c>
    </row>
    <row r="21" spans="2:10" x14ac:dyDescent="0.2">
      <c r="B21" s="2" t="s">
        <v>245</v>
      </c>
      <c r="C21" s="2" t="s">
        <v>42</v>
      </c>
      <c r="D21" s="3">
        <v>0.115</v>
      </c>
      <c r="E21" s="3">
        <v>0.125</v>
      </c>
      <c r="F21" s="3">
        <v>0.11899999999999999</v>
      </c>
      <c r="G21" s="3">
        <v>0.115</v>
      </c>
      <c r="H21" s="3" t="s">
        <v>246</v>
      </c>
      <c r="I21" s="9">
        <v>5350000</v>
      </c>
      <c r="J21" s="2" t="s">
        <v>25</v>
      </c>
    </row>
    <row r="22" spans="2:10" x14ac:dyDescent="0.2">
      <c r="B22" s="2" t="s">
        <v>247</v>
      </c>
      <c r="C22" s="2" t="s">
        <v>17</v>
      </c>
      <c r="D22" s="3">
        <v>-8.7999999999999995E-2</v>
      </c>
      <c r="E22" s="3">
        <v>-8.5000000000000006E-2</v>
      </c>
      <c r="F22" s="3">
        <v>-8.5999999999999993E-2</v>
      </c>
      <c r="G22" s="3">
        <v>-8.5000000000000006E-2</v>
      </c>
      <c r="H22" s="3" t="s">
        <v>248</v>
      </c>
      <c r="I22" s="9">
        <v>450000</v>
      </c>
      <c r="J22" s="2" t="s">
        <v>25</v>
      </c>
    </row>
    <row r="23" spans="2:10" x14ac:dyDescent="0.2">
      <c r="B23" s="2" t="s">
        <v>249</v>
      </c>
      <c r="C23" s="2" t="s">
        <v>17</v>
      </c>
      <c r="D23" s="3">
        <v>0.44</v>
      </c>
      <c r="E23" s="3">
        <v>0.44500000000000001</v>
      </c>
      <c r="F23" s="3">
        <v>0.443</v>
      </c>
      <c r="G23" s="3">
        <v>0.44500000000000001</v>
      </c>
      <c r="H23" s="3" t="s">
        <v>250</v>
      </c>
      <c r="I23" s="9">
        <v>300000</v>
      </c>
      <c r="J23" s="2" t="s">
        <v>25</v>
      </c>
    </row>
    <row r="24" spans="2:10" x14ac:dyDescent="0.2">
      <c r="B24" s="2" t="s">
        <v>113</v>
      </c>
      <c r="C24" s="2" t="s">
        <v>17</v>
      </c>
      <c r="D24" s="3">
        <v>-0.02</v>
      </c>
      <c r="E24" s="3">
        <v>-0.02</v>
      </c>
      <c r="F24" s="3">
        <v>-0.02</v>
      </c>
      <c r="G24" s="3">
        <v>-0.02</v>
      </c>
      <c r="H24" s="3" t="s">
        <v>180</v>
      </c>
      <c r="I24" s="9">
        <v>600000</v>
      </c>
      <c r="J24" s="2" t="s">
        <v>25</v>
      </c>
    </row>
    <row r="25" spans="2:10" x14ac:dyDescent="0.2">
      <c r="B25" s="2" t="s">
        <v>114</v>
      </c>
      <c r="C25" s="2" t="s">
        <v>42</v>
      </c>
      <c r="D25" s="3">
        <v>-0.02</v>
      </c>
      <c r="E25" s="3">
        <v>-0.02</v>
      </c>
      <c r="F25" s="3">
        <v>-0.02</v>
      </c>
      <c r="G25" s="3">
        <v>-0.02</v>
      </c>
      <c r="H25" s="3" t="s">
        <v>185</v>
      </c>
      <c r="I25" s="9">
        <v>2140000</v>
      </c>
      <c r="J25" s="2" t="s">
        <v>25</v>
      </c>
    </row>
    <row r="26" spans="2:10" x14ac:dyDescent="0.2">
      <c r="B26" s="2" t="s">
        <v>251</v>
      </c>
      <c r="C26" s="2" t="s">
        <v>17</v>
      </c>
      <c r="D26" s="3">
        <v>0.45500000000000002</v>
      </c>
      <c r="E26" s="3">
        <v>0.45500000000000002</v>
      </c>
      <c r="F26" s="3">
        <v>0.45500000000000002</v>
      </c>
      <c r="G26" s="3">
        <v>0.45500000000000002</v>
      </c>
      <c r="H26" s="3" t="s">
        <v>252</v>
      </c>
      <c r="I26" s="9">
        <v>150000</v>
      </c>
      <c r="J26" s="2" t="s">
        <v>25</v>
      </c>
    </row>
    <row r="27" spans="2:10" x14ac:dyDescent="0.2">
      <c r="B27" s="2" t="s">
        <v>253</v>
      </c>
      <c r="C27" s="2" t="s">
        <v>17</v>
      </c>
      <c r="D27" s="3">
        <v>-8.7999999999999995E-2</v>
      </c>
      <c r="E27" s="3">
        <v>-8.5000000000000006E-2</v>
      </c>
      <c r="F27" s="3">
        <v>-8.5999999999999993E-2</v>
      </c>
      <c r="G27" s="3">
        <v>-8.5000000000000006E-2</v>
      </c>
      <c r="H27" s="3" t="s">
        <v>254</v>
      </c>
      <c r="I27" s="9">
        <v>600000</v>
      </c>
      <c r="J27" s="2" t="s">
        <v>25</v>
      </c>
    </row>
    <row r="28" spans="2:10" x14ac:dyDescent="0.2">
      <c r="B28" s="2" t="s">
        <v>255</v>
      </c>
      <c r="C28" s="2" t="s">
        <v>17</v>
      </c>
      <c r="D28" s="3">
        <v>-3.5000000000000003E-2</v>
      </c>
      <c r="E28" s="3">
        <v>-0.01</v>
      </c>
      <c r="F28" s="3">
        <v>-2.5999999999999999E-2</v>
      </c>
      <c r="G28" s="3">
        <v>-3.5000000000000003E-2</v>
      </c>
      <c r="H28" s="3" t="s">
        <v>256</v>
      </c>
      <c r="I28" s="9">
        <v>1050000</v>
      </c>
      <c r="J28" s="2" t="s">
        <v>25</v>
      </c>
    </row>
    <row r="29" spans="2:10" x14ac:dyDescent="0.2">
      <c r="B29" s="2" t="s">
        <v>257</v>
      </c>
      <c r="C29" s="2" t="s">
        <v>42</v>
      </c>
      <c r="D29" s="3">
        <v>5.5E-2</v>
      </c>
      <c r="E29" s="3">
        <v>5.5E-2</v>
      </c>
      <c r="F29" s="3">
        <v>5.5E-2</v>
      </c>
      <c r="G29" s="3">
        <v>5.5E-2</v>
      </c>
      <c r="H29" s="3" t="s">
        <v>258</v>
      </c>
      <c r="I29" s="9">
        <v>2140000</v>
      </c>
      <c r="J29" s="2" t="s">
        <v>25</v>
      </c>
    </row>
    <row r="30" spans="2:10" x14ac:dyDescent="0.2">
      <c r="B30" s="2" t="s">
        <v>115</v>
      </c>
      <c r="C30" s="2" t="s">
        <v>73</v>
      </c>
      <c r="D30" s="3">
        <v>7.4999999999999997E-2</v>
      </c>
      <c r="E30" s="3">
        <v>7.4999999999999997E-2</v>
      </c>
      <c r="F30" s="3">
        <v>7.4999999999999997E-2</v>
      </c>
      <c r="G30" s="3">
        <v>7.4999999999999997E-2</v>
      </c>
      <c r="H30" s="3" t="s">
        <v>259</v>
      </c>
      <c r="I30" s="9">
        <v>6040000</v>
      </c>
      <c r="J30" s="2" t="s">
        <v>25</v>
      </c>
    </row>
    <row r="31" spans="2:10" ht="9.75" customHeight="1" x14ac:dyDescent="0.2">
      <c r="B31" s="55" t="s">
        <v>116</v>
      </c>
      <c r="C31" s="53"/>
      <c r="D31" s="53"/>
      <c r="E31" s="53"/>
      <c r="F31" s="53"/>
      <c r="G31" s="53"/>
      <c r="H31" s="53"/>
      <c r="I31" s="53"/>
      <c r="J31" s="53"/>
    </row>
    <row r="32" spans="2:10" x14ac:dyDescent="0.2">
      <c r="B32" s="2" t="s">
        <v>260</v>
      </c>
      <c r="C32" s="2" t="s">
        <v>73</v>
      </c>
      <c r="D32" s="3">
        <v>0.28499999999999998</v>
      </c>
      <c r="E32" s="3">
        <v>0.28499999999999998</v>
      </c>
      <c r="F32" s="3">
        <v>0.28499999999999998</v>
      </c>
      <c r="G32" s="3">
        <v>0.28499999999999998</v>
      </c>
      <c r="H32" s="3" t="s">
        <v>198</v>
      </c>
      <c r="I32" s="9">
        <v>755000</v>
      </c>
      <c r="J32" s="2" t="s">
        <v>25</v>
      </c>
    </row>
    <row r="33" spans="2:10" ht="9.75" customHeight="1" x14ac:dyDescent="0.2">
      <c r="B33" s="55" t="s">
        <v>39</v>
      </c>
      <c r="C33" s="53"/>
      <c r="D33" s="53"/>
      <c r="E33" s="53"/>
      <c r="F33" s="53"/>
      <c r="G33" s="53"/>
      <c r="H33" s="53"/>
      <c r="I33" s="53"/>
      <c r="J33" s="53"/>
    </row>
    <row r="34" spans="2:10" ht="25.5" x14ac:dyDescent="0.2">
      <c r="B34" s="2" t="s">
        <v>56</v>
      </c>
      <c r="C34" s="2" t="s">
        <v>57</v>
      </c>
      <c r="D34" s="3">
        <v>5.17</v>
      </c>
      <c r="E34" s="3">
        <v>5.2850000000000001</v>
      </c>
      <c r="F34" s="3">
        <v>5.2169999999999996</v>
      </c>
      <c r="G34" s="3">
        <v>5.2850000000000001</v>
      </c>
      <c r="H34" s="3" t="s">
        <v>261</v>
      </c>
      <c r="I34" s="9">
        <v>530000</v>
      </c>
      <c r="J34" s="2" t="s">
        <v>25</v>
      </c>
    </row>
    <row r="35" spans="2:10" ht="9.75" customHeight="1" x14ac:dyDescent="0.2">
      <c r="B35" s="55" t="s">
        <v>117</v>
      </c>
      <c r="C35" s="53"/>
      <c r="D35" s="53"/>
      <c r="E35" s="53"/>
      <c r="F35" s="53"/>
      <c r="G35" s="53"/>
      <c r="H35" s="53"/>
      <c r="I35" s="53"/>
      <c r="J35" s="53"/>
    </row>
    <row r="36" spans="2:10" x14ac:dyDescent="0.2">
      <c r="B36" s="2" t="s">
        <v>262</v>
      </c>
      <c r="C36" s="2" t="s">
        <v>17</v>
      </c>
      <c r="D36" s="3">
        <v>-0.01</v>
      </c>
      <c r="E36" s="3">
        <v>-0.01</v>
      </c>
      <c r="F36" s="3">
        <v>-0.01</v>
      </c>
      <c r="G36" s="3">
        <v>-0.01</v>
      </c>
      <c r="H36" s="3" t="s">
        <v>263</v>
      </c>
      <c r="I36" s="9">
        <v>300000</v>
      </c>
      <c r="J36" s="2" t="s">
        <v>25</v>
      </c>
    </row>
    <row r="37" spans="2:10" x14ac:dyDescent="0.2">
      <c r="B37" s="2" t="s">
        <v>264</v>
      </c>
      <c r="C37" s="2" t="s">
        <v>17</v>
      </c>
      <c r="D37" s="3">
        <v>-3.0000000000000001E-3</v>
      </c>
      <c r="E37" s="3">
        <v>-3.0000000000000001E-3</v>
      </c>
      <c r="F37" s="3">
        <v>-3.0000000000000001E-3</v>
      </c>
      <c r="G37" s="3">
        <v>-3.0000000000000001E-3</v>
      </c>
      <c r="H37" s="3" t="s">
        <v>265</v>
      </c>
      <c r="I37" s="9">
        <v>150000</v>
      </c>
      <c r="J37" s="2" t="s">
        <v>25</v>
      </c>
    </row>
    <row r="38" spans="2:10" x14ac:dyDescent="0.2">
      <c r="B38" s="2" t="s">
        <v>266</v>
      </c>
      <c r="C38" s="2" t="s">
        <v>17</v>
      </c>
      <c r="D38" s="3">
        <v>-0.01</v>
      </c>
      <c r="E38" s="3">
        <v>-0.01</v>
      </c>
      <c r="F38" s="3">
        <v>-0.01</v>
      </c>
      <c r="G38" s="3">
        <v>-0.01</v>
      </c>
      <c r="H38" s="3" t="s">
        <v>267</v>
      </c>
      <c r="I38" s="9">
        <v>300000</v>
      </c>
      <c r="J38" s="2" t="s">
        <v>25</v>
      </c>
    </row>
    <row r="39" spans="2:10" ht="9.75" customHeight="1" x14ac:dyDescent="0.2">
      <c r="B39" s="55" t="s">
        <v>43</v>
      </c>
      <c r="C39" s="53"/>
      <c r="D39" s="53"/>
      <c r="E39" s="53"/>
      <c r="F39" s="53"/>
      <c r="G39" s="53"/>
      <c r="H39" s="53"/>
      <c r="I39" s="53"/>
      <c r="J39" s="53"/>
    </row>
    <row r="40" spans="2:10" x14ac:dyDescent="0.2">
      <c r="B40" s="2" t="s">
        <v>44</v>
      </c>
      <c r="C40" s="2" t="s">
        <v>17</v>
      </c>
      <c r="D40" s="3">
        <v>5.17</v>
      </c>
      <c r="E40" s="3">
        <v>5.33</v>
      </c>
      <c r="F40" s="3">
        <v>5.258</v>
      </c>
      <c r="G40" s="3">
        <v>5.33</v>
      </c>
      <c r="H40" s="3" t="s">
        <v>268</v>
      </c>
      <c r="I40" s="9">
        <v>18150000</v>
      </c>
      <c r="J40" s="2" t="s">
        <v>25</v>
      </c>
    </row>
    <row r="41" spans="2:10" x14ac:dyDescent="0.2">
      <c r="B41" s="2" t="s">
        <v>61</v>
      </c>
      <c r="C41" s="2" t="s">
        <v>21</v>
      </c>
      <c r="D41" s="3">
        <v>5.2629999999999999</v>
      </c>
      <c r="E41" s="3">
        <v>5.3179999999999996</v>
      </c>
      <c r="F41" s="3">
        <v>5.2859999999999996</v>
      </c>
      <c r="G41" s="3">
        <v>5.3049999999999997</v>
      </c>
      <c r="H41" s="3" t="s">
        <v>269</v>
      </c>
      <c r="I41" s="9">
        <v>775000</v>
      </c>
      <c r="J41" s="2" t="s">
        <v>25</v>
      </c>
    </row>
    <row r="42" spans="2:10" x14ac:dyDescent="0.2">
      <c r="B42" s="2" t="s">
        <v>118</v>
      </c>
      <c r="C42" s="2" t="s">
        <v>42</v>
      </c>
      <c r="D42" s="3">
        <v>5.2930000000000001</v>
      </c>
      <c r="E42" s="3">
        <v>5.42</v>
      </c>
      <c r="F42" s="3">
        <v>5.3490000000000002</v>
      </c>
      <c r="G42" s="3">
        <v>5.41</v>
      </c>
      <c r="H42" s="3" t="s">
        <v>261</v>
      </c>
      <c r="I42" s="9">
        <v>13910000</v>
      </c>
      <c r="J42" s="2" t="s">
        <v>25</v>
      </c>
    </row>
    <row r="43" spans="2:10" ht="13.5" thickBot="1" x14ac:dyDescent="0.25">
      <c r="B43" s="5" t="s">
        <v>270</v>
      </c>
      <c r="C43" s="5" t="s">
        <v>73</v>
      </c>
      <c r="D43" s="6">
        <v>5.4349999999999996</v>
      </c>
      <c r="E43" s="6">
        <v>5.4649999999999999</v>
      </c>
      <c r="F43" s="6">
        <v>5.4459999999999997</v>
      </c>
      <c r="G43" s="6">
        <v>5.4649999999999999</v>
      </c>
      <c r="H43" s="6" t="s">
        <v>271</v>
      </c>
      <c r="I43" s="10">
        <v>3020000</v>
      </c>
      <c r="J43" s="5" t="s">
        <v>25</v>
      </c>
    </row>
  </sheetData>
  <mergeCells count="17">
    <mergeCell ref="E7:E8"/>
    <mergeCell ref="A3:L3"/>
    <mergeCell ref="A4:L4"/>
    <mergeCell ref="A5:L5"/>
    <mergeCell ref="A6:L6"/>
    <mergeCell ref="B33:J33"/>
    <mergeCell ref="B31:J31"/>
    <mergeCell ref="B35:J35"/>
    <mergeCell ref="B39:J39"/>
    <mergeCell ref="I7:I8"/>
    <mergeCell ref="J7:J8"/>
    <mergeCell ref="G7:G8"/>
    <mergeCell ref="B9:J9"/>
    <mergeCell ref="H7:H8"/>
    <mergeCell ref="B7:B8"/>
    <mergeCell ref="C7:C8"/>
    <mergeCell ref="D7:D8"/>
  </mergeCells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tabSelected="1"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63">
        <v>36976</v>
      </c>
      <c r="C4" s="64"/>
      <c r="D4" s="65"/>
    </row>
    <row r="5" spans="2:9" ht="16.5" customHeight="1" x14ac:dyDescent="0.2">
      <c r="B5" s="68" t="s">
        <v>45</v>
      </c>
      <c r="C5" s="69"/>
      <c r="D5" s="11">
        <f>Power!I1</f>
        <v>2643600</v>
      </c>
    </row>
    <row r="6" spans="2:9" ht="16.5" customHeight="1" x14ac:dyDescent="0.2">
      <c r="B6" s="68" t="s">
        <v>46</v>
      </c>
      <c r="C6" s="69"/>
      <c r="D6" s="11">
        <f>'Physical Gas'!I1</f>
        <v>7832500</v>
      </c>
    </row>
    <row r="7" spans="2:9" ht="16.5" customHeight="1" x14ac:dyDescent="0.2">
      <c r="B7" s="68" t="s">
        <v>47</v>
      </c>
      <c r="C7" s="69"/>
      <c r="D7" s="11">
        <f>'Financial Gas'!I1</f>
        <v>72170000</v>
      </c>
    </row>
    <row r="8" spans="2:9" ht="16.5" customHeight="1" thickBot="1" x14ac:dyDescent="0.25">
      <c r="B8" s="13"/>
      <c r="C8" s="13"/>
      <c r="D8" s="14"/>
    </row>
    <row r="9" spans="2:9" ht="16.5" customHeight="1" thickBot="1" x14ac:dyDescent="0.25">
      <c r="B9" s="66" t="s">
        <v>49</v>
      </c>
      <c r="C9" s="67"/>
      <c r="D9" s="12">
        <f>'Physical Gas'!I1+'Financial Gas'!I1</f>
        <v>80002500</v>
      </c>
    </row>
    <row r="11" spans="2:9" ht="16.5" customHeight="1" x14ac:dyDescent="0.2"/>
    <row r="12" spans="2:9" ht="16.5" customHeight="1" x14ac:dyDescent="0.2"/>
    <row r="13" spans="2:9" ht="16.5" customHeight="1" x14ac:dyDescent="0.2"/>
    <row r="14" spans="2:9" ht="16.5" customHeight="1" x14ac:dyDescent="0.2"/>
    <row r="15" spans="2:9" x14ac:dyDescent="0.2">
      <c r="G15" s="22"/>
      <c r="H15" s="22"/>
      <c r="I15" s="22"/>
    </row>
    <row r="16" spans="2:9" x14ac:dyDescent="0.2">
      <c r="G16" s="22"/>
      <c r="H16" s="22"/>
      <c r="I16" s="22"/>
    </row>
    <row r="17" spans="7:9" x14ac:dyDescent="0.2">
      <c r="G17" s="22"/>
      <c r="H17" s="22"/>
      <c r="I17" s="22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77</vt:i4>
      </vt:variant>
    </vt:vector>
  </HeadingPairs>
  <TitlesOfParts>
    <vt:vector size="85" baseType="lpstr">
      <vt:lpstr>ENA</vt:lpstr>
      <vt:lpstr>EPM</vt:lpstr>
      <vt:lpstr>ECC</vt:lpstr>
      <vt:lpstr>Enron Activity</vt:lpstr>
      <vt:lpstr>Power</vt:lpstr>
      <vt:lpstr>Physical Gas</vt:lpstr>
      <vt:lpstr>Financial Gas</vt:lpstr>
      <vt:lpstr>E-Mail</vt:lpstr>
      <vt:lpstr>ENA!TABLE</vt:lpstr>
      <vt:lpstr>EPM!TABLE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'Financial Gas'!TABLE_13</vt:lpstr>
      <vt:lpstr>'Physical Gas'!TABLE_13</vt:lpstr>
      <vt:lpstr>Power!TABLE_13</vt:lpstr>
      <vt:lpstr>'Financial Gas'!TABLE_14</vt:lpstr>
      <vt:lpstr>'Physical Gas'!TABLE_14</vt:lpstr>
      <vt:lpstr>Power!TABLE_14</vt:lpstr>
      <vt:lpstr>'Financial Gas'!TABLE_15</vt:lpstr>
      <vt:lpstr>'Physical Gas'!TABLE_15</vt:lpstr>
      <vt:lpstr>Power!TABLE_15</vt:lpstr>
      <vt:lpstr>'Financial Gas'!TABLE_16</vt:lpstr>
      <vt:lpstr>'Physical Gas'!TABLE_16</vt:lpstr>
      <vt:lpstr>Power!TABLE_16</vt:lpstr>
      <vt:lpstr>'Financial Gas'!TABLE_17</vt:lpstr>
      <vt:lpstr>'Physical Gas'!TABLE_17</vt:lpstr>
      <vt:lpstr>Power!TABLE_17</vt:lpstr>
      <vt:lpstr>'Financial Gas'!TABLE_18</vt:lpstr>
      <vt:lpstr>'Physical Gas'!TABLE_18</vt:lpstr>
      <vt:lpstr>Power!TABLE_18</vt:lpstr>
      <vt:lpstr>'Financial Gas'!TABLE_19</vt:lpstr>
      <vt:lpstr>'Physical Gas'!TABLE_19</vt:lpstr>
      <vt:lpstr>Power!TABLE_19</vt:lpstr>
      <vt:lpstr>ENA!TABLE_2</vt:lpstr>
      <vt:lpstr>'Financial Gas'!TABLE_2</vt:lpstr>
      <vt:lpstr>'Physical Gas'!TABLE_2</vt:lpstr>
      <vt:lpstr>Power!TABLE_2</vt:lpstr>
      <vt:lpstr>'Financial Gas'!TABLE_20</vt:lpstr>
      <vt:lpstr>'Physical Gas'!TABLE_20</vt:lpstr>
      <vt:lpstr>Power!TABLE_20</vt:lpstr>
      <vt:lpstr>'Financial Gas'!TABLE_21</vt:lpstr>
      <vt:lpstr>'Physical Gas'!TABLE_21</vt:lpstr>
      <vt:lpstr>Power!TABLE_21</vt:lpstr>
      <vt:lpstr>'Financial Gas'!TABLE_22</vt:lpstr>
      <vt:lpstr>'Physical Gas'!TABLE_22</vt:lpstr>
      <vt:lpstr>Power!TABLE_22</vt:lpstr>
      <vt:lpstr>'Financial Gas'!TABLE_23</vt:lpstr>
      <vt:lpstr>'Physical Gas'!TABLE_23</vt:lpstr>
      <vt:lpstr>Power!TABLE_23</vt:lpstr>
      <vt:lpstr>'Physical Gas'!TABLE_24</vt:lpstr>
      <vt:lpstr>Power!TABLE_24</vt:lpstr>
      <vt:lpstr>Power!TABLE_25</vt:lpstr>
      <vt:lpstr>Power!TABLE_26</vt:lpstr>
      <vt:lpstr>Power!TABLE_27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2023-09-17T12:50:17Z</dcterms:modified>
</cp:coreProperties>
</file>