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7E3A94-5FFB-4E23-A63C-98737F919AC9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1">'Physical Gas'!$B$7:$J$50</definedName>
    <definedName name="TABLE_12" localSheetId="0">Power!$B$7:$J$43</definedName>
    <definedName name="TABLE_13" localSheetId="0">Power!$B$7:$J$38</definedName>
    <definedName name="TABLE_14" localSheetId="0">Power!$B$7:$J$52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<sst xmlns="http://schemas.openxmlformats.org/spreadsheetml/2006/main" count="424" uniqueCount="219">
  <si>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</si>
  <si>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</si>
  <si>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</si>
  <si>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</si>
  <si>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</si>
  <si>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</si>
  <si>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</si>
  <si>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</si>
  <si>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</si>
  <si>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</si>
  <si>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</si>
  <si>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</si>
  <si>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</si>
  <si>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</si>
  <si>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</si>
  <si>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</si>
  <si>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</si>
  <si>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</si>
  <si>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</si>
  <si>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</si>
  <si>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</si>
  <si>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</si>
  <si>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</si>
  <si>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</si>
  <si>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</si>
  <si>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</si>
  <si>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</si>
  <si>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</si>
  <si>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</si>
  <si>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</si>
  <si>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</si>
  <si>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</si>
  <si>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</si>
  <si>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</si>
  <si>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</si>
  <si>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</si>
  <si>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</si>
  <si>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</si>
  <si>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</si>
  <si>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</si>
  <si>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</si>
  <si>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</si>
  <si>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</si>
  <si>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</si>
  <si>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</si>
  <si>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</si>
  <si>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</si>
  <si>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</si>
  <si>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</si>
  <si>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</si>
  <si>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</si>
  <si>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</si>
  <si>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</si>
  <si>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</si>
  <si>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</si>
  <si>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</si>
  <si>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</si>
  <si>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</si>
  <si>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</si>
  <si>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</si>
  <si>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</si>
  <si>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</si>
  <si>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</si>
  <si>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</si>
  <si>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</si>
  <si>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</si>
  <si>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</si>
  <si>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</si>
  <si>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</si>
  <si>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</si>
  <si>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</si>
  <si>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</si>
  <si>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</si>
  <si>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</si>
  <si>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Firm Phys, FP - PG&amp;E-Citygate - Next Day Gas</t>
  </si>
  <si>
    <t>    NG Fin, FP for LD1 - Henry - May01</t>
  </si>
  <si>
    <t>    Firm-LD Peak - Cin - Sep01</t>
  </si>
  <si>
    <t>    Firm-LD Peak - PJM-W - May01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</si>
  <si>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</si>
  <si>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</si>
  <si>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</si>
  <si>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</si>
  <si>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</si>
  <si>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Next Week</t>
  </si>
  <si>
    <t>    Firm-LD Peak - PJM-W - Next Week</t>
  </si>
  <si>
    <t>    NG Firm Phys, FP - ANR-SE-T - Next Day Gas</t>
  </si>
  <si>
    <t>    NG Firm Phys, FP - EP-San Juan - Next Day Gas</t>
  </si>
  <si>
    <t>    NG Firm Phys, ID, GDD - CNG-SP - Next Day Gas</t>
  </si>
  <si>
    <t>    NG Firm Phys, ID, GDD - TGT-SL - Next Day Gas</t>
  </si>
  <si>
    <t>    NG Fin, FP for LD1 - Henry - Cal 02</t>
  </si>
  <si>
    <t>    Firm-LD Peak - Cin - Next Week</t>
  </si>
  <si>
    <t>    Firm-LD Peak - Cin - Q4 01</t>
  </si>
  <si>
    <t>    Firm-LD Peak - Mid C - Jun01</t>
  </si>
  <si>
    <t>    Firm-LD Peak - PJM-W - Bal Month</t>
  </si>
  <si>
    <t>    Firm-LD Peak - SP-15 - Next Day</t>
  </si>
  <si>
    <t>    NG Firm Phys, FP - Panhandle - Next Day Gas</t>
  </si>
  <si>
    <t>    NG Firm Phys, ID, GDD - CG-ML - Next Day Gas</t>
  </si>
  <si>
    <t>    NG Firm Phys, ID, GDD - CG-ONSH - Next Day Gas</t>
  </si>
  <si>
    <t>    NG Firm Phys, ID, GDD - Tran 65 - Next Day Gas</t>
  </si>
  <si>
    <t>    NG Firm Phys, ID, GDD - Transco Z-6 (NY) - Next Day Gas</t>
  </si>
  <si>
    <t>    NG Firm Phys, ID, GDD - Trunk ELA - Next Day Gas</t>
  </si>
  <si>
    <t>NG Fin BS, LD1 for IF</t>
  </si>
  <si>
    <t>Nov01-Mar02</t>
  </si>
  <si>
    <r>
      <t> Trade Dates:  </t>
    </r>
    <r>
      <rPr>
        <sz val="10"/>
        <rFont val="Arial"/>
      </rPr>
      <t>Mar-8-01 thru Mar-8-01</t>
    </r>
  </si>
  <si>
    <t>Mar-08-01 19:13 GMT</t>
  </si>
  <si>
    <t>Mar-08-01 18:34 GMT</t>
  </si>
  <si>
    <t>    Firm-LD Peak - Cin - Bal Month</t>
  </si>
  <si>
    <t>Mar-08-01 19:41 GMT</t>
  </si>
  <si>
    <t>Mar-08-01 21:48 GMT</t>
  </si>
  <si>
    <t>Mar-08-01 19:06 GMT</t>
  </si>
  <si>
    <t>Mar-08-01 20:09 GMT</t>
  </si>
  <si>
    <t>Mar-08-01 16:50 GMT</t>
  </si>
  <si>
    <t>Mar-08-01 18:38 GMT</t>
  </si>
  <si>
    <t>    Firm-LD Peak - Cin - Oct01</t>
  </si>
  <si>
    <t>Oct01</t>
  </si>
  <si>
    <t>Mar-08-01 15:25 GMT</t>
  </si>
  <si>
    <t>Mar-08-01 15:48 GMT</t>
  </si>
  <si>
    <t>    Firm-LD Peak - Cin - Jun02</t>
  </si>
  <si>
    <t>Jun02</t>
  </si>
  <si>
    <t>Mar-08-01 18:39 GMT</t>
  </si>
  <si>
    <t>    Firm-LD Peak - Cin - Q4 02</t>
  </si>
  <si>
    <t>Q4 02</t>
  </si>
  <si>
    <t>Mar-08-01 13:27 GMT</t>
  </si>
  <si>
    <t>    Firm-LD Peak - Cin - Jan03-Feb03</t>
  </si>
  <si>
    <t>Jan03-Feb03</t>
  </si>
  <si>
    <t>Mar-08-01 16:54 GMT</t>
  </si>
  <si>
    <t>Mar-08-01 16:26 GMT</t>
  </si>
  <si>
    <t>    Firm-LD Peak - Comed - Jan02</t>
  </si>
  <si>
    <t>Jan02</t>
  </si>
  <si>
    <t>Mar-08-01 16:09 GMT</t>
  </si>
  <si>
    <t>    Firm-LD Peak - Comed - Feb02</t>
  </si>
  <si>
    <t>Feb02</t>
  </si>
  <si>
    <t>Mar-08-01 20:39 GMT</t>
  </si>
  <si>
    <t>    Firm-LD Peak - Comed - Jan02-Feb02</t>
  </si>
  <si>
    <t>Mar-08-01 19:51 GMT</t>
  </si>
  <si>
    <t>    Firm-LD Peak - Comed - Cal 02</t>
  </si>
  <si>
    <t>Mar-08-01 15:08 GMT</t>
  </si>
  <si>
    <t>Mar-08-01 18:52 GMT</t>
  </si>
  <si>
    <t>    Firm-LD Peak - Ent - May01</t>
  </si>
  <si>
    <t>Mar-08-01 16:00 GMT</t>
  </si>
  <si>
    <t>    Firm-LD Peak - Ent - Jun01</t>
  </si>
  <si>
    <t>    Firm-LD Peak - Ent - Sep01</t>
  </si>
  <si>
    <t>Mar-08-01 19:57 GMT</t>
  </si>
  <si>
    <t>    Firm-LD Peak - Mid C - Apr01</t>
  </si>
  <si>
    <t>Mar-08-01 17:53 GMT</t>
  </si>
  <si>
    <t>Mar-08-01 15:49 GMT</t>
  </si>
  <si>
    <t>Mar-08-01 14:51 GMT</t>
  </si>
  <si>
    <t>    Firm-LD Peak - Nepool - Apr01</t>
  </si>
  <si>
    <t>Mar-08-01 15:52 GMT</t>
  </si>
  <si>
    <t>    Firm-LD Peak - Nepool - May01</t>
  </si>
  <si>
    <t>Mar-08-01 13:01 GMT</t>
  </si>
  <si>
    <t>Mar-08-01 18:57 GMT</t>
  </si>
  <si>
    <t>Mar-08-01 15:35 GMT</t>
  </si>
  <si>
    <t>Mar-08-01 13:14 GMT</t>
  </si>
  <si>
    <t>Mar-08-01 19:50 GMT</t>
  </si>
  <si>
    <t>Mar-08-01 15:32 GMT</t>
  </si>
  <si>
    <t>    Firm-LD Peak - PJM-W - Jun01</t>
  </si>
  <si>
    <t>    Firm-LD Peak - PJM-W - Jul01-Aug01</t>
  </si>
  <si>
    <t>Mar-08-01 18:00 GMT</t>
  </si>
  <si>
    <t>    Firm-LD Peak - PJM-W - Sep01</t>
  </si>
  <si>
    <t>Mar-08-01 18:04 GMT</t>
  </si>
  <si>
    <t>    Firm-LD Peak - PJM-W - Cal 02</t>
  </si>
  <si>
    <t>Mar-08-01 15:00 GMT</t>
  </si>
  <si>
    <t>Mar-08-01 14:22 GMT</t>
  </si>
  <si>
    <t>    Firm-LD Peak - SP-15 - Jun01</t>
  </si>
  <si>
    <t>Mar-08-01 14:37 GMT</t>
  </si>
  <si>
    <t>Mar-08-01 14:00 GMT</t>
  </si>
  <si>
    <t>    Firm-LD Peak - TVA - Next Week</t>
  </si>
  <si>
    <t>Mar-08-01 14:05 GMT</t>
  </si>
  <si>
    <t>    Firm-LD Peak - TVA - May01</t>
  </si>
  <si>
    <t>Mar-08-01 18:50 GMT</t>
  </si>
  <si>
    <t>Mar-08-01 15:09 GMT</t>
  </si>
  <si>
    <t>Mar-08-01 15:14 GMT</t>
  </si>
  <si>
    <t>Mar-08-01 16:20 GMT</t>
  </si>
  <si>
    <t>Mar-08-01 15:05 GMT</t>
  </si>
  <si>
    <t>Mar-08-01 15:41 GMT</t>
  </si>
  <si>
    <t>Mar-08-01 14:44 GMT</t>
  </si>
  <si>
    <t>Mar-08-01 14:45 GMT</t>
  </si>
  <si>
    <t>Mar-08-01 15:31 GMT</t>
  </si>
  <si>
    <t>Mar-08-01 15:22 GMT</t>
  </si>
  <si>
    <t>Mar-08-01 14:42 GMT</t>
  </si>
  <si>
    <t>    NG Firm Phys, FP - NNG-Demarc - Next Day Gas</t>
  </si>
  <si>
    <t>    NG Firm Phys, FP - NW-Stanfield - Next Day Gas</t>
  </si>
  <si>
    <t>Mar-08-01 14:55 GMT</t>
  </si>
  <si>
    <t>Mar-08-01 14:06 GMT</t>
  </si>
  <si>
    <t>Mar-08-01 15:50 GMT</t>
  </si>
  <si>
    <t>Mar-08-01 14:29 GMT</t>
  </si>
  <si>
    <t>    NG Firm Phys, FP - Tenn-8L - Next Day Gas</t>
  </si>
  <si>
    <t>Mar-08-01 14:16 GMT</t>
  </si>
  <si>
    <t>    NG Firm Phys, FP - TET WLA - Next Day Gas</t>
  </si>
  <si>
    <t>Mar-08-01 14:58 GMT</t>
  </si>
  <si>
    <t>    NG Firm Phys, FP - Hunt - Next Day Gas</t>
  </si>
  <si>
    <t>Mar-08-01 15:15 GMT</t>
  </si>
  <si>
    <t>    NG Firm Phys, ID, GDD - ANR-SE-T - Next Day Gas</t>
  </si>
  <si>
    <t>Mar-08-01 13:51 GMT</t>
  </si>
  <si>
    <t>Mar-08-01 13:52 GMT</t>
  </si>
  <si>
    <t>    NG Firm Phys, ID, GDD - CNG-SP - Apr01-Oct01</t>
  </si>
  <si>
    <t>Mar-08-01 17:12 GMT</t>
  </si>
  <si>
    <t>    NG Firm Phys, ID, GDD - Henry - Next Day Gas</t>
  </si>
  <si>
    <t>Mar-08-01 13:42 GMT</t>
  </si>
  <si>
    <t>Mar-08-01 14:19 GMT</t>
  </si>
  <si>
    <t>Mar-08-01 13:30 GMT</t>
  </si>
  <si>
    <t>Mar-08-01 14:14 GMT</t>
  </si>
  <si>
    <t>Mar-08-01 21:58 GMT</t>
  </si>
  <si>
    <t>Mar-08-01 13:59 GMT</t>
  </si>
  <si>
    <t>NG Firm Phys, ID, IF</t>
  </si>
  <si>
    <t>    NG Firm Phys, ID, IF - Sonat-T1 - Apr01</t>
  </si>
  <si>
    <t>Mar-08-01 19:24 GMT</t>
  </si>
  <si>
    <t>    NG Fin BS, LD1 for IF - NNG-Demarc - Apr01-Oct01</t>
  </si>
  <si>
    <t>Mar-08-01 14:46 GMT</t>
  </si>
  <si>
    <t>    NG Fin BS, LD1 for IF - Perm - Apr01</t>
  </si>
  <si>
    <t>Mar-08-01 15:26 GMT</t>
  </si>
  <si>
    <t>Mar-08-01 18:11 GMT</t>
  </si>
  <si>
    <t>Mar-08-01 20:36 GMT</t>
  </si>
  <si>
    <t>    NG Fin, FP for LD1 - Henry - Nov01-Mar02</t>
  </si>
  <si>
    <t>Mar-08-01 19:49 GMT</t>
  </si>
  <si>
    <t>    NG Fin, FP for LD1 - Henry - Apr02-Oct02</t>
  </si>
  <si>
    <t>Apr02-Oct02</t>
  </si>
  <si>
    <t>Mar-08-01 19:48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</si>
</sst>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4"/>
      <c r="B1" s="44"/>
      <c r="C1" s="19"/>
      <c r="G1" s="26"/>
      <c r="H1" s="27" t="s">
        <v>47</v>
      </c>
      <c r="I1" s="12">
        <f>SUM(I9:I1000)</f>
        <v>2812800</v>
      </c>
      <c r="J1" s="23">
        <f>COUNTIF(J10:J65536,"MWhs")</f>
        <v>43</v>
      </c>
      <c r="K1" s="24" t="s">
        <v>68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103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5.5" x14ac:dyDescent="0.2">
      <c r="B10" s="2" t="s">
        <v>14</v>
      </c>
      <c r="C10" s="2" t="s">
        <v>15</v>
      </c>
      <c r="D10" s="3">
        <v>35.5</v>
      </c>
      <c r="E10" s="3">
        <v>45</v>
      </c>
      <c r="F10" s="3">
        <v>42.4</v>
      </c>
      <c r="G10" s="3">
        <v>37.5</v>
      </c>
      <c r="H10" s="3" t="s">
        <v>104</v>
      </c>
      <c r="I10" s="13">
        <v>28000</v>
      </c>
      <c r="J10" s="2" t="s">
        <v>16</v>
      </c>
    </row>
    <row r="11" spans="1:17" ht="25.5" x14ac:dyDescent="0.2">
      <c r="B11" s="2" t="s">
        <v>90</v>
      </c>
      <c r="C11" s="2" t="s">
        <v>83</v>
      </c>
      <c r="D11" s="3">
        <v>40</v>
      </c>
      <c r="E11" s="3">
        <v>42</v>
      </c>
      <c r="F11" s="3">
        <v>41</v>
      </c>
      <c r="G11" s="3">
        <v>40</v>
      </c>
      <c r="H11" s="3" t="s">
        <v>105</v>
      </c>
      <c r="I11" s="13">
        <v>36000</v>
      </c>
      <c r="J11" s="2" t="s">
        <v>16</v>
      </c>
    </row>
    <row r="12" spans="1:17" ht="25.5" x14ac:dyDescent="0.2">
      <c r="B12" s="2" t="s">
        <v>106</v>
      </c>
      <c r="C12" s="2" t="s">
        <v>57</v>
      </c>
      <c r="D12" s="3">
        <v>42.25</v>
      </c>
      <c r="E12" s="3">
        <v>42.25</v>
      </c>
      <c r="F12" s="3">
        <v>42.25</v>
      </c>
      <c r="G12" s="3">
        <v>42.25</v>
      </c>
      <c r="H12" s="3" t="s">
        <v>107</v>
      </c>
      <c r="I12" s="13">
        <v>24000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43.25</v>
      </c>
      <c r="E13" s="3">
        <v>46</v>
      </c>
      <c r="F13" s="3">
        <v>45.267000000000003</v>
      </c>
      <c r="G13" s="3">
        <v>43.25</v>
      </c>
      <c r="H13" s="3" t="s">
        <v>108</v>
      </c>
      <c r="I13" s="13">
        <v>554400</v>
      </c>
      <c r="J13" s="2" t="s">
        <v>16</v>
      </c>
    </row>
    <row r="14" spans="1:17" ht="25.5" x14ac:dyDescent="0.2">
      <c r="B14" s="2" t="s">
        <v>44</v>
      </c>
      <c r="C14" s="2" t="s">
        <v>23</v>
      </c>
      <c r="D14" s="3">
        <v>52.25</v>
      </c>
      <c r="E14" s="3">
        <v>53.25</v>
      </c>
      <c r="F14" s="3">
        <v>52.808</v>
      </c>
      <c r="G14" s="3">
        <v>52.75</v>
      </c>
      <c r="H14" s="3" t="s">
        <v>109</v>
      </c>
      <c r="I14" s="13">
        <v>228800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81.5</v>
      </c>
      <c r="E15" s="3">
        <v>82</v>
      </c>
      <c r="F15" s="3">
        <v>81.75</v>
      </c>
      <c r="G15" s="3">
        <v>81.5</v>
      </c>
      <c r="H15" s="3" t="s">
        <v>110</v>
      </c>
      <c r="I15" s="13">
        <v>100800</v>
      </c>
      <c r="J15" s="2" t="s">
        <v>16</v>
      </c>
    </row>
    <row r="16" spans="1:17" ht="25.5" x14ac:dyDescent="0.2">
      <c r="B16" s="2" t="s">
        <v>73</v>
      </c>
      <c r="C16" s="2" t="s">
        <v>21</v>
      </c>
      <c r="D16" s="3">
        <v>132.5</v>
      </c>
      <c r="E16" s="3">
        <v>133.5</v>
      </c>
      <c r="F16" s="3">
        <v>133.125</v>
      </c>
      <c r="G16" s="3">
        <v>133.5</v>
      </c>
      <c r="H16" s="3" t="s">
        <v>111</v>
      </c>
      <c r="I16" s="13">
        <v>140800</v>
      </c>
      <c r="J16" s="2" t="s">
        <v>16</v>
      </c>
    </row>
    <row r="17" spans="2:10" ht="25.5" x14ac:dyDescent="0.2">
      <c r="B17" s="2" t="s">
        <v>76</v>
      </c>
      <c r="C17" s="2" t="s">
        <v>45</v>
      </c>
      <c r="D17" s="3">
        <v>46.75</v>
      </c>
      <c r="E17" s="3">
        <v>47.5</v>
      </c>
      <c r="F17" s="3">
        <v>47.25</v>
      </c>
      <c r="G17" s="3">
        <v>47.5</v>
      </c>
      <c r="H17" s="3" t="s">
        <v>112</v>
      </c>
      <c r="I17" s="13">
        <v>45600</v>
      </c>
      <c r="J17" s="2" t="s">
        <v>16</v>
      </c>
    </row>
    <row r="18" spans="2:10" ht="25.5" x14ac:dyDescent="0.2">
      <c r="B18" s="2" t="s">
        <v>113</v>
      </c>
      <c r="C18" s="2" t="s">
        <v>114</v>
      </c>
      <c r="D18" s="3">
        <v>45</v>
      </c>
      <c r="E18" s="3">
        <v>45</v>
      </c>
      <c r="F18" s="3">
        <v>45</v>
      </c>
      <c r="G18" s="3">
        <v>45</v>
      </c>
      <c r="H18" s="3" t="s">
        <v>115</v>
      </c>
      <c r="I18" s="13">
        <v>18400</v>
      </c>
      <c r="J18" s="2" t="s">
        <v>16</v>
      </c>
    </row>
    <row r="19" spans="2:10" ht="25.5" x14ac:dyDescent="0.2">
      <c r="B19" s="2" t="s">
        <v>91</v>
      </c>
      <c r="C19" s="2" t="s">
        <v>55</v>
      </c>
      <c r="D19" s="3">
        <v>44.75</v>
      </c>
      <c r="E19" s="3">
        <v>45</v>
      </c>
      <c r="F19" s="3">
        <v>44.832999999999998</v>
      </c>
      <c r="G19" s="3">
        <v>45</v>
      </c>
      <c r="H19" s="3" t="s">
        <v>116</v>
      </c>
      <c r="I19" s="13">
        <v>153600</v>
      </c>
      <c r="J19" s="2" t="s">
        <v>16</v>
      </c>
    </row>
    <row r="20" spans="2:10" ht="25.5" x14ac:dyDescent="0.2">
      <c r="B20" s="2" t="s">
        <v>80</v>
      </c>
      <c r="C20" s="2" t="s">
        <v>81</v>
      </c>
      <c r="D20" s="3">
        <v>48.75</v>
      </c>
      <c r="E20" s="3">
        <v>49</v>
      </c>
      <c r="F20" s="3">
        <v>48.875</v>
      </c>
      <c r="G20" s="3">
        <v>49</v>
      </c>
      <c r="H20" s="3" t="s">
        <v>105</v>
      </c>
      <c r="I20" s="13">
        <v>67200</v>
      </c>
      <c r="J20" s="2" t="s">
        <v>16</v>
      </c>
    </row>
    <row r="21" spans="2:10" ht="25.5" x14ac:dyDescent="0.2">
      <c r="B21" s="2" t="s">
        <v>117</v>
      </c>
      <c r="C21" s="2" t="s">
        <v>118</v>
      </c>
      <c r="D21" s="3">
        <v>65</v>
      </c>
      <c r="E21" s="3">
        <v>65.5</v>
      </c>
      <c r="F21" s="3">
        <v>65.207999999999998</v>
      </c>
      <c r="G21" s="3">
        <v>65</v>
      </c>
      <c r="H21" s="3" t="s">
        <v>119</v>
      </c>
      <c r="I21" s="13">
        <v>96000</v>
      </c>
      <c r="J21" s="2" t="s">
        <v>16</v>
      </c>
    </row>
    <row r="22" spans="2:10" ht="25.5" x14ac:dyDescent="0.2">
      <c r="B22" s="2" t="s">
        <v>120</v>
      </c>
      <c r="C22" s="2" t="s">
        <v>121</v>
      </c>
      <c r="D22" s="3">
        <v>38.25</v>
      </c>
      <c r="E22" s="3">
        <v>38.5</v>
      </c>
      <c r="F22" s="3">
        <v>38.417000000000002</v>
      </c>
      <c r="G22" s="3">
        <v>38.5</v>
      </c>
      <c r="H22" s="3" t="s">
        <v>122</v>
      </c>
      <c r="I22" s="13">
        <v>153600</v>
      </c>
      <c r="J22" s="2" t="s">
        <v>16</v>
      </c>
    </row>
    <row r="23" spans="2:10" ht="25.5" x14ac:dyDescent="0.2">
      <c r="B23" s="2" t="s">
        <v>123</v>
      </c>
      <c r="C23" s="2" t="s">
        <v>124</v>
      </c>
      <c r="D23" s="3">
        <v>42.5</v>
      </c>
      <c r="E23" s="3">
        <v>42.5</v>
      </c>
      <c r="F23" s="3">
        <v>42.5</v>
      </c>
      <c r="G23" s="3">
        <v>42.5</v>
      </c>
      <c r="H23" s="3" t="s">
        <v>125</v>
      </c>
      <c r="I23" s="13">
        <v>33600</v>
      </c>
      <c r="J23" s="2" t="s">
        <v>16</v>
      </c>
    </row>
    <row r="24" spans="2:10" ht="25.5" x14ac:dyDescent="0.2">
      <c r="B24" s="2" t="s">
        <v>82</v>
      </c>
      <c r="C24" s="2" t="s">
        <v>15</v>
      </c>
      <c r="D24" s="3">
        <v>42</v>
      </c>
      <c r="E24" s="3">
        <v>42.75</v>
      </c>
      <c r="F24" s="3">
        <v>42.25</v>
      </c>
      <c r="G24" s="3">
        <v>42</v>
      </c>
      <c r="H24" s="3" t="s">
        <v>126</v>
      </c>
      <c r="I24" s="13">
        <v>2400</v>
      </c>
      <c r="J24" s="2" t="s">
        <v>16</v>
      </c>
    </row>
    <row r="25" spans="2:10" ht="25.5" x14ac:dyDescent="0.2">
      <c r="B25" s="2" t="s">
        <v>127</v>
      </c>
      <c r="C25" s="2" t="s">
        <v>128</v>
      </c>
      <c r="D25" s="3">
        <v>50.25</v>
      </c>
      <c r="E25" s="3">
        <v>50.25</v>
      </c>
      <c r="F25" s="3">
        <v>50.25</v>
      </c>
      <c r="G25" s="3">
        <v>50.25</v>
      </c>
      <c r="H25" s="3" t="s">
        <v>129</v>
      </c>
      <c r="I25" s="13">
        <v>35200</v>
      </c>
      <c r="J25" s="2" t="s">
        <v>16</v>
      </c>
    </row>
    <row r="26" spans="2:10" ht="25.5" x14ac:dyDescent="0.2">
      <c r="B26" s="2" t="s">
        <v>130</v>
      </c>
      <c r="C26" s="2" t="s">
        <v>131</v>
      </c>
      <c r="D26" s="3">
        <v>43.25</v>
      </c>
      <c r="E26" s="3">
        <v>43.25</v>
      </c>
      <c r="F26" s="3">
        <v>43.25</v>
      </c>
      <c r="G26" s="3">
        <v>43.25</v>
      </c>
      <c r="H26" s="3" t="s">
        <v>132</v>
      </c>
      <c r="I26" s="13">
        <v>16000</v>
      </c>
      <c r="J26" s="2" t="s">
        <v>16</v>
      </c>
    </row>
    <row r="27" spans="2:10" ht="25.5" x14ac:dyDescent="0.2">
      <c r="B27" s="2" t="s">
        <v>133</v>
      </c>
      <c r="C27" s="2" t="s">
        <v>81</v>
      </c>
      <c r="D27" s="3">
        <v>46.25</v>
      </c>
      <c r="E27" s="3">
        <v>46.5</v>
      </c>
      <c r="F27" s="3">
        <v>46.417000000000002</v>
      </c>
      <c r="G27" s="3">
        <v>46.5</v>
      </c>
      <c r="H27" s="3" t="s">
        <v>134</v>
      </c>
      <c r="I27" s="13">
        <v>100800</v>
      </c>
      <c r="J27" s="2" t="s">
        <v>16</v>
      </c>
    </row>
    <row r="28" spans="2:10" ht="25.5" x14ac:dyDescent="0.2">
      <c r="B28" s="2" t="s">
        <v>135</v>
      </c>
      <c r="C28" s="2" t="s">
        <v>67</v>
      </c>
      <c r="D28" s="3">
        <v>51</v>
      </c>
      <c r="E28" s="3">
        <v>51</v>
      </c>
      <c r="F28" s="3">
        <v>51</v>
      </c>
      <c r="G28" s="3">
        <v>51</v>
      </c>
      <c r="H28" s="3" t="s">
        <v>136</v>
      </c>
      <c r="I28" s="13">
        <v>204000</v>
      </c>
      <c r="J28" s="2" t="s">
        <v>16</v>
      </c>
    </row>
    <row r="29" spans="2:10" ht="25.5" x14ac:dyDescent="0.2">
      <c r="B29" s="2" t="s">
        <v>22</v>
      </c>
      <c r="C29" s="2" t="s">
        <v>15</v>
      </c>
      <c r="D29" s="3">
        <v>40.5</v>
      </c>
      <c r="E29" s="3">
        <v>46</v>
      </c>
      <c r="F29" s="3">
        <v>43.75</v>
      </c>
      <c r="G29" s="3">
        <v>40.5</v>
      </c>
      <c r="H29" s="3" t="s">
        <v>137</v>
      </c>
      <c r="I29" s="13">
        <v>12800</v>
      </c>
      <c r="J29" s="2" t="s">
        <v>16</v>
      </c>
    </row>
    <row r="30" spans="2:10" ht="25.5" x14ac:dyDescent="0.2">
      <c r="B30" s="2" t="s">
        <v>138</v>
      </c>
      <c r="C30" s="2" t="s">
        <v>23</v>
      </c>
      <c r="D30" s="3">
        <v>59.5</v>
      </c>
      <c r="E30" s="3">
        <v>59.5</v>
      </c>
      <c r="F30" s="3">
        <v>59.5</v>
      </c>
      <c r="G30" s="3">
        <v>59.5</v>
      </c>
      <c r="H30" s="3" t="s">
        <v>139</v>
      </c>
      <c r="I30" s="13">
        <v>17600</v>
      </c>
      <c r="J30" s="2" t="s">
        <v>16</v>
      </c>
    </row>
    <row r="31" spans="2:10" ht="25.5" x14ac:dyDescent="0.2">
      <c r="B31" s="2" t="s">
        <v>140</v>
      </c>
      <c r="C31" s="2" t="s">
        <v>20</v>
      </c>
      <c r="D31" s="3">
        <v>88</v>
      </c>
      <c r="E31" s="3">
        <v>88</v>
      </c>
      <c r="F31" s="3">
        <v>88</v>
      </c>
      <c r="G31" s="3">
        <v>88</v>
      </c>
      <c r="H31" s="3" t="s">
        <v>110</v>
      </c>
      <c r="I31" s="13">
        <v>16800</v>
      </c>
      <c r="J31" s="2" t="s">
        <v>16</v>
      </c>
    </row>
    <row r="32" spans="2:10" ht="25.5" x14ac:dyDescent="0.2">
      <c r="B32" s="2" t="s">
        <v>141</v>
      </c>
      <c r="C32" s="2" t="s">
        <v>45</v>
      </c>
      <c r="D32" s="3">
        <v>53.75</v>
      </c>
      <c r="E32" s="3">
        <v>54</v>
      </c>
      <c r="F32" s="3">
        <v>53.875</v>
      </c>
      <c r="G32" s="3">
        <v>54</v>
      </c>
      <c r="H32" s="3" t="s">
        <v>142</v>
      </c>
      <c r="I32" s="13">
        <v>30400</v>
      </c>
      <c r="J32" s="2" t="s">
        <v>16</v>
      </c>
    </row>
    <row r="33" spans="2:10" ht="25.5" x14ac:dyDescent="0.2">
      <c r="B33" s="2" t="s">
        <v>143</v>
      </c>
      <c r="C33" s="2" t="s">
        <v>18</v>
      </c>
      <c r="D33" s="3">
        <v>285</v>
      </c>
      <c r="E33" s="3">
        <v>290</v>
      </c>
      <c r="F33" s="3">
        <v>286.66699999999997</v>
      </c>
      <c r="G33" s="3">
        <v>290</v>
      </c>
      <c r="H33" s="3" t="s">
        <v>144</v>
      </c>
      <c r="I33" s="13">
        <v>30000</v>
      </c>
      <c r="J33" s="2" t="s">
        <v>16</v>
      </c>
    </row>
    <row r="34" spans="2:10" ht="25.5" x14ac:dyDescent="0.2">
      <c r="B34" s="2" t="s">
        <v>92</v>
      </c>
      <c r="C34" s="2" t="s">
        <v>20</v>
      </c>
      <c r="D34" s="3">
        <v>300</v>
      </c>
      <c r="E34" s="3">
        <v>300</v>
      </c>
      <c r="F34" s="3">
        <v>300</v>
      </c>
      <c r="G34" s="3">
        <v>300</v>
      </c>
      <c r="H34" s="3" t="s">
        <v>145</v>
      </c>
      <c r="I34" s="13">
        <v>10400</v>
      </c>
      <c r="J34" s="2" t="s">
        <v>16</v>
      </c>
    </row>
    <row r="35" spans="2:10" ht="25.5" x14ac:dyDescent="0.2">
      <c r="B35" s="2" t="s">
        <v>24</v>
      </c>
      <c r="C35" s="2" t="s">
        <v>15</v>
      </c>
      <c r="D35" s="3">
        <v>52.5</v>
      </c>
      <c r="E35" s="3">
        <v>53.5</v>
      </c>
      <c r="F35" s="3">
        <v>53</v>
      </c>
      <c r="G35" s="3">
        <v>53.5</v>
      </c>
      <c r="H35" s="3" t="s">
        <v>146</v>
      </c>
      <c r="I35" s="13">
        <v>3200</v>
      </c>
      <c r="J35" s="2" t="s">
        <v>16</v>
      </c>
    </row>
    <row r="36" spans="2:10" ht="25.5" x14ac:dyDescent="0.2">
      <c r="B36" s="2" t="s">
        <v>147</v>
      </c>
      <c r="C36" s="2" t="s">
        <v>18</v>
      </c>
      <c r="D36" s="3">
        <v>52.1</v>
      </c>
      <c r="E36" s="3">
        <v>52.1</v>
      </c>
      <c r="F36" s="3">
        <v>52.1</v>
      </c>
      <c r="G36" s="3">
        <v>52.1</v>
      </c>
      <c r="H36" s="3" t="s">
        <v>148</v>
      </c>
      <c r="I36" s="13">
        <v>16800</v>
      </c>
      <c r="J36" s="2" t="s">
        <v>16</v>
      </c>
    </row>
    <row r="37" spans="2:10" ht="25.5" x14ac:dyDescent="0.2">
      <c r="B37" s="2" t="s">
        <v>149</v>
      </c>
      <c r="C37" s="2" t="s">
        <v>23</v>
      </c>
      <c r="D37" s="3">
        <v>56.5</v>
      </c>
      <c r="E37" s="3">
        <v>56.5</v>
      </c>
      <c r="F37" s="3">
        <v>56.5</v>
      </c>
      <c r="G37" s="3">
        <v>56.5</v>
      </c>
      <c r="H37" s="3" t="s">
        <v>150</v>
      </c>
      <c r="I37" s="13">
        <v>17600</v>
      </c>
      <c r="J37" s="2" t="s">
        <v>16</v>
      </c>
    </row>
    <row r="38" spans="2:10" ht="25.5" x14ac:dyDescent="0.2">
      <c r="B38" s="2" t="s">
        <v>25</v>
      </c>
      <c r="C38" s="2" t="s">
        <v>15</v>
      </c>
      <c r="D38" s="3">
        <v>40.5</v>
      </c>
      <c r="E38" s="3">
        <v>43.75</v>
      </c>
      <c r="F38" s="3">
        <v>42.305999999999997</v>
      </c>
      <c r="G38" s="3">
        <v>40.5</v>
      </c>
      <c r="H38" s="3" t="s">
        <v>151</v>
      </c>
      <c r="I38" s="13">
        <v>21600</v>
      </c>
      <c r="J38" s="2" t="s">
        <v>16</v>
      </c>
    </row>
    <row r="39" spans="2:10" ht="9.75" customHeight="1" x14ac:dyDescent="0.2">
      <c r="B39" s="2" t="s">
        <v>84</v>
      </c>
      <c r="C39" s="2" t="s">
        <v>83</v>
      </c>
      <c r="D39" s="3">
        <v>43</v>
      </c>
      <c r="E39" s="3">
        <v>44.5</v>
      </c>
      <c r="F39" s="3">
        <v>43.832999999999998</v>
      </c>
      <c r="G39" s="3">
        <v>44.5</v>
      </c>
      <c r="H39" s="3" t="s">
        <v>152</v>
      </c>
      <c r="I39" s="13">
        <v>12000</v>
      </c>
      <c r="J39" s="2" t="s">
        <v>16</v>
      </c>
    </row>
    <row r="40" spans="2:10" ht="25.5" x14ac:dyDescent="0.2">
      <c r="B40" s="2" t="s">
        <v>93</v>
      </c>
      <c r="C40" s="2" t="s">
        <v>57</v>
      </c>
      <c r="D40" s="3">
        <v>44.75</v>
      </c>
      <c r="E40" s="3">
        <v>44.75</v>
      </c>
      <c r="F40" s="3">
        <v>44.75</v>
      </c>
      <c r="G40" s="3">
        <v>44.75</v>
      </c>
      <c r="H40" s="3" t="s">
        <v>153</v>
      </c>
      <c r="I40" s="13">
        <v>12800</v>
      </c>
      <c r="J40" s="2" t="s">
        <v>16</v>
      </c>
    </row>
    <row r="41" spans="2:10" ht="25.5" x14ac:dyDescent="0.2">
      <c r="B41" s="2" t="s">
        <v>48</v>
      </c>
      <c r="C41" s="2" t="s">
        <v>18</v>
      </c>
      <c r="D41" s="3">
        <v>45.5</v>
      </c>
      <c r="E41" s="3">
        <v>46</v>
      </c>
      <c r="F41" s="3">
        <v>45.725000000000001</v>
      </c>
      <c r="G41" s="3">
        <v>45.6</v>
      </c>
      <c r="H41" s="3" t="s">
        <v>154</v>
      </c>
      <c r="I41" s="13">
        <v>168000</v>
      </c>
      <c r="J41" s="2" t="s">
        <v>16</v>
      </c>
    </row>
    <row r="42" spans="2:10" ht="25.5" x14ac:dyDescent="0.2">
      <c r="B42" s="2" t="s">
        <v>77</v>
      </c>
      <c r="C42" s="2" t="s">
        <v>23</v>
      </c>
      <c r="D42" s="3">
        <v>52.5</v>
      </c>
      <c r="E42" s="3">
        <v>53</v>
      </c>
      <c r="F42" s="3">
        <v>52.667000000000002</v>
      </c>
      <c r="G42" s="3">
        <v>53</v>
      </c>
      <c r="H42" s="3" t="s">
        <v>155</v>
      </c>
      <c r="I42" s="13">
        <v>52800</v>
      </c>
      <c r="J42" s="2" t="s">
        <v>16</v>
      </c>
    </row>
    <row r="43" spans="2:10" ht="25.5" x14ac:dyDescent="0.2">
      <c r="B43" s="2" t="s">
        <v>156</v>
      </c>
      <c r="C43" s="2" t="s">
        <v>20</v>
      </c>
      <c r="D43" s="3">
        <v>78</v>
      </c>
      <c r="E43" s="3">
        <v>78.25</v>
      </c>
      <c r="F43" s="3">
        <v>78.167000000000002</v>
      </c>
      <c r="G43" s="3">
        <v>78.25</v>
      </c>
      <c r="H43" s="3" t="s">
        <v>142</v>
      </c>
      <c r="I43" s="13">
        <v>50400</v>
      </c>
      <c r="J43" s="2" t="s">
        <v>16</v>
      </c>
    </row>
    <row r="44" spans="2:10" ht="25.5" x14ac:dyDescent="0.2">
      <c r="B44" s="2" t="s">
        <v>157</v>
      </c>
      <c r="C44" s="2" t="s">
        <v>21</v>
      </c>
      <c r="D44" s="3">
        <v>123</v>
      </c>
      <c r="E44" s="3">
        <v>123</v>
      </c>
      <c r="F44" s="3">
        <v>123</v>
      </c>
      <c r="G44" s="3">
        <v>123</v>
      </c>
      <c r="H44" s="3" t="s">
        <v>158</v>
      </c>
      <c r="I44" s="13">
        <v>35200</v>
      </c>
      <c r="J44" s="2" t="s">
        <v>16</v>
      </c>
    </row>
    <row r="45" spans="2:10" ht="25.5" x14ac:dyDescent="0.2">
      <c r="B45" s="2" t="s">
        <v>159</v>
      </c>
      <c r="C45" s="2" t="s">
        <v>45</v>
      </c>
      <c r="D45" s="3">
        <v>47.75</v>
      </c>
      <c r="E45" s="3">
        <v>47.75</v>
      </c>
      <c r="F45" s="3">
        <v>47.75</v>
      </c>
      <c r="G45" s="3">
        <v>47.75</v>
      </c>
      <c r="H45" s="3" t="s">
        <v>160</v>
      </c>
      <c r="I45" s="13">
        <v>15200</v>
      </c>
      <c r="J45" s="2" t="s">
        <v>16</v>
      </c>
    </row>
    <row r="46" spans="2:10" ht="25.5" x14ac:dyDescent="0.2">
      <c r="B46" s="2" t="s">
        <v>161</v>
      </c>
      <c r="C46" s="2" t="s">
        <v>67</v>
      </c>
      <c r="D46" s="3">
        <v>52</v>
      </c>
      <c r="E46" s="3">
        <v>52</v>
      </c>
      <c r="F46" s="3">
        <v>52</v>
      </c>
      <c r="G46" s="3">
        <v>52</v>
      </c>
      <c r="H46" s="3" t="s">
        <v>162</v>
      </c>
      <c r="I46" s="13">
        <v>204000</v>
      </c>
      <c r="J46" s="2" t="s">
        <v>16</v>
      </c>
    </row>
    <row r="47" spans="2:10" ht="25.5" x14ac:dyDescent="0.2">
      <c r="B47" s="2" t="s">
        <v>58</v>
      </c>
      <c r="C47" s="2" t="s">
        <v>18</v>
      </c>
      <c r="D47" s="3">
        <v>224</v>
      </c>
      <c r="E47" s="3">
        <v>224</v>
      </c>
      <c r="F47" s="3">
        <v>224</v>
      </c>
      <c r="G47" s="3">
        <v>224</v>
      </c>
      <c r="H47" s="3" t="s">
        <v>126</v>
      </c>
      <c r="I47" s="13">
        <v>10000</v>
      </c>
      <c r="J47" s="2" t="s">
        <v>16</v>
      </c>
    </row>
    <row r="48" spans="2:10" ht="25.5" x14ac:dyDescent="0.2">
      <c r="B48" s="2" t="s">
        <v>94</v>
      </c>
      <c r="C48" s="2" t="s">
        <v>15</v>
      </c>
      <c r="D48" s="3">
        <v>155</v>
      </c>
      <c r="E48" s="3">
        <v>160</v>
      </c>
      <c r="F48" s="3">
        <v>157.5</v>
      </c>
      <c r="G48" s="3">
        <v>155</v>
      </c>
      <c r="H48" s="3" t="s">
        <v>163</v>
      </c>
      <c r="I48" s="13">
        <v>1600</v>
      </c>
      <c r="J48" s="2" t="s">
        <v>16</v>
      </c>
    </row>
    <row r="49" spans="2:10" ht="25.5" x14ac:dyDescent="0.2">
      <c r="B49" s="2" t="s">
        <v>164</v>
      </c>
      <c r="C49" s="2" t="s">
        <v>20</v>
      </c>
      <c r="D49" s="3">
        <v>290</v>
      </c>
      <c r="E49" s="3">
        <v>290</v>
      </c>
      <c r="F49" s="3">
        <v>290</v>
      </c>
      <c r="G49" s="3">
        <v>290</v>
      </c>
      <c r="H49" s="3" t="s">
        <v>165</v>
      </c>
      <c r="I49" s="13">
        <v>10400</v>
      </c>
      <c r="J49" s="2" t="s">
        <v>16</v>
      </c>
    </row>
    <row r="50" spans="2:10" ht="25.5" x14ac:dyDescent="0.2">
      <c r="B50" s="2" t="s">
        <v>26</v>
      </c>
      <c r="C50" s="2" t="s">
        <v>15</v>
      </c>
      <c r="D50" s="3">
        <v>40.25</v>
      </c>
      <c r="E50" s="3">
        <v>41.5</v>
      </c>
      <c r="F50" s="3">
        <v>40.75</v>
      </c>
      <c r="G50" s="3">
        <v>40.25</v>
      </c>
      <c r="H50" s="3" t="s">
        <v>166</v>
      </c>
      <c r="I50" s="13">
        <v>2400</v>
      </c>
      <c r="J50" s="2" t="s">
        <v>16</v>
      </c>
    </row>
    <row r="51" spans="2:10" ht="25.5" x14ac:dyDescent="0.2">
      <c r="B51" s="2" t="s">
        <v>167</v>
      </c>
      <c r="C51" s="2" t="s">
        <v>83</v>
      </c>
      <c r="D51" s="3">
        <v>39.25</v>
      </c>
      <c r="E51" s="3">
        <v>39.25</v>
      </c>
      <c r="F51" s="3">
        <v>39.25</v>
      </c>
      <c r="G51" s="3">
        <v>39.25</v>
      </c>
      <c r="H51" s="3" t="s">
        <v>168</v>
      </c>
      <c r="I51" s="13">
        <v>4000</v>
      </c>
      <c r="J51" s="2" t="s">
        <v>16</v>
      </c>
    </row>
    <row r="52" spans="2:10" ht="26.25" thickBot="1" x14ac:dyDescent="0.25">
      <c r="B52" s="5" t="s">
        <v>169</v>
      </c>
      <c r="C52" s="5" t="s">
        <v>23</v>
      </c>
      <c r="D52" s="6">
        <v>56.25</v>
      </c>
      <c r="E52" s="6">
        <v>56.25</v>
      </c>
      <c r="F52" s="6">
        <v>56.25</v>
      </c>
      <c r="G52" s="6">
        <v>56.25</v>
      </c>
      <c r="H52" s="6" t="s">
        <v>170</v>
      </c>
      <c r="I52" s="14">
        <v>17600</v>
      </c>
      <c r="J52" s="5" t="s">
        <v>16</v>
      </c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69</v>
      </c>
      <c r="I1" s="12">
        <f>SUM(I9:I1000)</f>
        <v>5670000</v>
      </c>
      <c r="J1" s="23">
        <f>COUNTIF(J9:J1000,"MMBtus")</f>
        <v>39</v>
      </c>
      <c r="K1" s="24" t="s">
        <v>68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103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">
      <c r="B9" s="45" t="s">
        <v>28</v>
      </c>
      <c r="C9" s="46"/>
      <c r="D9" s="46"/>
      <c r="E9" s="46"/>
      <c r="F9" s="46"/>
      <c r="G9" s="46"/>
      <c r="H9" s="46"/>
      <c r="I9" s="46"/>
      <c r="J9" s="46"/>
    </row>
    <row r="10" spans="1:13" ht="25.5" x14ac:dyDescent="0.2">
      <c r="B10" s="2" t="s">
        <v>59</v>
      </c>
      <c r="C10" s="2" t="s">
        <v>29</v>
      </c>
      <c r="D10" s="3">
        <v>5.19</v>
      </c>
      <c r="E10" s="3">
        <v>5.22</v>
      </c>
      <c r="F10" s="3">
        <v>5.2089999999999996</v>
      </c>
      <c r="G10" s="3">
        <v>5.19</v>
      </c>
      <c r="H10" s="3" t="s">
        <v>171</v>
      </c>
      <c r="I10" s="13">
        <v>20000</v>
      </c>
      <c r="J10" s="2" t="s">
        <v>30</v>
      </c>
    </row>
    <row r="11" spans="1:13" ht="25.5" x14ac:dyDescent="0.2">
      <c r="B11" s="2" t="s">
        <v>85</v>
      </c>
      <c r="C11" s="2" t="s">
        <v>29</v>
      </c>
      <c r="D11" s="3">
        <v>5.19</v>
      </c>
      <c r="E11" s="3">
        <v>5.19</v>
      </c>
      <c r="F11" s="3">
        <v>5.19</v>
      </c>
      <c r="G11" s="3">
        <v>5.19</v>
      </c>
      <c r="H11" s="3" t="s">
        <v>172</v>
      </c>
      <c r="I11" s="13">
        <v>10000</v>
      </c>
      <c r="J11" s="2" t="s">
        <v>30</v>
      </c>
    </row>
    <row r="12" spans="1:13" ht="25.5" x14ac:dyDescent="0.2">
      <c r="B12" s="2" t="s">
        <v>31</v>
      </c>
      <c r="C12" s="2" t="s">
        <v>29</v>
      </c>
      <c r="D12" s="3">
        <v>5.49</v>
      </c>
      <c r="E12" s="3">
        <v>5.53</v>
      </c>
      <c r="F12" s="3">
        <v>5.5090000000000003</v>
      </c>
      <c r="G12" s="3">
        <v>5.53</v>
      </c>
      <c r="H12" s="3" t="s">
        <v>173</v>
      </c>
      <c r="I12" s="13">
        <v>95000</v>
      </c>
      <c r="J12" s="2" t="s">
        <v>30</v>
      </c>
    </row>
    <row r="13" spans="1:13" ht="25.5" x14ac:dyDescent="0.2">
      <c r="B13" s="2" t="s">
        <v>32</v>
      </c>
      <c r="C13" s="2" t="s">
        <v>29</v>
      </c>
      <c r="D13" s="3">
        <v>5.29</v>
      </c>
      <c r="E13" s="3">
        <v>5.3</v>
      </c>
      <c r="F13" s="3">
        <v>5.2949999999999999</v>
      </c>
      <c r="G13" s="3">
        <v>5.29</v>
      </c>
      <c r="H13" s="3" t="s">
        <v>174</v>
      </c>
      <c r="I13" s="13">
        <v>20000</v>
      </c>
      <c r="J13" s="2" t="s">
        <v>30</v>
      </c>
    </row>
    <row r="14" spans="1:13" ht="25.5" x14ac:dyDescent="0.2">
      <c r="B14" s="2" t="s">
        <v>33</v>
      </c>
      <c r="C14" s="2" t="s">
        <v>29</v>
      </c>
      <c r="D14" s="3">
        <v>5.24</v>
      </c>
      <c r="E14" s="3">
        <v>5.2549999999999999</v>
      </c>
      <c r="F14" s="3">
        <v>5.2489999999999997</v>
      </c>
      <c r="G14" s="3">
        <v>5.24</v>
      </c>
      <c r="H14" s="3" t="s">
        <v>139</v>
      </c>
      <c r="I14" s="13">
        <v>27500</v>
      </c>
      <c r="J14" s="2" t="s">
        <v>30</v>
      </c>
    </row>
    <row r="15" spans="1:13" ht="25.5" x14ac:dyDescent="0.2">
      <c r="B15" s="2" t="s">
        <v>34</v>
      </c>
      <c r="C15" s="2" t="s">
        <v>29</v>
      </c>
      <c r="D15" s="3">
        <v>5.64</v>
      </c>
      <c r="E15" s="3">
        <v>5.64</v>
      </c>
      <c r="F15" s="3">
        <v>5.64</v>
      </c>
      <c r="G15" s="3">
        <v>5.64</v>
      </c>
      <c r="H15" s="3" t="s">
        <v>175</v>
      </c>
      <c r="I15" s="13">
        <v>7500</v>
      </c>
      <c r="J15" s="2" t="s">
        <v>30</v>
      </c>
    </row>
    <row r="16" spans="1:13" ht="25.5" x14ac:dyDescent="0.2">
      <c r="B16" s="2" t="s">
        <v>35</v>
      </c>
      <c r="C16" s="2" t="s">
        <v>29</v>
      </c>
      <c r="D16" s="3">
        <v>5.5129999999999999</v>
      </c>
      <c r="E16" s="3">
        <v>5.5149999999999997</v>
      </c>
      <c r="F16" s="3">
        <v>5.5140000000000002</v>
      </c>
      <c r="G16" s="3">
        <v>5.5149999999999997</v>
      </c>
      <c r="H16" s="3" t="s">
        <v>115</v>
      </c>
      <c r="I16" s="13">
        <v>10000</v>
      </c>
      <c r="J16" s="2" t="s">
        <v>30</v>
      </c>
    </row>
    <row r="17" spans="2:10" ht="25.5" x14ac:dyDescent="0.2">
      <c r="B17" s="2" t="s">
        <v>36</v>
      </c>
      <c r="C17" s="2" t="s">
        <v>29</v>
      </c>
      <c r="D17" s="3">
        <v>5.1550000000000002</v>
      </c>
      <c r="E17" s="3">
        <v>5.2350000000000003</v>
      </c>
      <c r="F17" s="3">
        <v>5.1959999999999997</v>
      </c>
      <c r="G17" s="3">
        <v>5.1950000000000003</v>
      </c>
      <c r="H17" s="3" t="s">
        <v>176</v>
      </c>
      <c r="I17" s="13">
        <v>75000</v>
      </c>
      <c r="J17" s="2" t="s">
        <v>30</v>
      </c>
    </row>
    <row r="18" spans="2:10" ht="25.5" x14ac:dyDescent="0.2">
      <c r="B18" s="2" t="s">
        <v>86</v>
      </c>
      <c r="C18" s="2" t="s">
        <v>29</v>
      </c>
      <c r="D18" s="3">
        <v>5.05</v>
      </c>
      <c r="E18" s="3">
        <v>5.05</v>
      </c>
      <c r="F18" s="3">
        <v>5.05</v>
      </c>
      <c r="G18" s="3">
        <v>5.05</v>
      </c>
      <c r="H18" s="3" t="s">
        <v>177</v>
      </c>
      <c r="I18" s="13">
        <v>20000</v>
      </c>
      <c r="J18" s="2" t="s">
        <v>30</v>
      </c>
    </row>
    <row r="19" spans="2:10" ht="25.5" x14ac:dyDescent="0.2">
      <c r="B19" s="2" t="s">
        <v>37</v>
      </c>
      <c r="C19" s="2" t="s">
        <v>29</v>
      </c>
      <c r="D19" s="3">
        <v>5.2149999999999999</v>
      </c>
      <c r="E19" s="3">
        <v>5.27</v>
      </c>
      <c r="F19" s="3">
        <v>5.2460000000000004</v>
      </c>
      <c r="G19" s="3">
        <v>5.2549999999999999</v>
      </c>
      <c r="H19" s="3" t="s">
        <v>175</v>
      </c>
      <c r="I19" s="13">
        <v>285000</v>
      </c>
      <c r="J19" s="2" t="s">
        <v>30</v>
      </c>
    </row>
    <row r="20" spans="2:10" ht="25.5" x14ac:dyDescent="0.2">
      <c r="B20" s="2" t="s">
        <v>38</v>
      </c>
      <c r="C20" s="2" t="s">
        <v>29</v>
      </c>
      <c r="D20" s="3">
        <v>5.5149999999999997</v>
      </c>
      <c r="E20" s="3">
        <v>5.5449999999999999</v>
      </c>
      <c r="F20" s="3">
        <v>5.5259999999999998</v>
      </c>
      <c r="G20" s="3">
        <v>5.5449999999999999</v>
      </c>
      <c r="H20" s="3" t="s">
        <v>175</v>
      </c>
      <c r="I20" s="13">
        <v>20000</v>
      </c>
      <c r="J20" s="2" t="s">
        <v>30</v>
      </c>
    </row>
    <row r="21" spans="2:10" ht="25.5" x14ac:dyDescent="0.2">
      <c r="B21" s="2" t="s">
        <v>60</v>
      </c>
      <c r="C21" s="2" t="s">
        <v>29</v>
      </c>
      <c r="D21" s="3">
        <v>5.21</v>
      </c>
      <c r="E21" s="3">
        <v>5.2350000000000003</v>
      </c>
      <c r="F21" s="3">
        <v>5.2190000000000003</v>
      </c>
      <c r="G21" s="3">
        <v>5.2350000000000003</v>
      </c>
      <c r="H21" s="3" t="s">
        <v>178</v>
      </c>
      <c r="I21" s="13">
        <v>40000</v>
      </c>
      <c r="J21" s="2" t="s">
        <v>30</v>
      </c>
    </row>
    <row r="22" spans="2:10" ht="25.5" x14ac:dyDescent="0.2">
      <c r="B22" s="2" t="s">
        <v>39</v>
      </c>
      <c r="C22" s="2" t="s">
        <v>29</v>
      </c>
      <c r="D22" s="3">
        <v>5.19</v>
      </c>
      <c r="E22" s="3">
        <v>5.21</v>
      </c>
      <c r="F22" s="3">
        <v>5.1980000000000004</v>
      </c>
      <c r="G22" s="3">
        <v>5.21</v>
      </c>
      <c r="H22" s="3" t="s">
        <v>179</v>
      </c>
      <c r="I22" s="13">
        <v>75000</v>
      </c>
      <c r="J22" s="2" t="s">
        <v>30</v>
      </c>
    </row>
    <row r="23" spans="2:10" ht="25.5" x14ac:dyDescent="0.2">
      <c r="B23" s="2" t="s">
        <v>40</v>
      </c>
      <c r="C23" s="2" t="s">
        <v>29</v>
      </c>
      <c r="D23" s="3">
        <v>5.4649999999999999</v>
      </c>
      <c r="E23" s="3">
        <v>5.4950000000000001</v>
      </c>
      <c r="F23" s="3">
        <v>5.476</v>
      </c>
      <c r="G23" s="3">
        <v>5.47</v>
      </c>
      <c r="H23" s="3" t="s">
        <v>175</v>
      </c>
      <c r="I23" s="13">
        <v>25000</v>
      </c>
      <c r="J23" s="2" t="s">
        <v>30</v>
      </c>
    </row>
    <row r="24" spans="2:10" ht="25.5" x14ac:dyDescent="0.2">
      <c r="B24" s="2" t="s">
        <v>61</v>
      </c>
      <c r="C24" s="2" t="s">
        <v>29</v>
      </c>
      <c r="D24" s="3">
        <v>5.23</v>
      </c>
      <c r="E24" s="3">
        <v>5.23</v>
      </c>
      <c r="F24" s="3">
        <v>5.23</v>
      </c>
      <c r="G24" s="3">
        <v>5.23</v>
      </c>
      <c r="H24" s="3" t="s">
        <v>180</v>
      </c>
      <c r="I24" s="13">
        <v>5000</v>
      </c>
      <c r="J24" s="2" t="s">
        <v>30</v>
      </c>
    </row>
    <row r="25" spans="2:10" ht="25.5" x14ac:dyDescent="0.2">
      <c r="B25" s="2" t="s">
        <v>181</v>
      </c>
      <c r="C25" s="2" t="s">
        <v>29</v>
      </c>
      <c r="D25" s="3">
        <v>5.31</v>
      </c>
      <c r="E25" s="3">
        <v>5.34</v>
      </c>
      <c r="F25" s="3">
        <v>5.3250000000000002</v>
      </c>
      <c r="G25" s="3">
        <v>5.31</v>
      </c>
      <c r="H25" s="3" t="s">
        <v>171</v>
      </c>
      <c r="I25" s="13">
        <v>15000</v>
      </c>
      <c r="J25" s="2" t="s">
        <v>30</v>
      </c>
    </row>
    <row r="26" spans="2:10" ht="25.5" x14ac:dyDescent="0.2">
      <c r="B26" s="2" t="s">
        <v>182</v>
      </c>
      <c r="C26" s="2" t="s">
        <v>29</v>
      </c>
      <c r="D26" s="3">
        <v>5.0999999999999996</v>
      </c>
      <c r="E26" s="3">
        <v>5.0999999999999996</v>
      </c>
      <c r="F26" s="3">
        <v>5.0999999999999996</v>
      </c>
      <c r="G26" s="3">
        <v>5.0999999999999996</v>
      </c>
      <c r="H26" s="3" t="s">
        <v>183</v>
      </c>
      <c r="I26" s="13">
        <v>10000</v>
      </c>
      <c r="J26" s="2" t="s">
        <v>30</v>
      </c>
    </row>
    <row r="27" spans="2:10" ht="25.5" x14ac:dyDescent="0.2">
      <c r="B27" s="2" t="s">
        <v>74</v>
      </c>
      <c r="C27" s="2" t="s">
        <v>29</v>
      </c>
      <c r="D27" s="3">
        <v>9.5</v>
      </c>
      <c r="E27" s="3">
        <v>9.75</v>
      </c>
      <c r="F27" s="3">
        <v>9.6170000000000009</v>
      </c>
      <c r="G27" s="3">
        <v>9.75</v>
      </c>
      <c r="H27" s="3" t="s">
        <v>184</v>
      </c>
      <c r="I27" s="13">
        <v>30000</v>
      </c>
      <c r="J27" s="2" t="s">
        <v>30</v>
      </c>
    </row>
    <row r="28" spans="2:10" ht="25.5" x14ac:dyDescent="0.2">
      <c r="B28" s="2" t="s">
        <v>95</v>
      </c>
      <c r="C28" s="2" t="s">
        <v>29</v>
      </c>
      <c r="D28" s="3">
        <v>5.1879999999999997</v>
      </c>
      <c r="E28" s="3">
        <v>5.2450000000000001</v>
      </c>
      <c r="F28" s="3">
        <v>5.2149999999999999</v>
      </c>
      <c r="G28" s="3">
        <v>5.22</v>
      </c>
      <c r="H28" s="3" t="s">
        <v>185</v>
      </c>
      <c r="I28" s="13">
        <v>57500</v>
      </c>
      <c r="J28" s="2" t="s">
        <v>30</v>
      </c>
    </row>
    <row r="29" spans="2:10" ht="25.5" x14ac:dyDescent="0.2">
      <c r="B29" s="2" t="s">
        <v>78</v>
      </c>
      <c r="C29" s="2" t="s">
        <v>29</v>
      </c>
      <c r="D29" s="3">
        <v>12</v>
      </c>
      <c r="E29" s="3">
        <v>12.75</v>
      </c>
      <c r="F29" s="3">
        <v>12.563000000000001</v>
      </c>
      <c r="G29" s="3">
        <v>12.75</v>
      </c>
      <c r="H29" s="3" t="s">
        <v>186</v>
      </c>
      <c r="I29" s="13">
        <v>40000</v>
      </c>
      <c r="J29" s="2" t="s">
        <v>30</v>
      </c>
    </row>
    <row r="30" spans="2:10" ht="25.5" x14ac:dyDescent="0.2">
      <c r="B30" s="2" t="s">
        <v>187</v>
      </c>
      <c r="C30" s="2" t="s">
        <v>29</v>
      </c>
      <c r="D30" s="3">
        <v>5.2050000000000001</v>
      </c>
      <c r="E30" s="3">
        <v>5.2050000000000001</v>
      </c>
      <c r="F30" s="3">
        <v>5.2050000000000001</v>
      </c>
      <c r="G30" s="3">
        <v>5.2050000000000001</v>
      </c>
      <c r="H30" s="3" t="s">
        <v>145</v>
      </c>
      <c r="I30" s="13">
        <v>5000</v>
      </c>
      <c r="J30" s="2" t="s">
        <v>30</v>
      </c>
    </row>
    <row r="31" spans="2:10" ht="25.5" x14ac:dyDescent="0.2">
      <c r="B31" s="2" t="s">
        <v>79</v>
      </c>
      <c r="C31" s="2" t="s">
        <v>29</v>
      </c>
      <c r="D31" s="3">
        <v>5.7850000000000001</v>
      </c>
      <c r="E31" s="3">
        <v>5.8250000000000002</v>
      </c>
      <c r="F31" s="3">
        <v>5.806</v>
      </c>
      <c r="G31" s="3">
        <v>5.7850000000000001</v>
      </c>
      <c r="H31" s="3" t="s">
        <v>188</v>
      </c>
      <c r="I31" s="13">
        <v>20000</v>
      </c>
      <c r="J31" s="2" t="s">
        <v>30</v>
      </c>
    </row>
    <row r="32" spans="2:10" ht="25.5" x14ac:dyDescent="0.2">
      <c r="B32" s="2" t="s">
        <v>189</v>
      </c>
      <c r="C32" s="2" t="s">
        <v>29</v>
      </c>
      <c r="D32" s="3">
        <v>5.16</v>
      </c>
      <c r="E32" s="3">
        <v>5.16</v>
      </c>
      <c r="F32" s="3">
        <v>5.16</v>
      </c>
      <c r="G32" s="3">
        <v>5.16</v>
      </c>
      <c r="H32" s="3" t="s">
        <v>178</v>
      </c>
      <c r="I32" s="13">
        <v>5000</v>
      </c>
      <c r="J32" s="2" t="s">
        <v>30</v>
      </c>
    </row>
    <row r="33" spans="2:10" ht="25.5" x14ac:dyDescent="0.2">
      <c r="B33" s="2" t="s">
        <v>62</v>
      </c>
      <c r="C33" s="2" t="s">
        <v>29</v>
      </c>
      <c r="D33" s="3">
        <v>5.23</v>
      </c>
      <c r="E33" s="3">
        <v>5.2649999999999997</v>
      </c>
      <c r="F33" s="3">
        <v>5.2480000000000002</v>
      </c>
      <c r="G33" s="3">
        <v>5.2649999999999997</v>
      </c>
      <c r="H33" s="3" t="s">
        <v>155</v>
      </c>
      <c r="I33" s="13">
        <v>60000</v>
      </c>
      <c r="J33" s="2" t="s">
        <v>30</v>
      </c>
    </row>
    <row r="34" spans="2:10" ht="25.5" x14ac:dyDescent="0.2">
      <c r="B34" s="2" t="s">
        <v>41</v>
      </c>
      <c r="C34" s="2" t="s">
        <v>29</v>
      </c>
      <c r="D34" s="3">
        <v>5.26</v>
      </c>
      <c r="E34" s="3">
        <v>5.32</v>
      </c>
      <c r="F34" s="3">
        <v>5.2869999999999999</v>
      </c>
      <c r="G34" s="3">
        <v>5.31</v>
      </c>
      <c r="H34" s="3" t="s">
        <v>173</v>
      </c>
      <c r="I34" s="13">
        <v>82500</v>
      </c>
      <c r="J34" s="2" t="s">
        <v>30</v>
      </c>
    </row>
    <row r="35" spans="2:10" ht="25.5" x14ac:dyDescent="0.2">
      <c r="B35" s="2" t="s">
        <v>63</v>
      </c>
      <c r="C35" s="2" t="s">
        <v>29</v>
      </c>
      <c r="D35" s="3">
        <v>5.2</v>
      </c>
      <c r="E35" s="3">
        <v>5.22</v>
      </c>
      <c r="F35" s="3">
        <v>5.2110000000000003</v>
      </c>
      <c r="G35" s="3">
        <v>5.22</v>
      </c>
      <c r="H35" s="3" t="s">
        <v>190</v>
      </c>
      <c r="I35" s="13">
        <v>25000</v>
      </c>
      <c r="J35" s="2" t="s">
        <v>30</v>
      </c>
    </row>
    <row r="36" spans="2:10" ht="25.5" x14ac:dyDescent="0.2">
      <c r="B36" s="2" t="s">
        <v>191</v>
      </c>
      <c r="C36" s="2" t="s">
        <v>29</v>
      </c>
      <c r="D36" s="3">
        <v>5.0999999999999996</v>
      </c>
      <c r="E36" s="3">
        <v>5.0999999999999996</v>
      </c>
      <c r="F36" s="3">
        <v>5.0999999999999996</v>
      </c>
      <c r="G36" s="3">
        <v>5.0999999999999996</v>
      </c>
      <c r="H36" s="3" t="s">
        <v>192</v>
      </c>
      <c r="I36" s="13">
        <v>5000</v>
      </c>
      <c r="J36" s="2" t="s">
        <v>30</v>
      </c>
    </row>
    <row r="37" spans="2:10" ht="9.75" customHeight="1" x14ac:dyDescent="0.2">
      <c r="B37" s="45" t="s">
        <v>42</v>
      </c>
      <c r="C37" s="46"/>
      <c r="D37" s="46"/>
      <c r="E37" s="46"/>
      <c r="F37" s="46"/>
      <c r="G37" s="46"/>
      <c r="H37" s="46"/>
      <c r="I37" s="46"/>
      <c r="J37" s="46"/>
    </row>
    <row r="38" spans="2:10" ht="25.5" x14ac:dyDescent="0.2">
      <c r="B38" s="2" t="s">
        <v>193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194</v>
      </c>
      <c r="I38" s="13">
        <v>10000</v>
      </c>
      <c r="J38" s="2" t="s">
        <v>30</v>
      </c>
    </row>
    <row r="39" spans="2:10" ht="25.5" x14ac:dyDescent="0.2">
      <c r="B39" s="2" t="s">
        <v>96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194</v>
      </c>
      <c r="I39" s="13">
        <v>20000</v>
      </c>
      <c r="J39" s="2" t="s">
        <v>30</v>
      </c>
    </row>
    <row r="40" spans="2:10" ht="25.5" x14ac:dyDescent="0.2">
      <c r="B40" s="2" t="s">
        <v>97</v>
      </c>
      <c r="C40" s="2" t="s">
        <v>29</v>
      </c>
      <c r="D40" s="3">
        <v>0</v>
      </c>
      <c r="E40" s="3">
        <v>0</v>
      </c>
      <c r="F40" s="3">
        <v>0</v>
      </c>
      <c r="G40" s="3">
        <v>0</v>
      </c>
      <c r="H40" s="3" t="s">
        <v>195</v>
      </c>
      <c r="I40" s="13">
        <v>7500</v>
      </c>
      <c r="J40" s="2" t="s">
        <v>30</v>
      </c>
    </row>
    <row r="41" spans="2:10" ht="25.5" x14ac:dyDescent="0.2">
      <c r="B41" s="2" t="s">
        <v>87</v>
      </c>
      <c r="C41" s="2" t="s">
        <v>29</v>
      </c>
      <c r="D41" s="3">
        <v>0</v>
      </c>
      <c r="E41" s="3">
        <v>0</v>
      </c>
      <c r="F41" s="3">
        <v>0</v>
      </c>
      <c r="G41" s="3">
        <v>0</v>
      </c>
      <c r="H41" s="3" t="s">
        <v>168</v>
      </c>
      <c r="I41" s="13">
        <v>20000</v>
      </c>
      <c r="J41" s="2" t="s">
        <v>30</v>
      </c>
    </row>
    <row r="42" spans="2:10" ht="25.5" x14ac:dyDescent="0.2">
      <c r="B42" s="2" t="s">
        <v>196</v>
      </c>
      <c r="C42" s="2" t="s">
        <v>49</v>
      </c>
      <c r="D42" s="3">
        <v>5.0000000000000001E-3</v>
      </c>
      <c r="E42" s="3">
        <v>5.0000000000000001E-3</v>
      </c>
      <c r="F42" s="3">
        <v>5.0000000000000001E-3</v>
      </c>
      <c r="G42" s="3">
        <v>5.0000000000000001E-3</v>
      </c>
      <c r="H42" s="3" t="s">
        <v>197</v>
      </c>
      <c r="I42" s="13">
        <v>4280000</v>
      </c>
      <c r="J42" s="2" t="s">
        <v>30</v>
      </c>
    </row>
    <row r="43" spans="2:10" ht="25.5" x14ac:dyDescent="0.2">
      <c r="B43" s="2" t="s">
        <v>198</v>
      </c>
      <c r="C43" s="2" t="s">
        <v>29</v>
      </c>
      <c r="D43" s="3">
        <v>0</v>
      </c>
      <c r="E43" s="3">
        <v>0</v>
      </c>
      <c r="F43" s="3">
        <v>0</v>
      </c>
      <c r="G43" s="3">
        <v>0</v>
      </c>
      <c r="H43" s="3" t="s">
        <v>199</v>
      </c>
      <c r="I43" s="13">
        <v>10000</v>
      </c>
      <c r="J43" s="2" t="s">
        <v>30</v>
      </c>
    </row>
    <row r="44" spans="2:10" ht="25.5" x14ac:dyDescent="0.2">
      <c r="B44" s="2" t="s">
        <v>64</v>
      </c>
      <c r="C44" s="2" t="s">
        <v>29</v>
      </c>
      <c r="D44" s="3">
        <v>-3.0000000000000001E-3</v>
      </c>
      <c r="E44" s="3">
        <v>-3.0000000000000001E-3</v>
      </c>
      <c r="F44" s="3">
        <v>-3.0000000000000001E-3</v>
      </c>
      <c r="G44" s="3">
        <v>-3.0000000000000001E-3</v>
      </c>
      <c r="H44" s="3" t="s">
        <v>200</v>
      </c>
      <c r="I44" s="13">
        <v>5000</v>
      </c>
      <c r="J44" s="2" t="s">
        <v>30</v>
      </c>
    </row>
    <row r="45" spans="2:10" ht="25.5" x14ac:dyDescent="0.2">
      <c r="B45" s="2" t="s">
        <v>88</v>
      </c>
      <c r="C45" s="2" t="s">
        <v>29</v>
      </c>
      <c r="D45" s="3">
        <v>0</v>
      </c>
      <c r="E45" s="3">
        <v>0</v>
      </c>
      <c r="F45" s="3">
        <v>0</v>
      </c>
      <c r="G45" s="3">
        <v>0</v>
      </c>
      <c r="H45" s="3" t="s">
        <v>201</v>
      </c>
      <c r="I45" s="13">
        <v>7500</v>
      </c>
      <c r="J45" s="2" t="s">
        <v>30</v>
      </c>
    </row>
    <row r="46" spans="2:10" ht="25.5" x14ac:dyDescent="0.2">
      <c r="B46" s="2" t="s">
        <v>98</v>
      </c>
      <c r="C46" s="2" t="s">
        <v>29</v>
      </c>
      <c r="D46" s="3">
        <v>0</v>
      </c>
      <c r="E46" s="3">
        <v>0</v>
      </c>
      <c r="F46" s="3">
        <v>0</v>
      </c>
      <c r="G46" s="3">
        <v>0</v>
      </c>
      <c r="H46" s="3" t="s">
        <v>202</v>
      </c>
      <c r="I46" s="13">
        <v>5000</v>
      </c>
      <c r="J46" s="2" t="s">
        <v>30</v>
      </c>
    </row>
    <row r="47" spans="2:10" ht="25.5" x14ac:dyDescent="0.2">
      <c r="B47" s="2" t="s">
        <v>99</v>
      </c>
      <c r="C47" s="2" t="s">
        <v>29</v>
      </c>
      <c r="D47" s="3">
        <v>-0.01</v>
      </c>
      <c r="E47" s="3">
        <v>-5.0000000000000001E-3</v>
      </c>
      <c r="F47" s="3">
        <v>-6.0000000000000001E-3</v>
      </c>
      <c r="G47" s="3">
        <v>-5.0000000000000001E-3</v>
      </c>
      <c r="H47" s="3" t="s">
        <v>203</v>
      </c>
      <c r="I47" s="13">
        <v>40000</v>
      </c>
      <c r="J47" s="2" t="s">
        <v>30</v>
      </c>
    </row>
    <row r="48" spans="2:10" ht="25.5" x14ac:dyDescent="0.2">
      <c r="B48" s="2" t="s">
        <v>100</v>
      </c>
      <c r="C48" s="2" t="s">
        <v>29</v>
      </c>
      <c r="D48" s="3">
        <v>0</v>
      </c>
      <c r="E48" s="3">
        <v>0</v>
      </c>
      <c r="F48" s="3">
        <v>0</v>
      </c>
      <c r="G48" s="3">
        <v>0</v>
      </c>
      <c r="H48" s="3" t="s">
        <v>204</v>
      </c>
      <c r="I48" s="13">
        <v>25000</v>
      </c>
      <c r="J48" s="2" t="s">
        <v>30</v>
      </c>
    </row>
    <row r="49" spans="2:12" ht="9.75" customHeight="1" x14ac:dyDescent="0.2">
      <c r="B49" s="45" t="s">
        <v>205</v>
      </c>
      <c r="C49" s="46"/>
      <c r="D49" s="46"/>
      <c r="E49" s="46"/>
      <c r="F49" s="46"/>
      <c r="G49" s="46"/>
      <c r="H49" s="46"/>
      <c r="I49" s="46"/>
      <c r="J49" s="46"/>
    </row>
    <row r="50" spans="2:12" ht="26.25" thickBot="1" x14ac:dyDescent="0.25">
      <c r="B50" s="5" t="s">
        <v>206</v>
      </c>
      <c r="C50" s="5" t="s">
        <v>18</v>
      </c>
      <c r="D50" s="6">
        <v>3.0000000000000001E-3</v>
      </c>
      <c r="E50" s="6">
        <v>3.0000000000000001E-3</v>
      </c>
      <c r="F50" s="6">
        <v>3.0000000000000001E-3</v>
      </c>
      <c r="G50" s="6">
        <v>3.0000000000000001E-3</v>
      </c>
      <c r="H50" s="6" t="s">
        <v>207</v>
      </c>
      <c r="I50" s="14">
        <v>150000</v>
      </c>
      <c r="J50" s="5" t="s">
        <v>30</v>
      </c>
    </row>
    <row r="51" spans="2:12" x14ac:dyDescent="0.2">
      <c r="L51" s="10"/>
    </row>
    <row r="55" spans="2:12" x14ac:dyDescent="0.2">
      <c r="I55" s="11"/>
    </row>
  </sheetData>
  <mergeCells count="15">
    <mergeCell ref="G7:G8"/>
    <mergeCell ref="A3:M3"/>
    <mergeCell ref="A4:M4"/>
    <mergeCell ref="A5:M5"/>
    <mergeCell ref="A6:M6"/>
    <mergeCell ref="B37:J37"/>
    <mergeCell ref="B49:J49"/>
    <mergeCell ref="H7:H8"/>
    <mergeCell ref="B9:J9"/>
    <mergeCell ref="I7:I8"/>
    <mergeCell ref="J7:J8"/>
    <mergeCell ref="B7:B8"/>
    <mergeCell ref="C7:C8"/>
    <mergeCell ref="D7:D8"/>
    <mergeCell ref="E7:E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70</v>
      </c>
      <c r="I1" s="12">
        <f>SUM(I9:I1000)</f>
        <v>13050000</v>
      </c>
      <c r="J1" s="22">
        <f>COUNTIF(J9:J1000,"MMBtus")</f>
        <v>8</v>
      </c>
      <c r="K1" s="24" t="s">
        <v>68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103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">
      <c r="B9" s="45" t="s">
        <v>101</v>
      </c>
      <c r="C9" s="46"/>
      <c r="D9" s="46"/>
      <c r="E9" s="46"/>
      <c r="F9" s="46"/>
      <c r="G9" s="46"/>
      <c r="H9" s="46"/>
      <c r="I9" s="46"/>
      <c r="J9" s="46"/>
    </row>
    <row r="10" spans="1:14" ht="25.5" x14ac:dyDescent="0.2">
      <c r="B10" s="2" t="s">
        <v>208</v>
      </c>
      <c r="C10" s="2" t="s">
        <v>49</v>
      </c>
      <c r="D10" s="3">
        <v>3.7999999999999999E-2</v>
      </c>
      <c r="E10" s="3">
        <v>3.7999999999999999E-2</v>
      </c>
      <c r="F10" s="3">
        <v>3.7999999999999999E-2</v>
      </c>
      <c r="G10" s="3">
        <v>3.7999999999999999E-2</v>
      </c>
      <c r="H10" s="3" t="s">
        <v>209</v>
      </c>
      <c r="I10" s="13">
        <v>2140000</v>
      </c>
      <c r="J10" s="2" t="s">
        <v>30</v>
      </c>
    </row>
    <row r="11" spans="1:14" ht="25.5" x14ac:dyDescent="0.2">
      <c r="B11" s="2" t="s">
        <v>210</v>
      </c>
      <c r="C11" s="2" t="s">
        <v>18</v>
      </c>
      <c r="D11" s="3">
        <v>0.04</v>
      </c>
      <c r="E11" s="3">
        <v>0.04</v>
      </c>
      <c r="F11" s="3">
        <v>0.04</v>
      </c>
      <c r="G11" s="3">
        <v>0.04</v>
      </c>
      <c r="H11" s="3" t="s">
        <v>211</v>
      </c>
      <c r="I11" s="13">
        <v>300000</v>
      </c>
      <c r="J11" s="2" t="s">
        <v>30</v>
      </c>
    </row>
    <row r="12" spans="1:14" ht="9.75" customHeight="1" x14ac:dyDescent="0.2">
      <c r="B12" s="45" t="s">
        <v>46</v>
      </c>
      <c r="C12" s="46"/>
      <c r="D12" s="46"/>
      <c r="E12" s="46"/>
      <c r="F12" s="46"/>
      <c r="G12" s="46"/>
      <c r="H12" s="46"/>
      <c r="I12" s="46"/>
      <c r="J12" s="46"/>
    </row>
    <row r="13" spans="1:14" ht="38.25" x14ac:dyDescent="0.2">
      <c r="B13" s="2" t="s">
        <v>65</v>
      </c>
      <c r="C13" s="2" t="s">
        <v>66</v>
      </c>
      <c r="D13" s="3">
        <v>5.22</v>
      </c>
      <c r="E13" s="3">
        <v>5.25</v>
      </c>
      <c r="F13" s="3">
        <v>5.2359999999999998</v>
      </c>
      <c r="G13" s="3">
        <v>5.25</v>
      </c>
      <c r="H13" s="3" t="s">
        <v>212</v>
      </c>
      <c r="I13" s="13">
        <v>340000</v>
      </c>
      <c r="J13" s="2" t="s">
        <v>30</v>
      </c>
    </row>
    <row r="14" spans="1:14" ht="9.75" customHeight="1" x14ac:dyDescent="0.2">
      <c r="B14" s="45" t="s">
        <v>50</v>
      </c>
      <c r="C14" s="46"/>
      <c r="D14" s="46"/>
      <c r="E14" s="46"/>
      <c r="F14" s="46"/>
      <c r="G14" s="46"/>
      <c r="H14" s="46"/>
      <c r="I14" s="46"/>
      <c r="J14" s="46"/>
    </row>
    <row r="15" spans="1:14" ht="25.5" x14ac:dyDescent="0.2">
      <c r="B15" s="2" t="s">
        <v>51</v>
      </c>
      <c r="C15" s="2" t="s">
        <v>18</v>
      </c>
      <c r="D15" s="3">
        <v>5.2649999999999997</v>
      </c>
      <c r="E15" s="3">
        <v>5.375</v>
      </c>
      <c r="F15" s="3">
        <v>5.335</v>
      </c>
      <c r="G15" s="3">
        <v>5.2649999999999997</v>
      </c>
      <c r="H15" s="3" t="s">
        <v>213</v>
      </c>
      <c r="I15" s="13">
        <v>6000000</v>
      </c>
      <c r="J15" s="2" t="s">
        <v>30</v>
      </c>
    </row>
    <row r="16" spans="1:14" ht="25.5" x14ac:dyDescent="0.2">
      <c r="B16" s="2" t="s">
        <v>75</v>
      </c>
      <c r="C16" s="2" t="s">
        <v>23</v>
      </c>
      <c r="D16" s="3">
        <v>5.33</v>
      </c>
      <c r="E16" s="3">
        <v>5.3949999999999996</v>
      </c>
      <c r="F16" s="3">
        <v>5.3630000000000004</v>
      </c>
      <c r="G16" s="3">
        <v>5.33</v>
      </c>
      <c r="H16" s="3" t="s">
        <v>213</v>
      </c>
      <c r="I16" s="13">
        <v>620000</v>
      </c>
      <c r="J16" s="2" t="s">
        <v>30</v>
      </c>
    </row>
    <row r="17" spans="2:12" ht="25.5" x14ac:dyDescent="0.2">
      <c r="B17" s="2" t="s">
        <v>214</v>
      </c>
      <c r="C17" s="2" t="s">
        <v>102</v>
      </c>
      <c r="D17" s="3">
        <v>5.5</v>
      </c>
      <c r="E17" s="3">
        <v>5.5</v>
      </c>
      <c r="F17" s="3">
        <v>5.5</v>
      </c>
      <c r="G17" s="3">
        <v>5.5</v>
      </c>
      <c r="H17" s="3" t="s">
        <v>215</v>
      </c>
      <c r="I17" s="13">
        <v>755000</v>
      </c>
      <c r="J17" s="2" t="s">
        <v>30</v>
      </c>
    </row>
    <row r="18" spans="2:12" ht="25.5" x14ac:dyDescent="0.2">
      <c r="B18" s="2" t="s">
        <v>216</v>
      </c>
      <c r="C18" s="2" t="s">
        <v>217</v>
      </c>
      <c r="D18" s="3">
        <v>4.72</v>
      </c>
      <c r="E18" s="3">
        <v>4.72</v>
      </c>
      <c r="F18" s="3">
        <v>4.72</v>
      </c>
      <c r="G18" s="3">
        <v>4.72</v>
      </c>
      <c r="H18" s="3" t="s">
        <v>218</v>
      </c>
      <c r="I18" s="13">
        <v>1070000</v>
      </c>
      <c r="J18" s="2" t="s">
        <v>30</v>
      </c>
    </row>
    <row r="19" spans="2:12" ht="26.25" thickBot="1" x14ac:dyDescent="0.25">
      <c r="B19" s="5" t="s">
        <v>89</v>
      </c>
      <c r="C19" s="5" t="s">
        <v>67</v>
      </c>
      <c r="D19" s="6">
        <v>4.915</v>
      </c>
      <c r="E19" s="6">
        <v>4.915</v>
      </c>
      <c r="F19" s="6">
        <v>4.915</v>
      </c>
      <c r="G19" s="6">
        <v>4.915</v>
      </c>
      <c r="H19" s="6" t="s">
        <v>154</v>
      </c>
      <c r="I19" s="14">
        <v>1825000</v>
      </c>
      <c r="J19" s="5" t="s">
        <v>30</v>
      </c>
    </row>
    <row r="20" spans="2:12" x14ac:dyDescent="0.2">
      <c r="B20" s="45"/>
      <c r="C20" s="46"/>
      <c r="D20" s="46"/>
      <c r="E20" s="46"/>
      <c r="F20" s="46"/>
      <c r="G20" s="46"/>
      <c r="H20" s="46"/>
      <c r="I20" s="46"/>
      <c r="J20" s="46"/>
    </row>
    <row r="21" spans="2:12" x14ac:dyDescent="0.2">
      <c r="B21" s="2"/>
      <c r="C21" s="2"/>
      <c r="D21" s="3"/>
      <c r="E21" s="3"/>
      <c r="F21" s="3"/>
      <c r="G21" s="3"/>
      <c r="H21" s="3"/>
      <c r="I21" s="13"/>
      <c r="J21" s="2"/>
    </row>
    <row r="22" spans="2:12" x14ac:dyDescent="0.2">
      <c r="B22" s="2"/>
      <c r="C22" s="2"/>
      <c r="D22" s="3"/>
      <c r="E22" s="3"/>
      <c r="F22" s="3"/>
      <c r="G22" s="3"/>
      <c r="H22" s="3"/>
      <c r="I22" s="13"/>
      <c r="J22" s="2"/>
    </row>
    <row r="23" spans="2:12" x14ac:dyDescent="0.2">
      <c r="B23" s="2"/>
      <c r="C23" s="2"/>
      <c r="D23" s="3"/>
      <c r="E23" s="3"/>
      <c r="F23" s="3"/>
      <c r="G23" s="3"/>
      <c r="H23" s="3"/>
      <c r="I23" s="13"/>
      <c r="J23" s="2"/>
    </row>
    <row r="24" spans="2:12" ht="13.5" thickBot="1" x14ac:dyDescent="0.25">
      <c r="B24" s="5"/>
      <c r="C24" s="5"/>
      <c r="D24" s="6"/>
      <c r="E24" s="6"/>
      <c r="F24" s="6"/>
      <c r="G24" s="6"/>
      <c r="H24" s="6"/>
      <c r="I24" s="14"/>
      <c r="J24" s="5"/>
    </row>
    <row r="25" spans="2:12" x14ac:dyDescent="0.2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7">
    <mergeCell ref="B25:J25"/>
    <mergeCell ref="I7:I8"/>
    <mergeCell ref="A3:N3"/>
    <mergeCell ref="A4:N4"/>
    <mergeCell ref="A5:N5"/>
    <mergeCell ref="A6:N6"/>
    <mergeCell ref="B20:J20"/>
    <mergeCell ref="B12:J12"/>
    <mergeCell ref="B14:J14"/>
    <mergeCell ref="J7:J8"/>
    <mergeCell ref="B9:J9"/>
    <mergeCell ref="G7:G8"/>
    <mergeCell ref="B7:B8"/>
    <mergeCell ref="C7:C8"/>
    <mergeCell ref="D7:D8"/>
    <mergeCell ref="E7:E8"/>
    <mergeCell ref="H7:H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36958</v>
      </c>
      <c r="C4" s="51"/>
      <c r="D4" s="52"/>
    </row>
    <row r="5" spans="2:9" ht="16.5" customHeight="1" x14ac:dyDescent="0.2">
      <c r="B5" s="55" t="s">
        <v>52</v>
      </c>
      <c r="C5" s="56"/>
      <c r="D5" s="15">
        <f>Power!I1</f>
        <v>2812800</v>
      </c>
    </row>
    <row r="6" spans="2:9" ht="16.5" customHeight="1" x14ac:dyDescent="0.2">
      <c r="B6" s="55" t="s">
        <v>53</v>
      </c>
      <c r="C6" s="56"/>
      <c r="D6" s="15">
        <f>'Physical Gas'!I1</f>
        <v>5670000</v>
      </c>
    </row>
    <row r="7" spans="2:9" ht="16.5" customHeight="1" x14ac:dyDescent="0.2">
      <c r="B7" s="55" t="s">
        <v>54</v>
      </c>
      <c r="C7" s="56"/>
      <c r="D7" s="15">
        <f>'Financial Gas'!I1</f>
        <v>13050000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56</v>
      </c>
      <c r="C9" s="54"/>
      <c r="D9" s="16">
        <f>'Physical Gas'!I1+'Financial Gas'!I1</f>
        <v>18720000</v>
      </c>
    </row>
    <row r="11" spans="2:9" ht="16.5" customHeight="1" x14ac:dyDescent="0.2">
      <c r="G11" s="31">
        <f>B4</f>
        <v>36958</v>
      </c>
      <c r="H11" s="32" t="s">
        <v>72</v>
      </c>
      <c r="I11" s="33" t="s">
        <v>71</v>
      </c>
    </row>
    <row r="12" spans="2:9" ht="16.5" customHeight="1" x14ac:dyDescent="0.2">
      <c r="G12" s="34" t="s">
        <v>52</v>
      </c>
      <c r="H12" s="35">
        <f>Power!J1</f>
        <v>43</v>
      </c>
      <c r="I12" s="36">
        <f>Power!I1</f>
        <v>2812800</v>
      </c>
    </row>
    <row r="13" spans="2:9" ht="16.5" customHeight="1" x14ac:dyDescent="0.2">
      <c r="G13" s="34" t="s">
        <v>53</v>
      </c>
      <c r="H13" s="35">
        <f>'Physical Gas'!J1</f>
        <v>39</v>
      </c>
      <c r="I13" s="36">
        <f>'Physical Gas'!I1</f>
        <v>5670000</v>
      </c>
    </row>
    <row r="14" spans="2:9" ht="16.5" customHeight="1" x14ac:dyDescent="0.2">
      <c r="G14" s="37" t="s">
        <v>54</v>
      </c>
      <c r="H14" s="38">
        <f>'Financial Gas'!J1</f>
        <v>8</v>
      </c>
      <c r="I14" s="39">
        <f>'Financial Gas'!I1</f>
        <v>13050000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'Physical Gas'!TABLE_12</vt:lpstr>
      <vt:lpstr>Power!TABLE_12</vt:lpstr>
      <vt:lpstr>Power!TABLE_13</vt:lpstr>
      <vt:lpstr>Power!TABLE_14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2023-09-17T12:52:42Z</dcterms:modified>
</cp:coreProperties>
</file>