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46F61D-9C96-4DBF-AA94-8FA1AE0ADB8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7" r:id="rId1"/>
    <sheet name="EPSC" sheetId="8" r:id="rId2"/>
    <sheet name="COS&amp;BusContr&amp;Info-Admin" sheetId="1" r:id="rId3"/>
    <sheet name="Gov't Affairs" sheetId="4" r:id="rId4"/>
    <sheet name="Communication Version A" sheetId="5" r:id="rId5"/>
    <sheet name="Communication Version B" sheetId="9" r:id="rId6"/>
    <sheet name="EH&amp;S" sheetId="6" r:id="rId7"/>
  </sheets>
  <definedNames>
    <definedName name="_xlnm.Print_Area" localSheetId="1">EPSC!$A$1:$M$30</definedName>
    <definedName name="_xlnm.Print_Area" localSheetId="0">Summary!$A$1:$O$44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C11" i="7"/>
  <c r="E11" i="7"/>
  <c r="F11" i="7"/>
  <c r="G11" i="7"/>
  <c r="H11" i="7"/>
  <c r="I11" i="7"/>
  <c r="J11" i="7"/>
  <c r="K11" i="7"/>
  <c r="L11" i="7"/>
  <c r="M11" i="7"/>
  <c r="N11" i="7"/>
</calcChain>
</file>

<file path=xl/sharedStrings.xml><?xml version="1.0" encoding="utf-8"?>
<sst xmlns="http://schemas.openxmlformats.org/spreadsheetml/2006/main" count="75" uniqueCount="65">
  <si>
    <t>2002 Orig  (9/01)</t>
  </si>
  <si>
    <t>2002 Rev 1 (10/01)</t>
  </si>
  <si>
    <t>$</t>
  </si>
  <si>
    <t>HC</t>
  </si>
  <si>
    <t>Gov't/Reg Affairs</t>
  </si>
  <si>
    <t>EH&amp;S</t>
  </si>
  <si>
    <t>Communication</t>
  </si>
  <si>
    <t>COS/Info/Admin</t>
  </si>
  <si>
    <t>Security/Bus Controls</t>
  </si>
  <si>
    <t>Totals:</t>
  </si>
  <si>
    <t>Public Affairs</t>
  </si>
  <si>
    <t>Headcount Reductions:</t>
  </si>
  <si>
    <t>EPSC/Aviation</t>
  </si>
  <si>
    <t>Value Preservation Action Plan</t>
  </si>
  <si>
    <t>Enron Facilities Services</t>
  </si>
  <si>
    <t>- Consolidate remaining employees in contiguous space; sell/sublease remaining office space</t>
  </si>
  <si>
    <t>- Finish base building of ECS ($40MM)</t>
  </si>
  <si>
    <t>- Listing of priority leases and essential utilities compiled ($2.4MM)</t>
  </si>
  <si>
    <t>- avoids eviction (currently under temporary occupancy pending</t>
  </si>
  <si>
    <t>completion of base building and life safety systems)</t>
  </si>
  <si>
    <t>Aviation</t>
  </si>
  <si>
    <t>- Maintain 1 owned aircraft (pending sale)</t>
  </si>
  <si>
    <t>Public Relations/Communications</t>
  </si>
  <si>
    <t>- Reduce media relations and internal communications;eliminate all other functions</t>
  </si>
  <si>
    <t>- Printing and postage for annual report (10K only)</t>
  </si>
  <si>
    <t>- Maintain Enron.com at reduced level</t>
  </si>
  <si>
    <t>Government/Regulatory Affairs</t>
  </si>
  <si>
    <t>- Eliminate all personnel and outside services except those needed for:</t>
  </si>
  <si>
    <t>- collection of California receivables</t>
  </si>
  <si>
    <t>- orderly transfer of EES customers</t>
  </si>
  <si>
    <t>- asset sales support</t>
  </si>
  <si>
    <t>investigations)</t>
  </si>
  <si>
    <r>
      <t>- respond to ongoing investigations (</t>
    </r>
    <r>
      <rPr>
        <u/>
        <sz val="9"/>
        <rFont val="Arial"/>
        <family val="2"/>
      </rPr>
      <t>eg</t>
    </r>
    <r>
      <rPr>
        <sz val="9"/>
        <rFont val="Arial"/>
        <family val="2"/>
      </rPr>
      <t xml:space="preserve"> Congressional </t>
    </r>
  </si>
  <si>
    <t>Environment Health and Safety</t>
  </si>
  <si>
    <t>Change 9/01 to 12/01</t>
  </si>
  <si>
    <t xml:space="preserve">- Have increased calls for security associated with bankruptcy </t>
  </si>
  <si>
    <t>and workforce reductions</t>
  </si>
  <si>
    <t>Difference between '01 plan and revised '02 plan</t>
  </si>
  <si>
    <t>- Canadian employees now part of Enron Canada</t>
  </si>
  <si>
    <t>- by '02, pilot and maintenance staff reduced to level necessary</t>
  </si>
  <si>
    <t>- should facilitate sale (potential $200MM transaction)</t>
  </si>
  <si>
    <t>Security/Bus Controls did not have a Corp. budget in 2001</t>
  </si>
  <si>
    <t>- retain churn capability</t>
  </si>
  <si>
    <t>- Transfer of 8 operators to outsource vendor by 12/31</t>
  </si>
  <si>
    <t xml:space="preserve">- Second round of reductions to PR effective 2/02 (following initial communications </t>
  </si>
  <si>
    <t>-Global Assets/PR group will be moved to BU as of 1/1/02</t>
  </si>
  <si>
    <t>and further reduced following asset sales.</t>
  </si>
  <si>
    <t xml:space="preserve"> YE HC</t>
  </si>
  <si>
    <t>2002 Rev 2 (12/17/01)</t>
  </si>
  <si>
    <t>Chief of Staff/Info Admin</t>
  </si>
  <si>
    <r>
      <t>Notes</t>
    </r>
    <r>
      <rPr>
        <sz val="10"/>
        <rFont val="Arial"/>
      </rPr>
      <t>:  No EPSC or EIS charges included in 2002 Rev numbers</t>
    </r>
  </si>
  <si>
    <t>Newco</t>
  </si>
  <si>
    <t>- Security levels have been cut, and will be further cut effective</t>
  </si>
  <si>
    <t>January 31</t>
  </si>
  <si>
    <t>- retain some of maintenance personnel for interim</t>
  </si>
  <si>
    <t>- retain some of pilots to fly aircraft for interim</t>
  </si>
  <si>
    <t>- Reject leases on all leased aircraft by 12/31/01</t>
  </si>
  <si>
    <t xml:space="preserve"> for sale of our one owned aircraft</t>
  </si>
  <si>
    <t>- Default on Enron Field naming rights contract (paid through 8/02)</t>
  </si>
  <si>
    <t>regarding bankruptcy, workforce reductions, retention, 401K allegations, etc.)</t>
  </si>
  <si>
    <t>- sales and approvals on EES books</t>
  </si>
  <si>
    <t>- wind down and collections activity on EES, EPMI</t>
  </si>
  <si>
    <t>- 4 employees transferred to business units</t>
  </si>
  <si>
    <t>- all other jobs/services eliminated</t>
  </si>
  <si>
    <t>- Staffed (1) through March to wind down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</si>
</sst>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3" fontId="0" fillId="0" borderId="0" xfId="0" applyNumberFormat="1"/>
    <xf numFmtId="0" fontId="3" fillId="0" borderId="0" xfId="0" applyFont="1"/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0" xfId="0" applyNumberFormat="1" applyFont="1" applyBorder="1"/>
    <xf numFmtId="0" fontId="5" fillId="0" borderId="0" xfId="0" applyFont="1"/>
    <xf numFmtId="0" fontId="5" fillId="0" borderId="4" xfId="0" applyFont="1" applyBorder="1"/>
    <xf numFmtId="3" fontId="5" fillId="0" borderId="4" xfId="0" applyNumberFormat="1" applyFont="1" applyBorder="1"/>
    <xf numFmtId="37" fontId="5" fillId="0" borderId="1" xfId="0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37" fontId="0" fillId="0" borderId="5" xfId="0" applyNumberFormat="1" applyBorder="1"/>
    <xf numFmtId="37" fontId="0" fillId="0" borderId="6" xfId="0" applyNumberFormat="1" applyBorder="1"/>
    <xf numFmtId="49" fontId="0" fillId="0" borderId="0" xfId="0" quotePrefix="1" applyNumberForma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5" fillId="0" borderId="0" xfId="0" quotePrefix="1" applyFont="1"/>
    <xf numFmtId="49" fontId="5" fillId="0" borderId="0" xfId="0" quotePrefix="1" applyNumberFormat="1" applyFont="1"/>
    <xf numFmtId="3" fontId="5" fillId="0" borderId="0" xfId="0" applyNumberFormat="1" applyFont="1"/>
    <xf numFmtId="3" fontId="5" fillId="0" borderId="0" xfId="0" quotePrefix="1" applyNumberFormat="1" applyFont="1"/>
    <xf numFmtId="49" fontId="8" fillId="0" borderId="0" xfId="0" applyNumberFormat="1" applyFont="1"/>
    <xf numFmtId="0" fontId="8" fillId="0" borderId="0" xfId="0" applyFont="1"/>
    <xf numFmtId="3" fontId="0" fillId="0" borderId="0" xfId="0" applyNumberFormat="1" applyBorder="1"/>
    <xf numFmtId="37" fontId="0" fillId="0" borderId="0" xfId="0" applyNumberFormat="1" applyBorder="1"/>
    <xf numFmtId="3" fontId="1" fillId="0" borderId="0" xfId="0" applyNumberFormat="1" applyFont="1" applyBorder="1"/>
    <xf numFmtId="37" fontId="5" fillId="0" borderId="0" xfId="0" applyNumberFormat="1" applyFont="1" applyBorder="1"/>
    <xf numFmtId="0" fontId="10" fillId="0" borderId="0" xfId="0" quotePrefix="1" applyFont="1"/>
    <xf numFmtId="49" fontId="10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" fontId="5" fillId="0" borderId="0" xfId="0" applyNumberFormat="1" applyFont="1"/>
    <xf numFmtId="3" fontId="5" fillId="0" borderId="0" xfId="0" quotePrefix="1" applyNumberFormat="1" applyFont="1" applyBorder="1"/>
    <xf numFmtId="49" fontId="5" fillId="0" borderId="0" xfId="0" applyNumberFormat="1" applyFont="1"/>
    <xf numFmtId="0" fontId="12" fillId="0" borderId="0" xfId="0" applyFont="1"/>
    <xf numFmtId="16" fontId="5" fillId="0" borderId="0" xfId="0" quotePrefix="1" applyNumberFormat="1" applyFont="1"/>
    <xf numFmtId="37" fontId="5" fillId="0" borderId="2" xfId="0" applyNumberFormat="1" applyFont="1" applyBorder="1"/>
    <xf numFmtId="37" fontId="12" fillId="0" borderId="5" xfId="0" applyNumberFormat="1" applyFont="1" applyBorder="1"/>
    <xf numFmtId="37" fontId="12" fillId="0" borderId="6" xfId="0" applyNumberFormat="1" applyFont="1" applyBorder="1"/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28575</xdr:rowOff>
        </xdr:from>
        <xdr:to>
          <xdr:col>12</xdr:col>
          <xdr:colOff>514350</xdr:colOff>
          <xdr:row>29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F9C09E7B-4275-2A83-1161-8F22BEFD5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438150</xdr:colOff>
          <xdr:row>24</xdr:row>
          <xdr:rowOff>76200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6594DB1-5D7A-3B16-87DF-AE417A2F3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13</xdr:col>
          <xdr:colOff>495300</xdr:colOff>
          <xdr:row>33</xdr:row>
          <xdr:rowOff>85725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6A327C90-D88C-4257-202E-E5A069395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171450</xdr:colOff>
          <xdr:row>51</xdr:row>
          <xdr:rowOff>114300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166282B2-0B26-A130-2C2B-FA70C7CDF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257175</xdr:colOff>
          <xdr:row>52</xdr:row>
          <xdr:rowOff>57150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91AC094-A6A4-FB6B-BBDD-31741BF2B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10</xdr:col>
          <xdr:colOff>142875</xdr:colOff>
          <xdr:row>58</xdr:row>
          <xdr:rowOff>142875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3B90A29B-478B-0FCF-E45A-C1BC13A73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171450</xdr:colOff>
      <xdr:row>49</xdr:row>
      <xdr:rowOff>95250</xdr:rowOff>
    </xdr:from>
    <xdr:to>
      <xdr:col>3</xdr:col>
      <xdr:colOff>571500</xdr:colOff>
      <xdr:row>52</xdr:row>
      <xdr:rowOff>0</xdr:rowOff>
    </xdr:to>
    <xdr:sp macro="" textlink="">
      <xdr:nvSpPr>
        <xdr:cNvPr id="4119" name="Oval 23">
          <a:extLst>
            <a:ext uri="{FF2B5EF4-FFF2-40B4-BE49-F238E27FC236}">
              <a16:creationId xmlns:a16="http://schemas.microsoft.com/office/drawing/2014/main" id="{124E1F04-D0AB-28AE-DF69-2EA78E431A40}"/>
            </a:ext>
          </a:extLst>
        </xdr:cNvPr>
        <xdr:cNvSpPr>
          <a:spLocks noChangeArrowheads="1"/>
        </xdr:cNvSpPr>
      </xdr:nvSpPr>
      <xdr:spPr bwMode="auto">
        <a:xfrm>
          <a:off x="2000250" y="8029575"/>
          <a:ext cx="400050" cy="390525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133350</xdr:colOff>
          <xdr:row>28</xdr:row>
          <xdr:rowOff>133350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DD563BBC-910E-C2CF-AC3C-0729D0177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A5" sqref="A5"/>
    </sheetView>
  </sheetViews>
  <sheetFormatPr defaultRowHeight="12.75" x14ac:dyDescent="0.2"/>
  <cols>
    <col min="1" max="1" width="17.42578125" customWidth="1"/>
    <col min="2" max="2" width="7.28515625" customWidth="1"/>
    <col min="3" max="3" width="5.7109375" customWidth="1"/>
    <col min="4" max="4" width="0.85546875" customWidth="1"/>
    <col min="5" max="5" width="8.5703125" customWidth="1"/>
    <col min="6" max="6" width="6.85546875" customWidth="1"/>
    <col min="7" max="7" width="8" customWidth="1"/>
    <col min="8" max="8" width="8.85546875" customWidth="1"/>
    <col min="9" max="9" width="9.28515625" bestFit="1" customWidth="1"/>
    <col min="10" max="10" width="9.7109375" customWidth="1"/>
    <col min="11" max="11" width="9.85546875" bestFit="1" customWidth="1"/>
    <col min="12" max="12" width="9.7109375" customWidth="1"/>
    <col min="13" max="13" width="13.7109375" customWidth="1"/>
    <col min="14" max="14" width="12.85546875" customWidth="1"/>
    <col min="15" max="15" width="3.42578125" customWidth="1"/>
  </cols>
  <sheetData>
    <row r="1" spans="1:15" ht="21" thickBot="1" x14ac:dyDescent="0.35">
      <c r="A1" s="5" t="s">
        <v>10</v>
      </c>
      <c r="E1" s="53">
        <v>2002</v>
      </c>
      <c r="F1" s="54"/>
      <c r="G1" s="54"/>
      <c r="H1" s="54"/>
      <c r="I1" s="54"/>
      <c r="J1" s="55"/>
      <c r="K1" s="8"/>
      <c r="L1" s="8"/>
      <c r="M1" s="47" t="s">
        <v>37</v>
      </c>
      <c r="N1" s="48"/>
      <c r="O1" s="51"/>
    </row>
    <row r="2" spans="1:15" ht="13.5" thickBot="1" x14ac:dyDescent="0.25">
      <c r="B2" s="56">
        <v>2001</v>
      </c>
      <c r="C2" s="57"/>
      <c r="D2" s="6"/>
      <c r="E2" s="56" t="s">
        <v>0</v>
      </c>
      <c r="F2" s="57"/>
      <c r="G2" s="56" t="s">
        <v>1</v>
      </c>
      <c r="H2" s="57"/>
      <c r="I2" s="56" t="s">
        <v>48</v>
      </c>
      <c r="J2" s="57"/>
      <c r="K2" s="56" t="s">
        <v>34</v>
      </c>
      <c r="L2" s="57"/>
      <c r="M2" s="49"/>
      <c r="N2" s="50"/>
      <c r="O2" s="51"/>
    </row>
    <row r="3" spans="1:15" x14ac:dyDescent="0.2">
      <c r="B3" s="1" t="s">
        <v>2</v>
      </c>
      <c r="C3" s="2" t="s">
        <v>3</v>
      </c>
      <c r="D3" s="7"/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7" t="s">
        <v>47</v>
      </c>
      <c r="K3" s="1" t="s">
        <v>2</v>
      </c>
      <c r="L3" s="7" t="s">
        <v>3</v>
      </c>
      <c r="M3" s="37" t="s">
        <v>2</v>
      </c>
      <c r="N3" s="38" t="s">
        <v>3</v>
      </c>
    </row>
    <row r="4" spans="1:15" s="13" customFormat="1" ht="20.100000000000001" customHeight="1" x14ac:dyDescent="0.2">
      <c r="A4" s="9" t="s">
        <v>12</v>
      </c>
      <c r="B4" s="10">
        <v>118316</v>
      </c>
      <c r="C4" s="11">
        <v>116</v>
      </c>
      <c r="D4" s="12"/>
      <c r="E4" s="10">
        <v>154800</v>
      </c>
      <c r="F4" s="11">
        <v>109</v>
      </c>
      <c r="G4" s="10">
        <v>154800</v>
      </c>
      <c r="H4" s="11">
        <v>109</v>
      </c>
      <c r="I4" s="10">
        <v>90000</v>
      </c>
      <c r="J4" s="12">
        <v>31</v>
      </c>
      <c r="K4" s="16">
        <v>-64800</v>
      </c>
      <c r="L4" s="34">
        <v>-78</v>
      </c>
      <c r="M4" s="16">
        <v>-28316</v>
      </c>
      <c r="N4" s="44">
        <v>-85</v>
      </c>
    </row>
    <row r="5" spans="1:15" s="13" customFormat="1" ht="20.100000000000001" customHeight="1" x14ac:dyDescent="0.2">
      <c r="A5" s="9" t="s">
        <v>4</v>
      </c>
      <c r="B5" s="10">
        <v>32473</v>
      </c>
      <c r="C5" s="11">
        <v>105</v>
      </c>
      <c r="D5" s="12"/>
      <c r="E5" s="10">
        <v>32278</v>
      </c>
      <c r="F5" s="11">
        <v>97</v>
      </c>
      <c r="G5" s="10">
        <v>27894</v>
      </c>
      <c r="H5" s="11">
        <v>87</v>
      </c>
      <c r="I5" s="10">
        <v>756.24699999999996</v>
      </c>
      <c r="J5" s="12">
        <v>0</v>
      </c>
      <c r="K5" s="16">
        <v>-31521.753000000001</v>
      </c>
      <c r="L5" s="34">
        <v>-97</v>
      </c>
      <c r="M5" s="16">
        <v>-31716.753000000001</v>
      </c>
      <c r="N5" s="44">
        <v>-105</v>
      </c>
    </row>
    <row r="6" spans="1:15" s="13" customFormat="1" ht="20.100000000000001" customHeight="1" x14ac:dyDescent="0.2">
      <c r="A6" s="9" t="s">
        <v>51</v>
      </c>
      <c r="B6" s="10">
        <v>0</v>
      </c>
      <c r="C6" s="11">
        <v>0</v>
      </c>
      <c r="D6" s="12"/>
      <c r="E6" s="10">
        <v>0</v>
      </c>
      <c r="F6" s="11">
        <v>0</v>
      </c>
      <c r="G6" s="10">
        <v>0</v>
      </c>
      <c r="H6" s="11">
        <v>0</v>
      </c>
      <c r="I6" s="10">
        <v>2213.0779600000001</v>
      </c>
      <c r="J6" s="12">
        <v>9</v>
      </c>
      <c r="K6" s="16">
        <v>2213.0779600000001</v>
      </c>
      <c r="L6" s="34">
        <v>9</v>
      </c>
      <c r="M6" s="16">
        <v>2213.0779600000001</v>
      </c>
      <c r="N6" s="44">
        <v>9</v>
      </c>
    </row>
    <row r="7" spans="1:15" s="13" customFormat="1" ht="20.100000000000001" customHeight="1" x14ac:dyDescent="0.2">
      <c r="A7" s="9" t="s">
        <v>5</v>
      </c>
      <c r="B7" s="10">
        <v>6059</v>
      </c>
      <c r="C7" s="11">
        <v>25</v>
      </c>
      <c r="D7" s="12"/>
      <c r="E7" s="10">
        <v>6395</v>
      </c>
      <c r="F7" s="11">
        <v>23</v>
      </c>
      <c r="G7" s="10">
        <v>6312</v>
      </c>
      <c r="H7" s="11">
        <v>23</v>
      </c>
      <c r="I7" s="10">
        <v>94.55</v>
      </c>
      <c r="J7" s="12">
        <v>0</v>
      </c>
      <c r="K7" s="16">
        <v>-6300.45</v>
      </c>
      <c r="L7" s="34">
        <v>-23</v>
      </c>
      <c r="M7" s="16">
        <v>-5964.45</v>
      </c>
      <c r="N7" s="44">
        <v>-25</v>
      </c>
    </row>
    <row r="8" spans="1:15" s="13" customFormat="1" ht="20.100000000000001" customHeight="1" x14ac:dyDescent="0.2">
      <c r="A8" s="9" t="s">
        <v>6</v>
      </c>
      <c r="B8" s="10">
        <v>36012</v>
      </c>
      <c r="C8" s="11">
        <v>51</v>
      </c>
      <c r="D8" s="12"/>
      <c r="E8" s="10">
        <v>32948</v>
      </c>
      <c r="F8" s="11">
        <v>44</v>
      </c>
      <c r="G8" s="10">
        <v>18360</v>
      </c>
      <c r="H8" s="11">
        <v>28</v>
      </c>
      <c r="I8" s="10">
        <v>864.91399999999999</v>
      </c>
      <c r="J8" s="12">
        <v>3</v>
      </c>
      <c r="K8" s="16">
        <v>-32083.085999999999</v>
      </c>
      <c r="L8" s="34">
        <v>-41</v>
      </c>
      <c r="M8" s="16">
        <v>-35147.086000000003</v>
      </c>
      <c r="N8" s="44">
        <v>-48</v>
      </c>
    </row>
    <row r="9" spans="1:15" s="13" customFormat="1" ht="20.100000000000001" customHeight="1" x14ac:dyDescent="0.2">
      <c r="A9" s="9" t="s">
        <v>7</v>
      </c>
      <c r="B9" s="10">
        <v>2331</v>
      </c>
      <c r="C9" s="11">
        <v>14</v>
      </c>
      <c r="D9" s="12"/>
      <c r="E9" s="10">
        <v>3107</v>
      </c>
      <c r="F9" s="11">
        <v>14</v>
      </c>
      <c r="G9" s="10">
        <v>3107</v>
      </c>
      <c r="H9" s="11">
        <v>14</v>
      </c>
      <c r="I9" s="10">
        <v>36.994</v>
      </c>
      <c r="J9" s="12">
        <v>0</v>
      </c>
      <c r="K9" s="16">
        <v>-3070.0059999999999</v>
      </c>
      <c r="L9" s="34">
        <v>-14</v>
      </c>
      <c r="M9" s="16">
        <v>-2294.0059999999999</v>
      </c>
      <c r="N9" s="44">
        <v>-14</v>
      </c>
    </row>
    <row r="10" spans="1:15" s="13" customFormat="1" ht="20.100000000000001" customHeight="1" thickBot="1" x14ac:dyDescent="0.25">
      <c r="A10" s="14" t="s">
        <v>8</v>
      </c>
      <c r="B10" s="10">
        <v>0</v>
      </c>
      <c r="C10" s="11">
        <v>0</v>
      </c>
      <c r="D10" s="15"/>
      <c r="E10" s="10">
        <v>2000</v>
      </c>
      <c r="F10" s="11">
        <v>14</v>
      </c>
      <c r="G10" s="10">
        <v>2529</v>
      </c>
      <c r="H10" s="11">
        <v>18</v>
      </c>
      <c r="I10" s="10">
        <v>569.98199999999997</v>
      </c>
      <c r="J10" s="12">
        <v>4</v>
      </c>
      <c r="K10" s="16">
        <v>-1430.018</v>
      </c>
      <c r="L10" s="34">
        <v>-10</v>
      </c>
      <c r="M10" s="16">
        <v>569.98199999999997</v>
      </c>
      <c r="N10" s="44">
        <v>4</v>
      </c>
    </row>
    <row r="11" spans="1:15" ht="13.5" thickBot="1" x14ac:dyDescent="0.25">
      <c r="A11" s="3" t="s">
        <v>9</v>
      </c>
      <c r="B11" s="17">
        <f>SUM(B4:B10)</f>
        <v>195191</v>
      </c>
      <c r="C11" s="18">
        <f t="shared" ref="C11:J11" si="0">SUM(C4:C10)</f>
        <v>311</v>
      </c>
      <c r="D11" s="4"/>
      <c r="E11" s="17">
        <f t="shared" si="0"/>
        <v>231528</v>
      </c>
      <c r="F11" s="18">
        <f t="shared" si="0"/>
        <v>301</v>
      </c>
      <c r="G11" s="17">
        <f t="shared" si="0"/>
        <v>213002</v>
      </c>
      <c r="H11" s="18">
        <f t="shared" si="0"/>
        <v>279</v>
      </c>
      <c r="I11" s="17">
        <f t="shared" si="0"/>
        <v>94535.764960000015</v>
      </c>
      <c r="J11" s="18">
        <f t="shared" si="0"/>
        <v>47</v>
      </c>
      <c r="K11" s="19">
        <f>SUM(K4:K10)</f>
        <v>-136992.23504</v>
      </c>
      <c r="L11" s="20">
        <f>SUM(L4:L10)</f>
        <v>-254</v>
      </c>
      <c r="M11" s="45">
        <f>I11-B11</f>
        <v>-100655.23503999999</v>
      </c>
      <c r="N11" s="46">
        <f>J11-C11</f>
        <v>-264</v>
      </c>
    </row>
    <row r="12" spans="1:15" ht="6.75" customHeight="1" x14ac:dyDescent="0.2">
      <c r="A12" s="3"/>
      <c r="B12" s="31"/>
      <c r="C12" s="31"/>
      <c r="D12" s="4"/>
      <c r="E12" s="31"/>
      <c r="F12" s="31"/>
      <c r="G12" s="31"/>
      <c r="H12" s="31"/>
      <c r="I12" s="31"/>
      <c r="J12" s="31"/>
      <c r="K12" s="32"/>
      <c r="L12" s="32"/>
    </row>
    <row r="13" spans="1:15" x14ac:dyDescent="0.2">
      <c r="A13" s="3"/>
      <c r="B13" s="33" t="s">
        <v>50</v>
      </c>
      <c r="C13" s="31"/>
      <c r="D13" s="4"/>
      <c r="E13" s="31"/>
      <c r="F13" s="31"/>
      <c r="G13" s="31"/>
      <c r="H13" s="31"/>
      <c r="I13" s="31"/>
      <c r="J13" s="31"/>
      <c r="K13" s="32"/>
      <c r="L13" s="32"/>
    </row>
    <row r="14" spans="1:15" x14ac:dyDescent="0.2">
      <c r="B14" s="42" t="s">
        <v>41</v>
      </c>
    </row>
    <row r="16" spans="1:15" x14ac:dyDescent="0.2">
      <c r="A16" s="52" t="s">
        <v>13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1" s="24" customFormat="1" ht="15" x14ac:dyDescent="0.2">
      <c r="A17" s="22" t="s">
        <v>14</v>
      </c>
      <c r="J17" s="22" t="s">
        <v>26</v>
      </c>
    </row>
    <row r="18" spans="1:11" s="13" customFormat="1" ht="12" x14ac:dyDescent="0.2">
      <c r="A18" s="25" t="s">
        <v>17</v>
      </c>
      <c r="J18" s="26" t="s">
        <v>27</v>
      </c>
    </row>
    <row r="19" spans="1:11" s="13" customFormat="1" ht="12" x14ac:dyDescent="0.2">
      <c r="A19" s="25" t="s">
        <v>15</v>
      </c>
      <c r="B19" s="27"/>
      <c r="K19" s="25" t="s">
        <v>28</v>
      </c>
    </row>
    <row r="20" spans="1:11" s="13" customFormat="1" ht="12" x14ac:dyDescent="0.2">
      <c r="B20" s="28" t="s">
        <v>42</v>
      </c>
      <c r="K20" s="25" t="s">
        <v>60</v>
      </c>
    </row>
    <row r="21" spans="1:11" s="13" customFormat="1" ht="12" x14ac:dyDescent="0.2">
      <c r="A21" s="25" t="s">
        <v>16</v>
      </c>
      <c r="B21" s="27"/>
      <c r="K21" s="25" t="s">
        <v>61</v>
      </c>
    </row>
    <row r="22" spans="1:11" s="13" customFormat="1" ht="12" x14ac:dyDescent="0.2">
      <c r="B22" s="28" t="s">
        <v>18</v>
      </c>
      <c r="K22" s="25" t="s">
        <v>29</v>
      </c>
    </row>
    <row r="23" spans="1:11" s="13" customFormat="1" ht="12" x14ac:dyDescent="0.2">
      <c r="B23" s="12" t="s">
        <v>19</v>
      </c>
      <c r="K23" s="25" t="s">
        <v>30</v>
      </c>
    </row>
    <row r="24" spans="1:11" s="13" customFormat="1" ht="12" x14ac:dyDescent="0.2">
      <c r="B24" s="40" t="s">
        <v>40</v>
      </c>
      <c r="K24" s="25" t="s">
        <v>32</v>
      </c>
    </row>
    <row r="25" spans="1:11" s="13" customFormat="1" ht="12" x14ac:dyDescent="0.2">
      <c r="A25" s="25" t="s">
        <v>43</v>
      </c>
      <c r="K25" s="13" t="s">
        <v>31</v>
      </c>
    </row>
    <row r="26" spans="1:11" s="13" customFormat="1" ht="12" x14ac:dyDescent="0.2">
      <c r="A26" s="30" t="s">
        <v>20</v>
      </c>
      <c r="B26" s="12"/>
      <c r="J26" s="25" t="s">
        <v>38</v>
      </c>
    </row>
    <row r="27" spans="1:11" s="13" customFormat="1" ht="12" x14ac:dyDescent="0.2">
      <c r="A27" s="25" t="s">
        <v>56</v>
      </c>
      <c r="B27" s="12"/>
    </row>
    <row r="28" spans="1:11" s="13" customFormat="1" ht="12" x14ac:dyDescent="0.2">
      <c r="A28" s="25" t="s">
        <v>21</v>
      </c>
      <c r="B28" s="12"/>
    </row>
    <row r="29" spans="1:11" s="13" customFormat="1" ht="15" x14ac:dyDescent="0.2">
      <c r="B29" s="25" t="s">
        <v>54</v>
      </c>
      <c r="J29" s="22" t="s">
        <v>33</v>
      </c>
    </row>
    <row r="30" spans="1:11" s="13" customFormat="1" ht="12" x14ac:dyDescent="0.2">
      <c r="B30" s="25" t="s">
        <v>55</v>
      </c>
      <c r="G30" s="30"/>
      <c r="J30" s="25" t="s">
        <v>62</v>
      </c>
      <c r="K30" s="30"/>
    </row>
    <row r="31" spans="1:11" s="13" customFormat="1" ht="12" x14ac:dyDescent="0.2">
      <c r="B31" s="25" t="s">
        <v>39</v>
      </c>
      <c r="G31" s="30"/>
      <c r="J31" s="25" t="s">
        <v>63</v>
      </c>
      <c r="K31" s="30"/>
    </row>
    <row r="32" spans="1:11" s="13" customFormat="1" ht="12" x14ac:dyDescent="0.2">
      <c r="A32" s="29"/>
      <c r="B32" s="25" t="s">
        <v>57</v>
      </c>
      <c r="G32" s="30"/>
      <c r="K32" s="30"/>
    </row>
    <row r="33" spans="1:11" s="13" customFormat="1" ht="15" x14ac:dyDescent="0.2">
      <c r="A33" s="29"/>
      <c r="B33" s="25"/>
      <c r="G33" s="30"/>
      <c r="J33" s="22" t="s">
        <v>8</v>
      </c>
      <c r="K33" s="30"/>
    </row>
    <row r="34" spans="1:11" ht="15" x14ac:dyDescent="0.2">
      <c r="A34" s="22" t="s">
        <v>22</v>
      </c>
      <c r="G34" s="23"/>
      <c r="J34" s="25" t="s">
        <v>35</v>
      </c>
      <c r="K34" s="23"/>
    </row>
    <row r="35" spans="1:11" s="13" customFormat="1" ht="12" x14ac:dyDescent="0.2">
      <c r="A35" s="26" t="s">
        <v>23</v>
      </c>
      <c r="G35" s="25"/>
      <c r="J35" s="25" t="s">
        <v>36</v>
      </c>
      <c r="K35" s="25"/>
    </row>
    <row r="36" spans="1:11" s="13" customFormat="1" ht="12" x14ac:dyDescent="0.2">
      <c r="A36" s="26" t="s">
        <v>24</v>
      </c>
      <c r="G36" s="25"/>
      <c r="J36" s="25" t="s">
        <v>52</v>
      </c>
    </row>
    <row r="37" spans="1:11" s="13" customFormat="1" ht="12" x14ac:dyDescent="0.2">
      <c r="A37" s="26" t="s">
        <v>25</v>
      </c>
      <c r="G37" s="25"/>
      <c r="J37" s="43" t="s">
        <v>53</v>
      </c>
    </row>
    <row r="38" spans="1:11" s="13" customFormat="1" ht="12" x14ac:dyDescent="0.2">
      <c r="A38" s="26" t="s">
        <v>58</v>
      </c>
    </row>
    <row r="39" spans="1:11" ht="15" x14ac:dyDescent="0.2">
      <c r="A39" s="26" t="s">
        <v>44</v>
      </c>
      <c r="J39" s="22" t="s">
        <v>49</v>
      </c>
    </row>
    <row r="40" spans="1:11" ht="12" customHeight="1" x14ac:dyDescent="0.2">
      <c r="A40" s="25" t="s">
        <v>59</v>
      </c>
      <c r="G40" s="23"/>
      <c r="J40" s="25" t="s">
        <v>64</v>
      </c>
      <c r="K40" s="22"/>
    </row>
    <row r="41" spans="1:11" x14ac:dyDescent="0.2">
      <c r="A41" s="25" t="s">
        <v>45</v>
      </c>
      <c r="G41" s="23"/>
      <c r="J41" s="25"/>
      <c r="K41" s="23"/>
    </row>
    <row r="42" spans="1:11" x14ac:dyDescent="0.2">
      <c r="A42" s="41" t="s">
        <v>46</v>
      </c>
      <c r="G42" s="23"/>
      <c r="J42" s="13"/>
      <c r="K42" s="23"/>
    </row>
    <row r="43" spans="1:11" x14ac:dyDescent="0.2">
      <c r="A43" s="41"/>
      <c r="G43" s="23"/>
      <c r="J43" s="39"/>
      <c r="K43" s="23"/>
    </row>
    <row r="44" spans="1:11" x14ac:dyDescent="0.2">
      <c r="A44" s="21"/>
      <c r="K44" s="23"/>
    </row>
    <row r="45" spans="1:11" x14ac:dyDescent="0.2">
      <c r="A45" s="21"/>
    </row>
  </sheetData>
  <mergeCells count="9">
    <mergeCell ref="M1:N2"/>
    <mergeCell ref="O1:O2"/>
    <mergeCell ref="A16:N16"/>
    <mergeCell ref="E1:J1"/>
    <mergeCell ref="K2:L2"/>
    <mergeCell ref="B2:C2"/>
    <mergeCell ref="E2:F2"/>
    <mergeCell ref="G2:H2"/>
    <mergeCell ref="I2:J2"/>
  </mergeCells>
  <phoneticPr fontId="0" type="noConversion"/>
  <pageMargins left="0.21" right="0.2" top="0" bottom="0" header="0.17" footer="0.19"/>
  <pageSetup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2" zoomScale="150" workbookViewId="0">
      <selection activeCell="F30" sqref="F30"/>
    </sheetView>
  </sheetViews>
  <sheetFormatPr defaultRowHeight="12.75" x14ac:dyDescent="0.2"/>
  <sheetData/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512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28575</xdr:rowOff>
              </from>
              <to>
                <xdr:col>12</xdr:col>
                <xdr:colOff>514350</xdr:colOff>
                <xdr:row>29</xdr:row>
                <xdr:rowOff>85725</xdr:rowOff>
              </to>
            </anchor>
          </objectPr>
        </oleObject>
      </mc:Choice>
      <mc:Fallback>
        <oleObject progId="PowerPoint.Slide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6" zoomScale="200" workbookViewId="0">
      <selection activeCell="J29" sqref="J29"/>
    </sheetView>
  </sheetViews>
  <sheetFormatPr defaultRowHeight="12.75" x14ac:dyDescent="0.2"/>
  <sheetData/>
  <phoneticPr fontId="0" type="noConversion"/>
  <pageMargins left="0.25" right="0.25" top="0.27" bottom="0.3" header="0.18" footer="0.22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103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438150</xdr:colOff>
                <xdr:row>24</xdr:row>
                <xdr:rowOff>76200</xdr:rowOff>
              </to>
            </anchor>
          </objectPr>
        </oleObject>
      </mc:Choice>
      <mc:Fallback>
        <oleObject progId="PowerPoint.Slide.8" shapeId="103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0" zoomScale="150" zoomScaleNormal="100" workbookViewId="0">
      <selection activeCell="O23" sqref="O23"/>
    </sheetView>
  </sheetViews>
  <sheetFormatPr defaultRowHeight="12.75" x14ac:dyDescent="0.2"/>
  <sheetData>
    <row r="1" spans="1:1" x14ac:dyDescent="0.2">
      <c r="A1" t="s">
        <v>11</v>
      </c>
    </row>
  </sheetData>
  <phoneticPr fontId="0" type="noConversion"/>
  <pageMargins left="0.25" right="0.25" top="0.27" bottom="0.3" header="0.18" footer="0.22"/>
  <pageSetup orientation="landscape" r:id="rId1"/>
  <headerFooter alignWithMargins="0"/>
  <rowBreaks count="1" manualBreakCount="1">
    <brk id="34" max="16383" man="1"/>
  </rowBreaks>
  <drawing r:id="rId2"/>
  <legacyDrawing r:id="rId3"/>
  <oleObjects>
    <mc:AlternateContent xmlns:mc="http://schemas.openxmlformats.org/markup-compatibility/2006">
      <mc:Choice Requires="x14">
        <oleObject progId="PowerPoint.Slide.8" shapeId="2350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13</xdr:col>
                <xdr:colOff>495300</xdr:colOff>
                <xdr:row>33</xdr:row>
                <xdr:rowOff>85725</xdr:rowOff>
              </to>
            </anchor>
          </objectPr>
        </oleObject>
      </mc:Choice>
      <mc:Fallback>
        <oleObject progId="PowerPoint.Slide.8" shapeId="2350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topLeftCell="A11" zoomScale="75" workbookViewId="0">
      <selection activeCell="I44" sqref="I44"/>
    </sheetView>
  </sheetViews>
  <sheetFormatPr defaultRowHeight="12.75" x14ac:dyDescent="0.2"/>
  <sheetData>
    <row r="48" spans="2:2" x14ac:dyDescent="0.2">
      <c r="B48" s="35"/>
    </row>
    <row r="49" spans="2:2" x14ac:dyDescent="0.2">
      <c r="B49" s="36"/>
    </row>
    <row r="50" spans="2:2" x14ac:dyDescent="0.2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307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171450</xdr:colOff>
                <xdr:row>51</xdr:row>
                <xdr:rowOff>114300</xdr:rowOff>
              </to>
            </anchor>
          </objectPr>
        </oleObject>
      </mc:Choice>
      <mc:Fallback>
        <oleObject progId="PowerPoint.Slide.8" shapeId="307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zoomScale="50" zoomScaleNormal="50" workbookViewId="0">
      <selection activeCell="M38" sqref="M38"/>
    </sheetView>
  </sheetViews>
  <sheetFormatPr defaultRowHeight="12.75" x14ac:dyDescent="0.2"/>
  <sheetData>
    <row r="48" spans="2:2" x14ac:dyDescent="0.2">
      <c r="B48" s="35"/>
    </row>
    <row r="49" spans="2:2" x14ac:dyDescent="0.2">
      <c r="B49" s="36"/>
    </row>
    <row r="50" spans="2:2" x14ac:dyDescent="0.2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6146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257175</xdr:colOff>
                <xdr:row>52</xdr:row>
                <xdr:rowOff>57150</xdr:rowOff>
              </to>
            </anchor>
          </objectPr>
        </oleObject>
      </mc:Choice>
      <mc:Fallback>
        <oleObject progId="PowerPoint.Slide.8" shapeId="6146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2.75" x14ac:dyDescent="0.2"/>
  <sheetData/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4100" r:id="rId4">
          <objectPr defaultSize="0" autoPict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10</xdr:col>
                <xdr:colOff>142875</xdr:colOff>
                <xdr:row>58</xdr:row>
                <xdr:rowOff>142875</xdr:rowOff>
              </to>
            </anchor>
          </objectPr>
        </oleObject>
      </mc:Choice>
      <mc:Fallback>
        <oleObject progId="PowerPoint.Slide.8" shapeId="4100" r:id="rId4"/>
      </mc:Fallback>
    </mc:AlternateContent>
    <mc:AlternateContent xmlns:mc="http://schemas.openxmlformats.org/markup-compatibility/2006">
      <mc:Choice Requires="x14">
        <oleObject progId="PowerPoint.Slide.8" shapeId="4121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133350</xdr:colOff>
                <xdr:row>28</xdr:row>
                <xdr:rowOff>133350</xdr:rowOff>
              </to>
            </anchor>
          </objectPr>
        </oleObject>
      </mc:Choice>
      <mc:Fallback>
        <oleObject progId="PowerPoint.Slide.8" shapeId="412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EPSC</vt:lpstr>
      <vt:lpstr>COS&amp;BusContr&amp;Info-Admin</vt:lpstr>
      <vt:lpstr>Gov't Affairs</vt:lpstr>
      <vt:lpstr>Communication Version A</vt:lpstr>
      <vt:lpstr>Communication Version B</vt:lpstr>
      <vt:lpstr>EH&amp;S</vt:lpstr>
      <vt:lpstr>EPSC!Print_Area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2001-12-27T16:30:59Z</cp:lastPrinted>
  <dcterms:created xsi:type="dcterms:W3CDTF">2001-11-16T23:28:51Z</dcterms:created>
  <dcterms:modified xsi:type="dcterms:W3CDTF">2023-09-17T13:10:07Z</dcterms:modified>
</cp:coreProperties>
</file>