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959207-AA84-40A7-8EC0-F13307C09772}" xr6:coauthVersionLast="47" xr6:coauthVersionMax="47" xr10:uidLastSave="{00000000-0000-0000-0000-000000000000}"/>
  <bookViews>
    <workbookView xWindow="-120" yWindow="-120" windowWidth="38640" windowHeight="15720" activeTab="7"/>
  </bookViews>
  <sheets>
    <sheet name="East" sheetId="2" r:id="rId1"/>
    <sheet name="West" sheetId="1" r:id="rId2"/>
    <sheet name="On Peak Mid" sheetId="3" r:id="rId3"/>
    <sheet name="Off Peak Mid" sheetId="5" r:id="rId4"/>
    <sheet name="On Peak BO" sheetId="7" r:id="rId5"/>
    <sheet name="Off Peak BO" sheetId="8" r:id="rId6"/>
    <sheet name="Historical" sheetId="4" r:id="rId7"/>
    <sheet name="Summary" sheetId="6" r:id="rId8"/>
  </sheets>
  <externalReferences>
    <externalReference r:id="rId9"/>
  </externalReferences>
  <definedNames>
    <definedName name="OffPrices">'[1]Pwr CrvFtch'!$B$9:$I$305</definedName>
    <definedName name="PeakPrices">'[1]Pwr CrvFtch'!$B$9:$E$261</definedName>
    <definedName name="_xlnm.Print_Area" localSheetId="6">Historical!$A$1:$M$34</definedName>
    <definedName name="_xlnm.Print_Area" localSheetId="7">Summary!$A$1:$L$31</definedName>
    <definedName name="SatPrices">'[1]Pwr CrvFtch'!$K$9:$N$276</definedName>
    <definedName name="SunPrices">'[1]Pwr CrvFtch'!$K$9:$R$276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B5" i="8"/>
  <c r="C5" i="8"/>
  <c r="D5" i="8"/>
  <c r="E5" i="8"/>
  <c r="G5" i="8"/>
  <c r="H5" i="8"/>
  <c r="I5" i="8"/>
  <c r="K5" i="8"/>
  <c r="M5" i="8"/>
  <c r="B6" i="8"/>
  <c r="C6" i="8"/>
  <c r="D6" i="8"/>
  <c r="E6" i="8"/>
  <c r="G6" i="8"/>
  <c r="H6" i="8"/>
  <c r="I6" i="8"/>
  <c r="K6" i="8"/>
  <c r="M6" i="8"/>
  <c r="B7" i="8"/>
  <c r="C7" i="8"/>
  <c r="D7" i="8"/>
  <c r="E7" i="8"/>
  <c r="G7" i="8"/>
  <c r="H7" i="8"/>
  <c r="I7" i="8"/>
  <c r="K7" i="8"/>
  <c r="M7" i="8"/>
  <c r="B8" i="8"/>
  <c r="C8" i="8"/>
  <c r="D8" i="8"/>
  <c r="E8" i="8"/>
  <c r="G8" i="8"/>
  <c r="H8" i="8"/>
  <c r="I8" i="8"/>
  <c r="K8" i="8"/>
  <c r="M8" i="8"/>
  <c r="B9" i="8"/>
  <c r="C9" i="8"/>
  <c r="D9" i="8"/>
  <c r="E9" i="8"/>
  <c r="G9" i="8"/>
  <c r="H9" i="8"/>
  <c r="I9" i="8"/>
  <c r="K9" i="8"/>
  <c r="M9" i="8"/>
  <c r="B10" i="8"/>
  <c r="C10" i="8"/>
  <c r="D10" i="8"/>
  <c r="E10" i="8"/>
  <c r="G10" i="8"/>
  <c r="H10" i="8"/>
  <c r="I10" i="8"/>
  <c r="K10" i="8"/>
  <c r="M10" i="8"/>
  <c r="B11" i="8"/>
  <c r="C11" i="8"/>
  <c r="D11" i="8"/>
  <c r="E11" i="8"/>
  <c r="G11" i="8"/>
  <c r="H11" i="8"/>
  <c r="I11" i="8"/>
  <c r="K11" i="8"/>
  <c r="M11" i="8"/>
  <c r="B12" i="8"/>
  <c r="C12" i="8"/>
  <c r="D12" i="8"/>
  <c r="E12" i="8"/>
  <c r="G12" i="8"/>
  <c r="H12" i="8"/>
  <c r="I12" i="8"/>
  <c r="K12" i="8"/>
  <c r="M12" i="8"/>
  <c r="B13" i="8"/>
  <c r="C13" i="8"/>
  <c r="D13" i="8"/>
  <c r="E13" i="8"/>
  <c r="G13" i="8"/>
  <c r="H13" i="8"/>
  <c r="I13" i="8"/>
  <c r="K13" i="8"/>
  <c r="M13" i="8"/>
  <c r="B14" i="8"/>
  <c r="C14" i="8"/>
  <c r="D14" i="8"/>
  <c r="E14" i="8"/>
  <c r="G14" i="8"/>
  <c r="H14" i="8"/>
  <c r="I14" i="8"/>
  <c r="K14" i="8"/>
  <c r="M14" i="8"/>
  <c r="B15" i="8"/>
  <c r="C15" i="8"/>
  <c r="D15" i="8"/>
  <c r="E15" i="8"/>
  <c r="G15" i="8"/>
  <c r="H15" i="8"/>
  <c r="I15" i="8"/>
  <c r="K15" i="8"/>
  <c r="M15" i="8"/>
  <c r="B16" i="8"/>
  <c r="C16" i="8"/>
  <c r="D16" i="8"/>
  <c r="E16" i="8"/>
  <c r="G16" i="8"/>
  <c r="H16" i="8"/>
  <c r="I16" i="8"/>
  <c r="K16" i="8"/>
  <c r="M16" i="8"/>
  <c r="B17" i="8"/>
  <c r="C17" i="8"/>
  <c r="D17" i="8"/>
  <c r="E17" i="8"/>
  <c r="G17" i="8"/>
  <c r="H17" i="8"/>
  <c r="I17" i="8"/>
  <c r="K17" i="8"/>
  <c r="M17" i="8"/>
  <c r="B18" i="8"/>
  <c r="C18" i="8"/>
  <c r="D18" i="8"/>
  <c r="E18" i="8"/>
  <c r="G18" i="8"/>
  <c r="H18" i="8"/>
  <c r="I18" i="8"/>
  <c r="K18" i="8"/>
  <c r="M18" i="8"/>
  <c r="B19" i="8"/>
  <c r="C19" i="8"/>
  <c r="D19" i="8"/>
  <c r="E19" i="8"/>
  <c r="G19" i="8"/>
  <c r="H19" i="8"/>
  <c r="I19" i="8"/>
  <c r="K19" i="8"/>
  <c r="M19" i="8"/>
  <c r="B20" i="8"/>
  <c r="C20" i="8"/>
  <c r="D20" i="8"/>
  <c r="E20" i="8"/>
  <c r="G20" i="8"/>
  <c r="H20" i="8"/>
  <c r="I20" i="8"/>
  <c r="K20" i="8"/>
  <c r="M20" i="8"/>
  <c r="B21" i="8"/>
  <c r="C21" i="8"/>
  <c r="D21" i="8"/>
  <c r="E21" i="8"/>
  <c r="G21" i="8"/>
  <c r="H21" i="8"/>
  <c r="I21" i="8"/>
  <c r="K21" i="8"/>
  <c r="M21" i="8"/>
  <c r="B22" i="8"/>
  <c r="C22" i="8"/>
  <c r="D22" i="8"/>
  <c r="E22" i="8"/>
  <c r="G22" i="8"/>
  <c r="H22" i="8"/>
  <c r="I22" i="8"/>
  <c r="K22" i="8"/>
  <c r="M22" i="8"/>
  <c r="B23" i="8"/>
  <c r="C23" i="8"/>
  <c r="D23" i="8"/>
  <c r="E23" i="8"/>
  <c r="G23" i="8"/>
  <c r="H23" i="8"/>
  <c r="I23" i="8"/>
  <c r="K23" i="8"/>
  <c r="M23" i="8"/>
  <c r="B24" i="8"/>
  <c r="C24" i="8"/>
  <c r="D24" i="8"/>
  <c r="E24" i="8"/>
  <c r="G24" i="8"/>
  <c r="H24" i="8"/>
  <c r="I24" i="8"/>
  <c r="K24" i="8"/>
  <c r="M24" i="8"/>
  <c r="B25" i="8"/>
  <c r="C25" i="8"/>
  <c r="D25" i="8"/>
  <c r="E25" i="8"/>
  <c r="G25" i="8"/>
  <c r="H25" i="8"/>
  <c r="I25" i="8"/>
  <c r="K25" i="8"/>
  <c r="M25" i="8"/>
  <c r="B26" i="8"/>
  <c r="C26" i="8"/>
  <c r="D26" i="8"/>
  <c r="E26" i="8"/>
  <c r="G26" i="8"/>
  <c r="H26" i="8"/>
  <c r="I26" i="8"/>
  <c r="K26" i="8"/>
  <c r="M26" i="8"/>
  <c r="B27" i="8"/>
  <c r="C27" i="8"/>
  <c r="D27" i="8"/>
  <c r="E27" i="8"/>
  <c r="G27" i="8"/>
  <c r="H27" i="8"/>
  <c r="I27" i="8"/>
  <c r="K27" i="8"/>
  <c r="M27" i="8"/>
  <c r="B28" i="8"/>
  <c r="C28" i="8"/>
  <c r="D28" i="8"/>
  <c r="E28" i="8"/>
  <c r="G28" i="8"/>
  <c r="H28" i="8"/>
  <c r="I28" i="8"/>
  <c r="K28" i="8"/>
  <c r="M28" i="8"/>
  <c r="B29" i="8"/>
  <c r="C29" i="8"/>
  <c r="D29" i="8"/>
  <c r="E29" i="8"/>
  <c r="G29" i="8"/>
  <c r="H29" i="8"/>
  <c r="I29" i="8"/>
  <c r="K29" i="8"/>
  <c r="M29" i="8"/>
  <c r="B30" i="8"/>
  <c r="C30" i="8"/>
  <c r="D30" i="8"/>
  <c r="E30" i="8"/>
  <c r="G30" i="8"/>
  <c r="H30" i="8"/>
  <c r="I30" i="8"/>
  <c r="K30" i="8"/>
  <c r="M30" i="8"/>
  <c r="B31" i="8"/>
  <c r="C31" i="8"/>
  <c r="D31" i="8"/>
  <c r="E31" i="8"/>
  <c r="G31" i="8"/>
  <c r="H31" i="8"/>
  <c r="I31" i="8"/>
  <c r="K31" i="8"/>
  <c r="M31" i="8"/>
  <c r="B32" i="8"/>
  <c r="C32" i="8"/>
  <c r="D32" i="8"/>
  <c r="E32" i="8"/>
  <c r="G32" i="8"/>
  <c r="H32" i="8"/>
  <c r="I32" i="8"/>
  <c r="K32" i="8"/>
  <c r="M32" i="8"/>
  <c r="B33" i="8"/>
  <c r="C33" i="8"/>
  <c r="D33" i="8"/>
  <c r="E33" i="8"/>
  <c r="G33" i="8"/>
  <c r="H33" i="8"/>
  <c r="I33" i="8"/>
  <c r="K33" i="8"/>
  <c r="M33" i="8"/>
  <c r="B34" i="8"/>
  <c r="C34" i="8"/>
  <c r="D34" i="8"/>
  <c r="E34" i="8"/>
  <c r="G34" i="8"/>
  <c r="H34" i="8"/>
  <c r="I34" i="8"/>
  <c r="K34" i="8"/>
  <c r="M34" i="8"/>
  <c r="B35" i="8"/>
  <c r="C35" i="8"/>
  <c r="D35" i="8"/>
  <c r="E35" i="8"/>
  <c r="G35" i="8"/>
  <c r="H35" i="8"/>
  <c r="I35" i="8"/>
  <c r="K35" i="8"/>
  <c r="M35" i="8"/>
  <c r="B36" i="8"/>
  <c r="C36" i="8"/>
  <c r="D36" i="8"/>
  <c r="E36" i="8"/>
  <c r="G36" i="8"/>
  <c r="H36" i="8"/>
  <c r="I36" i="8"/>
  <c r="K36" i="8"/>
  <c r="M36" i="8"/>
  <c r="B37" i="8"/>
  <c r="C37" i="8"/>
  <c r="D37" i="8"/>
  <c r="E37" i="8"/>
  <c r="G37" i="8"/>
  <c r="H37" i="8"/>
  <c r="I37" i="8"/>
  <c r="K37" i="8"/>
  <c r="M37" i="8"/>
  <c r="B38" i="8"/>
  <c r="C38" i="8"/>
  <c r="D38" i="8"/>
  <c r="E38" i="8"/>
  <c r="G38" i="8"/>
  <c r="H38" i="8"/>
  <c r="I38" i="8"/>
  <c r="K38" i="8"/>
  <c r="M38" i="8"/>
  <c r="B39" i="8"/>
  <c r="C39" i="8"/>
  <c r="D39" i="8"/>
  <c r="E39" i="8"/>
  <c r="G39" i="8"/>
  <c r="H39" i="8"/>
  <c r="I39" i="8"/>
  <c r="K39" i="8"/>
  <c r="M39" i="8"/>
  <c r="B40" i="8"/>
  <c r="C40" i="8"/>
  <c r="D40" i="8"/>
  <c r="E40" i="8"/>
  <c r="G40" i="8"/>
  <c r="H40" i="8"/>
  <c r="I40" i="8"/>
  <c r="K40" i="8"/>
  <c r="M40" i="8"/>
  <c r="B41" i="8"/>
  <c r="C41" i="8"/>
  <c r="D41" i="8"/>
  <c r="E41" i="8"/>
  <c r="G41" i="8"/>
  <c r="H41" i="8"/>
  <c r="I41" i="8"/>
  <c r="K41" i="8"/>
  <c r="M41" i="8"/>
  <c r="B42" i="8"/>
  <c r="C42" i="8"/>
  <c r="D42" i="8"/>
  <c r="E42" i="8"/>
  <c r="G42" i="8"/>
  <c r="H42" i="8"/>
  <c r="I42" i="8"/>
  <c r="K42" i="8"/>
  <c r="M42" i="8"/>
  <c r="B43" i="8"/>
  <c r="C43" i="8"/>
  <c r="D43" i="8"/>
  <c r="E43" i="8"/>
  <c r="G43" i="8"/>
  <c r="H43" i="8"/>
  <c r="I43" i="8"/>
  <c r="K43" i="8"/>
  <c r="M43" i="8"/>
  <c r="B44" i="8"/>
  <c r="C44" i="8"/>
  <c r="D44" i="8"/>
  <c r="E44" i="8"/>
  <c r="G44" i="8"/>
  <c r="H44" i="8"/>
  <c r="I44" i="8"/>
  <c r="K44" i="8"/>
  <c r="M44" i="8"/>
  <c r="B45" i="8"/>
  <c r="C45" i="8"/>
  <c r="D45" i="8"/>
  <c r="E45" i="8"/>
  <c r="G45" i="8"/>
  <c r="H45" i="8"/>
  <c r="I45" i="8"/>
  <c r="K45" i="8"/>
  <c r="M45" i="8"/>
  <c r="B46" i="8"/>
  <c r="C46" i="8"/>
  <c r="D46" i="8"/>
  <c r="E46" i="8"/>
  <c r="G46" i="8"/>
  <c r="H46" i="8"/>
  <c r="I46" i="8"/>
  <c r="K46" i="8"/>
  <c r="M46" i="8"/>
  <c r="B47" i="8"/>
  <c r="C47" i="8"/>
  <c r="D47" i="8"/>
  <c r="E47" i="8"/>
  <c r="G47" i="8"/>
  <c r="H47" i="8"/>
  <c r="I47" i="8"/>
  <c r="K47" i="8"/>
  <c r="M47" i="8"/>
  <c r="B48" i="8"/>
  <c r="C48" i="8"/>
  <c r="D48" i="8"/>
  <c r="E48" i="8"/>
  <c r="G48" i="8"/>
  <c r="H48" i="8"/>
  <c r="I48" i="8"/>
  <c r="K48" i="8"/>
  <c r="M48" i="8"/>
  <c r="B49" i="8"/>
  <c r="C49" i="8"/>
  <c r="D49" i="8"/>
  <c r="E49" i="8"/>
  <c r="G49" i="8"/>
  <c r="H49" i="8"/>
  <c r="I49" i="8"/>
  <c r="K49" i="8"/>
  <c r="M49" i="8"/>
  <c r="B50" i="8"/>
  <c r="C50" i="8"/>
  <c r="D50" i="8"/>
  <c r="E50" i="8"/>
  <c r="G50" i="8"/>
  <c r="H50" i="8"/>
  <c r="I50" i="8"/>
  <c r="K50" i="8"/>
  <c r="M50" i="8"/>
  <c r="B51" i="8"/>
  <c r="C51" i="8"/>
  <c r="D51" i="8"/>
  <c r="E51" i="8"/>
  <c r="G51" i="8"/>
  <c r="H51" i="8"/>
  <c r="I51" i="8"/>
  <c r="K51" i="8"/>
  <c r="M51" i="8"/>
  <c r="B52" i="8"/>
  <c r="C52" i="8"/>
  <c r="D52" i="8"/>
  <c r="E52" i="8"/>
  <c r="G52" i="8"/>
  <c r="H52" i="8"/>
  <c r="I52" i="8"/>
  <c r="K52" i="8"/>
  <c r="M52" i="8"/>
  <c r="B53" i="8"/>
  <c r="C53" i="8"/>
  <c r="D53" i="8"/>
  <c r="E53" i="8"/>
  <c r="G53" i="8"/>
  <c r="H53" i="8"/>
  <c r="I53" i="8"/>
  <c r="K53" i="8"/>
  <c r="M53" i="8"/>
  <c r="B54" i="8"/>
  <c r="C54" i="8"/>
  <c r="D54" i="8"/>
  <c r="E54" i="8"/>
  <c r="G54" i="8"/>
  <c r="H54" i="8"/>
  <c r="I54" i="8"/>
  <c r="K54" i="8"/>
  <c r="M54" i="8"/>
  <c r="B55" i="8"/>
  <c r="C55" i="8"/>
  <c r="D55" i="8"/>
  <c r="E55" i="8"/>
  <c r="G55" i="8"/>
  <c r="H55" i="8"/>
  <c r="I55" i="8"/>
  <c r="K55" i="8"/>
  <c r="M55" i="8"/>
  <c r="B56" i="8"/>
  <c r="C56" i="8"/>
  <c r="D56" i="8"/>
  <c r="E56" i="8"/>
  <c r="G56" i="8"/>
  <c r="H56" i="8"/>
  <c r="I56" i="8"/>
  <c r="K56" i="8"/>
  <c r="M56" i="8"/>
  <c r="B57" i="8"/>
  <c r="C57" i="8"/>
  <c r="D57" i="8"/>
  <c r="E57" i="8"/>
  <c r="G57" i="8"/>
  <c r="H57" i="8"/>
  <c r="I57" i="8"/>
  <c r="K57" i="8"/>
  <c r="M57" i="8"/>
  <c r="B58" i="8"/>
  <c r="C58" i="8"/>
  <c r="D58" i="8"/>
  <c r="E58" i="8"/>
  <c r="G58" i="8"/>
  <c r="H58" i="8"/>
  <c r="I58" i="8"/>
  <c r="K58" i="8"/>
  <c r="M58" i="8"/>
  <c r="B59" i="8"/>
  <c r="C59" i="8"/>
  <c r="D59" i="8"/>
  <c r="E59" i="8"/>
  <c r="G59" i="8"/>
  <c r="H59" i="8"/>
  <c r="I59" i="8"/>
  <c r="K59" i="8"/>
  <c r="M59" i="8"/>
  <c r="B60" i="8"/>
  <c r="C60" i="8"/>
  <c r="D60" i="8"/>
  <c r="E60" i="8"/>
  <c r="G60" i="8"/>
  <c r="H60" i="8"/>
  <c r="I60" i="8"/>
  <c r="K60" i="8"/>
  <c r="M60" i="8"/>
  <c r="B61" i="8"/>
  <c r="C61" i="8"/>
  <c r="D61" i="8"/>
  <c r="E61" i="8"/>
  <c r="G61" i="8"/>
  <c r="H61" i="8"/>
  <c r="I61" i="8"/>
  <c r="K61" i="8"/>
  <c r="M61" i="8"/>
  <c r="B62" i="8"/>
  <c r="C62" i="8"/>
  <c r="D62" i="8"/>
  <c r="E62" i="8"/>
  <c r="G62" i="8"/>
  <c r="H62" i="8"/>
  <c r="I62" i="8"/>
  <c r="K62" i="8"/>
  <c r="M62" i="8"/>
  <c r="B63" i="8"/>
  <c r="C63" i="8"/>
  <c r="D63" i="8"/>
  <c r="E63" i="8"/>
  <c r="G63" i="8"/>
  <c r="H63" i="8"/>
  <c r="I63" i="8"/>
  <c r="K63" i="8"/>
  <c r="M63" i="8"/>
  <c r="B64" i="8"/>
  <c r="C64" i="8"/>
  <c r="D64" i="8"/>
  <c r="E64" i="8"/>
  <c r="G64" i="8"/>
  <c r="H64" i="8"/>
  <c r="I64" i="8"/>
  <c r="K64" i="8"/>
  <c r="M64" i="8"/>
  <c r="B65" i="8"/>
  <c r="C65" i="8"/>
  <c r="D65" i="8"/>
  <c r="E65" i="8"/>
  <c r="G65" i="8"/>
  <c r="H65" i="8"/>
  <c r="I65" i="8"/>
  <c r="K65" i="8"/>
  <c r="M65" i="8"/>
  <c r="B66" i="8"/>
  <c r="C66" i="8"/>
  <c r="D66" i="8"/>
  <c r="E66" i="8"/>
  <c r="G66" i="8"/>
  <c r="H66" i="8"/>
  <c r="I66" i="8"/>
  <c r="K66" i="8"/>
  <c r="M66" i="8"/>
  <c r="B67" i="8"/>
  <c r="C67" i="8"/>
  <c r="D67" i="8"/>
  <c r="E67" i="8"/>
  <c r="G67" i="8"/>
  <c r="H67" i="8"/>
  <c r="I67" i="8"/>
  <c r="K67" i="8"/>
  <c r="M67" i="8"/>
  <c r="B68" i="8"/>
  <c r="C68" i="8"/>
  <c r="D68" i="8"/>
  <c r="E68" i="8"/>
  <c r="G68" i="8"/>
  <c r="H68" i="8"/>
  <c r="I68" i="8"/>
  <c r="K68" i="8"/>
  <c r="M68" i="8"/>
  <c r="B69" i="8"/>
  <c r="C69" i="8"/>
  <c r="D69" i="8"/>
  <c r="E69" i="8"/>
  <c r="G69" i="8"/>
  <c r="H69" i="8"/>
  <c r="I69" i="8"/>
  <c r="K69" i="8"/>
  <c r="M69" i="8"/>
  <c r="B70" i="8"/>
  <c r="C70" i="8"/>
  <c r="D70" i="8"/>
  <c r="E70" i="8"/>
  <c r="G70" i="8"/>
  <c r="H70" i="8"/>
  <c r="I70" i="8"/>
  <c r="K70" i="8"/>
  <c r="M70" i="8"/>
  <c r="B71" i="8"/>
  <c r="C71" i="8"/>
  <c r="D71" i="8"/>
  <c r="E71" i="8"/>
  <c r="G71" i="8"/>
  <c r="H71" i="8"/>
  <c r="I71" i="8"/>
  <c r="K71" i="8"/>
  <c r="M71" i="8"/>
  <c r="B72" i="8"/>
  <c r="C72" i="8"/>
  <c r="D72" i="8"/>
  <c r="E72" i="8"/>
  <c r="G72" i="8"/>
  <c r="H72" i="8"/>
  <c r="I72" i="8"/>
  <c r="K72" i="8"/>
  <c r="M72" i="8"/>
  <c r="B73" i="8"/>
  <c r="C73" i="8"/>
  <c r="D73" i="8"/>
  <c r="E73" i="8"/>
  <c r="G73" i="8"/>
  <c r="H73" i="8"/>
  <c r="I73" i="8"/>
  <c r="K73" i="8"/>
  <c r="M73" i="8"/>
  <c r="B74" i="8"/>
  <c r="C74" i="8"/>
  <c r="D74" i="8"/>
  <c r="E74" i="8"/>
  <c r="G74" i="8"/>
  <c r="H74" i="8"/>
  <c r="I74" i="8"/>
  <c r="K74" i="8"/>
  <c r="M74" i="8"/>
  <c r="B75" i="8"/>
  <c r="C75" i="8"/>
  <c r="D75" i="8"/>
  <c r="E75" i="8"/>
  <c r="G75" i="8"/>
  <c r="H75" i="8"/>
  <c r="I75" i="8"/>
  <c r="K75" i="8"/>
  <c r="M75" i="8"/>
  <c r="B76" i="8"/>
  <c r="C76" i="8"/>
  <c r="D76" i="8"/>
  <c r="E76" i="8"/>
  <c r="G76" i="8"/>
  <c r="H76" i="8"/>
  <c r="I76" i="8"/>
  <c r="K76" i="8"/>
  <c r="M76" i="8"/>
  <c r="B77" i="8"/>
  <c r="C77" i="8"/>
  <c r="D77" i="8"/>
  <c r="E77" i="8"/>
  <c r="G77" i="8"/>
  <c r="H77" i="8"/>
  <c r="I77" i="8"/>
  <c r="K77" i="8"/>
  <c r="M77" i="8"/>
  <c r="B78" i="8"/>
  <c r="C78" i="8"/>
  <c r="D78" i="8"/>
  <c r="E78" i="8"/>
  <c r="G78" i="8"/>
  <c r="H78" i="8"/>
  <c r="I78" i="8"/>
  <c r="K78" i="8"/>
  <c r="M78" i="8"/>
  <c r="B79" i="8"/>
  <c r="C79" i="8"/>
  <c r="D79" i="8"/>
  <c r="E79" i="8"/>
  <c r="G79" i="8"/>
  <c r="H79" i="8"/>
  <c r="I79" i="8"/>
  <c r="K79" i="8"/>
  <c r="M79" i="8"/>
  <c r="B80" i="8"/>
  <c r="C80" i="8"/>
  <c r="D80" i="8"/>
  <c r="E80" i="8"/>
  <c r="G80" i="8"/>
  <c r="H80" i="8"/>
  <c r="I80" i="8"/>
  <c r="K80" i="8"/>
  <c r="M80" i="8"/>
  <c r="B81" i="8"/>
  <c r="C81" i="8"/>
  <c r="D81" i="8"/>
  <c r="E81" i="8"/>
  <c r="G81" i="8"/>
  <c r="H81" i="8"/>
  <c r="I81" i="8"/>
  <c r="K81" i="8"/>
  <c r="M81" i="8"/>
  <c r="B82" i="8"/>
  <c r="C82" i="8"/>
  <c r="D82" i="8"/>
  <c r="E82" i="8"/>
  <c r="G82" i="8"/>
  <c r="H82" i="8"/>
  <c r="I82" i="8"/>
  <c r="K82" i="8"/>
  <c r="M82" i="8"/>
  <c r="B83" i="8"/>
  <c r="C83" i="8"/>
  <c r="D83" i="8"/>
  <c r="E83" i="8"/>
  <c r="G83" i="8"/>
  <c r="H83" i="8"/>
  <c r="I83" i="8"/>
  <c r="K83" i="8"/>
  <c r="M83" i="8"/>
  <c r="B84" i="8"/>
  <c r="C84" i="8"/>
  <c r="D84" i="8"/>
  <c r="E84" i="8"/>
  <c r="G84" i="8"/>
  <c r="H84" i="8"/>
  <c r="I84" i="8"/>
  <c r="K84" i="8"/>
  <c r="M84" i="8"/>
  <c r="B85" i="8"/>
  <c r="C85" i="8"/>
  <c r="D85" i="8"/>
  <c r="E85" i="8"/>
  <c r="G85" i="8"/>
  <c r="H85" i="8"/>
  <c r="I85" i="8"/>
  <c r="K85" i="8"/>
  <c r="M85" i="8"/>
  <c r="B86" i="8"/>
  <c r="C86" i="8"/>
  <c r="D86" i="8"/>
  <c r="E86" i="8"/>
  <c r="G86" i="8"/>
  <c r="H86" i="8"/>
  <c r="I86" i="8"/>
  <c r="K86" i="8"/>
  <c r="M86" i="8"/>
  <c r="B87" i="8"/>
  <c r="C87" i="8"/>
  <c r="D87" i="8"/>
  <c r="E87" i="8"/>
  <c r="G87" i="8"/>
  <c r="H87" i="8"/>
  <c r="I87" i="8"/>
  <c r="K87" i="8"/>
  <c r="M87" i="8"/>
  <c r="B88" i="8"/>
  <c r="C88" i="8"/>
  <c r="D88" i="8"/>
  <c r="E88" i="8"/>
  <c r="G88" i="8"/>
  <c r="H88" i="8"/>
  <c r="I88" i="8"/>
  <c r="K88" i="8"/>
  <c r="M88" i="8"/>
  <c r="B89" i="8"/>
  <c r="C89" i="8"/>
  <c r="D89" i="8"/>
  <c r="E89" i="8"/>
  <c r="G89" i="8"/>
  <c r="H89" i="8"/>
  <c r="I89" i="8"/>
  <c r="K89" i="8"/>
  <c r="M89" i="8"/>
  <c r="B90" i="8"/>
  <c r="C90" i="8"/>
  <c r="D90" i="8"/>
  <c r="E90" i="8"/>
  <c r="G90" i="8"/>
  <c r="H90" i="8"/>
  <c r="I90" i="8"/>
  <c r="K90" i="8"/>
  <c r="M90" i="8"/>
  <c r="B91" i="8"/>
  <c r="C91" i="8"/>
  <c r="D91" i="8"/>
  <c r="E91" i="8"/>
  <c r="G91" i="8"/>
  <c r="H91" i="8"/>
  <c r="I91" i="8"/>
  <c r="K91" i="8"/>
  <c r="M91" i="8"/>
  <c r="B92" i="8"/>
  <c r="C92" i="8"/>
  <c r="D92" i="8"/>
  <c r="E92" i="8"/>
  <c r="G92" i="8"/>
  <c r="H92" i="8"/>
  <c r="I92" i="8"/>
  <c r="K92" i="8"/>
  <c r="M92" i="8"/>
  <c r="B93" i="8"/>
  <c r="C93" i="8"/>
  <c r="D93" i="8"/>
  <c r="E93" i="8"/>
  <c r="G93" i="8"/>
  <c r="H93" i="8"/>
  <c r="I93" i="8"/>
  <c r="K93" i="8"/>
  <c r="M93" i="8"/>
  <c r="B94" i="8"/>
  <c r="C94" i="8"/>
  <c r="D94" i="8"/>
  <c r="E94" i="8"/>
  <c r="G94" i="8"/>
  <c r="H94" i="8"/>
  <c r="I94" i="8"/>
  <c r="K94" i="8"/>
  <c r="M94" i="8"/>
  <c r="B95" i="8"/>
  <c r="C95" i="8"/>
  <c r="D95" i="8"/>
  <c r="E95" i="8"/>
  <c r="G95" i="8"/>
  <c r="H95" i="8"/>
  <c r="I95" i="8"/>
  <c r="K95" i="8"/>
  <c r="M95" i="8"/>
  <c r="B96" i="8"/>
  <c r="C96" i="8"/>
  <c r="D96" i="8"/>
  <c r="E96" i="8"/>
  <c r="G96" i="8"/>
  <c r="H96" i="8"/>
  <c r="I96" i="8"/>
  <c r="K96" i="8"/>
  <c r="M96" i="8"/>
  <c r="B97" i="8"/>
  <c r="C97" i="8"/>
  <c r="D97" i="8"/>
  <c r="E97" i="8"/>
  <c r="G97" i="8"/>
  <c r="H97" i="8"/>
  <c r="I97" i="8"/>
  <c r="K97" i="8"/>
  <c r="M97" i="8"/>
  <c r="B98" i="8"/>
  <c r="C98" i="8"/>
  <c r="D98" i="8"/>
  <c r="E98" i="8"/>
  <c r="G98" i="8"/>
  <c r="H98" i="8"/>
  <c r="I98" i="8"/>
  <c r="K98" i="8"/>
  <c r="M98" i="8"/>
  <c r="B99" i="8"/>
  <c r="C99" i="8"/>
  <c r="D99" i="8"/>
  <c r="E99" i="8"/>
  <c r="G99" i="8"/>
  <c r="H99" i="8"/>
  <c r="I99" i="8"/>
  <c r="K99" i="8"/>
  <c r="M99" i="8"/>
  <c r="B100" i="8"/>
  <c r="C100" i="8"/>
  <c r="D100" i="8"/>
  <c r="E100" i="8"/>
  <c r="G100" i="8"/>
  <c r="H100" i="8"/>
  <c r="I100" i="8"/>
  <c r="K100" i="8"/>
  <c r="M100" i="8"/>
  <c r="B101" i="8"/>
  <c r="C101" i="8"/>
  <c r="D101" i="8"/>
  <c r="E101" i="8"/>
  <c r="G101" i="8"/>
  <c r="H101" i="8"/>
  <c r="I101" i="8"/>
  <c r="K101" i="8"/>
  <c r="M101" i="8"/>
  <c r="B102" i="8"/>
  <c r="C102" i="8"/>
  <c r="D102" i="8"/>
  <c r="E102" i="8"/>
  <c r="G102" i="8"/>
  <c r="H102" i="8"/>
  <c r="I102" i="8"/>
  <c r="K102" i="8"/>
  <c r="M102" i="8"/>
  <c r="B103" i="8"/>
  <c r="C103" i="8"/>
  <c r="D103" i="8"/>
  <c r="E103" i="8"/>
  <c r="G103" i="8"/>
  <c r="H103" i="8"/>
  <c r="I103" i="8"/>
  <c r="K103" i="8"/>
  <c r="M103" i="8"/>
  <c r="B104" i="8"/>
  <c r="C104" i="8"/>
  <c r="D104" i="8"/>
  <c r="E104" i="8"/>
  <c r="G104" i="8"/>
  <c r="H104" i="8"/>
  <c r="I104" i="8"/>
  <c r="K104" i="8"/>
  <c r="M104" i="8"/>
  <c r="B105" i="8"/>
  <c r="C105" i="8"/>
  <c r="D105" i="8"/>
  <c r="E105" i="8"/>
  <c r="G105" i="8"/>
  <c r="H105" i="8"/>
  <c r="I105" i="8"/>
  <c r="K105" i="8"/>
  <c r="M105" i="8"/>
  <c r="B106" i="8"/>
  <c r="C106" i="8"/>
  <c r="D106" i="8"/>
  <c r="E106" i="8"/>
  <c r="G106" i="8"/>
  <c r="H106" i="8"/>
  <c r="I106" i="8"/>
  <c r="K106" i="8"/>
  <c r="M106" i="8"/>
  <c r="B107" i="8"/>
  <c r="C107" i="8"/>
  <c r="D107" i="8"/>
  <c r="E107" i="8"/>
  <c r="G107" i="8"/>
  <c r="H107" i="8"/>
  <c r="I107" i="8"/>
  <c r="K107" i="8"/>
  <c r="M107" i="8"/>
  <c r="B108" i="8"/>
  <c r="C108" i="8"/>
  <c r="D108" i="8"/>
  <c r="E108" i="8"/>
  <c r="G108" i="8"/>
  <c r="H108" i="8"/>
  <c r="I108" i="8"/>
  <c r="K108" i="8"/>
  <c r="M108" i="8"/>
  <c r="B109" i="8"/>
  <c r="C109" i="8"/>
  <c r="D109" i="8"/>
  <c r="E109" i="8"/>
  <c r="G109" i="8"/>
  <c r="H109" i="8"/>
  <c r="I109" i="8"/>
  <c r="K109" i="8"/>
  <c r="M109" i="8"/>
  <c r="B110" i="8"/>
  <c r="C110" i="8"/>
  <c r="D110" i="8"/>
  <c r="E110" i="8"/>
  <c r="G110" i="8"/>
  <c r="H110" i="8"/>
  <c r="I110" i="8"/>
  <c r="K110" i="8"/>
  <c r="M110" i="8"/>
  <c r="B111" i="8"/>
  <c r="C111" i="8"/>
  <c r="D111" i="8"/>
  <c r="E111" i="8"/>
  <c r="G111" i="8"/>
  <c r="H111" i="8"/>
  <c r="I111" i="8"/>
  <c r="K111" i="8"/>
  <c r="M111" i="8"/>
  <c r="B112" i="8"/>
  <c r="C112" i="8"/>
  <c r="D112" i="8"/>
  <c r="E112" i="8"/>
  <c r="G112" i="8"/>
  <c r="H112" i="8"/>
  <c r="I112" i="8"/>
  <c r="K112" i="8"/>
  <c r="M112" i="8"/>
  <c r="B113" i="8"/>
  <c r="C113" i="8"/>
  <c r="D113" i="8"/>
  <c r="E113" i="8"/>
  <c r="G113" i="8"/>
  <c r="H113" i="8"/>
  <c r="I113" i="8"/>
  <c r="K113" i="8"/>
  <c r="M113" i="8"/>
  <c r="B114" i="8"/>
  <c r="C114" i="8"/>
  <c r="D114" i="8"/>
  <c r="E114" i="8"/>
  <c r="G114" i="8"/>
  <c r="H114" i="8"/>
  <c r="I114" i="8"/>
  <c r="K114" i="8"/>
  <c r="M114" i="8"/>
  <c r="B115" i="8"/>
  <c r="C115" i="8"/>
  <c r="D115" i="8"/>
  <c r="E115" i="8"/>
  <c r="G115" i="8"/>
  <c r="H115" i="8"/>
  <c r="I115" i="8"/>
  <c r="K115" i="8"/>
  <c r="M115" i="8"/>
  <c r="B116" i="8"/>
  <c r="C116" i="8"/>
  <c r="D116" i="8"/>
  <c r="E116" i="8"/>
  <c r="G116" i="8"/>
  <c r="H116" i="8"/>
  <c r="I116" i="8"/>
  <c r="K116" i="8"/>
  <c r="M116" i="8"/>
  <c r="B117" i="8"/>
  <c r="C117" i="8"/>
  <c r="D117" i="8"/>
  <c r="E117" i="8"/>
  <c r="G117" i="8"/>
  <c r="H117" i="8"/>
  <c r="I117" i="8"/>
  <c r="K117" i="8"/>
  <c r="M117" i="8"/>
  <c r="B118" i="8"/>
  <c r="C118" i="8"/>
  <c r="D118" i="8"/>
  <c r="E118" i="8"/>
  <c r="G118" i="8"/>
  <c r="H118" i="8"/>
  <c r="I118" i="8"/>
  <c r="K118" i="8"/>
  <c r="M118" i="8"/>
  <c r="B119" i="8"/>
  <c r="C119" i="8"/>
  <c r="D119" i="8"/>
  <c r="E119" i="8"/>
  <c r="G119" i="8"/>
  <c r="H119" i="8"/>
  <c r="I119" i="8"/>
  <c r="K119" i="8"/>
  <c r="M119" i="8"/>
  <c r="B120" i="8"/>
  <c r="C120" i="8"/>
  <c r="D120" i="8"/>
  <c r="E120" i="8"/>
  <c r="G120" i="8"/>
  <c r="H120" i="8"/>
  <c r="I120" i="8"/>
  <c r="K120" i="8"/>
  <c r="M120" i="8"/>
  <c r="B121" i="8"/>
  <c r="C121" i="8"/>
  <c r="D121" i="8"/>
  <c r="E121" i="8"/>
  <c r="G121" i="8"/>
  <c r="H121" i="8"/>
  <c r="I121" i="8"/>
  <c r="K121" i="8"/>
  <c r="M121" i="8"/>
  <c r="B122" i="8"/>
  <c r="C122" i="8"/>
  <c r="D122" i="8"/>
  <c r="E122" i="8"/>
  <c r="G122" i="8"/>
  <c r="H122" i="8"/>
  <c r="I122" i="8"/>
  <c r="K122" i="8"/>
  <c r="M122" i="8"/>
  <c r="B123" i="8"/>
  <c r="C123" i="8"/>
  <c r="D123" i="8"/>
  <c r="E123" i="8"/>
  <c r="G123" i="8"/>
  <c r="H123" i="8"/>
  <c r="I123" i="8"/>
  <c r="K123" i="8"/>
  <c r="M123" i="8"/>
  <c r="B124" i="8"/>
  <c r="C124" i="8"/>
  <c r="D124" i="8"/>
  <c r="E124" i="8"/>
  <c r="G124" i="8"/>
  <c r="H124" i="8"/>
  <c r="I124" i="8"/>
  <c r="K124" i="8"/>
  <c r="M124" i="8"/>
  <c r="M3" i="5"/>
  <c r="B5" i="5"/>
  <c r="C5" i="5"/>
  <c r="D5" i="5"/>
  <c r="E5" i="5"/>
  <c r="G5" i="5"/>
  <c r="H5" i="5"/>
  <c r="I5" i="5"/>
  <c r="K5" i="5"/>
  <c r="M5" i="5"/>
  <c r="B6" i="5"/>
  <c r="C6" i="5"/>
  <c r="D6" i="5"/>
  <c r="E6" i="5"/>
  <c r="G6" i="5"/>
  <c r="H6" i="5"/>
  <c r="I6" i="5"/>
  <c r="K6" i="5"/>
  <c r="M6" i="5"/>
  <c r="B7" i="5"/>
  <c r="C7" i="5"/>
  <c r="D7" i="5"/>
  <c r="E7" i="5"/>
  <c r="G7" i="5"/>
  <c r="H7" i="5"/>
  <c r="I7" i="5"/>
  <c r="K7" i="5"/>
  <c r="M7" i="5"/>
  <c r="B8" i="5"/>
  <c r="C8" i="5"/>
  <c r="D8" i="5"/>
  <c r="E8" i="5"/>
  <c r="G8" i="5"/>
  <c r="H8" i="5"/>
  <c r="I8" i="5"/>
  <c r="K8" i="5"/>
  <c r="M8" i="5"/>
  <c r="B9" i="5"/>
  <c r="C9" i="5"/>
  <c r="D9" i="5"/>
  <c r="E9" i="5"/>
  <c r="G9" i="5"/>
  <c r="H9" i="5"/>
  <c r="I9" i="5"/>
  <c r="K9" i="5"/>
  <c r="M9" i="5"/>
  <c r="B10" i="5"/>
  <c r="C10" i="5"/>
  <c r="D10" i="5"/>
  <c r="E10" i="5"/>
  <c r="G10" i="5"/>
  <c r="H10" i="5"/>
  <c r="I10" i="5"/>
  <c r="K10" i="5"/>
  <c r="M10" i="5"/>
  <c r="B11" i="5"/>
  <c r="C11" i="5"/>
  <c r="D11" i="5"/>
  <c r="E11" i="5"/>
  <c r="G11" i="5"/>
  <c r="H11" i="5"/>
  <c r="I11" i="5"/>
  <c r="K11" i="5"/>
  <c r="M11" i="5"/>
  <c r="B12" i="5"/>
  <c r="C12" i="5"/>
  <c r="D12" i="5"/>
  <c r="E12" i="5"/>
  <c r="G12" i="5"/>
  <c r="H12" i="5"/>
  <c r="I12" i="5"/>
  <c r="K12" i="5"/>
  <c r="M12" i="5"/>
  <c r="B13" i="5"/>
  <c r="C13" i="5"/>
  <c r="D13" i="5"/>
  <c r="E13" i="5"/>
  <c r="G13" i="5"/>
  <c r="H13" i="5"/>
  <c r="I13" i="5"/>
  <c r="K13" i="5"/>
  <c r="M13" i="5"/>
  <c r="B14" i="5"/>
  <c r="C14" i="5"/>
  <c r="D14" i="5"/>
  <c r="E14" i="5"/>
  <c r="G14" i="5"/>
  <c r="H14" i="5"/>
  <c r="I14" i="5"/>
  <c r="K14" i="5"/>
  <c r="M14" i="5"/>
  <c r="B15" i="5"/>
  <c r="C15" i="5"/>
  <c r="D15" i="5"/>
  <c r="E15" i="5"/>
  <c r="G15" i="5"/>
  <c r="H15" i="5"/>
  <c r="I15" i="5"/>
  <c r="K15" i="5"/>
  <c r="M15" i="5"/>
  <c r="B16" i="5"/>
  <c r="C16" i="5"/>
  <c r="D16" i="5"/>
  <c r="E16" i="5"/>
  <c r="G16" i="5"/>
  <c r="H16" i="5"/>
  <c r="I16" i="5"/>
  <c r="K16" i="5"/>
  <c r="M16" i="5"/>
  <c r="B17" i="5"/>
  <c r="C17" i="5"/>
  <c r="D17" i="5"/>
  <c r="E17" i="5"/>
  <c r="G17" i="5"/>
  <c r="H17" i="5"/>
  <c r="I17" i="5"/>
  <c r="K17" i="5"/>
  <c r="M17" i="5"/>
  <c r="B18" i="5"/>
  <c r="C18" i="5"/>
  <c r="D18" i="5"/>
  <c r="E18" i="5"/>
  <c r="G18" i="5"/>
  <c r="H18" i="5"/>
  <c r="I18" i="5"/>
  <c r="K18" i="5"/>
  <c r="M18" i="5"/>
  <c r="B19" i="5"/>
  <c r="C19" i="5"/>
  <c r="D19" i="5"/>
  <c r="E19" i="5"/>
  <c r="G19" i="5"/>
  <c r="H19" i="5"/>
  <c r="I19" i="5"/>
  <c r="K19" i="5"/>
  <c r="M19" i="5"/>
  <c r="B20" i="5"/>
  <c r="C20" i="5"/>
  <c r="D20" i="5"/>
  <c r="E20" i="5"/>
  <c r="G20" i="5"/>
  <c r="H20" i="5"/>
  <c r="I20" i="5"/>
  <c r="K20" i="5"/>
  <c r="M20" i="5"/>
  <c r="B21" i="5"/>
  <c r="C21" i="5"/>
  <c r="D21" i="5"/>
  <c r="E21" i="5"/>
  <c r="G21" i="5"/>
  <c r="H21" i="5"/>
  <c r="I21" i="5"/>
  <c r="K21" i="5"/>
  <c r="M21" i="5"/>
  <c r="B22" i="5"/>
  <c r="C22" i="5"/>
  <c r="D22" i="5"/>
  <c r="E22" i="5"/>
  <c r="G22" i="5"/>
  <c r="H22" i="5"/>
  <c r="I22" i="5"/>
  <c r="K22" i="5"/>
  <c r="M22" i="5"/>
  <c r="B23" i="5"/>
  <c r="C23" i="5"/>
  <c r="D23" i="5"/>
  <c r="E23" i="5"/>
  <c r="G23" i="5"/>
  <c r="H23" i="5"/>
  <c r="I23" i="5"/>
  <c r="K23" i="5"/>
  <c r="M23" i="5"/>
  <c r="B24" i="5"/>
  <c r="C24" i="5"/>
  <c r="D24" i="5"/>
  <c r="E24" i="5"/>
  <c r="G24" i="5"/>
  <c r="H24" i="5"/>
  <c r="I24" i="5"/>
  <c r="K24" i="5"/>
  <c r="M24" i="5"/>
  <c r="B25" i="5"/>
  <c r="C25" i="5"/>
  <c r="D25" i="5"/>
  <c r="E25" i="5"/>
  <c r="G25" i="5"/>
  <c r="H25" i="5"/>
  <c r="I25" i="5"/>
  <c r="K25" i="5"/>
  <c r="M25" i="5"/>
  <c r="B26" i="5"/>
  <c r="C26" i="5"/>
  <c r="D26" i="5"/>
  <c r="E26" i="5"/>
  <c r="G26" i="5"/>
  <c r="H26" i="5"/>
  <c r="I26" i="5"/>
  <c r="K26" i="5"/>
  <c r="M26" i="5"/>
  <c r="B27" i="5"/>
  <c r="C27" i="5"/>
  <c r="D27" i="5"/>
  <c r="E27" i="5"/>
  <c r="G27" i="5"/>
  <c r="H27" i="5"/>
  <c r="I27" i="5"/>
  <c r="K27" i="5"/>
  <c r="M27" i="5"/>
  <c r="B28" i="5"/>
  <c r="C28" i="5"/>
  <c r="D28" i="5"/>
  <c r="E28" i="5"/>
  <c r="G28" i="5"/>
  <c r="H28" i="5"/>
  <c r="I28" i="5"/>
  <c r="K28" i="5"/>
  <c r="M28" i="5"/>
  <c r="B29" i="5"/>
  <c r="C29" i="5"/>
  <c r="D29" i="5"/>
  <c r="E29" i="5"/>
  <c r="G29" i="5"/>
  <c r="H29" i="5"/>
  <c r="I29" i="5"/>
  <c r="K29" i="5"/>
  <c r="M29" i="5"/>
  <c r="B30" i="5"/>
  <c r="C30" i="5"/>
  <c r="D30" i="5"/>
  <c r="E30" i="5"/>
  <c r="G30" i="5"/>
  <c r="H30" i="5"/>
  <c r="I30" i="5"/>
  <c r="K30" i="5"/>
  <c r="M30" i="5"/>
  <c r="B31" i="5"/>
  <c r="C31" i="5"/>
  <c r="D31" i="5"/>
  <c r="E31" i="5"/>
  <c r="G31" i="5"/>
  <c r="H31" i="5"/>
  <c r="I31" i="5"/>
  <c r="K31" i="5"/>
  <c r="M31" i="5"/>
  <c r="B32" i="5"/>
  <c r="C32" i="5"/>
  <c r="D32" i="5"/>
  <c r="E32" i="5"/>
  <c r="G32" i="5"/>
  <c r="H32" i="5"/>
  <c r="I32" i="5"/>
  <c r="K32" i="5"/>
  <c r="M32" i="5"/>
  <c r="B33" i="5"/>
  <c r="C33" i="5"/>
  <c r="D33" i="5"/>
  <c r="E33" i="5"/>
  <c r="G33" i="5"/>
  <c r="H33" i="5"/>
  <c r="I33" i="5"/>
  <c r="K33" i="5"/>
  <c r="M33" i="5"/>
  <c r="B34" i="5"/>
  <c r="C34" i="5"/>
  <c r="D34" i="5"/>
  <c r="E34" i="5"/>
  <c r="G34" i="5"/>
  <c r="H34" i="5"/>
  <c r="I34" i="5"/>
  <c r="K34" i="5"/>
  <c r="M34" i="5"/>
  <c r="B35" i="5"/>
  <c r="C35" i="5"/>
  <c r="D35" i="5"/>
  <c r="E35" i="5"/>
  <c r="G35" i="5"/>
  <c r="H35" i="5"/>
  <c r="I35" i="5"/>
  <c r="K35" i="5"/>
  <c r="M35" i="5"/>
  <c r="B36" i="5"/>
  <c r="C36" i="5"/>
  <c r="D36" i="5"/>
  <c r="E36" i="5"/>
  <c r="G36" i="5"/>
  <c r="H36" i="5"/>
  <c r="I36" i="5"/>
  <c r="K36" i="5"/>
  <c r="M36" i="5"/>
  <c r="B37" i="5"/>
  <c r="C37" i="5"/>
  <c r="D37" i="5"/>
  <c r="E37" i="5"/>
  <c r="G37" i="5"/>
  <c r="H37" i="5"/>
  <c r="I37" i="5"/>
  <c r="K37" i="5"/>
  <c r="M37" i="5"/>
  <c r="B38" i="5"/>
  <c r="C38" i="5"/>
  <c r="D38" i="5"/>
  <c r="E38" i="5"/>
  <c r="G38" i="5"/>
  <c r="H38" i="5"/>
  <c r="I38" i="5"/>
  <c r="K38" i="5"/>
  <c r="M38" i="5"/>
  <c r="B39" i="5"/>
  <c r="C39" i="5"/>
  <c r="D39" i="5"/>
  <c r="E39" i="5"/>
  <c r="G39" i="5"/>
  <c r="H39" i="5"/>
  <c r="I39" i="5"/>
  <c r="K39" i="5"/>
  <c r="M39" i="5"/>
  <c r="B40" i="5"/>
  <c r="C40" i="5"/>
  <c r="D40" i="5"/>
  <c r="E40" i="5"/>
  <c r="G40" i="5"/>
  <c r="H40" i="5"/>
  <c r="I40" i="5"/>
  <c r="K40" i="5"/>
  <c r="M40" i="5"/>
  <c r="B41" i="5"/>
  <c r="C41" i="5"/>
  <c r="D41" i="5"/>
  <c r="E41" i="5"/>
  <c r="G41" i="5"/>
  <c r="H41" i="5"/>
  <c r="I41" i="5"/>
  <c r="K41" i="5"/>
  <c r="M41" i="5"/>
  <c r="B42" i="5"/>
  <c r="C42" i="5"/>
  <c r="D42" i="5"/>
  <c r="E42" i="5"/>
  <c r="G42" i="5"/>
  <c r="H42" i="5"/>
  <c r="I42" i="5"/>
  <c r="K42" i="5"/>
  <c r="M42" i="5"/>
  <c r="B43" i="5"/>
  <c r="C43" i="5"/>
  <c r="D43" i="5"/>
  <c r="E43" i="5"/>
  <c r="G43" i="5"/>
  <c r="H43" i="5"/>
  <c r="I43" i="5"/>
  <c r="K43" i="5"/>
  <c r="M43" i="5"/>
  <c r="B44" i="5"/>
  <c r="C44" i="5"/>
  <c r="D44" i="5"/>
  <c r="E44" i="5"/>
  <c r="G44" i="5"/>
  <c r="H44" i="5"/>
  <c r="I44" i="5"/>
  <c r="K44" i="5"/>
  <c r="M44" i="5"/>
  <c r="B45" i="5"/>
  <c r="C45" i="5"/>
  <c r="D45" i="5"/>
  <c r="E45" i="5"/>
  <c r="G45" i="5"/>
  <c r="H45" i="5"/>
  <c r="I45" i="5"/>
  <c r="K45" i="5"/>
  <c r="M45" i="5"/>
  <c r="B46" i="5"/>
  <c r="C46" i="5"/>
  <c r="D46" i="5"/>
  <c r="E46" i="5"/>
  <c r="G46" i="5"/>
  <c r="H46" i="5"/>
  <c r="I46" i="5"/>
  <c r="K46" i="5"/>
  <c r="M46" i="5"/>
  <c r="B47" i="5"/>
  <c r="C47" i="5"/>
  <c r="D47" i="5"/>
  <c r="E47" i="5"/>
  <c r="G47" i="5"/>
  <c r="H47" i="5"/>
  <c r="I47" i="5"/>
  <c r="K47" i="5"/>
  <c r="M47" i="5"/>
  <c r="B48" i="5"/>
  <c r="C48" i="5"/>
  <c r="D48" i="5"/>
  <c r="E48" i="5"/>
  <c r="G48" i="5"/>
  <c r="H48" i="5"/>
  <c r="I48" i="5"/>
  <c r="K48" i="5"/>
  <c r="M48" i="5"/>
  <c r="B49" i="5"/>
  <c r="C49" i="5"/>
  <c r="D49" i="5"/>
  <c r="E49" i="5"/>
  <c r="G49" i="5"/>
  <c r="H49" i="5"/>
  <c r="I49" i="5"/>
  <c r="K49" i="5"/>
  <c r="M49" i="5"/>
  <c r="B50" i="5"/>
  <c r="C50" i="5"/>
  <c r="D50" i="5"/>
  <c r="E50" i="5"/>
  <c r="G50" i="5"/>
  <c r="H50" i="5"/>
  <c r="I50" i="5"/>
  <c r="K50" i="5"/>
  <c r="M50" i="5"/>
  <c r="B51" i="5"/>
  <c r="C51" i="5"/>
  <c r="D51" i="5"/>
  <c r="E51" i="5"/>
  <c r="G51" i="5"/>
  <c r="H51" i="5"/>
  <c r="I51" i="5"/>
  <c r="K51" i="5"/>
  <c r="M51" i="5"/>
  <c r="B52" i="5"/>
  <c r="C52" i="5"/>
  <c r="D52" i="5"/>
  <c r="E52" i="5"/>
  <c r="G52" i="5"/>
  <c r="H52" i="5"/>
  <c r="I52" i="5"/>
  <c r="K52" i="5"/>
  <c r="M52" i="5"/>
  <c r="B53" i="5"/>
  <c r="C53" i="5"/>
  <c r="D53" i="5"/>
  <c r="E53" i="5"/>
  <c r="G53" i="5"/>
  <c r="H53" i="5"/>
  <c r="I53" i="5"/>
  <c r="K53" i="5"/>
  <c r="M53" i="5"/>
  <c r="B54" i="5"/>
  <c r="C54" i="5"/>
  <c r="D54" i="5"/>
  <c r="E54" i="5"/>
  <c r="G54" i="5"/>
  <c r="H54" i="5"/>
  <c r="I54" i="5"/>
  <c r="K54" i="5"/>
  <c r="M54" i="5"/>
  <c r="B55" i="5"/>
  <c r="C55" i="5"/>
  <c r="D55" i="5"/>
  <c r="E55" i="5"/>
  <c r="G55" i="5"/>
  <c r="H55" i="5"/>
  <c r="I55" i="5"/>
  <c r="K55" i="5"/>
  <c r="M55" i="5"/>
  <c r="B56" i="5"/>
  <c r="C56" i="5"/>
  <c r="D56" i="5"/>
  <c r="E56" i="5"/>
  <c r="G56" i="5"/>
  <c r="H56" i="5"/>
  <c r="I56" i="5"/>
  <c r="K56" i="5"/>
  <c r="M56" i="5"/>
  <c r="B57" i="5"/>
  <c r="C57" i="5"/>
  <c r="D57" i="5"/>
  <c r="E57" i="5"/>
  <c r="G57" i="5"/>
  <c r="H57" i="5"/>
  <c r="I57" i="5"/>
  <c r="K57" i="5"/>
  <c r="M57" i="5"/>
  <c r="B58" i="5"/>
  <c r="C58" i="5"/>
  <c r="D58" i="5"/>
  <c r="E58" i="5"/>
  <c r="G58" i="5"/>
  <c r="H58" i="5"/>
  <c r="I58" i="5"/>
  <c r="K58" i="5"/>
  <c r="M58" i="5"/>
  <c r="B59" i="5"/>
  <c r="C59" i="5"/>
  <c r="D59" i="5"/>
  <c r="E59" i="5"/>
  <c r="G59" i="5"/>
  <c r="H59" i="5"/>
  <c r="I59" i="5"/>
  <c r="K59" i="5"/>
  <c r="M59" i="5"/>
  <c r="B60" i="5"/>
  <c r="C60" i="5"/>
  <c r="D60" i="5"/>
  <c r="E60" i="5"/>
  <c r="G60" i="5"/>
  <c r="H60" i="5"/>
  <c r="I60" i="5"/>
  <c r="K60" i="5"/>
  <c r="M60" i="5"/>
  <c r="B61" i="5"/>
  <c r="C61" i="5"/>
  <c r="D61" i="5"/>
  <c r="E61" i="5"/>
  <c r="G61" i="5"/>
  <c r="H61" i="5"/>
  <c r="I61" i="5"/>
  <c r="K61" i="5"/>
  <c r="M61" i="5"/>
  <c r="B62" i="5"/>
  <c r="C62" i="5"/>
  <c r="D62" i="5"/>
  <c r="E62" i="5"/>
  <c r="G62" i="5"/>
  <c r="H62" i="5"/>
  <c r="I62" i="5"/>
  <c r="K62" i="5"/>
  <c r="M62" i="5"/>
  <c r="B63" i="5"/>
  <c r="C63" i="5"/>
  <c r="D63" i="5"/>
  <c r="E63" i="5"/>
  <c r="G63" i="5"/>
  <c r="H63" i="5"/>
  <c r="I63" i="5"/>
  <c r="K63" i="5"/>
  <c r="M63" i="5"/>
  <c r="B64" i="5"/>
  <c r="C64" i="5"/>
  <c r="D64" i="5"/>
  <c r="E64" i="5"/>
  <c r="G64" i="5"/>
  <c r="H64" i="5"/>
  <c r="I64" i="5"/>
  <c r="K64" i="5"/>
  <c r="M64" i="5"/>
  <c r="B65" i="5"/>
  <c r="C65" i="5"/>
  <c r="D65" i="5"/>
  <c r="E65" i="5"/>
  <c r="G65" i="5"/>
  <c r="H65" i="5"/>
  <c r="I65" i="5"/>
  <c r="K65" i="5"/>
  <c r="M65" i="5"/>
  <c r="B66" i="5"/>
  <c r="C66" i="5"/>
  <c r="D66" i="5"/>
  <c r="E66" i="5"/>
  <c r="G66" i="5"/>
  <c r="H66" i="5"/>
  <c r="I66" i="5"/>
  <c r="K66" i="5"/>
  <c r="M66" i="5"/>
  <c r="B67" i="5"/>
  <c r="C67" i="5"/>
  <c r="D67" i="5"/>
  <c r="E67" i="5"/>
  <c r="G67" i="5"/>
  <c r="H67" i="5"/>
  <c r="I67" i="5"/>
  <c r="K67" i="5"/>
  <c r="M67" i="5"/>
  <c r="B68" i="5"/>
  <c r="C68" i="5"/>
  <c r="D68" i="5"/>
  <c r="E68" i="5"/>
  <c r="G68" i="5"/>
  <c r="H68" i="5"/>
  <c r="I68" i="5"/>
  <c r="K68" i="5"/>
  <c r="M68" i="5"/>
  <c r="B69" i="5"/>
  <c r="C69" i="5"/>
  <c r="D69" i="5"/>
  <c r="E69" i="5"/>
  <c r="G69" i="5"/>
  <c r="H69" i="5"/>
  <c r="I69" i="5"/>
  <c r="K69" i="5"/>
  <c r="M69" i="5"/>
  <c r="B70" i="5"/>
  <c r="C70" i="5"/>
  <c r="D70" i="5"/>
  <c r="E70" i="5"/>
  <c r="G70" i="5"/>
  <c r="H70" i="5"/>
  <c r="I70" i="5"/>
  <c r="K70" i="5"/>
  <c r="M70" i="5"/>
  <c r="B71" i="5"/>
  <c r="C71" i="5"/>
  <c r="D71" i="5"/>
  <c r="E71" i="5"/>
  <c r="G71" i="5"/>
  <c r="H71" i="5"/>
  <c r="I71" i="5"/>
  <c r="K71" i="5"/>
  <c r="M71" i="5"/>
  <c r="B72" i="5"/>
  <c r="C72" i="5"/>
  <c r="D72" i="5"/>
  <c r="E72" i="5"/>
  <c r="G72" i="5"/>
  <c r="H72" i="5"/>
  <c r="I72" i="5"/>
  <c r="K72" i="5"/>
  <c r="M72" i="5"/>
  <c r="B73" i="5"/>
  <c r="C73" i="5"/>
  <c r="D73" i="5"/>
  <c r="E73" i="5"/>
  <c r="G73" i="5"/>
  <c r="H73" i="5"/>
  <c r="I73" i="5"/>
  <c r="K73" i="5"/>
  <c r="M73" i="5"/>
  <c r="B74" i="5"/>
  <c r="C74" i="5"/>
  <c r="D74" i="5"/>
  <c r="E74" i="5"/>
  <c r="G74" i="5"/>
  <c r="H74" i="5"/>
  <c r="I74" i="5"/>
  <c r="K74" i="5"/>
  <c r="M74" i="5"/>
  <c r="B75" i="5"/>
  <c r="C75" i="5"/>
  <c r="D75" i="5"/>
  <c r="E75" i="5"/>
  <c r="G75" i="5"/>
  <c r="H75" i="5"/>
  <c r="I75" i="5"/>
  <c r="K75" i="5"/>
  <c r="M75" i="5"/>
  <c r="B76" i="5"/>
  <c r="C76" i="5"/>
  <c r="D76" i="5"/>
  <c r="E76" i="5"/>
  <c r="G76" i="5"/>
  <c r="H76" i="5"/>
  <c r="I76" i="5"/>
  <c r="K76" i="5"/>
  <c r="M76" i="5"/>
  <c r="B77" i="5"/>
  <c r="C77" i="5"/>
  <c r="D77" i="5"/>
  <c r="E77" i="5"/>
  <c r="G77" i="5"/>
  <c r="H77" i="5"/>
  <c r="I77" i="5"/>
  <c r="K77" i="5"/>
  <c r="M77" i="5"/>
  <c r="B78" i="5"/>
  <c r="C78" i="5"/>
  <c r="D78" i="5"/>
  <c r="E78" i="5"/>
  <c r="G78" i="5"/>
  <c r="H78" i="5"/>
  <c r="I78" i="5"/>
  <c r="K78" i="5"/>
  <c r="M78" i="5"/>
  <c r="B79" i="5"/>
  <c r="C79" i="5"/>
  <c r="D79" i="5"/>
  <c r="E79" i="5"/>
  <c r="G79" i="5"/>
  <c r="H79" i="5"/>
  <c r="I79" i="5"/>
  <c r="K79" i="5"/>
  <c r="M79" i="5"/>
  <c r="B80" i="5"/>
  <c r="C80" i="5"/>
  <c r="D80" i="5"/>
  <c r="E80" i="5"/>
  <c r="G80" i="5"/>
  <c r="H80" i="5"/>
  <c r="I80" i="5"/>
  <c r="K80" i="5"/>
  <c r="M80" i="5"/>
  <c r="B81" i="5"/>
  <c r="C81" i="5"/>
  <c r="D81" i="5"/>
  <c r="E81" i="5"/>
  <c r="G81" i="5"/>
  <c r="H81" i="5"/>
  <c r="I81" i="5"/>
  <c r="K81" i="5"/>
  <c r="M81" i="5"/>
  <c r="B82" i="5"/>
  <c r="C82" i="5"/>
  <c r="D82" i="5"/>
  <c r="E82" i="5"/>
  <c r="G82" i="5"/>
  <c r="H82" i="5"/>
  <c r="I82" i="5"/>
  <c r="K82" i="5"/>
  <c r="M82" i="5"/>
  <c r="B83" i="5"/>
  <c r="C83" i="5"/>
  <c r="D83" i="5"/>
  <c r="E83" i="5"/>
  <c r="G83" i="5"/>
  <c r="H83" i="5"/>
  <c r="I83" i="5"/>
  <c r="K83" i="5"/>
  <c r="M83" i="5"/>
  <c r="B84" i="5"/>
  <c r="C84" i="5"/>
  <c r="D84" i="5"/>
  <c r="E84" i="5"/>
  <c r="G84" i="5"/>
  <c r="H84" i="5"/>
  <c r="I84" i="5"/>
  <c r="K84" i="5"/>
  <c r="M84" i="5"/>
  <c r="B85" i="5"/>
  <c r="C85" i="5"/>
  <c r="D85" i="5"/>
  <c r="E85" i="5"/>
  <c r="G85" i="5"/>
  <c r="H85" i="5"/>
  <c r="I85" i="5"/>
  <c r="K85" i="5"/>
  <c r="M85" i="5"/>
  <c r="B86" i="5"/>
  <c r="C86" i="5"/>
  <c r="D86" i="5"/>
  <c r="E86" i="5"/>
  <c r="G86" i="5"/>
  <c r="H86" i="5"/>
  <c r="I86" i="5"/>
  <c r="K86" i="5"/>
  <c r="M86" i="5"/>
  <c r="B87" i="5"/>
  <c r="C87" i="5"/>
  <c r="D87" i="5"/>
  <c r="E87" i="5"/>
  <c r="G87" i="5"/>
  <c r="H87" i="5"/>
  <c r="I87" i="5"/>
  <c r="K87" i="5"/>
  <c r="M87" i="5"/>
  <c r="B88" i="5"/>
  <c r="C88" i="5"/>
  <c r="D88" i="5"/>
  <c r="E88" i="5"/>
  <c r="G88" i="5"/>
  <c r="H88" i="5"/>
  <c r="I88" i="5"/>
  <c r="K88" i="5"/>
  <c r="M88" i="5"/>
  <c r="B89" i="5"/>
  <c r="C89" i="5"/>
  <c r="D89" i="5"/>
  <c r="E89" i="5"/>
  <c r="G89" i="5"/>
  <c r="H89" i="5"/>
  <c r="I89" i="5"/>
  <c r="K89" i="5"/>
  <c r="M89" i="5"/>
  <c r="B90" i="5"/>
  <c r="C90" i="5"/>
  <c r="D90" i="5"/>
  <c r="E90" i="5"/>
  <c r="G90" i="5"/>
  <c r="H90" i="5"/>
  <c r="I90" i="5"/>
  <c r="K90" i="5"/>
  <c r="M90" i="5"/>
  <c r="B91" i="5"/>
  <c r="C91" i="5"/>
  <c r="D91" i="5"/>
  <c r="E91" i="5"/>
  <c r="G91" i="5"/>
  <c r="H91" i="5"/>
  <c r="I91" i="5"/>
  <c r="K91" i="5"/>
  <c r="M91" i="5"/>
  <c r="B92" i="5"/>
  <c r="C92" i="5"/>
  <c r="D92" i="5"/>
  <c r="E92" i="5"/>
  <c r="G92" i="5"/>
  <c r="H92" i="5"/>
  <c r="I92" i="5"/>
  <c r="K92" i="5"/>
  <c r="M92" i="5"/>
  <c r="B93" i="5"/>
  <c r="C93" i="5"/>
  <c r="D93" i="5"/>
  <c r="E93" i="5"/>
  <c r="G93" i="5"/>
  <c r="H93" i="5"/>
  <c r="I93" i="5"/>
  <c r="K93" i="5"/>
  <c r="M93" i="5"/>
  <c r="B94" i="5"/>
  <c r="C94" i="5"/>
  <c r="D94" i="5"/>
  <c r="E94" i="5"/>
  <c r="G94" i="5"/>
  <c r="H94" i="5"/>
  <c r="I94" i="5"/>
  <c r="K94" i="5"/>
  <c r="M94" i="5"/>
  <c r="B95" i="5"/>
  <c r="C95" i="5"/>
  <c r="D95" i="5"/>
  <c r="E95" i="5"/>
  <c r="G95" i="5"/>
  <c r="H95" i="5"/>
  <c r="I95" i="5"/>
  <c r="K95" i="5"/>
  <c r="M95" i="5"/>
  <c r="B96" i="5"/>
  <c r="C96" i="5"/>
  <c r="D96" i="5"/>
  <c r="E96" i="5"/>
  <c r="G96" i="5"/>
  <c r="H96" i="5"/>
  <c r="I96" i="5"/>
  <c r="K96" i="5"/>
  <c r="M96" i="5"/>
  <c r="B97" i="5"/>
  <c r="C97" i="5"/>
  <c r="D97" i="5"/>
  <c r="E97" i="5"/>
  <c r="G97" i="5"/>
  <c r="H97" i="5"/>
  <c r="I97" i="5"/>
  <c r="K97" i="5"/>
  <c r="M97" i="5"/>
  <c r="B98" i="5"/>
  <c r="C98" i="5"/>
  <c r="D98" i="5"/>
  <c r="E98" i="5"/>
  <c r="G98" i="5"/>
  <c r="H98" i="5"/>
  <c r="I98" i="5"/>
  <c r="K98" i="5"/>
  <c r="M98" i="5"/>
  <c r="B99" i="5"/>
  <c r="C99" i="5"/>
  <c r="D99" i="5"/>
  <c r="E99" i="5"/>
  <c r="G99" i="5"/>
  <c r="H99" i="5"/>
  <c r="I99" i="5"/>
  <c r="K99" i="5"/>
  <c r="M99" i="5"/>
  <c r="B100" i="5"/>
  <c r="C100" i="5"/>
  <c r="D100" i="5"/>
  <c r="E100" i="5"/>
  <c r="G100" i="5"/>
  <c r="H100" i="5"/>
  <c r="I100" i="5"/>
  <c r="K100" i="5"/>
  <c r="M100" i="5"/>
  <c r="B101" i="5"/>
  <c r="C101" i="5"/>
  <c r="D101" i="5"/>
  <c r="E101" i="5"/>
  <c r="G101" i="5"/>
  <c r="H101" i="5"/>
  <c r="I101" i="5"/>
  <c r="K101" i="5"/>
  <c r="M101" i="5"/>
  <c r="B102" i="5"/>
  <c r="C102" i="5"/>
  <c r="D102" i="5"/>
  <c r="E102" i="5"/>
  <c r="G102" i="5"/>
  <c r="H102" i="5"/>
  <c r="I102" i="5"/>
  <c r="K102" i="5"/>
  <c r="M102" i="5"/>
  <c r="B103" i="5"/>
  <c r="C103" i="5"/>
  <c r="D103" i="5"/>
  <c r="E103" i="5"/>
  <c r="G103" i="5"/>
  <c r="H103" i="5"/>
  <c r="I103" i="5"/>
  <c r="K103" i="5"/>
  <c r="M103" i="5"/>
  <c r="B104" i="5"/>
  <c r="C104" i="5"/>
  <c r="D104" i="5"/>
  <c r="E104" i="5"/>
  <c r="G104" i="5"/>
  <c r="H104" i="5"/>
  <c r="I104" i="5"/>
  <c r="K104" i="5"/>
  <c r="M104" i="5"/>
  <c r="B105" i="5"/>
  <c r="C105" i="5"/>
  <c r="D105" i="5"/>
  <c r="E105" i="5"/>
  <c r="G105" i="5"/>
  <c r="H105" i="5"/>
  <c r="I105" i="5"/>
  <c r="K105" i="5"/>
  <c r="M105" i="5"/>
  <c r="B106" i="5"/>
  <c r="C106" i="5"/>
  <c r="D106" i="5"/>
  <c r="E106" i="5"/>
  <c r="G106" i="5"/>
  <c r="H106" i="5"/>
  <c r="I106" i="5"/>
  <c r="K106" i="5"/>
  <c r="M106" i="5"/>
  <c r="B107" i="5"/>
  <c r="C107" i="5"/>
  <c r="D107" i="5"/>
  <c r="E107" i="5"/>
  <c r="G107" i="5"/>
  <c r="H107" i="5"/>
  <c r="I107" i="5"/>
  <c r="K107" i="5"/>
  <c r="M107" i="5"/>
  <c r="B108" i="5"/>
  <c r="C108" i="5"/>
  <c r="D108" i="5"/>
  <c r="E108" i="5"/>
  <c r="G108" i="5"/>
  <c r="H108" i="5"/>
  <c r="I108" i="5"/>
  <c r="K108" i="5"/>
  <c r="M108" i="5"/>
  <c r="B109" i="5"/>
  <c r="C109" i="5"/>
  <c r="D109" i="5"/>
  <c r="E109" i="5"/>
  <c r="G109" i="5"/>
  <c r="H109" i="5"/>
  <c r="I109" i="5"/>
  <c r="K109" i="5"/>
  <c r="M109" i="5"/>
  <c r="B110" i="5"/>
  <c r="C110" i="5"/>
  <c r="D110" i="5"/>
  <c r="E110" i="5"/>
  <c r="G110" i="5"/>
  <c r="H110" i="5"/>
  <c r="I110" i="5"/>
  <c r="K110" i="5"/>
  <c r="M110" i="5"/>
  <c r="B111" i="5"/>
  <c r="C111" i="5"/>
  <c r="D111" i="5"/>
  <c r="E111" i="5"/>
  <c r="G111" i="5"/>
  <c r="H111" i="5"/>
  <c r="I111" i="5"/>
  <c r="K111" i="5"/>
  <c r="M111" i="5"/>
  <c r="B112" i="5"/>
  <c r="C112" i="5"/>
  <c r="D112" i="5"/>
  <c r="E112" i="5"/>
  <c r="G112" i="5"/>
  <c r="H112" i="5"/>
  <c r="I112" i="5"/>
  <c r="K112" i="5"/>
  <c r="M112" i="5"/>
  <c r="B113" i="5"/>
  <c r="C113" i="5"/>
  <c r="D113" i="5"/>
  <c r="E113" i="5"/>
  <c r="G113" i="5"/>
  <c r="H113" i="5"/>
  <c r="I113" i="5"/>
  <c r="K113" i="5"/>
  <c r="M113" i="5"/>
  <c r="B114" i="5"/>
  <c r="C114" i="5"/>
  <c r="D114" i="5"/>
  <c r="E114" i="5"/>
  <c r="G114" i="5"/>
  <c r="H114" i="5"/>
  <c r="I114" i="5"/>
  <c r="K114" i="5"/>
  <c r="M114" i="5"/>
  <c r="B115" i="5"/>
  <c r="C115" i="5"/>
  <c r="D115" i="5"/>
  <c r="E115" i="5"/>
  <c r="G115" i="5"/>
  <c r="H115" i="5"/>
  <c r="I115" i="5"/>
  <c r="K115" i="5"/>
  <c r="M115" i="5"/>
  <c r="B116" i="5"/>
  <c r="C116" i="5"/>
  <c r="D116" i="5"/>
  <c r="E116" i="5"/>
  <c r="G116" i="5"/>
  <c r="H116" i="5"/>
  <c r="I116" i="5"/>
  <c r="K116" i="5"/>
  <c r="M116" i="5"/>
  <c r="B117" i="5"/>
  <c r="C117" i="5"/>
  <c r="D117" i="5"/>
  <c r="E117" i="5"/>
  <c r="G117" i="5"/>
  <c r="H117" i="5"/>
  <c r="I117" i="5"/>
  <c r="K117" i="5"/>
  <c r="M117" i="5"/>
  <c r="B118" i="5"/>
  <c r="C118" i="5"/>
  <c r="D118" i="5"/>
  <c r="E118" i="5"/>
  <c r="G118" i="5"/>
  <c r="H118" i="5"/>
  <c r="I118" i="5"/>
  <c r="K118" i="5"/>
  <c r="M118" i="5"/>
  <c r="B119" i="5"/>
  <c r="C119" i="5"/>
  <c r="D119" i="5"/>
  <c r="E119" i="5"/>
  <c r="G119" i="5"/>
  <c r="H119" i="5"/>
  <c r="I119" i="5"/>
  <c r="K119" i="5"/>
  <c r="M119" i="5"/>
  <c r="B120" i="5"/>
  <c r="C120" i="5"/>
  <c r="D120" i="5"/>
  <c r="E120" i="5"/>
  <c r="G120" i="5"/>
  <c r="H120" i="5"/>
  <c r="I120" i="5"/>
  <c r="K120" i="5"/>
  <c r="M120" i="5"/>
  <c r="B121" i="5"/>
  <c r="C121" i="5"/>
  <c r="D121" i="5"/>
  <c r="E121" i="5"/>
  <c r="G121" i="5"/>
  <c r="H121" i="5"/>
  <c r="I121" i="5"/>
  <c r="K121" i="5"/>
  <c r="M121" i="5"/>
  <c r="B122" i="5"/>
  <c r="C122" i="5"/>
  <c r="D122" i="5"/>
  <c r="E122" i="5"/>
  <c r="G122" i="5"/>
  <c r="H122" i="5"/>
  <c r="I122" i="5"/>
  <c r="K122" i="5"/>
  <c r="M122" i="5"/>
  <c r="B123" i="5"/>
  <c r="C123" i="5"/>
  <c r="D123" i="5"/>
  <c r="E123" i="5"/>
  <c r="G123" i="5"/>
  <c r="H123" i="5"/>
  <c r="I123" i="5"/>
  <c r="K123" i="5"/>
  <c r="M123" i="5"/>
  <c r="B124" i="5"/>
  <c r="C124" i="5"/>
  <c r="D124" i="5"/>
  <c r="E124" i="5"/>
  <c r="G124" i="5"/>
  <c r="H124" i="5"/>
  <c r="I124" i="5"/>
  <c r="K124" i="5"/>
  <c r="M124" i="5"/>
  <c r="M3" i="7"/>
  <c r="B5" i="7"/>
  <c r="C5" i="7"/>
  <c r="D5" i="7"/>
  <c r="E5" i="7"/>
  <c r="G5" i="7"/>
  <c r="H5" i="7"/>
  <c r="I5" i="7"/>
  <c r="K5" i="7"/>
  <c r="M5" i="7"/>
  <c r="B6" i="7"/>
  <c r="C6" i="7"/>
  <c r="D6" i="7"/>
  <c r="E6" i="7"/>
  <c r="G6" i="7"/>
  <c r="H6" i="7"/>
  <c r="I6" i="7"/>
  <c r="K6" i="7"/>
  <c r="M6" i="7"/>
  <c r="B7" i="7"/>
  <c r="C7" i="7"/>
  <c r="D7" i="7"/>
  <c r="E7" i="7"/>
  <c r="G7" i="7"/>
  <c r="H7" i="7"/>
  <c r="I7" i="7"/>
  <c r="K7" i="7"/>
  <c r="M7" i="7"/>
  <c r="B8" i="7"/>
  <c r="C8" i="7"/>
  <c r="D8" i="7"/>
  <c r="E8" i="7"/>
  <c r="G8" i="7"/>
  <c r="H8" i="7"/>
  <c r="I8" i="7"/>
  <c r="K8" i="7"/>
  <c r="M8" i="7"/>
  <c r="B9" i="7"/>
  <c r="C9" i="7"/>
  <c r="D9" i="7"/>
  <c r="E9" i="7"/>
  <c r="G9" i="7"/>
  <c r="H9" i="7"/>
  <c r="I9" i="7"/>
  <c r="K9" i="7"/>
  <c r="M9" i="7"/>
  <c r="B10" i="7"/>
  <c r="C10" i="7"/>
  <c r="D10" i="7"/>
  <c r="E10" i="7"/>
  <c r="G10" i="7"/>
  <c r="H10" i="7"/>
  <c r="I10" i="7"/>
  <c r="K10" i="7"/>
  <c r="M10" i="7"/>
  <c r="B11" i="7"/>
  <c r="C11" i="7"/>
  <c r="D11" i="7"/>
  <c r="E11" i="7"/>
  <c r="G11" i="7"/>
  <c r="H11" i="7"/>
  <c r="I11" i="7"/>
  <c r="K11" i="7"/>
  <c r="M11" i="7"/>
  <c r="B12" i="7"/>
  <c r="C12" i="7"/>
  <c r="D12" i="7"/>
  <c r="E12" i="7"/>
  <c r="G12" i="7"/>
  <c r="H12" i="7"/>
  <c r="I12" i="7"/>
  <c r="K12" i="7"/>
  <c r="M12" i="7"/>
  <c r="B13" i="7"/>
  <c r="C13" i="7"/>
  <c r="D13" i="7"/>
  <c r="E13" i="7"/>
  <c r="G13" i="7"/>
  <c r="H13" i="7"/>
  <c r="I13" i="7"/>
  <c r="K13" i="7"/>
  <c r="M13" i="7"/>
  <c r="B14" i="7"/>
  <c r="C14" i="7"/>
  <c r="D14" i="7"/>
  <c r="E14" i="7"/>
  <c r="G14" i="7"/>
  <c r="H14" i="7"/>
  <c r="I14" i="7"/>
  <c r="K14" i="7"/>
  <c r="M14" i="7"/>
  <c r="B15" i="7"/>
  <c r="C15" i="7"/>
  <c r="D15" i="7"/>
  <c r="E15" i="7"/>
  <c r="G15" i="7"/>
  <c r="H15" i="7"/>
  <c r="I15" i="7"/>
  <c r="K15" i="7"/>
  <c r="M15" i="7"/>
  <c r="B16" i="7"/>
  <c r="C16" i="7"/>
  <c r="D16" i="7"/>
  <c r="E16" i="7"/>
  <c r="G16" i="7"/>
  <c r="H16" i="7"/>
  <c r="I16" i="7"/>
  <c r="K16" i="7"/>
  <c r="M16" i="7"/>
  <c r="B17" i="7"/>
  <c r="C17" i="7"/>
  <c r="D17" i="7"/>
  <c r="E17" i="7"/>
  <c r="G17" i="7"/>
  <c r="H17" i="7"/>
  <c r="I17" i="7"/>
  <c r="K17" i="7"/>
  <c r="M17" i="7"/>
  <c r="B18" i="7"/>
  <c r="C18" i="7"/>
  <c r="D18" i="7"/>
  <c r="E18" i="7"/>
  <c r="G18" i="7"/>
  <c r="H18" i="7"/>
  <c r="I18" i="7"/>
  <c r="K18" i="7"/>
  <c r="M18" i="7"/>
  <c r="B19" i="7"/>
  <c r="C19" i="7"/>
  <c r="D19" i="7"/>
  <c r="E19" i="7"/>
  <c r="G19" i="7"/>
  <c r="H19" i="7"/>
  <c r="I19" i="7"/>
  <c r="K19" i="7"/>
  <c r="M19" i="7"/>
  <c r="B20" i="7"/>
  <c r="C20" i="7"/>
  <c r="D20" i="7"/>
  <c r="E20" i="7"/>
  <c r="G20" i="7"/>
  <c r="H20" i="7"/>
  <c r="I20" i="7"/>
  <c r="K20" i="7"/>
  <c r="M20" i="7"/>
  <c r="B21" i="7"/>
  <c r="C21" i="7"/>
  <c r="D21" i="7"/>
  <c r="E21" i="7"/>
  <c r="G21" i="7"/>
  <c r="H21" i="7"/>
  <c r="I21" i="7"/>
  <c r="K21" i="7"/>
  <c r="M21" i="7"/>
  <c r="B22" i="7"/>
  <c r="C22" i="7"/>
  <c r="D22" i="7"/>
  <c r="E22" i="7"/>
  <c r="G22" i="7"/>
  <c r="H22" i="7"/>
  <c r="I22" i="7"/>
  <c r="K22" i="7"/>
  <c r="M22" i="7"/>
  <c r="B23" i="7"/>
  <c r="C23" i="7"/>
  <c r="D23" i="7"/>
  <c r="E23" i="7"/>
  <c r="G23" i="7"/>
  <c r="H23" i="7"/>
  <c r="I23" i="7"/>
  <c r="K23" i="7"/>
  <c r="M23" i="7"/>
  <c r="B24" i="7"/>
  <c r="C24" i="7"/>
  <c r="D24" i="7"/>
  <c r="E24" i="7"/>
  <c r="G24" i="7"/>
  <c r="H24" i="7"/>
  <c r="I24" i="7"/>
  <c r="K24" i="7"/>
  <c r="M24" i="7"/>
  <c r="B25" i="7"/>
  <c r="C25" i="7"/>
  <c r="D25" i="7"/>
  <c r="E25" i="7"/>
  <c r="G25" i="7"/>
  <c r="H25" i="7"/>
  <c r="I25" i="7"/>
  <c r="K25" i="7"/>
  <c r="M25" i="7"/>
  <c r="B26" i="7"/>
  <c r="C26" i="7"/>
  <c r="D26" i="7"/>
  <c r="E26" i="7"/>
  <c r="G26" i="7"/>
  <c r="H26" i="7"/>
  <c r="I26" i="7"/>
  <c r="K26" i="7"/>
  <c r="M26" i="7"/>
  <c r="B27" i="7"/>
  <c r="C27" i="7"/>
  <c r="D27" i="7"/>
  <c r="E27" i="7"/>
  <c r="G27" i="7"/>
  <c r="H27" i="7"/>
  <c r="I27" i="7"/>
  <c r="K27" i="7"/>
  <c r="M27" i="7"/>
  <c r="B28" i="7"/>
  <c r="C28" i="7"/>
  <c r="D28" i="7"/>
  <c r="E28" i="7"/>
  <c r="G28" i="7"/>
  <c r="H28" i="7"/>
  <c r="I28" i="7"/>
  <c r="K28" i="7"/>
  <c r="M28" i="7"/>
  <c r="B29" i="7"/>
  <c r="C29" i="7"/>
  <c r="D29" i="7"/>
  <c r="E29" i="7"/>
  <c r="G29" i="7"/>
  <c r="H29" i="7"/>
  <c r="I29" i="7"/>
  <c r="K29" i="7"/>
  <c r="M29" i="7"/>
  <c r="B30" i="7"/>
  <c r="C30" i="7"/>
  <c r="D30" i="7"/>
  <c r="E30" i="7"/>
  <c r="G30" i="7"/>
  <c r="H30" i="7"/>
  <c r="I30" i="7"/>
  <c r="K30" i="7"/>
  <c r="M30" i="7"/>
  <c r="B31" i="7"/>
  <c r="C31" i="7"/>
  <c r="D31" i="7"/>
  <c r="E31" i="7"/>
  <c r="G31" i="7"/>
  <c r="H31" i="7"/>
  <c r="I31" i="7"/>
  <c r="K31" i="7"/>
  <c r="M31" i="7"/>
  <c r="B32" i="7"/>
  <c r="C32" i="7"/>
  <c r="D32" i="7"/>
  <c r="E32" i="7"/>
  <c r="G32" i="7"/>
  <c r="H32" i="7"/>
  <c r="I32" i="7"/>
  <c r="K32" i="7"/>
  <c r="M32" i="7"/>
  <c r="B33" i="7"/>
  <c r="C33" i="7"/>
  <c r="D33" i="7"/>
  <c r="E33" i="7"/>
  <c r="G33" i="7"/>
  <c r="H33" i="7"/>
  <c r="I33" i="7"/>
  <c r="K33" i="7"/>
  <c r="M33" i="7"/>
  <c r="B34" i="7"/>
  <c r="C34" i="7"/>
  <c r="D34" i="7"/>
  <c r="E34" i="7"/>
  <c r="G34" i="7"/>
  <c r="H34" i="7"/>
  <c r="I34" i="7"/>
  <c r="K34" i="7"/>
  <c r="M34" i="7"/>
  <c r="B35" i="7"/>
  <c r="C35" i="7"/>
  <c r="D35" i="7"/>
  <c r="E35" i="7"/>
  <c r="G35" i="7"/>
  <c r="H35" i="7"/>
  <c r="I35" i="7"/>
  <c r="K35" i="7"/>
  <c r="M35" i="7"/>
  <c r="B36" i="7"/>
  <c r="C36" i="7"/>
  <c r="D36" i="7"/>
  <c r="E36" i="7"/>
  <c r="G36" i="7"/>
  <c r="H36" i="7"/>
  <c r="I36" i="7"/>
  <c r="K36" i="7"/>
  <c r="M36" i="7"/>
  <c r="B37" i="7"/>
  <c r="C37" i="7"/>
  <c r="D37" i="7"/>
  <c r="E37" i="7"/>
  <c r="G37" i="7"/>
  <c r="H37" i="7"/>
  <c r="I37" i="7"/>
  <c r="K37" i="7"/>
  <c r="M37" i="7"/>
  <c r="B38" i="7"/>
  <c r="C38" i="7"/>
  <c r="D38" i="7"/>
  <c r="E38" i="7"/>
  <c r="G38" i="7"/>
  <c r="H38" i="7"/>
  <c r="I38" i="7"/>
  <c r="K38" i="7"/>
  <c r="M38" i="7"/>
  <c r="B39" i="7"/>
  <c r="C39" i="7"/>
  <c r="D39" i="7"/>
  <c r="E39" i="7"/>
  <c r="G39" i="7"/>
  <c r="H39" i="7"/>
  <c r="I39" i="7"/>
  <c r="K39" i="7"/>
  <c r="M39" i="7"/>
  <c r="B40" i="7"/>
  <c r="C40" i="7"/>
  <c r="D40" i="7"/>
  <c r="E40" i="7"/>
  <c r="G40" i="7"/>
  <c r="H40" i="7"/>
  <c r="I40" i="7"/>
  <c r="K40" i="7"/>
  <c r="M40" i="7"/>
  <c r="B41" i="7"/>
  <c r="C41" i="7"/>
  <c r="D41" i="7"/>
  <c r="E41" i="7"/>
  <c r="G41" i="7"/>
  <c r="H41" i="7"/>
  <c r="I41" i="7"/>
  <c r="K41" i="7"/>
  <c r="M41" i="7"/>
  <c r="B42" i="7"/>
  <c r="C42" i="7"/>
  <c r="D42" i="7"/>
  <c r="E42" i="7"/>
  <c r="G42" i="7"/>
  <c r="H42" i="7"/>
  <c r="I42" i="7"/>
  <c r="K42" i="7"/>
  <c r="M42" i="7"/>
  <c r="B43" i="7"/>
  <c r="C43" i="7"/>
  <c r="D43" i="7"/>
  <c r="E43" i="7"/>
  <c r="G43" i="7"/>
  <c r="H43" i="7"/>
  <c r="I43" i="7"/>
  <c r="K43" i="7"/>
  <c r="M43" i="7"/>
  <c r="B44" i="7"/>
  <c r="C44" i="7"/>
  <c r="D44" i="7"/>
  <c r="E44" i="7"/>
  <c r="G44" i="7"/>
  <c r="H44" i="7"/>
  <c r="I44" i="7"/>
  <c r="K44" i="7"/>
  <c r="M44" i="7"/>
  <c r="B45" i="7"/>
  <c r="C45" i="7"/>
  <c r="D45" i="7"/>
  <c r="E45" i="7"/>
  <c r="G45" i="7"/>
  <c r="H45" i="7"/>
  <c r="I45" i="7"/>
  <c r="K45" i="7"/>
  <c r="M45" i="7"/>
  <c r="B46" i="7"/>
  <c r="C46" i="7"/>
  <c r="D46" i="7"/>
  <c r="E46" i="7"/>
  <c r="G46" i="7"/>
  <c r="H46" i="7"/>
  <c r="I46" i="7"/>
  <c r="K46" i="7"/>
  <c r="M46" i="7"/>
  <c r="B47" i="7"/>
  <c r="C47" i="7"/>
  <c r="D47" i="7"/>
  <c r="E47" i="7"/>
  <c r="G47" i="7"/>
  <c r="H47" i="7"/>
  <c r="I47" i="7"/>
  <c r="K47" i="7"/>
  <c r="M47" i="7"/>
  <c r="B48" i="7"/>
  <c r="C48" i="7"/>
  <c r="D48" i="7"/>
  <c r="E48" i="7"/>
  <c r="G48" i="7"/>
  <c r="H48" i="7"/>
  <c r="I48" i="7"/>
  <c r="K48" i="7"/>
  <c r="M48" i="7"/>
  <c r="B49" i="7"/>
  <c r="C49" i="7"/>
  <c r="D49" i="7"/>
  <c r="E49" i="7"/>
  <c r="G49" i="7"/>
  <c r="H49" i="7"/>
  <c r="I49" i="7"/>
  <c r="K49" i="7"/>
  <c r="M49" i="7"/>
  <c r="B50" i="7"/>
  <c r="C50" i="7"/>
  <c r="D50" i="7"/>
  <c r="E50" i="7"/>
  <c r="G50" i="7"/>
  <c r="H50" i="7"/>
  <c r="I50" i="7"/>
  <c r="K50" i="7"/>
  <c r="M50" i="7"/>
  <c r="B51" i="7"/>
  <c r="C51" i="7"/>
  <c r="D51" i="7"/>
  <c r="E51" i="7"/>
  <c r="G51" i="7"/>
  <c r="H51" i="7"/>
  <c r="I51" i="7"/>
  <c r="K51" i="7"/>
  <c r="M51" i="7"/>
  <c r="B52" i="7"/>
  <c r="C52" i="7"/>
  <c r="D52" i="7"/>
  <c r="E52" i="7"/>
  <c r="G52" i="7"/>
  <c r="H52" i="7"/>
  <c r="I52" i="7"/>
  <c r="K52" i="7"/>
  <c r="M52" i="7"/>
  <c r="B53" i="7"/>
  <c r="C53" i="7"/>
  <c r="D53" i="7"/>
  <c r="E53" i="7"/>
  <c r="G53" i="7"/>
  <c r="H53" i="7"/>
  <c r="I53" i="7"/>
  <c r="K53" i="7"/>
  <c r="M53" i="7"/>
  <c r="B54" i="7"/>
  <c r="C54" i="7"/>
  <c r="D54" i="7"/>
  <c r="E54" i="7"/>
  <c r="G54" i="7"/>
  <c r="H54" i="7"/>
  <c r="I54" i="7"/>
  <c r="K54" i="7"/>
  <c r="M54" i="7"/>
  <c r="B55" i="7"/>
  <c r="C55" i="7"/>
  <c r="D55" i="7"/>
  <c r="E55" i="7"/>
  <c r="G55" i="7"/>
  <c r="H55" i="7"/>
  <c r="I55" i="7"/>
  <c r="K55" i="7"/>
  <c r="M55" i="7"/>
  <c r="B56" i="7"/>
  <c r="C56" i="7"/>
  <c r="D56" i="7"/>
  <c r="E56" i="7"/>
  <c r="G56" i="7"/>
  <c r="H56" i="7"/>
  <c r="I56" i="7"/>
  <c r="K56" i="7"/>
  <c r="M56" i="7"/>
  <c r="B57" i="7"/>
  <c r="C57" i="7"/>
  <c r="D57" i="7"/>
  <c r="E57" i="7"/>
  <c r="G57" i="7"/>
  <c r="H57" i="7"/>
  <c r="I57" i="7"/>
  <c r="K57" i="7"/>
  <c r="M57" i="7"/>
  <c r="B58" i="7"/>
  <c r="C58" i="7"/>
  <c r="D58" i="7"/>
  <c r="E58" i="7"/>
  <c r="G58" i="7"/>
  <c r="H58" i="7"/>
  <c r="I58" i="7"/>
  <c r="K58" i="7"/>
  <c r="M58" i="7"/>
  <c r="B59" i="7"/>
  <c r="C59" i="7"/>
  <c r="D59" i="7"/>
  <c r="E59" i="7"/>
  <c r="G59" i="7"/>
  <c r="H59" i="7"/>
  <c r="I59" i="7"/>
  <c r="K59" i="7"/>
  <c r="M59" i="7"/>
  <c r="B60" i="7"/>
  <c r="C60" i="7"/>
  <c r="D60" i="7"/>
  <c r="E60" i="7"/>
  <c r="G60" i="7"/>
  <c r="H60" i="7"/>
  <c r="I60" i="7"/>
  <c r="K60" i="7"/>
  <c r="M60" i="7"/>
  <c r="B61" i="7"/>
  <c r="C61" i="7"/>
  <c r="D61" i="7"/>
  <c r="E61" i="7"/>
  <c r="G61" i="7"/>
  <c r="H61" i="7"/>
  <c r="I61" i="7"/>
  <c r="K61" i="7"/>
  <c r="M61" i="7"/>
  <c r="B62" i="7"/>
  <c r="C62" i="7"/>
  <c r="D62" i="7"/>
  <c r="E62" i="7"/>
  <c r="G62" i="7"/>
  <c r="H62" i="7"/>
  <c r="I62" i="7"/>
  <c r="K62" i="7"/>
  <c r="M62" i="7"/>
  <c r="B63" i="7"/>
  <c r="C63" i="7"/>
  <c r="D63" i="7"/>
  <c r="E63" i="7"/>
  <c r="G63" i="7"/>
  <c r="H63" i="7"/>
  <c r="I63" i="7"/>
  <c r="K63" i="7"/>
  <c r="M63" i="7"/>
  <c r="B64" i="7"/>
  <c r="C64" i="7"/>
  <c r="D64" i="7"/>
  <c r="E64" i="7"/>
  <c r="G64" i="7"/>
  <c r="H64" i="7"/>
  <c r="I64" i="7"/>
  <c r="K64" i="7"/>
  <c r="M64" i="7"/>
  <c r="B65" i="7"/>
  <c r="C65" i="7"/>
  <c r="D65" i="7"/>
  <c r="E65" i="7"/>
  <c r="G65" i="7"/>
  <c r="H65" i="7"/>
  <c r="I65" i="7"/>
  <c r="K65" i="7"/>
  <c r="M65" i="7"/>
  <c r="B66" i="7"/>
  <c r="C66" i="7"/>
  <c r="D66" i="7"/>
  <c r="E66" i="7"/>
  <c r="G66" i="7"/>
  <c r="H66" i="7"/>
  <c r="I66" i="7"/>
  <c r="K66" i="7"/>
  <c r="M66" i="7"/>
  <c r="B67" i="7"/>
  <c r="C67" i="7"/>
  <c r="D67" i="7"/>
  <c r="E67" i="7"/>
  <c r="G67" i="7"/>
  <c r="H67" i="7"/>
  <c r="I67" i="7"/>
  <c r="K67" i="7"/>
  <c r="M67" i="7"/>
  <c r="B68" i="7"/>
  <c r="C68" i="7"/>
  <c r="D68" i="7"/>
  <c r="E68" i="7"/>
  <c r="G68" i="7"/>
  <c r="H68" i="7"/>
  <c r="I68" i="7"/>
  <c r="K68" i="7"/>
  <c r="M68" i="7"/>
  <c r="B69" i="7"/>
  <c r="C69" i="7"/>
  <c r="D69" i="7"/>
  <c r="E69" i="7"/>
  <c r="G69" i="7"/>
  <c r="H69" i="7"/>
  <c r="I69" i="7"/>
  <c r="K69" i="7"/>
  <c r="M69" i="7"/>
  <c r="B70" i="7"/>
  <c r="C70" i="7"/>
  <c r="D70" i="7"/>
  <c r="E70" i="7"/>
  <c r="G70" i="7"/>
  <c r="H70" i="7"/>
  <c r="I70" i="7"/>
  <c r="K70" i="7"/>
  <c r="M70" i="7"/>
  <c r="B71" i="7"/>
  <c r="C71" i="7"/>
  <c r="D71" i="7"/>
  <c r="E71" i="7"/>
  <c r="G71" i="7"/>
  <c r="H71" i="7"/>
  <c r="I71" i="7"/>
  <c r="K71" i="7"/>
  <c r="M71" i="7"/>
  <c r="B72" i="7"/>
  <c r="C72" i="7"/>
  <c r="D72" i="7"/>
  <c r="E72" i="7"/>
  <c r="G72" i="7"/>
  <c r="H72" i="7"/>
  <c r="I72" i="7"/>
  <c r="K72" i="7"/>
  <c r="M72" i="7"/>
  <c r="B73" i="7"/>
  <c r="C73" i="7"/>
  <c r="D73" i="7"/>
  <c r="E73" i="7"/>
  <c r="G73" i="7"/>
  <c r="H73" i="7"/>
  <c r="I73" i="7"/>
  <c r="K73" i="7"/>
  <c r="M73" i="7"/>
  <c r="B74" i="7"/>
  <c r="C74" i="7"/>
  <c r="D74" i="7"/>
  <c r="E74" i="7"/>
  <c r="G74" i="7"/>
  <c r="H74" i="7"/>
  <c r="I74" i="7"/>
  <c r="K74" i="7"/>
  <c r="M74" i="7"/>
  <c r="B75" i="7"/>
  <c r="C75" i="7"/>
  <c r="D75" i="7"/>
  <c r="E75" i="7"/>
  <c r="G75" i="7"/>
  <c r="H75" i="7"/>
  <c r="I75" i="7"/>
  <c r="K75" i="7"/>
  <c r="M75" i="7"/>
  <c r="B76" i="7"/>
  <c r="C76" i="7"/>
  <c r="D76" i="7"/>
  <c r="E76" i="7"/>
  <c r="G76" i="7"/>
  <c r="H76" i="7"/>
  <c r="I76" i="7"/>
  <c r="K76" i="7"/>
  <c r="M76" i="7"/>
  <c r="B77" i="7"/>
  <c r="C77" i="7"/>
  <c r="D77" i="7"/>
  <c r="E77" i="7"/>
  <c r="G77" i="7"/>
  <c r="H77" i="7"/>
  <c r="I77" i="7"/>
  <c r="K77" i="7"/>
  <c r="M77" i="7"/>
  <c r="B78" i="7"/>
  <c r="C78" i="7"/>
  <c r="D78" i="7"/>
  <c r="E78" i="7"/>
  <c r="G78" i="7"/>
  <c r="H78" i="7"/>
  <c r="I78" i="7"/>
  <c r="K78" i="7"/>
  <c r="M78" i="7"/>
  <c r="B79" i="7"/>
  <c r="C79" i="7"/>
  <c r="D79" i="7"/>
  <c r="E79" i="7"/>
  <c r="G79" i="7"/>
  <c r="H79" i="7"/>
  <c r="I79" i="7"/>
  <c r="K79" i="7"/>
  <c r="M79" i="7"/>
  <c r="B80" i="7"/>
  <c r="C80" i="7"/>
  <c r="D80" i="7"/>
  <c r="E80" i="7"/>
  <c r="G80" i="7"/>
  <c r="H80" i="7"/>
  <c r="I80" i="7"/>
  <c r="K80" i="7"/>
  <c r="M80" i="7"/>
  <c r="B81" i="7"/>
  <c r="C81" i="7"/>
  <c r="D81" i="7"/>
  <c r="E81" i="7"/>
  <c r="G81" i="7"/>
  <c r="H81" i="7"/>
  <c r="I81" i="7"/>
  <c r="K81" i="7"/>
  <c r="M81" i="7"/>
  <c r="B82" i="7"/>
  <c r="C82" i="7"/>
  <c r="D82" i="7"/>
  <c r="E82" i="7"/>
  <c r="G82" i="7"/>
  <c r="H82" i="7"/>
  <c r="I82" i="7"/>
  <c r="K82" i="7"/>
  <c r="M82" i="7"/>
  <c r="B83" i="7"/>
  <c r="C83" i="7"/>
  <c r="D83" i="7"/>
  <c r="E83" i="7"/>
  <c r="G83" i="7"/>
  <c r="H83" i="7"/>
  <c r="I83" i="7"/>
  <c r="K83" i="7"/>
  <c r="M83" i="7"/>
  <c r="B84" i="7"/>
  <c r="C84" i="7"/>
  <c r="D84" i="7"/>
  <c r="E84" i="7"/>
  <c r="G84" i="7"/>
  <c r="H84" i="7"/>
  <c r="I84" i="7"/>
  <c r="K84" i="7"/>
  <c r="M84" i="7"/>
  <c r="B85" i="7"/>
  <c r="C85" i="7"/>
  <c r="D85" i="7"/>
  <c r="E85" i="7"/>
  <c r="G85" i="7"/>
  <c r="H85" i="7"/>
  <c r="I85" i="7"/>
  <c r="K85" i="7"/>
  <c r="M85" i="7"/>
  <c r="B86" i="7"/>
  <c r="C86" i="7"/>
  <c r="D86" i="7"/>
  <c r="E86" i="7"/>
  <c r="G86" i="7"/>
  <c r="H86" i="7"/>
  <c r="I86" i="7"/>
  <c r="K86" i="7"/>
  <c r="M86" i="7"/>
  <c r="B87" i="7"/>
  <c r="C87" i="7"/>
  <c r="D87" i="7"/>
  <c r="E87" i="7"/>
  <c r="G87" i="7"/>
  <c r="H87" i="7"/>
  <c r="I87" i="7"/>
  <c r="K87" i="7"/>
  <c r="M87" i="7"/>
  <c r="B88" i="7"/>
  <c r="C88" i="7"/>
  <c r="D88" i="7"/>
  <c r="E88" i="7"/>
  <c r="G88" i="7"/>
  <c r="H88" i="7"/>
  <c r="I88" i="7"/>
  <c r="K88" i="7"/>
  <c r="M88" i="7"/>
  <c r="B89" i="7"/>
  <c r="C89" i="7"/>
  <c r="D89" i="7"/>
  <c r="E89" i="7"/>
  <c r="G89" i="7"/>
  <c r="H89" i="7"/>
  <c r="I89" i="7"/>
  <c r="K89" i="7"/>
  <c r="M89" i="7"/>
  <c r="B90" i="7"/>
  <c r="C90" i="7"/>
  <c r="D90" i="7"/>
  <c r="E90" i="7"/>
  <c r="G90" i="7"/>
  <c r="H90" i="7"/>
  <c r="I90" i="7"/>
  <c r="K90" i="7"/>
  <c r="M90" i="7"/>
  <c r="B91" i="7"/>
  <c r="C91" i="7"/>
  <c r="D91" i="7"/>
  <c r="E91" i="7"/>
  <c r="G91" i="7"/>
  <c r="H91" i="7"/>
  <c r="I91" i="7"/>
  <c r="K91" i="7"/>
  <c r="M91" i="7"/>
  <c r="B92" i="7"/>
  <c r="C92" i="7"/>
  <c r="D92" i="7"/>
  <c r="E92" i="7"/>
  <c r="G92" i="7"/>
  <c r="H92" i="7"/>
  <c r="I92" i="7"/>
  <c r="K92" i="7"/>
  <c r="M92" i="7"/>
  <c r="B93" i="7"/>
  <c r="C93" i="7"/>
  <c r="D93" i="7"/>
  <c r="E93" i="7"/>
  <c r="G93" i="7"/>
  <c r="H93" i="7"/>
  <c r="I93" i="7"/>
  <c r="K93" i="7"/>
  <c r="M93" i="7"/>
  <c r="B94" i="7"/>
  <c r="C94" i="7"/>
  <c r="D94" i="7"/>
  <c r="E94" i="7"/>
  <c r="G94" i="7"/>
  <c r="H94" i="7"/>
  <c r="I94" i="7"/>
  <c r="K94" i="7"/>
  <c r="M94" i="7"/>
  <c r="B95" i="7"/>
  <c r="C95" i="7"/>
  <c r="D95" i="7"/>
  <c r="E95" i="7"/>
  <c r="G95" i="7"/>
  <c r="H95" i="7"/>
  <c r="I95" i="7"/>
  <c r="K95" i="7"/>
  <c r="M95" i="7"/>
  <c r="B96" i="7"/>
  <c r="C96" i="7"/>
  <c r="D96" i="7"/>
  <c r="E96" i="7"/>
  <c r="G96" i="7"/>
  <c r="H96" i="7"/>
  <c r="I96" i="7"/>
  <c r="K96" i="7"/>
  <c r="M96" i="7"/>
  <c r="B97" i="7"/>
  <c r="C97" i="7"/>
  <c r="D97" i="7"/>
  <c r="E97" i="7"/>
  <c r="G97" i="7"/>
  <c r="H97" i="7"/>
  <c r="I97" i="7"/>
  <c r="K97" i="7"/>
  <c r="M97" i="7"/>
  <c r="B98" i="7"/>
  <c r="C98" i="7"/>
  <c r="D98" i="7"/>
  <c r="E98" i="7"/>
  <c r="G98" i="7"/>
  <c r="H98" i="7"/>
  <c r="I98" i="7"/>
  <c r="K98" i="7"/>
  <c r="M98" i="7"/>
  <c r="B99" i="7"/>
  <c r="C99" i="7"/>
  <c r="D99" i="7"/>
  <c r="E99" i="7"/>
  <c r="G99" i="7"/>
  <c r="H99" i="7"/>
  <c r="I99" i="7"/>
  <c r="K99" i="7"/>
  <c r="M99" i="7"/>
  <c r="B100" i="7"/>
  <c r="C100" i="7"/>
  <c r="D100" i="7"/>
  <c r="E100" i="7"/>
  <c r="G100" i="7"/>
  <c r="H100" i="7"/>
  <c r="I100" i="7"/>
  <c r="K100" i="7"/>
  <c r="M100" i="7"/>
  <c r="B101" i="7"/>
  <c r="C101" i="7"/>
  <c r="D101" i="7"/>
  <c r="E101" i="7"/>
  <c r="G101" i="7"/>
  <c r="H101" i="7"/>
  <c r="I101" i="7"/>
  <c r="K101" i="7"/>
  <c r="M101" i="7"/>
  <c r="B102" i="7"/>
  <c r="C102" i="7"/>
  <c r="D102" i="7"/>
  <c r="E102" i="7"/>
  <c r="G102" i="7"/>
  <c r="H102" i="7"/>
  <c r="I102" i="7"/>
  <c r="K102" i="7"/>
  <c r="M102" i="7"/>
  <c r="B103" i="7"/>
  <c r="C103" i="7"/>
  <c r="D103" i="7"/>
  <c r="E103" i="7"/>
  <c r="G103" i="7"/>
  <c r="H103" i="7"/>
  <c r="I103" i="7"/>
  <c r="K103" i="7"/>
  <c r="M103" i="7"/>
  <c r="B104" i="7"/>
  <c r="C104" i="7"/>
  <c r="D104" i="7"/>
  <c r="E104" i="7"/>
  <c r="G104" i="7"/>
  <c r="H104" i="7"/>
  <c r="I104" i="7"/>
  <c r="K104" i="7"/>
  <c r="M104" i="7"/>
  <c r="B105" i="7"/>
  <c r="C105" i="7"/>
  <c r="D105" i="7"/>
  <c r="E105" i="7"/>
  <c r="G105" i="7"/>
  <c r="H105" i="7"/>
  <c r="I105" i="7"/>
  <c r="K105" i="7"/>
  <c r="M105" i="7"/>
  <c r="B106" i="7"/>
  <c r="C106" i="7"/>
  <c r="D106" i="7"/>
  <c r="E106" i="7"/>
  <c r="G106" i="7"/>
  <c r="H106" i="7"/>
  <c r="I106" i="7"/>
  <c r="K106" i="7"/>
  <c r="M106" i="7"/>
  <c r="B107" i="7"/>
  <c r="C107" i="7"/>
  <c r="D107" i="7"/>
  <c r="E107" i="7"/>
  <c r="G107" i="7"/>
  <c r="H107" i="7"/>
  <c r="I107" i="7"/>
  <c r="K107" i="7"/>
  <c r="M107" i="7"/>
  <c r="B108" i="7"/>
  <c r="C108" i="7"/>
  <c r="D108" i="7"/>
  <c r="E108" i="7"/>
  <c r="G108" i="7"/>
  <c r="H108" i="7"/>
  <c r="I108" i="7"/>
  <c r="K108" i="7"/>
  <c r="M108" i="7"/>
  <c r="B109" i="7"/>
  <c r="C109" i="7"/>
  <c r="D109" i="7"/>
  <c r="E109" i="7"/>
  <c r="G109" i="7"/>
  <c r="H109" i="7"/>
  <c r="I109" i="7"/>
  <c r="K109" i="7"/>
  <c r="M109" i="7"/>
  <c r="B110" i="7"/>
  <c r="C110" i="7"/>
  <c r="D110" i="7"/>
  <c r="E110" i="7"/>
  <c r="G110" i="7"/>
  <c r="H110" i="7"/>
  <c r="I110" i="7"/>
  <c r="K110" i="7"/>
  <c r="M110" i="7"/>
  <c r="B111" i="7"/>
  <c r="C111" i="7"/>
  <c r="D111" i="7"/>
  <c r="E111" i="7"/>
  <c r="G111" i="7"/>
  <c r="H111" i="7"/>
  <c r="I111" i="7"/>
  <c r="K111" i="7"/>
  <c r="M111" i="7"/>
  <c r="B112" i="7"/>
  <c r="C112" i="7"/>
  <c r="D112" i="7"/>
  <c r="E112" i="7"/>
  <c r="G112" i="7"/>
  <c r="H112" i="7"/>
  <c r="I112" i="7"/>
  <c r="K112" i="7"/>
  <c r="M112" i="7"/>
  <c r="B113" i="7"/>
  <c r="C113" i="7"/>
  <c r="D113" i="7"/>
  <c r="E113" i="7"/>
  <c r="G113" i="7"/>
  <c r="H113" i="7"/>
  <c r="I113" i="7"/>
  <c r="K113" i="7"/>
  <c r="M113" i="7"/>
  <c r="B114" i="7"/>
  <c r="C114" i="7"/>
  <c r="D114" i="7"/>
  <c r="E114" i="7"/>
  <c r="G114" i="7"/>
  <c r="H114" i="7"/>
  <c r="I114" i="7"/>
  <c r="K114" i="7"/>
  <c r="M114" i="7"/>
  <c r="B115" i="7"/>
  <c r="C115" i="7"/>
  <c r="D115" i="7"/>
  <c r="E115" i="7"/>
  <c r="G115" i="7"/>
  <c r="H115" i="7"/>
  <c r="I115" i="7"/>
  <c r="K115" i="7"/>
  <c r="M115" i="7"/>
  <c r="B116" i="7"/>
  <c r="C116" i="7"/>
  <c r="D116" i="7"/>
  <c r="E116" i="7"/>
  <c r="G116" i="7"/>
  <c r="H116" i="7"/>
  <c r="I116" i="7"/>
  <c r="K116" i="7"/>
  <c r="M116" i="7"/>
  <c r="B117" i="7"/>
  <c r="C117" i="7"/>
  <c r="D117" i="7"/>
  <c r="E117" i="7"/>
  <c r="G117" i="7"/>
  <c r="H117" i="7"/>
  <c r="I117" i="7"/>
  <c r="K117" i="7"/>
  <c r="M117" i="7"/>
  <c r="B118" i="7"/>
  <c r="C118" i="7"/>
  <c r="D118" i="7"/>
  <c r="E118" i="7"/>
  <c r="G118" i="7"/>
  <c r="H118" i="7"/>
  <c r="I118" i="7"/>
  <c r="K118" i="7"/>
  <c r="M118" i="7"/>
  <c r="B119" i="7"/>
  <c r="C119" i="7"/>
  <c r="D119" i="7"/>
  <c r="E119" i="7"/>
  <c r="G119" i="7"/>
  <c r="H119" i="7"/>
  <c r="I119" i="7"/>
  <c r="K119" i="7"/>
  <c r="M119" i="7"/>
  <c r="B120" i="7"/>
  <c r="C120" i="7"/>
  <c r="D120" i="7"/>
  <c r="E120" i="7"/>
  <c r="G120" i="7"/>
  <c r="H120" i="7"/>
  <c r="I120" i="7"/>
  <c r="K120" i="7"/>
  <c r="M120" i="7"/>
  <c r="B121" i="7"/>
  <c r="C121" i="7"/>
  <c r="D121" i="7"/>
  <c r="E121" i="7"/>
  <c r="G121" i="7"/>
  <c r="H121" i="7"/>
  <c r="I121" i="7"/>
  <c r="K121" i="7"/>
  <c r="M121" i="7"/>
  <c r="B122" i="7"/>
  <c r="C122" i="7"/>
  <c r="D122" i="7"/>
  <c r="E122" i="7"/>
  <c r="G122" i="7"/>
  <c r="H122" i="7"/>
  <c r="I122" i="7"/>
  <c r="K122" i="7"/>
  <c r="M122" i="7"/>
  <c r="B123" i="7"/>
  <c r="C123" i="7"/>
  <c r="D123" i="7"/>
  <c r="E123" i="7"/>
  <c r="G123" i="7"/>
  <c r="H123" i="7"/>
  <c r="I123" i="7"/>
  <c r="K123" i="7"/>
  <c r="M123" i="7"/>
  <c r="B124" i="7"/>
  <c r="C124" i="7"/>
  <c r="D124" i="7"/>
  <c r="E124" i="7"/>
  <c r="G124" i="7"/>
  <c r="H124" i="7"/>
  <c r="I124" i="7"/>
  <c r="K124" i="7"/>
  <c r="M124" i="7"/>
  <c r="M3" i="3"/>
  <c r="B5" i="3"/>
  <c r="C5" i="3"/>
  <c r="D5" i="3"/>
  <c r="E5" i="3"/>
  <c r="G5" i="3"/>
  <c r="H5" i="3"/>
  <c r="I5" i="3"/>
  <c r="K5" i="3"/>
  <c r="M5" i="3"/>
  <c r="B6" i="3"/>
  <c r="C6" i="3"/>
  <c r="D6" i="3"/>
  <c r="E6" i="3"/>
  <c r="G6" i="3"/>
  <c r="H6" i="3"/>
  <c r="I6" i="3"/>
  <c r="K6" i="3"/>
  <c r="M6" i="3"/>
  <c r="B7" i="3"/>
  <c r="C7" i="3"/>
  <c r="D7" i="3"/>
  <c r="E7" i="3"/>
  <c r="G7" i="3"/>
  <c r="H7" i="3"/>
  <c r="I7" i="3"/>
  <c r="K7" i="3"/>
  <c r="M7" i="3"/>
  <c r="B8" i="3"/>
  <c r="C8" i="3"/>
  <c r="D8" i="3"/>
  <c r="E8" i="3"/>
  <c r="G8" i="3"/>
  <c r="H8" i="3"/>
  <c r="I8" i="3"/>
  <c r="K8" i="3"/>
  <c r="M8" i="3"/>
  <c r="B9" i="3"/>
  <c r="C9" i="3"/>
  <c r="D9" i="3"/>
  <c r="E9" i="3"/>
  <c r="G9" i="3"/>
  <c r="H9" i="3"/>
  <c r="I9" i="3"/>
  <c r="K9" i="3"/>
  <c r="M9" i="3"/>
  <c r="B10" i="3"/>
  <c r="C10" i="3"/>
  <c r="D10" i="3"/>
  <c r="E10" i="3"/>
  <c r="G10" i="3"/>
  <c r="H10" i="3"/>
  <c r="I10" i="3"/>
  <c r="K10" i="3"/>
  <c r="M10" i="3"/>
  <c r="B11" i="3"/>
  <c r="C11" i="3"/>
  <c r="D11" i="3"/>
  <c r="E11" i="3"/>
  <c r="G11" i="3"/>
  <c r="H11" i="3"/>
  <c r="I11" i="3"/>
  <c r="K11" i="3"/>
  <c r="M11" i="3"/>
  <c r="B12" i="3"/>
  <c r="C12" i="3"/>
  <c r="D12" i="3"/>
  <c r="E12" i="3"/>
  <c r="G12" i="3"/>
  <c r="H12" i="3"/>
  <c r="I12" i="3"/>
  <c r="K12" i="3"/>
  <c r="M12" i="3"/>
  <c r="B13" i="3"/>
  <c r="C13" i="3"/>
  <c r="D13" i="3"/>
  <c r="E13" i="3"/>
  <c r="G13" i="3"/>
  <c r="H13" i="3"/>
  <c r="I13" i="3"/>
  <c r="K13" i="3"/>
  <c r="M13" i="3"/>
  <c r="B14" i="3"/>
  <c r="C14" i="3"/>
  <c r="D14" i="3"/>
  <c r="E14" i="3"/>
  <c r="G14" i="3"/>
  <c r="H14" i="3"/>
  <c r="I14" i="3"/>
  <c r="K14" i="3"/>
  <c r="M14" i="3"/>
  <c r="B15" i="3"/>
  <c r="C15" i="3"/>
  <c r="D15" i="3"/>
  <c r="E15" i="3"/>
  <c r="G15" i="3"/>
  <c r="H15" i="3"/>
  <c r="I15" i="3"/>
  <c r="K15" i="3"/>
  <c r="M15" i="3"/>
  <c r="B16" i="3"/>
  <c r="C16" i="3"/>
  <c r="D16" i="3"/>
  <c r="E16" i="3"/>
  <c r="G16" i="3"/>
  <c r="H16" i="3"/>
  <c r="I16" i="3"/>
  <c r="K16" i="3"/>
  <c r="M16" i="3"/>
  <c r="B17" i="3"/>
  <c r="C17" i="3"/>
  <c r="D17" i="3"/>
  <c r="E17" i="3"/>
  <c r="G17" i="3"/>
  <c r="H17" i="3"/>
  <c r="I17" i="3"/>
  <c r="K17" i="3"/>
  <c r="M17" i="3"/>
  <c r="B18" i="3"/>
  <c r="C18" i="3"/>
  <c r="D18" i="3"/>
  <c r="E18" i="3"/>
  <c r="G18" i="3"/>
  <c r="H18" i="3"/>
  <c r="I18" i="3"/>
  <c r="K18" i="3"/>
  <c r="M18" i="3"/>
  <c r="B19" i="3"/>
  <c r="C19" i="3"/>
  <c r="D19" i="3"/>
  <c r="E19" i="3"/>
  <c r="G19" i="3"/>
  <c r="H19" i="3"/>
  <c r="I19" i="3"/>
  <c r="K19" i="3"/>
  <c r="M19" i="3"/>
  <c r="B20" i="3"/>
  <c r="C20" i="3"/>
  <c r="D20" i="3"/>
  <c r="E20" i="3"/>
  <c r="G20" i="3"/>
  <c r="H20" i="3"/>
  <c r="I20" i="3"/>
  <c r="K20" i="3"/>
  <c r="M20" i="3"/>
  <c r="B21" i="3"/>
  <c r="C21" i="3"/>
  <c r="D21" i="3"/>
  <c r="E21" i="3"/>
  <c r="G21" i="3"/>
  <c r="H21" i="3"/>
  <c r="I21" i="3"/>
  <c r="K21" i="3"/>
  <c r="M21" i="3"/>
  <c r="B22" i="3"/>
  <c r="C22" i="3"/>
  <c r="D22" i="3"/>
  <c r="E22" i="3"/>
  <c r="G22" i="3"/>
  <c r="H22" i="3"/>
  <c r="I22" i="3"/>
  <c r="K22" i="3"/>
  <c r="M22" i="3"/>
  <c r="B23" i="3"/>
  <c r="C23" i="3"/>
  <c r="D23" i="3"/>
  <c r="E23" i="3"/>
  <c r="G23" i="3"/>
  <c r="H23" i="3"/>
  <c r="I23" i="3"/>
  <c r="K23" i="3"/>
  <c r="M23" i="3"/>
  <c r="B24" i="3"/>
  <c r="C24" i="3"/>
  <c r="D24" i="3"/>
  <c r="E24" i="3"/>
  <c r="G24" i="3"/>
  <c r="H24" i="3"/>
  <c r="I24" i="3"/>
  <c r="K24" i="3"/>
  <c r="M24" i="3"/>
  <c r="B25" i="3"/>
  <c r="C25" i="3"/>
  <c r="D25" i="3"/>
  <c r="E25" i="3"/>
  <c r="G25" i="3"/>
  <c r="H25" i="3"/>
  <c r="I25" i="3"/>
  <c r="K25" i="3"/>
  <c r="M25" i="3"/>
  <c r="B26" i="3"/>
  <c r="C26" i="3"/>
  <c r="D26" i="3"/>
  <c r="E26" i="3"/>
  <c r="G26" i="3"/>
  <c r="H26" i="3"/>
  <c r="I26" i="3"/>
  <c r="K26" i="3"/>
  <c r="M26" i="3"/>
  <c r="B27" i="3"/>
  <c r="C27" i="3"/>
  <c r="D27" i="3"/>
  <c r="E27" i="3"/>
  <c r="G27" i="3"/>
  <c r="H27" i="3"/>
  <c r="I27" i="3"/>
  <c r="K27" i="3"/>
  <c r="M27" i="3"/>
  <c r="B28" i="3"/>
  <c r="C28" i="3"/>
  <c r="D28" i="3"/>
  <c r="E28" i="3"/>
  <c r="G28" i="3"/>
  <c r="H28" i="3"/>
  <c r="I28" i="3"/>
  <c r="K28" i="3"/>
  <c r="M28" i="3"/>
  <c r="B29" i="3"/>
  <c r="C29" i="3"/>
  <c r="D29" i="3"/>
  <c r="E29" i="3"/>
  <c r="G29" i="3"/>
  <c r="H29" i="3"/>
  <c r="I29" i="3"/>
  <c r="K29" i="3"/>
  <c r="M29" i="3"/>
  <c r="B30" i="3"/>
  <c r="C30" i="3"/>
  <c r="D30" i="3"/>
  <c r="E30" i="3"/>
  <c r="G30" i="3"/>
  <c r="H30" i="3"/>
  <c r="I30" i="3"/>
  <c r="K30" i="3"/>
  <c r="M30" i="3"/>
  <c r="B31" i="3"/>
  <c r="C31" i="3"/>
  <c r="D31" i="3"/>
  <c r="E31" i="3"/>
  <c r="G31" i="3"/>
  <c r="H31" i="3"/>
  <c r="I31" i="3"/>
  <c r="K31" i="3"/>
  <c r="M31" i="3"/>
  <c r="B32" i="3"/>
  <c r="C32" i="3"/>
  <c r="D32" i="3"/>
  <c r="E32" i="3"/>
  <c r="G32" i="3"/>
  <c r="H32" i="3"/>
  <c r="I32" i="3"/>
  <c r="K32" i="3"/>
  <c r="M32" i="3"/>
  <c r="B33" i="3"/>
  <c r="C33" i="3"/>
  <c r="D33" i="3"/>
  <c r="E33" i="3"/>
  <c r="G33" i="3"/>
  <c r="H33" i="3"/>
  <c r="I33" i="3"/>
  <c r="K33" i="3"/>
  <c r="M33" i="3"/>
  <c r="B34" i="3"/>
  <c r="C34" i="3"/>
  <c r="D34" i="3"/>
  <c r="E34" i="3"/>
  <c r="G34" i="3"/>
  <c r="H34" i="3"/>
  <c r="I34" i="3"/>
  <c r="K34" i="3"/>
  <c r="M34" i="3"/>
  <c r="B35" i="3"/>
  <c r="C35" i="3"/>
  <c r="D35" i="3"/>
  <c r="E35" i="3"/>
  <c r="G35" i="3"/>
  <c r="H35" i="3"/>
  <c r="I35" i="3"/>
  <c r="K35" i="3"/>
  <c r="M35" i="3"/>
  <c r="B36" i="3"/>
  <c r="C36" i="3"/>
  <c r="D36" i="3"/>
  <c r="E36" i="3"/>
  <c r="G36" i="3"/>
  <c r="H36" i="3"/>
  <c r="I36" i="3"/>
  <c r="K36" i="3"/>
  <c r="M36" i="3"/>
  <c r="B37" i="3"/>
  <c r="C37" i="3"/>
  <c r="D37" i="3"/>
  <c r="E37" i="3"/>
  <c r="G37" i="3"/>
  <c r="H37" i="3"/>
  <c r="I37" i="3"/>
  <c r="K37" i="3"/>
  <c r="M37" i="3"/>
  <c r="B38" i="3"/>
  <c r="C38" i="3"/>
  <c r="D38" i="3"/>
  <c r="E38" i="3"/>
  <c r="G38" i="3"/>
  <c r="H38" i="3"/>
  <c r="I38" i="3"/>
  <c r="K38" i="3"/>
  <c r="M38" i="3"/>
  <c r="B39" i="3"/>
  <c r="C39" i="3"/>
  <c r="D39" i="3"/>
  <c r="E39" i="3"/>
  <c r="G39" i="3"/>
  <c r="H39" i="3"/>
  <c r="I39" i="3"/>
  <c r="K39" i="3"/>
  <c r="M39" i="3"/>
  <c r="B40" i="3"/>
  <c r="C40" i="3"/>
  <c r="D40" i="3"/>
  <c r="E40" i="3"/>
  <c r="G40" i="3"/>
  <c r="H40" i="3"/>
  <c r="I40" i="3"/>
  <c r="K40" i="3"/>
  <c r="M40" i="3"/>
  <c r="B41" i="3"/>
  <c r="C41" i="3"/>
  <c r="D41" i="3"/>
  <c r="E41" i="3"/>
  <c r="G41" i="3"/>
  <c r="H41" i="3"/>
  <c r="I41" i="3"/>
  <c r="K41" i="3"/>
  <c r="M41" i="3"/>
  <c r="B42" i="3"/>
  <c r="C42" i="3"/>
  <c r="D42" i="3"/>
  <c r="E42" i="3"/>
  <c r="G42" i="3"/>
  <c r="H42" i="3"/>
  <c r="I42" i="3"/>
  <c r="K42" i="3"/>
  <c r="M42" i="3"/>
  <c r="B43" i="3"/>
  <c r="C43" i="3"/>
  <c r="D43" i="3"/>
  <c r="E43" i="3"/>
  <c r="G43" i="3"/>
  <c r="H43" i="3"/>
  <c r="I43" i="3"/>
  <c r="K43" i="3"/>
  <c r="M43" i="3"/>
  <c r="B44" i="3"/>
  <c r="C44" i="3"/>
  <c r="D44" i="3"/>
  <c r="E44" i="3"/>
  <c r="G44" i="3"/>
  <c r="H44" i="3"/>
  <c r="I44" i="3"/>
  <c r="K44" i="3"/>
  <c r="M44" i="3"/>
  <c r="B45" i="3"/>
  <c r="C45" i="3"/>
  <c r="D45" i="3"/>
  <c r="E45" i="3"/>
  <c r="G45" i="3"/>
  <c r="H45" i="3"/>
  <c r="I45" i="3"/>
  <c r="K45" i="3"/>
  <c r="M45" i="3"/>
  <c r="B46" i="3"/>
  <c r="C46" i="3"/>
  <c r="D46" i="3"/>
  <c r="E46" i="3"/>
  <c r="G46" i="3"/>
  <c r="H46" i="3"/>
  <c r="I46" i="3"/>
  <c r="K46" i="3"/>
  <c r="M46" i="3"/>
  <c r="B47" i="3"/>
  <c r="C47" i="3"/>
  <c r="D47" i="3"/>
  <c r="E47" i="3"/>
  <c r="G47" i="3"/>
  <c r="H47" i="3"/>
  <c r="I47" i="3"/>
  <c r="K47" i="3"/>
  <c r="M47" i="3"/>
  <c r="B48" i="3"/>
  <c r="C48" i="3"/>
  <c r="D48" i="3"/>
  <c r="E48" i="3"/>
  <c r="G48" i="3"/>
  <c r="H48" i="3"/>
  <c r="I48" i="3"/>
  <c r="K48" i="3"/>
  <c r="M48" i="3"/>
  <c r="B49" i="3"/>
  <c r="C49" i="3"/>
  <c r="D49" i="3"/>
  <c r="E49" i="3"/>
  <c r="G49" i="3"/>
  <c r="H49" i="3"/>
  <c r="I49" i="3"/>
  <c r="K49" i="3"/>
  <c r="M49" i="3"/>
  <c r="B50" i="3"/>
  <c r="C50" i="3"/>
  <c r="D50" i="3"/>
  <c r="E50" i="3"/>
  <c r="G50" i="3"/>
  <c r="H50" i="3"/>
  <c r="I50" i="3"/>
  <c r="K50" i="3"/>
  <c r="M50" i="3"/>
  <c r="B51" i="3"/>
  <c r="C51" i="3"/>
  <c r="D51" i="3"/>
  <c r="E51" i="3"/>
  <c r="G51" i="3"/>
  <c r="H51" i="3"/>
  <c r="I51" i="3"/>
  <c r="K51" i="3"/>
  <c r="M51" i="3"/>
  <c r="B52" i="3"/>
  <c r="C52" i="3"/>
  <c r="D52" i="3"/>
  <c r="E52" i="3"/>
  <c r="G52" i="3"/>
  <c r="H52" i="3"/>
  <c r="I52" i="3"/>
  <c r="K52" i="3"/>
  <c r="M52" i="3"/>
  <c r="B53" i="3"/>
  <c r="C53" i="3"/>
  <c r="D53" i="3"/>
  <c r="E53" i="3"/>
  <c r="G53" i="3"/>
  <c r="H53" i="3"/>
  <c r="I53" i="3"/>
  <c r="K53" i="3"/>
  <c r="M53" i="3"/>
  <c r="B54" i="3"/>
  <c r="C54" i="3"/>
  <c r="D54" i="3"/>
  <c r="E54" i="3"/>
  <c r="G54" i="3"/>
  <c r="H54" i="3"/>
  <c r="I54" i="3"/>
  <c r="K54" i="3"/>
  <c r="M54" i="3"/>
  <c r="B55" i="3"/>
  <c r="C55" i="3"/>
  <c r="D55" i="3"/>
  <c r="E55" i="3"/>
  <c r="G55" i="3"/>
  <c r="H55" i="3"/>
  <c r="I55" i="3"/>
  <c r="K55" i="3"/>
  <c r="M55" i="3"/>
  <c r="B56" i="3"/>
  <c r="C56" i="3"/>
  <c r="D56" i="3"/>
  <c r="E56" i="3"/>
  <c r="G56" i="3"/>
  <c r="H56" i="3"/>
  <c r="I56" i="3"/>
  <c r="K56" i="3"/>
  <c r="M56" i="3"/>
  <c r="B57" i="3"/>
  <c r="C57" i="3"/>
  <c r="D57" i="3"/>
  <c r="E57" i="3"/>
  <c r="G57" i="3"/>
  <c r="H57" i="3"/>
  <c r="I57" i="3"/>
  <c r="K57" i="3"/>
  <c r="M57" i="3"/>
  <c r="B58" i="3"/>
  <c r="C58" i="3"/>
  <c r="D58" i="3"/>
  <c r="E58" i="3"/>
  <c r="G58" i="3"/>
  <c r="H58" i="3"/>
  <c r="I58" i="3"/>
  <c r="K58" i="3"/>
  <c r="M58" i="3"/>
  <c r="B59" i="3"/>
  <c r="C59" i="3"/>
  <c r="D59" i="3"/>
  <c r="E59" i="3"/>
  <c r="G59" i="3"/>
  <c r="H59" i="3"/>
  <c r="I59" i="3"/>
  <c r="K59" i="3"/>
  <c r="M59" i="3"/>
  <c r="B60" i="3"/>
  <c r="C60" i="3"/>
  <c r="D60" i="3"/>
  <c r="E60" i="3"/>
  <c r="G60" i="3"/>
  <c r="H60" i="3"/>
  <c r="I60" i="3"/>
  <c r="K60" i="3"/>
  <c r="M60" i="3"/>
  <c r="B61" i="3"/>
  <c r="C61" i="3"/>
  <c r="D61" i="3"/>
  <c r="E61" i="3"/>
  <c r="G61" i="3"/>
  <c r="H61" i="3"/>
  <c r="I61" i="3"/>
  <c r="K61" i="3"/>
  <c r="M61" i="3"/>
  <c r="B62" i="3"/>
  <c r="C62" i="3"/>
  <c r="D62" i="3"/>
  <c r="E62" i="3"/>
  <c r="G62" i="3"/>
  <c r="H62" i="3"/>
  <c r="I62" i="3"/>
  <c r="K62" i="3"/>
  <c r="M62" i="3"/>
  <c r="B63" i="3"/>
  <c r="C63" i="3"/>
  <c r="D63" i="3"/>
  <c r="E63" i="3"/>
  <c r="G63" i="3"/>
  <c r="H63" i="3"/>
  <c r="I63" i="3"/>
  <c r="K63" i="3"/>
  <c r="M63" i="3"/>
  <c r="B64" i="3"/>
  <c r="C64" i="3"/>
  <c r="D64" i="3"/>
  <c r="E64" i="3"/>
  <c r="G64" i="3"/>
  <c r="H64" i="3"/>
  <c r="I64" i="3"/>
  <c r="K64" i="3"/>
  <c r="M64" i="3"/>
  <c r="B65" i="3"/>
  <c r="C65" i="3"/>
  <c r="D65" i="3"/>
  <c r="E65" i="3"/>
  <c r="G65" i="3"/>
  <c r="H65" i="3"/>
  <c r="I65" i="3"/>
  <c r="K65" i="3"/>
  <c r="M65" i="3"/>
  <c r="B66" i="3"/>
  <c r="C66" i="3"/>
  <c r="D66" i="3"/>
  <c r="E66" i="3"/>
  <c r="G66" i="3"/>
  <c r="H66" i="3"/>
  <c r="I66" i="3"/>
  <c r="K66" i="3"/>
  <c r="M66" i="3"/>
  <c r="B67" i="3"/>
  <c r="C67" i="3"/>
  <c r="D67" i="3"/>
  <c r="E67" i="3"/>
  <c r="G67" i="3"/>
  <c r="H67" i="3"/>
  <c r="I67" i="3"/>
  <c r="K67" i="3"/>
  <c r="M67" i="3"/>
  <c r="B68" i="3"/>
  <c r="C68" i="3"/>
  <c r="D68" i="3"/>
  <c r="E68" i="3"/>
  <c r="G68" i="3"/>
  <c r="H68" i="3"/>
  <c r="I68" i="3"/>
  <c r="K68" i="3"/>
  <c r="M68" i="3"/>
  <c r="B69" i="3"/>
  <c r="C69" i="3"/>
  <c r="D69" i="3"/>
  <c r="E69" i="3"/>
  <c r="G69" i="3"/>
  <c r="H69" i="3"/>
  <c r="I69" i="3"/>
  <c r="K69" i="3"/>
  <c r="M69" i="3"/>
  <c r="B70" i="3"/>
  <c r="C70" i="3"/>
  <c r="D70" i="3"/>
  <c r="E70" i="3"/>
  <c r="G70" i="3"/>
  <c r="H70" i="3"/>
  <c r="I70" i="3"/>
  <c r="K70" i="3"/>
  <c r="M70" i="3"/>
  <c r="B71" i="3"/>
  <c r="C71" i="3"/>
  <c r="D71" i="3"/>
  <c r="E71" i="3"/>
  <c r="G71" i="3"/>
  <c r="H71" i="3"/>
  <c r="I71" i="3"/>
  <c r="K71" i="3"/>
  <c r="M71" i="3"/>
  <c r="B72" i="3"/>
  <c r="C72" i="3"/>
  <c r="D72" i="3"/>
  <c r="E72" i="3"/>
  <c r="G72" i="3"/>
  <c r="H72" i="3"/>
  <c r="I72" i="3"/>
  <c r="K72" i="3"/>
  <c r="M72" i="3"/>
  <c r="B73" i="3"/>
  <c r="C73" i="3"/>
  <c r="D73" i="3"/>
  <c r="E73" i="3"/>
  <c r="G73" i="3"/>
  <c r="H73" i="3"/>
  <c r="I73" i="3"/>
  <c r="K73" i="3"/>
  <c r="M73" i="3"/>
  <c r="B74" i="3"/>
  <c r="C74" i="3"/>
  <c r="D74" i="3"/>
  <c r="E74" i="3"/>
  <c r="G74" i="3"/>
  <c r="H74" i="3"/>
  <c r="I74" i="3"/>
  <c r="K74" i="3"/>
  <c r="M74" i="3"/>
  <c r="B75" i="3"/>
  <c r="C75" i="3"/>
  <c r="D75" i="3"/>
  <c r="E75" i="3"/>
  <c r="G75" i="3"/>
  <c r="H75" i="3"/>
  <c r="I75" i="3"/>
  <c r="K75" i="3"/>
  <c r="M75" i="3"/>
  <c r="B76" i="3"/>
  <c r="C76" i="3"/>
  <c r="D76" i="3"/>
  <c r="E76" i="3"/>
  <c r="G76" i="3"/>
  <c r="H76" i="3"/>
  <c r="I76" i="3"/>
  <c r="K76" i="3"/>
  <c r="M76" i="3"/>
  <c r="B77" i="3"/>
  <c r="C77" i="3"/>
  <c r="D77" i="3"/>
  <c r="E77" i="3"/>
  <c r="G77" i="3"/>
  <c r="H77" i="3"/>
  <c r="I77" i="3"/>
  <c r="K77" i="3"/>
  <c r="M77" i="3"/>
  <c r="B78" i="3"/>
  <c r="C78" i="3"/>
  <c r="D78" i="3"/>
  <c r="E78" i="3"/>
  <c r="G78" i="3"/>
  <c r="H78" i="3"/>
  <c r="I78" i="3"/>
  <c r="K78" i="3"/>
  <c r="M78" i="3"/>
  <c r="B79" i="3"/>
  <c r="C79" i="3"/>
  <c r="D79" i="3"/>
  <c r="E79" i="3"/>
  <c r="G79" i="3"/>
  <c r="H79" i="3"/>
  <c r="I79" i="3"/>
  <c r="K79" i="3"/>
  <c r="M79" i="3"/>
  <c r="B80" i="3"/>
  <c r="C80" i="3"/>
  <c r="D80" i="3"/>
  <c r="E80" i="3"/>
  <c r="G80" i="3"/>
  <c r="H80" i="3"/>
  <c r="I80" i="3"/>
  <c r="K80" i="3"/>
  <c r="M80" i="3"/>
  <c r="B81" i="3"/>
  <c r="C81" i="3"/>
  <c r="D81" i="3"/>
  <c r="E81" i="3"/>
  <c r="G81" i="3"/>
  <c r="H81" i="3"/>
  <c r="I81" i="3"/>
  <c r="K81" i="3"/>
  <c r="M81" i="3"/>
  <c r="B82" i="3"/>
  <c r="C82" i="3"/>
  <c r="D82" i="3"/>
  <c r="E82" i="3"/>
  <c r="G82" i="3"/>
  <c r="H82" i="3"/>
  <c r="I82" i="3"/>
  <c r="K82" i="3"/>
  <c r="M82" i="3"/>
  <c r="B83" i="3"/>
  <c r="C83" i="3"/>
  <c r="D83" i="3"/>
  <c r="E83" i="3"/>
  <c r="G83" i="3"/>
  <c r="H83" i="3"/>
  <c r="I83" i="3"/>
  <c r="K83" i="3"/>
  <c r="M83" i="3"/>
  <c r="B84" i="3"/>
  <c r="C84" i="3"/>
  <c r="D84" i="3"/>
  <c r="E84" i="3"/>
  <c r="G84" i="3"/>
  <c r="H84" i="3"/>
  <c r="I84" i="3"/>
  <c r="K84" i="3"/>
  <c r="M84" i="3"/>
  <c r="B85" i="3"/>
  <c r="C85" i="3"/>
  <c r="D85" i="3"/>
  <c r="E85" i="3"/>
  <c r="G85" i="3"/>
  <c r="H85" i="3"/>
  <c r="I85" i="3"/>
  <c r="K85" i="3"/>
  <c r="M85" i="3"/>
  <c r="B86" i="3"/>
  <c r="C86" i="3"/>
  <c r="D86" i="3"/>
  <c r="E86" i="3"/>
  <c r="G86" i="3"/>
  <c r="H86" i="3"/>
  <c r="I86" i="3"/>
  <c r="K86" i="3"/>
  <c r="M86" i="3"/>
  <c r="B87" i="3"/>
  <c r="C87" i="3"/>
  <c r="D87" i="3"/>
  <c r="E87" i="3"/>
  <c r="G87" i="3"/>
  <c r="H87" i="3"/>
  <c r="I87" i="3"/>
  <c r="K87" i="3"/>
  <c r="M87" i="3"/>
  <c r="B88" i="3"/>
  <c r="C88" i="3"/>
  <c r="D88" i="3"/>
  <c r="E88" i="3"/>
  <c r="G88" i="3"/>
  <c r="H88" i="3"/>
  <c r="I88" i="3"/>
  <c r="K88" i="3"/>
  <c r="M88" i="3"/>
  <c r="B89" i="3"/>
  <c r="C89" i="3"/>
  <c r="D89" i="3"/>
  <c r="E89" i="3"/>
  <c r="G89" i="3"/>
  <c r="H89" i="3"/>
  <c r="I89" i="3"/>
  <c r="K89" i="3"/>
  <c r="M89" i="3"/>
  <c r="B90" i="3"/>
  <c r="C90" i="3"/>
  <c r="D90" i="3"/>
  <c r="E90" i="3"/>
  <c r="G90" i="3"/>
  <c r="H90" i="3"/>
  <c r="I90" i="3"/>
  <c r="K90" i="3"/>
  <c r="M90" i="3"/>
  <c r="B91" i="3"/>
  <c r="C91" i="3"/>
  <c r="D91" i="3"/>
  <c r="E91" i="3"/>
  <c r="G91" i="3"/>
  <c r="H91" i="3"/>
  <c r="I91" i="3"/>
  <c r="K91" i="3"/>
  <c r="M91" i="3"/>
  <c r="B92" i="3"/>
  <c r="C92" i="3"/>
  <c r="D92" i="3"/>
  <c r="E92" i="3"/>
  <c r="G92" i="3"/>
  <c r="H92" i="3"/>
  <c r="I92" i="3"/>
  <c r="K92" i="3"/>
  <c r="M92" i="3"/>
  <c r="B93" i="3"/>
  <c r="C93" i="3"/>
  <c r="D93" i="3"/>
  <c r="E93" i="3"/>
  <c r="G93" i="3"/>
  <c r="H93" i="3"/>
  <c r="I93" i="3"/>
  <c r="K93" i="3"/>
  <c r="M93" i="3"/>
  <c r="B94" i="3"/>
  <c r="C94" i="3"/>
  <c r="D94" i="3"/>
  <c r="E94" i="3"/>
  <c r="G94" i="3"/>
  <c r="H94" i="3"/>
  <c r="I94" i="3"/>
  <c r="K94" i="3"/>
  <c r="M94" i="3"/>
  <c r="B95" i="3"/>
  <c r="C95" i="3"/>
  <c r="D95" i="3"/>
  <c r="E95" i="3"/>
  <c r="G95" i="3"/>
  <c r="H95" i="3"/>
  <c r="I95" i="3"/>
  <c r="K95" i="3"/>
  <c r="M95" i="3"/>
  <c r="B96" i="3"/>
  <c r="C96" i="3"/>
  <c r="D96" i="3"/>
  <c r="E96" i="3"/>
  <c r="G96" i="3"/>
  <c r="H96" i="3"/>
  <c r="I96" i="3"/>
  <c r="K96" i="3"/>
  <c r="M96" i="3"/>
  <c r="B97" i="3"/>
  <c r="C97" i="3"/>
  <c r="D97" i="3"/>
  <c r="E97" i="3"/>
  <c r="G97" i="3"/>
  <c r="H97" i="3"/>
  <c r="I97" i="3"/>
  <c r="K97" i="3"/>
  <c r="M97" i="3"/>
  <c r="B98" i="3"/>
  <c r="C98" i="3"/>
  <c r="D98" i="3"/>
  <c r="E98" i="3"/>
  <c r="G98" i="3"/>
  <c r="H98" i="3"/>
  <c r="I98" i="3"/>
  <c r="K98" i="3"/>
  <c r="M98" i="3"/>
  <c r="B99" i="3"/>
  <c r="C99" i="3"/>
  <c r="D99" i="3"/>
  <c r="E99" i="3"/>
  <c r="G99" i="3"/>
  <c r="H99" i="3"/>
  <c r="I99" i="3"/>
  <c r="K99" i="3"/>
  <c r="M99" i="3"/>
  <c r="B100" i="3"/>
  <c r="C100" i="3"/>
  <c r="D100" i="3"/>
  <c r="E100" i="3"/>
  <c r="G100" i="3"/>
  <c r="H100" i="3"/>
  <c r="I100" i="3"/>
  <c r="K100" i="3"/>
  <c r="M100" i="3"/>
  <c r="B101" i="3"/>
  <c r="C101" i="3"/>
  <c r="D101" i="3"/>
  <c r="E101" i="3"/>
  <c r="G101" i="3"/>
  <c r="H101" i="3"/>
  <c r="I101" i="3"/>
  <c r="K101" i="3"/>
  <c r="M101" i="3"/>
  <c r="B102" i="3"/>
  <c r="C102" i="3"/>
  <c r="D102" i="3"/>
  <c r="E102" i="3"/>
  <c r="G102" i="3"/>
  <c r="H102" i="3"/>
  <c r="I102" i="3"/>
  <c r="K102" i="3"/>
  <c r="M102" i="3"/>
  <c r="B103" i="3"/>
  <c r="C103" i="3"/>
  <c r="D103" i="3"/>
  <c r="E103" i="3"/>
  <c r="G103" i="3"/>
  <c r="H103" i="3"/>
  <c r="I103" i="3"/>
  <c r="K103" i="3"/>
  <c r="M103" i="3"/>
  <c r="B104" i="3"/>
  <c r="C104" i="3"/>
  <c r="D104" i="3"/>
  <c r="E104" i="3"/>
  <c r="G104" i="3"/>
  <c r="H104" i="3"/>
  <c r="I104" i="3"/>
  <c r="K104" i="3"/>
  <c r="M104" i="3"/>
  <c r="B105" i="3"/>
  <c r="C105" i="3"/>
  <c r="D105" i="3"/>
  <c r="E105" i="3"/>
  <c r="G105" i="3"/>
  <c r="H105" i="3"/>
  <c r="I105" i="3"/>
  <c r="K105" i="3"/>
  <c r="M105" i="3"/>
  <c r="B106" i="3"/>
  <c r="C106" i="3"/>
  <c r="D106" i="3"/>
  <c r="E106" i="3"/>
  <c r="G106" i="3"/>
  <c r="H106" i="3"/>
  <c r="I106" i="3"/>
  <c r="K106" i="3"/>
  <c r="M106" i="3"/>
  <c r="B107" i="3"/>
  <c r="C107" i="3"/>
  <c r="D107" i="3"/>
  <c r="E107" i="3"/>
  <c r="G107" i="3"/>
  <c r="H107" i="3"/>
  <c r="I107" i="3"/>
  <c r="K107" i="3"/>
  <c r="M107" i="3"/>
  <c r="B108" i="3"/>
  <c r="C108" i="3"/>
  <c r="D108" i="3"/>
  <c r="E108" i="3"/>
  <c r="G108" i="3"/>
  <c r="H108" i="3"/>
  <c r="I108" i="3"/>
  <c r="K108" i="3"/>
  <c r="M108" i="3"/>
  <c r="B109" i="3"/>
  <c r="C109" i="3"/>
  <c r="D109" i="3"/>
  <c r="E109" i="3"/>
  <c r="G109" i="3"/>
  <c r="H109" i="3"/>
  <c r="I109" i="3"/>
  <c r="K109" i="3"/>
  <c r="M109" i="3"/>
  <c r="B110" i="3"/>
  <c r="C110" i="3"/>
  <c r="D110" i="3"/>
  <c r="E110" i="3"/>
  <c r="G110" i="3"/>
  <c r="H110" i="3"/>
  <c r="I110" i="3"/>
  <c r="K110" i="3"/>
  <c r="M110" i="3"/>
  <c r="B111" i="3"/>
  <c r="C111" i="3"/>
  <c r="D111" i="3"/>
  <c r="E111" i="3"/>
  <c r="G111" i="3"/>
  <c r="H111" i="3"/>
  <c r="I111" i="3"/>
  <c r="K111" i="3"/>
  <c r="M111" i="3"/>
  <c r="B112" i="3"/>
  <c r="C112" i="3"/>
  <c r="D112" i="3"/>
  <c r="E112" i="3"/>
  <c r="G112" i="3"/>
  <c r="H112" i="3"/>
  <c r="I112" i="3"/>
  <c r="K112" i="3"/>
  <c r="M112" i="3"/>
  <c r="B113" i="3"/>
  <c r="C113" i="3"/>
  <c r="D113" i="3"/>
  <c r="E113" i="3"/>
  <c r="G113" i="3"/>
  <c r="H113" i="3"/>
  <c r="I113" i="3"/>
  <c r="K113" i="3"/>
  <c r="M113" i="3"/>
  <c r="B114" i="3"/>
  <c r="C114" i="3"/>
  <c r="D114" i="3"/>
  <c r="E114" i="3"/>
  <c r="G114" i="3"/>
  <c r="H114" i="3"/>
  <c r="I114" i="3"/>
  <c r="K114" i="3"/>
  <c r="M114" i="3"/>
  <c r="B115" i="3"/>
  <c r="C115" i="3"/>
  <c r="D115" i="3"/>
  <c r="E115" i="3"/>
  <c r="G115" i="3"/>
  <c r="H115" i="3"/>
  <c r="I115" i="3"/>
  <c r="K115" i="3"/>
  <c r="M115" i="3"/>
  <c r="B116" i="3"/>
  <c r="C116" i="3"/>
  <c r="D116" i="3"/>
  <c r="E116" i="3"/>
  <c r="G116" i="3"/>
  <c r="H116" i="3"/>
  <c r="I116" i="3"/>
  <c r="K116" i="3"/>
  <c r="M116" i="3"/>
  <c r="B117" i="3"/>
  <c r="C117" i="3"/>
  <c r="D117" i="3"/>
  <c r="E117" i="3"/>
  <c r="G117" i="3"/>
  <c r="H117" i="3"/>
  <c r="I117" i="3"/>
  <c r="K117" i="3"/>
  <c r="M117" i="3"/>
  <c r="B118" i="3"/>
  <c r="C118" i="3"/>
  <c r="D118" i="3"/>
  <c r="E118" i="3"/>
  <c r="G118" i="3"/>
  <c r="H118" i="3"/>
  <c r="I118" i="3"/>
  <c r="K118" i="3"/>
  <c r="M118" i="3"/>
  <c r="B119" i="3"/>
  <c r="C119" i="3"/>
  <c r="D119" i="3"/>
  <c r="E119" i="3"/>
  <c r="G119" i="3"/>
  <c r="H119" i="3"/>
  <c r="I119" i="3"/>
  <c r="K119" i="3"/>
  <c r="M119" i="3"/>
  <c r="B120" i="3"/>
  <c r="C120" i="3"/>
  <c r="D120" i="3"/>
  <c r="E120" i="3"/>
  <c r="G120" i="3"/>
  <c r="H120" i="3"/>
  <c r="I120" i="3"/>
  <c r="K120" i="3"/>
  <c r="M120" i="3"/>
  <c r="B121" i="3"/>
  <c r="C121" i="3"/>
  <c r="D121" i="3"/>
  <c r="E121" i="3"/>
  <c r="G121" i="3"/>
  <c r="H121" i="3"/>
  <c r="I121" i="3"/>
  <c r="K121" i="3"/>
  <c r="M121" i="3"/>
  <c r="B122" i="3"/>
  <c r="C122" i="3"/>
  <c r="D122" i="3"/>
  <c r="E122" i="3"/>
  <c r="G122" i="3"/>
  <c r="H122" i="3"/>
  <c r="I122" i="3"/>
  <c r="K122" i="3"/>
  <c r="M122" i="3"/>
  <c r="B123" i="3"/>
  <c r="C123" i="3"/>
  <c r="D123" i="3"/>
  <c r="E123" i="3"/>
  <c r="G123" i="3"/>
  <c r="H123" i="3"/>
  <c r="I123" i="3"/>
  <c r="K123" i="3"/>
  <c r="M123" i="3"/>
  <c r="B124" i="3"/>
  <c r="C124" i="3"/>
  <c r="D124" i="3"/>
  <c r="E124" i="3"/>
  <c r="G124" i="3"/>
  <c r="H124" i="3"/>
  <c r="I124" i="3"/>
  <c r="K124" i="3"/>
  <c r="M124" i="3"/>
  <c r="D5" i="6"/>
  <c r="J5" i="6"/>
  <c r="D6" i="6"/>
  <c r="J6" i="6"/>
  <c r="D7" i="6"/>
  <c r="J7" i="6"/>
  <c r="D9" i="6"/>
  <c r="J9" i="6"/>
  <c r="B10" i="6"/>
  <c r="H10" i="6"/>
  <c r="D17" i="6"/>
  <c r="J17" i="6"/>
  <c r="D18" i="6"/>
  <c r="J18" i="6"/>
  <c r="D21" i="6"/>
  <c r="J21" i="6"/>
  <c r="D22" i="6"/>
  <c r="J22" i="6"/>
</calcChain>
</file>

<file path=xl/sharedStrings.xml><?xml version="1.0" encoding="utf-8"?>
<sst xmlns="http://schemas.openxmlformats.org/spreadsheetml/2006/main" count="252" uniqueCount="73">
  <si>
    <t>NY West Curves</t>
  </si>
  <si>
    <t>5x16</t>
  </si>
  <si>
    <t>1x16</t>
  </si>
  <si>
    <t>7x8</t>
  </si>
  <si>
    <t>5x8, 2x24</t>
  </si>
  <si>
    <t>7x24</t>
  </si>
  <si>
    <t>Date</t>
  </si>
  <si>
    <t>On Peak</t>
  </si>
  <si>
    <t>Sat Peak</t>
  </si>
  <si>
    <t>Sun Peak</t>
  </si>
  <si>
    <t>Off Peak</t>
  </si>
  <si>
    <t>All Hours</t>
  </si>
  <si>
    <t>Price</t>
  </si>
  <si>
    <t>MID CURVES</t>
  </si>
  <si>
    <t>BID CURVES</t>
  </si>
  <si>
    <t>NY East Curves</t>
  </si>
  <si>
    <t>OFFER CURVES</t>
  </si>
  <si>
    <t>Historical Losses Summary - Last 12 Months</t>
  </si>
  <si>
    <t>June 2000 through May 2001</t>
  </si>
  <si>
    <t>Monthly Averages</t>
  </si>
  <si>
    <t>95% Confidence Interval</t>
  </si>
  <si>
    <t>Zone A</t>
  </si>
  <si>
    <t>Zone C</t>
  </si>
  <si>
    <t>Zone G</t>
  </si>
  <si>
    <t>On Pk</t>
  </si>
  <si>
    <t>Off Pk</t>
  </si>
  <si>
    <t>Average</t>
  </si>
  <si>
    <t>Correlation Analysis</t>
  </si>
  <si>
    <t>Month</t>
  </si>
  <si>
    <t>plus</t>
  </si>
  <si>
    <t>losses</t>
  </si>
  <si>
    <t>Libor</t>
  </si>
  <si>
    <t>On Peak Value</t>
  </si>
  <si>
    <t>$/MWh</t>
  </si>
  <si>
    <t>ON PEAK ANALYSIS - MIDS</t>
  </si>
  <si>
    <t>Off Peak Value</t>
  </si>
  <si>
    <t>OFF PEAK ANALYSIS - MIDS</t>
  </si>
  <si>
    <t>TCC ANALYSIS - MIDS</t>
  </si>
  <si>
    <t>7X24 Value</t>
  </si>
  <si>
    <t>Put Option Value</t>
  </si>
  <si>
    <t>Underlying</t>
  </si>
  <si>
    <t>Strike</t>
  </si>
  <si>
    <t>Interest Rate</t>
  </si>
  <si>
    <t>Yield</t>
  </si>
  <si>
    <t>Expiration</t>
  </si>
  <si>
    <t>Total TCC Value</t>
  </si>
  <si>
    <t>$/kw-month</t>
  </si>
  <si>
    <t>Zone C to Zone G</t>
  </si>
  <si>
    <t>Assumptions</t>
  </si>
  <si>
    <t>Volatility</t>
  </si>
  <si>
    <t>Congestion value PV'd at Libor Curves</t>
  </si>
  <si>
    <t>Put Option value PV'd at 5.0%</t>
  </si>
  <si>
    <t>ZA to ZC</t>
  </si>
  <si>
    <t>ZC to ZG</t>
  </si>
  <si>
    <t>Spread</t>
  </si>
  <si>
    <t>Losses</t>
  </si>
  <si>
    <t>Zone A to Zone C Correlation</t>
  </si>
  <si>
    <t>Zone G to Zone C Correlation</t>
  </si>
  <si>
    <t>spread</t>
  </si>
  <si>
    <t>Priced at Enron Mid Curves (6/13/01)</t>
  </si>
  <si>
    <t>Average Spread from A to C based on last 12 months</t>
  </si>
  <si>
    <t>Term of analysis: August 2001 through July 2011</t>
  </si>
  <si>
    <t>Expected Congestion Value</t>
  </si>
  <si>
    <t>Historical Congestion Value Analysis</t>
  </si>
  <si>
    <t>Average Congestion Value Zone G to Zone C</t>
  </si>
  <si>
    <t>Last 12 Month TCC Value</t>
  </si>
  <si>
    <t>ON PEAK ANALYSIS - Bid/Offer</t>
  </si>
  <si>
    <t>OFF PEAK ANALYSIS - Bid/Offer</t>
  </si>
  <si>
    <t>TCC ANALYSIS - Bid/Offer</t>
  </si>
  <si>
    <t>Priced at Enron East Bid Curve and West Offer Curve (6/13/01)</t>
  </si>
  <si>
    <t>Monthly Standard Deviation ZG to ZC Congestion</t>
  </si>
  <si>
    <t>Average Losses from C to G based on last 12 months</t>
  </si>
  <si>
    <t>&lt;----- same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</si>
</sst>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_);\(#,##0.000\)"/>
    <numFmt numFmtId="165" formatCode="m/d/yy"/>
    <numFmt numFmtId="166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/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left"/>
    </xf>
    <xf numFmtId="39" fontId="3" fillId="2" borderId="4" xfId="0" applyNumberFormat="1" applyFont="1" applyFill="1" applyBorder="1"/>
    <xf numFmtId="39" fontId="3" fillId="2" borderId="0" xfId="0" applyNumberFormat="1" applyFont="1" applyFill="1" applyBorder="1"/>
    <xf numFmtId="39" fontId="3" fillId="2" borderId="5" xfId="0" applyNumberFormat="1" applyFont="1" applyFill="1" applyBorder="1"/>
    <xf numFmtId="39" fontId="3" fillId="2" borderId="6" xfId="0" applyNumberFormat="1" applyFont="1" applyFill="1" applyBorder="1"/>
    <xf numFmtId="39" fontId="3" fillId="2" borderId="7" xfId="0" applyNumberFormat="1" applyFont="1" applyFill="1" applyBorder="1"/>
    <xf numFmtId="39" fontId="3" fillId="2" borderId="8" xfId="0" applyNumberFormat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39" fontId="0" fillId="0" borderId="0" xfId="0" applyNumberFormat="1" applyBorder="1"/>
    <xf numFmtId="39" fontId="0" fillId="0" borderId="7" xfId="0" applyNumberFormat="1" applyBorder="1"/>
    <xf numFmtId="0" fontId="2" fillId="3" borderId="0" xfId="0" applyFont="1" applyFill="1"/>
    <xf numFmtId="39" fontId="0" fillId="3" borderId="0" xfId="0" applyNumberFormat="1" applyFill="1"/>
    <xf numFmtId="0" fontId="0" fillId="3" borderId="0" xfId="0" applyFill="1" applyBorder="1"/>
    <xf numFmtId="0" fontId="0" fillId="3" borderId="0" xfId="0" applyFill="1"/>
    <xf numFmtId="0" fontId="0" fillId="0" borderId="0" xfId="0" applyBorder="1"/>
    <xf numFmtId="0" fontId="7" fillId="0" borderId="0" xfId="0" applyFont="1" applyBorder="1"/>
    <xf numFmtId="166" fontId="0" fillId="0" borderId="0" xfId="1" applyNumberFormat="1" applyFont="1"/>
    <xf numFmtId="3" fontId="2" fillId="0" borderId="0" xfId="0" applyNumberFormat="1" applyFont="1" applyFill="1" applyBorder="1" applyAlignment="1">
      <alignment horizontal="left"/>
    </xf>
    <xf numFmtId="37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3" fillId="2" borderId="0" xfId="1" applyNumberFormat="1" applyFont="1" applyFill="1" applyBorder="1"/>
    <xf numFmtId="39" fontId="4" fillId="3" borderId="9" xfId="0" applyNumberFormat="1" applyFont="1" applyFill="1" applyBorder="1"/>
    <xf numFmtId="0" fontId="2" fillId="0" borderId="0" xfId="0" applyFont="1" applyAlignment="1"/>
    <xf numFmtId="165" fontId="0" fillId="0" borderId="0" xfId="0" applyNumberFormat="1"/>
    <xf numFmtId="39" fontId="2" fillId="3" borderId="10" xfId="0" applyNumberFormat="1" applyFont="1" applyFill="1" applyBorder="1"/>
    <xf numFmtId="39" fontId="2" fillId="3" borderId="11" xfId="0" applyNumberFormat="1" applyFont="1" applyFill="1" applyBorder="1"/>
    <xf numFmtId="39" fontId="2" fillId="4" borderId="12" xfId="0" applyNumberFormat="1" applyFont="1" applyFill="1" applyBorder="1"/>
    <xf numFmtId="39" fontId="2" fillId="4" borderId="13" xfId="0" applyNumberFormat="1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_Pub/Todd/Models/Power%20Curve%20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"/>
      <sheetName val="Pwr CrvFtch"/>
    </sheetNames>
    <sheetDataSet>
      <sheetData sheetId="0" refreshError="1"/>
      <sheetData sheetId="1">
        <row r="9">
          <cell r="B9">
            <v>37056</v>
          </cell>
          <cell r="C9">
            <v>55.53</v>
          </cell>
          <cell r="D9">
            <v>57.83</v>
          </cell>
          <cell r="E9">
            <v>60.13</v>
          </cell>
          <cell r="G9">
            <v>27.65</v>
          </cell>
          <cell r="H9">
            <v>28.8</v>
          </cell>
          <cell r="I9">
            <v>29.95</v>
          </cell>
          <cell r="K9">
            <v>37012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B10">
            <v>37057</v>
          </cell>
          <cell r="C10">
            <v>45.7</v>
          </cell>
          <cell r="D10">
            <v>48</v>
          </cell>
          <cell r="E10">
            <v>50.3</v>
          </cell>
          <cell r="G10">
            <v>18.850000000000001</v>
          </cell>
          <cell r="H10">
            <v>20</v>
          </cell>
          <cell r="I10">
            <v>21.15</v>
          </cell>
          <cell r="K10">
            <v>37043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B11">
            <v>37058</v>
          </cell>
          <cell r="C11">
            <v>30.7</v>
          </cell>
          <cell r="D11">
            <v>33</v>
          </cell>
          <cell r="E11">
            <v>35.299999999999997</v>
          </cell>
          <cell r="G11">
            <v>18.850000000000001</v>
          </cell>
          <cell r="H11">
            <v>20</v>
          </cell>
          <cell r="I11">
            <v>21.15</v>
          </cell>
          <cell r="K11">
            <v>37073</v>
          </cell>
          <cell r="L11">
            <v>33.75</v>
          </cell>
          <cell r="M11">
            <v>36</v>
          </cell>
          <cell r="N11">
            <v>38.25</v>
          </cell>
          <cell r="P11">
            <v>33.5</v>
          </cell>
          <cell r="Q11">
            <v>36</v>
          </cell>
          <cell r="R11">
            <v>38.5</v>
          </cell>
        </row>
        <row r="12">
          <cell r="B12">
            <v>37059</v>
          </cell>
          <cell r="C12">
            <v>30.7</v>
          </cell>
          <cell r="D12">
            <v>33</v>
          </cell>
          <cell r="E12">
            <v>35.299999999999997</v>
          </cell>
          <cell r="G12">
            <v>18.850000000000001</v>
          </cell>
          <cell r="H12">
            <v>20</v>
          </cell>
          <cell r="I12">
            <v>21.15</v>
          </cell>
          <cell r="K12">
            <v>37104</v>
          </cell>
          <cell r="L12">
            <v>33.75</v>
          </cell>
          <cell r="M12">
            <v>36</v>
          </cell>
          <cell r="N12">
            <v>38.25</v>
          </cell>
          <cell r="P12">
            <v>33.5</v>
          </cell>
          <cell r="Q12">
            <v>36</v>
          </cell>
          <cell r="R12">
            <v>38.5</v>
          </cell>
        </row>
        <row r="13">
          <cell r="B13">
            <v>37060</v>
          </cell>
          <cell r="C13">
            <v>40.700000000000003</v>
          </cell>
          <cell r="D13">
            <v>43</v>
          </cell>
          <cell r="E13">
            <v>45.3</v>
          </cell>
          <cell r="G13">
            <v>31.85</v>
          </cell>
          <cell r="H13">
            <v>33</v>
          </cell>
          <cell r="I13">
            <v>34.15</v>
          </cell>
          <cell r="K13">
            <v>37135</v>
          </cell>
          <cell r="L13">
            <v>35.475000000000001</v>
          </cell>
          <cell r="M13">
            <v>36</v>
          </cell>
          <cell r="N13">
            <v>36.524999999999999</v>
          </cell>
          <cell r="P13">
            <v>33.5</v>
          </cell>
          <cell r="Q13">
            <v>36</v>
          </cell>
          <cell r="R13">
            <v>38.5</v>
          </cell>
        </row>
        <row r="14">
          <cell r="B14">
            <v>37061</v>
          </cell>
          <cell r="C14">
            <v>40.700000000000003</v>
          </cell>
          <cell r="D14">
            <v>43</v>
          </cell>
          <cell r="E14">
            <v>45.3</v>
          </cell>
          <cell r="G14">
            <v>31.85</v>
          </cell>
          <cell r="H14">
            <v>33</v>
          </cell>
          <cell r="I14">
            <v>34.15</v>
          </cell>
          <cell r="K14">
            <v>37165</v>
          </cell>
          <cell r="L14">
            <v>34.587499999999999</v>
          </cell>
          <cell r="M14">
            <v>35</v>
          </cell>
          <cell r="N14">
            <v>35.412500000000001</v>
          </cell>
          <cell r="P14">
            <v>32.5</v>
          </cell>
          <cell r="Q14">
            <v>35</v>
          </cell>
          <cell r="R14">
            <v>37.5</v>
          </cell>
        </row>
        <row r="15">
          <cell r="B15">
            <v>37062</v>
          </cell>
          <cell r="C15">
            <v>40.700000000000003</v>
          </cell>
          <cell r="D15">
            <v>43</v>
          </cell>
          <cell r="E15">
            <v>45.3</v>
          </cell>
          <cell r="G15">
            <v>31.85</v>
          </cell>
          <cell r="H15">
            <v>33</v>
          </cell>
          <cell r="I15">
            <v>34.15</v>
          </cell>
          <cell r="K15">
            <v>37196</v>
          </cell>
          <cell r="L15">
            <v>34.587499999999999</v>
          </cell>
          <cell r="M15">
            <v>35</v>
          </cell>
          <cell r="N15">
            <v>35.412500000000001</v>
          </cell>
          <cell r="P15">
            <v>32.5</v>
          </cell>
          <cell r="Q15">
            <v>35</v>
          </cell>
          <cell r="R15">
            <v>37.5</v>
          </cell>
        </row>
        <row r="16">
          <cell r="B16">
            <v>37063</v>
          </cell>
          <cell r="C16">
            <v>40.700000000000003</v>
          </cell>
          <cell r="D16">
            <v>43</v>
          </cell>
          <cell r="E16">
            <v>45.3</v>
          </cell>
          <cell r="G16">
            <v>31.85</v>
          </cell>
          <cell r="H16">
            <v>33</v>
          </cell>
          <cell r="I16">
            <v>34.15</v>
          </cell>
          <cell r="K16">
            <v>37226</v>
          </cell>
          <cell r="L16">
            <v>36.137499237060545</v>
          </cell>
          <cell r="M16">
            <v>36.549999237060547</v>
          </cell>
          <cell r="N16">
            <v>36.962499237060548</v>
          </cell>
          <cell r="P16">
            <v>34.049999237060547</v>
          </cell>
          <cell r="Q16">
            <v>36.549999237060547</v>
          </cell>
          <cell r="R16">
            <v>39.049999237060547</v>
          </cell>
        </row>
        <row r="17">
          <cell r="B17">
            <v>37064</v>
          </cell>
          <cell r="C17">
            <v>40.700000000000003</v>
          </cell>
          <cell r="D17">
            <v>43</v>
          </cell>
          <cell r="E17">
            <v>45.3</v>
          </cell>
          <cell r="G17">
            <v>31.85</v>
          </cell>
          <cell r="H17">
            <v>33</v>
          </cell>
          <cell r="I17">
            <v>34.15</v>
          </cell>
          <cell r="K17">
            <v>37257</v>
          </cell>
          <cell r="L17">
            <v>24.07374725341797</v>
          </cell>
          <cell r="M17">
            <v>24.598747253417969</v>
          </cell>
          <cell r="N17">
            <v>25.123747253417967</v>
          </cell>
          <cell r="P17">
            <v>22.102499008178711</v>
          </cell>
          <cell r="Q17">
            <v>25.102499008178711</v>
          </cell>
          <cell r="R17">
            <v>28.102499008178711</v>
          </cell>
        </row>
        <row r="18">
          <cell r="B18">
            <v>37065</v>
          </cell>
          <cell r="C18">
            <v>30.7</v>
          </cell>
          <cell r="D18">
            <v>33</v>
          </cell>
          <cell r="E18">
            <v>35.299999999999997</v>
          </cell>
          <cell r="G18">
            <v>31.85</v>
          </cell>
          <cell r="H18">
            <v>33</v>
          </cell>
          <cell r="I18">
            <v>34.15</v>
          </cell>
          <cell r="K18">
            <v>37288</v>
          </cell>
          <cell r="L18">
            <v>23.071248626708986</v>
          </cell>
          <cell r="M18">
            <v>23.596248626708984</v>
          </cell>
          <cell r="N18">
            <v>24.121248626708983</v>
          </cell>
          <cell r="P18">
            <v>20.097497940063477</v>
          </cell>
          <cell r="Q18">
            <v>23.097497940063477</v>
          </cell>
          <cell r="R18">
            <v>26.097497940063477</v>
          </cell>
        </row>
        <row r="19">
          <cell r="B19">
            <v>37066</v>
          </cell>
          <cell r="C19">
            <v>30.7</v>
          </cell>
          <cell r="D19">
            <v>33</v>
          </cell>
          <cell r="E19">
            <v>35.299999999999997</v>
          </cell>
          <cell r="G19">
            <v>31.85</v>
          </cell>
          <cell r="H19">
            <v>33</v>
          </cell>
          <cell r="I19">
            <v>34.15</v>
          </cell>
          <cell r="K19">
            <v>37316</v>
          </cell>
          <cell r="L19">
            <v>16.44724807739258</v>
          </cell>
          <cell r="M19">
            <v>16.784748077392578</v>
          </cell>
          <cell r="N19">
            <v>17.122248077392577</v>
          </cell>
          <cell r="P19">
            <v>15.414497375488281</v>
          </cell>
          <cell r="Q19">
            <v>18.414497375488281</v>
          </cell>
          <cell r="R19">
            <v>21.414497375488281</v>
          </cell>
        </row>
        <row r="20">
          <cell r="B20">
            <v>37067</v>
          </cell>
          <cell r="C20">
            <v>41.2</v>
          </cell>
          <cell r="D20">
            <v>43.5</v>
          </cell>
          <cell r="E20">
            <v>45.8</v>
          </cell>
          <cell r="G20">
            <v>31.85</v>
          </cell>
          <cell r="H20">
            <v>33</v>
          </cell>
          <cell r="I20">
            <v>34.15</v>
          </cell>
          <cell r="K20">
            <v>37347</v>
          </cell>
          <cell r="L20">
            <v>17.242498779296874</v>
          </cell>
          <cell r="M20">
            <v>17.467498779296875</v>
          </cell>
          <cell r="N20">
            <v>17.692498779296876</v>
          </cell>
          <cell r="P20">
            <v>15.18499755859375</v>
          </cell>
          <cell r="Q20">
            <v>18.18499755859375</v>
          </cell>
          <cell r="R20">
            <v>21.18499755859375</v>
          </cell>
        </row>
        <row r="21">
          <cell r="B21">
            <v>37068</v>
          </cell>
          <cell r="C21">
            <v>41.2</v>
          </cell>
          <cell r="D21">
            <v>43.5</v>
          </cell>
          <cell r="E21">
            <v>45.8</v>
          </cell>
          <cell r="G21">
            <v>31.85</v>
          </cell>
          <cell r="H21">
            <v>33</v>
          </cell>
          <cell r="I21">
            <v>34.15</v>
          </cell>
          <cell r="K21">
            <v>37377</v>
          </cell>
          <cell r="L21">
            <v>16.832498550415039</v>
          </cell>
          <cell r="M21">
            <v>17.582498550415039</v>
          </cell>
          <cell r="N21">
            <v>18.332498550415039</v>
          </cell>
          <cell r="P21">
            <v>15.714998245239258</v>
          </cell>
          <cell r="Q21">
            <v>18.714998245239258</v>
          </cell>
          <cell r="R21">
            <v>21.714998245239258</v>
          </cell>
        </row>
        <row r="22">
          <cell r="B22">
            <v>37069</v>
          </cell>
          <cell r="C22">
            <v>41.2</v>
          </cell>
          <cell r="D22">
            <v>43.5</v>
          </cell>
          <cell r="E22">
            <v>45.8</v>
          </cell>
          <cell r="G22">
            <v>31.85</v>
          </cell>
          <cell r="H22">
            <v>33</v>
          </cell>
          <cell r="I22">
            <v>34.15</v>
          </cell>
          <cell r="K22">
            <v>37408</v>
          </cell>
          <cell r="L22">
            <v>19.83374900817871</v>
          </cell>
          <cell r="M22">
            <v>22.008749008178711</v>
          </cell>
          <cell r="N22">
            <v>24.183749008178712</v>
          </cell>
          <cell r="P22">
            <v>14.492498397827148</v>
          </cell>
          <cell r="Q22">
            <v>17.492498397827148</v>
          </cell>
          <cell r="R22">
            <v>20.492498397827148</v>
          </cell>
        </row>
        <row r="23">
          <cell r="B23">
            <v>37070</v>
          </cell>
          <cell r="C23">
            <v>41.2</v>
          </cell>
          <cell r="D23">
            <v>43.5</v>
          </cell>
          <cell r="E23">
            <v>45.8</v>
          </cell>
          <cell r="G23">
            <v>31.85</v>
          </cell>
          <cell r="H23">
            <v>33</v>
          </cell>
          <cell r="I23">
            <v>34.15</v>
          </cell>
          <cell r="K23">
            <v>37438</v>
          </cell>
          <cell r="L23">
            <v>32.711250305175781</v>
          </cell>
          <cell r="M23">
            <v>35.711250305175781</v>
          </cell>
          <cell r="N23">
            <v>38.711250305175781</v>
          </cell>
          <cell r="P23">
            <v>24.197498321533203</v>
          </cell>
          <cell r="Q23">
            <v>27.197498321533203</v>
          </cell>
          <cell r="R23">
            <v>30.197498321533203</v>
          </cell>
        </row>
        <row r="24">
          <cell r="B24">
            <v>37071</v>
          </cell>
          <cell r="C24">
            <v>41.2</v>
          </cell>
          <cell r="D24">
            <v>43.5</v>
          </cell>
          <cell r="E24">
            <v>45.8</v>
          </cell>
          <cell r="G24">
            <v>31.85</v>
          </cell>
          <cell r="H24">
            <v>33</v>
          </cell>
          <cell r="I24">
            <v>34.15</v>
          </cell>
          <cell r="K24">
            <v>37469</v>
          </cell>
          <cell r="L24">
            <v>34.972499847412109</v>
          </cell>
          <cell r="M24">
            <v>37.972499847412109</v>
          </cell>
          <cell r="N24">
            <v>40.972499847412109</v>
          </cell>
          <cell r="P24">
            <v>25.694999694824219</v>
          </cell>
          <cell r="Q24">
            <v>28.694999694824219</v>
          </cell>
          <cell r="R24">
            <v>31.694999694824219</v>
          </cell>
        </row>
        <row r="25">
          <cell r="B25">
            <v>37072</v>
          </cell>
          <cell r="C25">
            <v>31.7</v>
          </cell>
          <cell r="D25">
            <v>34</v>
          </cell>
          <cell r="E25">
            <v>36.299999999999997</v>
          </cell>
          <cell r="G25">
            <v>31.85</v>
          </cell>
          <cell r="H25">
            <v>33</v>
          </cell>
          <cell r="I25">
            <v>34.15</v>
          </cell>
          <cell r="K25">
            <v>37500</v>
          </cell>
          <cell r="L25">
            <v>28.499998474121092</v>
          </cell>
          <cell r="M25">
            <v>29.099998474121094</v>
          </cell>
          <cell r="N25">
            <v>29.699998474121095</v>
          </cell>
          <cell r="P25">
            <v>26.099998474121094</v>
          </cell>
          <cell r="Q25">
            <v>29.099998474121094</v>
          </cell>
          <cell r="R25">
            <v>32.099998474121094</v>
          </cell>
        </row>
        <row r="26">
          <cell r="B26">
            <v>37073</v>
          </cell>
          <cell r="C26">
            <v>31</v>
          </cell>
          <cell r="D26">
            <v>34</v>
          </cell>
          <cell r="E26">
            <v>37</v>
          </cell>
          <cell r="G26">
            <v>31.5</v>
          </cell>
          <cell r="H26">
            <v>33</v>
          </cell>
          <cell r="I26">
            <v>34.5</v>
          </cell>
          <cell r="K26">
            <v>37530</v>
          </cell>
          <cell r="L26">
            <v>28.612498474121093</v>
          </cell>
          <cell r="M26">
            <v>29.099998474121094</v>
          </cell>
          <cell r="N26">
            <v>29.587498474121094</v>
          </cell>
          <cell r="P26">
            <v>26.099998474121094</v>
          </cell>
          <cell r="Q26">
            <v>29.099998474121094</v>
          </cell>
          <cell r="R26">
            <v>32.099998474121094</v>
          </cell>
        </row>
        <row r="27">
          <cell r="B27">
            <v>37074</v>
          </cell>
          <cell r="C27">
            <v>52.75</v>
          </cell>
          <cell r="D27">
            <v>55.75</v>
          </cell>
          <cell r="E27">
            <v>58.75</v>
          </cell>
          <cell r="G27">
            <v>31.5</v>
          </cell>
          <cell r="H27">
            <v>33</v>
          </cell>
          <cell r="I27">
            <v>34.5</v>
          </cell>
          <cell r="K27">
            <v>37561</v>
          </cell>
          <cell r="L27">
            <v>28.612498474121093</v>
          </cell>
          <cell r="M27">
            <v>29.099998474121094</v>
          </cell>
          <cell r="N27">
            <v>29.587498474121094</v>
          </cell>
          <cell r="P27">
            <v>26.099998474121094</v>
          </cell>
          <cell r="Q27">
            <v>29.099998474121094</v>
          </cell>
          <cell r="R27">
            <v>32.099998474121094</v>
          </cell>
        </row>
        <row r="28">
          <cell r="B28">
            <v>37075</v>
          </cell>
          <cell r="C28">
            <v>52.75</v>
          </cell>
          <cell r="D28">
            <v>55.75</v>
          </cell>
          <cell r="E28">
            <v>58.75</v>
          </cell>
          <cell r="G28">
            <v>31.5</v>
          </cell>
          <cell r="H28">
            <v>33</v>
          </cell>
          <cell r="I28">
            <v>34.5</v>
          </cell>
          <cell r="K28">
            <v>37591</v>
          </cell>
          <cell r="L28">
            <v>33.862502288818362</v>
          </cell>
          <cell r="M28">
            <v>34.350002288818359</v>
          </cell>
          <cell r="N28">
            <v>34.837502288818357</v>
          </cell>
          <cell r="P28">
            <v>31.350002288818359</v>
          </cell>
          <cell r="Q28">
            <v>34.350002288818359</v>
          </cell>
          <cell r="R28">
            <v>37.350002288818359</v>
          </cell>
        </row>
        <row r="29">
          <cell r="B29">
            <v>37076</v>
          </cell>
          <cell r="C29">
            <v>52.75</v>
          </cell>
          <cell r="D29">
            <v>55.75</v>
          </cell>
          <cell r="E29">
            <v>58.75</v>
          </cell>
          <cell r="G29">
            <v>31.5</v>
          </cell>
          <cell r="H29">
            <v>33</v>
          </cell>
          <cell r="I29">
            <v>34.5</v>
          </cell>
          <cell r="K29">
            <v>37622</v>
          </cell>
          <cell r="L29">
            <v>24.498747253417967</v>
          </cell>
          <cell r="M29">
            <v>25.098747253417969</v>
          </cell>
          <cell r="N29">
            <v>25.69874725341797</v>
          </cell>
          <cell r="P29">
            <v>22.30249900817871</v>
          </cell>
          <cell r="Q29">
            <v>25.602499008178711</v>
          </cell>
          <cell r="R29">
            <v>28.902499008178712</v>
          </cell>
        </row>
        <row r="30">
          <cell r="B30">
            <v>37077</v>
          </cell>
          <cell r="C30">
            <v>52.75</v>
          </cell>
          <cell r="D30">
            <v>55.75</v>
          </cell>
          <cell r="E30">
            <v>58.75</v>
          </cell>
          <cell r="G30">
            <v>31.5</v>
          </cell>
          <cell r="H30">
            <v>33</v>
          </cell>
          <cell r="I30">
            <v>34.5</v>
          </cell>
          <cell r="K30">
            <v>37653</v>
          </cell>
          <cell r="L30">
            <v>23.496248626708983</v>
          </cell>
          <cell r="M30">
            <v>24.096248626708984</v>
          </cell>
          <cell r="N30">
            <v>24.696248626708986</v>
          </cell>
          <cell r="P30">
            <v>20.297497940063476</v>
          </cell>
          <cell r="Q30">
            <v>23.597497940063477</v>
          </cell>
          <cell r="R30">
            <v>26.897497940063477</v>
          </cell>
        </row>
        <row r="31">
          <cell r="B31">
            <v>37078</v>
          </cell>
          <cell r="C31">
            <v>52.75</v>
          </cell>
          <cell r="D31">
            <v>55.75</v>
          </cell>
          <cell r="E31">
            <v>58.75</v>
          </cell>
          <cell r="G31">
            <v>31.5</v>
          </cell>
          <cell r="H31">
            <v>33</v>
          </cell>
          <cell r="I31">
            <v>34.5</v>
          </cell>
          <cell r="K31">
            <v>37681</v>
          </cell>
          <cell r="L31">
            <v>16.909748077392578</v>
          </cell>
          <cell r="M31">
            <v>17.284748077392578</v>
          </cell>
          <cell r="N31">
            <v>17.659748077392578</v>
          </cell>
          <cell r="P31">
            <v>15.614497375488281</v>
          </cell>
          <cell r="Q31">
            <v>18.914497375488281</v>
          </cell>
          <cell r="R31">
            <v>22.214497375488282</v>
          </cell>
        </row>
        <row r="32">
          <cell r="B32">
            <v>37079</v>
          </cell>
          <cell r="C32">
            <v>33</v>
          </cell>
          <cell r="D32">
            <v>36</v>
          </cell>
          <cell r="E32">
            <v>39</v>
          </cell>
          <cell r="G32">
            <v>31.5</v>
          </cell>
          <cell r="H32">
            <v>33</v>
          </cell>
          <cell r="I32">
            <v>34.5</v>
          </cell>
          <cell r="K32">
            <v>37712</v>
          </cell>
          <cell r="L32">
            <v>17.704998779296876</v>
          </cell>
          <cell r="M32">
            <v>17.967498779296875</v>
          </cell>
          <cell r="N32">
            <v>18.229998779296874</v>
          </cell>
          <cell r="P32">
            <v>15.384997558593749</v>
          </cell>
          <cell r="Q32">
            <v>18.68499755859375</v>
          </cell>
          <cell r="R32">
            <v>21.984997558593751</v>
          </cell>
        </row>
        <row r="33">
          <cell r="B33">
            <v>37080</v>
          </cell>
          <cell r="C33">
            <v>33</v>
          </cell>
          <cell r="D33">
            <v>36</v>
          </cell>
          <cell r="E33">
            <v>39</v>
          </cell>
          <cell r="G33">
            <v>31.5</v>
          </cell>
          <cell r="H33">
            <v>33</v>
          </cell>
          <cell r="I33">
            <v>34.5</v>
          </cell>
          <cell r="K33">
            <v>37742</v>
          </cell>
          <cell r="L33">
            <v>13.144998550415039</v>
          </cell>
          <cell r="M33">
            <v>14.082498550415039</v>
          </cell>
          <cell r="N33">
            <v>15.019998550415039</v>
          </cell>
          <cell r="P33">
            <v>11.914998245239257</v>
          </cell>
          <cell r="Q33">
            <v>15.214998245239258</v>
          </cell>
          <cell r="R33">
            <v>18.514998245239259</v>
          </cell>
        </row>
        <row r="34">
          <cell r="B34">
            <v>37081</v>
          </cell>
          <cell r="C34">
            <v>52.75</v>
          </cell>
          <cell r="D34">
            <v>55.75</v>
          </cell>
          <cell r="E34">
            <v>58.75</v>
          </cell>
          <cell r="G34">
            <v>31.5</v>
          </cell>
          <cell r="H34">
            <v>33</v>
          </cell>
          <cell r="I34">
            <v>34.5</v>
          </cell>
          <cell r="K34">
            <v>37773</v>
          </cell>
          <cell r="L34">
            <v>19.786249008178711</v>
          </cell>
          <cell r="M34">
            <v>22.508749008178711</v>
          </cell>
          <cell r="N34">
            <v>25.231249008178711</v>
          </cell>
          <cell r="P34">
            <v>14.692498397827148</v>
          </cell>
          <cell r="Q34">
            <v>17.992498397827148</v>
          </cell>
          <cell r="R34">
            <v>21.292498397827149</v>
          </cell>
        </row>
        <row r="35">
          <cell r="B35">
            <v>37082</v>
          </cell>
          <cell r="C35">
            <v>52.75</v>
          </cell>
          <cell r="D35">
            <v>55.75</v>
          </cell>
          <cell r="E35">
            <v>58.75</v>
          </cell>
          <cell r="G35">
            <v>31.5</v>
          </cell>
          <cell r="H35">
            <v>33</v>
          </cell>
          <cell r="I35">
            <v>34.5</v>
          </cell>
          <cell r="K35">
            <v>37803</v>
          </cell>
          <cell r="L35">
            <v>32.711250305175781</v>
          </cell>
          <cell r="M35">
            <v>35.711250305175781</v>
          </cell>
          <cell r="N35">
            <v>38.711250305175781</v>
          </cell>
          <cell r="P35">
            <v>23.897498321533202</v>
          </cell>
          <cell r="Q35">
            <v>27.197498321533203</v>
          </cell>
          <cell r="R35">
            <v>30.497498321533204</v>
          </cell>
        </row>
        <row r="36">
          <cell r="B36">
            <v>37083</v>
          </cell>
          <cell r="C36">
            <v>52.75</v>
          </cell>
          <cell r="D36">
            <v>55.75</v>
          </cell>
          <cell r="E36">
            <v>58.75</v>
          </cell>
          <cell r="G36">
            <v>31.5</v>
          </cell>
          <cell r="H36">
            <v>33</v>
          </cell>
          <cell r="I36">
            <v>34.5</v>
          </cell>
          <cell r="K36">
            <v>37834</v>
          </cell>
          <cell r="L36">
            <v>34.972499847412109</v>
          </cell>
          <cell r="M36">
            <v>37.972499847412109</v>
          </cell>
          <cell r="N36">
            <v>40.972499847412109</v>
          </cell>
          <cell r="P36">
            <v>25.394999694824218</v>
          </cell>
          <cell r="Q36">
            <v>28.694999694824219</v>
          </cell>
          <cell r="R36">
            <v>31.994999694824219</v>
          </cell>
        </row>
        <row r="37">
          <cell r="B37">
            <v>37084</v>
          </cell>
          <cell r="C37">
            <v>52.75</v>
          </cell>
          <cell r="D37">
            <v>55.75</v>
          </cell>
          <cell r="E37">
            <v>58.75</v>
          </cell>
          <cell r="G37">
            <v>31.5</v>
          </cell>
          <cell r="H37">
            <v>33</v>
          </cell>
          <cell r="I37">
            <v>34.5</v>
          </cell>
          <cell r="K37">
            <v>37865</v>
          </cell>
          <cell r="L37">
            <v>28.924998474121093</v>
          </cell>
          <cell r="M37">
            <v>29.599998474121094</v>
          </cell>
          <cell r="N37">
            <v>30.274998474121094</v>
          </cell>
          <cell r="P37">
            <v>26.299998474121093</v>
          </cell>
          <cell r="Q37">
            <v>29.599998474121094</v>
          </cell>
          <cell r="R37">
            <v>32.899998474121091</v>
          </cell>
        </row>
        <row r="38">
          <cell r="B38">
            <v>37085</v>
          </cell>
          <cell r="C38">
            <v>52.75</v>
          </cell>
          <cell r="D38">
            <v>55.75</v>
          </cell>
          <cell r="E38">
            <v>58.75</v>
          </cell>
          <cell r="G38">
            <v>31.5</v>
          </cell>
          <cell r="H38">
            <v>33</v>
          </cell>
          <cell r="I38">
            <v>34.5</v>
          </cell>
          <cell r="K38">
            <v>37895</v>
          </cell>
          <cell r="L38">
            <v>29.037498474121094</v>
          </cell>
          <cell r="M38">
            <v>29.599998474121094</v>
          </cell>
          <cell r="N38">
            <v>30.162498474121094</v>
          </cell>
          <cell r="P38">
            <v>26.299998474121093</v>
          </cell>
          <cell r="Q38">
            <v>29.599998474121094</v>
          </cell>
          <cell r="R38">
            <v>32.899998474121091</v>
          </cell>
        </row>
        <row r="39">
          <cell r="B39">
            <v>37086</v>
          </cell>
          <cell r="C39">
            <v>33</v>
          </cell>
          <cell r="D39">
            <v>36</v>
          </cell>
          <cell r="E39">
            <v>39</v>
          </cell>
          <cell r="G39">
            <v>31.5</v>
          </cell>
          <cell r="H39">
            <v>33</v>
          </cell>
          <cell r="I39">
            <v>34.5</v>
          </cell>
          <cell r="K39">
            <v>37926</v>
          </cell>
          <cell r="L39">
            <v>29.037498474121094</v>
          </cell>
          <cell r="M39">
            <v>29.599998474121094</v>
          </cell>
          <cell r="N39">
            <v>30.162498474121094</v>
          </cell>
          <cell r="P39">
            <v>26.299998474121093</v>
          </cell>
          <cell r="Q39">
            <v>29.599998474121094</v>
          </cell>
          <cell r="R39">
            <v>32.899998474121091</v>
          </cell>
        </row>
        <row r="40">
          <cell r="B40">
            <v>37103</v>
          </cell>
          <cell r="C40">
            <v>52.75</v>
          </cell>
          <cell r="D40">
            <v>55.75</v>
          </cell>
          <cell r="E40">
            <v>58.75</v>
          </cell>
          <cell r="G40">
            <v>31.5</v>
          </cell>
          <cell r="H40">
            <v>33</v>
          </cell>
          <cell r="I40">
            <v>34.5</v>
          </cell>
          <cell r="K40">
            <v>37956</v>
          </cell>
          <cell r="L40">
            <v>34.287502288818359</v>
          </cell>
          <cell r="M40">
            <v>34.850002288818359</v>
          </cell>
          <cell r="N40">
            <v>35.412502288818359</v>
          </cell>
          <cell r="P40">
            <v>31.550002288818359</v>
          </cell>
          <cell r="Q40">
            <v>34.850002288818359</v>
          </cell>
          <cell r="R40">
            <v>38.150002288818357</v>
          </cell>
        </row>
        <row r="41">
          <cell r="B41">
            <v>37104</v>
          </cell>
          <cell r="C41">
            <v>52.75</v>
          </cell>
          <cell r="D41">
            <v>55.75</v>
          </cell>
          <cell r="E41">
            <v>58.75</v>
          </cell>
          <cell r="G41">
            <v>31.5</v>
          </cell>
          <cell r="H41">
            <v>33</v>
          </cell>
          <cell r="I41">
            <v>34.5</v>
          </cell>
          <cell r="K41">
            <v>37987</v>
          </cell>
          <cell r="L41">
            <v>22.873747253417967</v>
          </cell>
          <cell r="M41">
            <v>23.548747253417968</v>
          </cell>
          <cell r="N41">
            <v>24.223747253417969</v>
          </cell>
          <cell r="P41">
            <v>20.75249900817871</v>
          </cell>
          <cell r="Q41">
            <v>24.05249900817871</v>
          </cell>
          <cell r="R41">
            <v>27.352499008178711</v>
          </cell>
        </row>
        <row r="42">
          <cell r="B42">
            <v>37135</v>
          </cell>
          <cell r="C42">
            <v>40.049999999999997</v>
          </cell>
          <cell r="D42">
            <v>40.75</v>
          </cell>
          <cell r="E42">
            <v>41.45</v>
          </cell>
          <cell r="G42">
            <v>32.65</v>
          </cell>
          <cell r="H42">
            <v>33</v>
          </cell>
          <cell r="I42">
            <v>33.35</v>
          </cell>
          <cell r="K42">
            <v>38018</v>
          </cell>
          <cell r="L42">
            <v>21.871248626708983</v>
          </cell>
          <cell r="M42">
            <v>22.546248626708984</v>
          </cell>
          <cell r="N42">
            <v>23.221248626708984</v>
          </cell>
          <cell r="P42">
            <v>18.747497940063475</v>
          </cell>
          <cell r="Q42">
            <v>22.047497940063476</v>
          </cell>
          <cell r="R42">
            <v>25.347497940063477</v>
          </cell>
        </row>
        <row r="43">
          <cell r="B43">
            <v>37165</v>
          </cell>
          <cell r="C43">
            <v>40.450000000000003</v>
          </cell>
          <cell r="D43">
            <v>41</v>
          </cell>
          <cell r="E43">
            <v>41.55</v>
          </cell>
          <cell r="G43">
            <v>32.725000000000001</v>
          </cell>
          <cell r="H43">
            <v>33</v>
          </cell>
          <cell r="I43">
            <v>33.274999999999999</v>
          </cell>
          <cell r="K43">
            <v>38047</v>
          </cell>
          <cell r="L43">
            <v>15.322248077392578</v>
          </cell>
          <cell r="M43">
            <v>15.734748077392577</v>
          </cell>
          <cell r="N43">
            <v>16.147248077392579</v>
          </cell>
          <cell r="P43">
            <v>14.06449737548828</v>
          </cell>
          <cell r="Q43">
            <v>17.364497375488281</v>
          </cell>
          <cell r="R43">
            <v>20.664497375488281</v>
          </cell>
        </row>
        <row r="44">
          <cell r="B44">
            <v>37196</v>
          </cell>
          <cell r="C44">
            <v>40.450000000000003</v>
          </cell>
          <cell r="D44">
            <v>41</v>
          </cell>
          <cell r="E44">
            <v>41.55</v>
          </cell>
          <cell r="G44">
            <v>32.725000000000001</v>
          </cell>
          <cell r="H44">
            <v>33</v>
          </cell>
          <cell r="I44">
            <v>33.274999999999999</v>
          </cell>
          <cell r="K44">
            <v>38078</v>
          </cell>
          <cell r="L44">
            <v>16.117498779296874</v>
          </cell>
          <cell r="M44">
            <v>16.417498779296874</v>
          </cell>
          <cell r="N44">
            <v>16.717498779296875</v>
          </cell>
          <cell r="P44">
            <v>13.834997558593749</v>
          </cell>
          <cell r="Q44">
            <v>17.134997558593749</v>
          </cell>
          <cell r="R44">
            <v>20.43499755859375</v>
          </cell>
        </row>
        <row r="45">
          <cell r="B45">
            <v>37226</v>
          </cell>
          <cell r="C45">
            <v>40.450000000000003</v>
          </cell>
          <cell r="D45">
            <v>41</v>
          </cell>
          <cell r="E45">
            <v>41.55</v>
          </cell>
          <cell r="G45">
            <v>32.725000000000001</v>
          </cell>
          <cell r="H45">
            <v>33</v>
          </cell>
          <cell r="I45">
            <v>33.274999999999999</v>
          </cell>
          <cell r="K45">
            <v>38108</v>
          </cell>
          <cell r="L45">
            <v>11.497498550415038</v>
          </cell>
          <cell r="M45">
            <v>12.532498550415038</v>
          </cell>
          <cell r="N45">
            <v>13.567498550415038</v>
          </cell>
          <cell r="P45">
            <v>10.364998245239256</v>
          </cell>
          <cell r="Q45">
            <v>13.664998245239257</v>
          </cell>
          <cell r="R45">
            <v>16.964998245239258</v>
          </cell>
        </row>
        <row r="46">
          <cell r="B46">
            <v>37257</v>
          </cell>
          <cell r="C46">
            <v>43.3</v>
          </cell>
          <cell r="D46">
            <v>44</v>
          </cell>
          <cell r="E46">
            <v>44.7</v>
          </cell>
          <cell r="G46">
            <v>38.300001525878905</v>
          </cell>
          <cell r="H46">
            <v>38.650001525878906</v>
          </cell>
          <cell r="I46">
            <v>39.000001525878908</v>
          </cell>
          <cell r="K46">
            <v>38139</v>
          </cell>
          <cell r="L46">
            <v>17.95874900817871</v>
          </cell>
          <cell r="M46">
            <v>20.95874900817871</v>
          </cell>
          <cell r="N46">
            <v>23.95874900817871</v>
          </cell>
          <cell r="P46">
            <v>13.142498397827147</v>
          </cell>
          <cell r="Q46">
            <v>16.442498397827148</v>
          </cell>
          <cell r="R46">
            <v>19.742498397827148</v>
          </cell>
        </row>
        <row r="47">
          <cell r="B47">
            <v>37288</v>
          </cell>
          <cell r="C47">
            <v>43.3</v>
          </cell>
          <cell r="D47">
            <v>44</v>
          </cell>
          <cell r="E47">
            <v>44.7</v>
          </cell>
          <cell r="G47">
            <v>35.15</v>
          </cell>
          <cell r="H47">
            <v>35.5</v>
          </cell>
          <cell r="I47">
            <v>35.85</v>
          </cell>
          <cell r="K47">
            <v>38169</v>
          </cell>
          <cell r="L47">
            <v>31.161250305175784</v>
          </cell>
          <cell r="M47">
            <v>34.161250305175784</v>
          </cell>
          <cell r="N47">
            <v>37.161250305175784</v>
          </cell>
          <cell r="P47">
            <v>22.347498321533202</v>
          </cell>
          <cell r="Q47">
            <v>25.647498321533202</v>
          </cell>
          <cell r="R47">
            <v>28.947498321533203</v>
          </cell>
        </row>
        <row r="48">
          <cell r="B48">
            <v>37316</v>
          </cell>
          <cell r="C48">
            <v>39.549999999999997</v>
          </cell>
          <cell r="D48">
            <v>40</v>
          </cell>
          <cell r="E48">
            <v>40.450000000000003</v>
          </cell>
          <cell r="G48">
            <v>31.274999999999999</v>
          </cell>
          <cell r="H48">
            <v>31.5</v>
          </cell>
          <cell r="I48">
            <v>31.725000000000001</v>
          </cell>
          <cell r="K48">
            <v>38200</v>
          </cell>
          <cell r="L48">
            <v>33.422499847412112</v>
          </cell>
          <cell r="M48">
            <v>36.422499847412112</v>
          </cell>
          <cell r="N48">
            <v>39.422499847412112</v>
          </cell>
          <cell r="P48">
            <v>23.844999694824217</v>
          </cell>
          <cell r="Q48">
            <v>27.144999694824218</v>
          </cell>
          <cell r="R48">
            <v>30.444999694824219</v>
          </cell>
        </row>
        <row r="49">
          <cell r="B49">
            <v>37347</v>
          </cell>
          <cell r="C49">
            <v>39.700000000000003</v>
          </cell>
          <cell r="D49">
            <v>40</v>
          </cell>
          <cell r="E49">
            <v>40.299999999999997</v>
          </cell>
          <cell r="G49">
            <v>31.35</v>
          </cell>
          <cell r="H49">
            <v>31.5</v>
          </cell>
          <cell r="I49">
            <v>31.65</v>
          </cell>
          <cell r="K49">
            <v>38231</v>
          </cell>
          <cell r="L49">
            <v>27.299998474121093</v>
          </cell>
          <cell r="M49">
            <v>28.049998474121093</v>
          </cell>
          <cell r="N49">
            <v>28.799998474121093</v>
          </cell>
          <cell r="P49">
            <v>24.749998474121092</v>
          </cell>
          <cell r="Q49">
            <v>28.049998474121093</v>
          </cell>
          <cell r="R49">
            <v>31.349998474121094</v>
          </cell>
        </row>
        <row r="50">
          <cell r="B50">
            <v>37377</v>
          </cell>
          <cell r="C50">
            <v>39</v>
          </cell>
          <cell r="D50">
            <v>40</v>
          </cell>
          <cell r="E50">
            <v>41</v>
          </cell>
          <cell r="G50">
            <v>31</v>
          </cell>
          <cell r="H50">
            <v>31.5</v>
          </cell>
          <cell r="I50">
            <v>32</v>
          </cell>
          <cell r="K50">
            <v>38261</v>
          </cell>
          <cell r="L50">
            <v>27.412498474121094</v>
          </cell>
          <cell r="M50">
            <v>28.049998474121093</v>
          </cell>
          <cell r="N50">
            <v>28.687498474121092</v>
          </cell>
          <cell r="P50">
            <v>24.749998474121092</v>
          </cell>
          <cell r="Q50">
            <v>28.049998474121093</v>
          </cell>
          <cell r="R50">
            <v>31.349998474121094</v>
          </cell>
        </row>
        <row r="51">
          <cell r="B51">
            <v>37408</v>
          </cell>
          <cell r="C51">
            <v>47.1</v>
          </cell>
          <cell r="D51">
            <v>50</v>
          </cell>
          <cell r="E51">
            <v>52.9</v>
          </cell>
          <cell r="G51">
            <v>30.05</v>
          </cell>
          <cell r="H51">
            <v>31.5</v>
          </cell>
          <cell r="I51">
            <v>32.950000000000003</v>
          </cell>
          <cell r="K51">
            <v>38292</v>
          </cell>
          <cell r="L51">
            <v>27.412498474121094</v>
          </cell>
          <cell r="M51">
            <v>28.049998474121093</v>
          </cell>
          <cell r="N51">
            <v>28.687498474121092</v>
          </cell>
          <cell r="P51">
            <v>24.749998474121092</v>
          </cell>
          <cell r="Q51">
            <v>28.049998474121093</v>
          </cell>
          <cell r="R51">
            <v>31.349998474121094</v>
          </cell>
        </row>
        <row r="52">
          <cell r="B52">
            <v>37438</v>
          </cell>
          <cell r="C52">
            <v>50</v>
          </cell>
          <cell r="D52">
            <v>54</v>
          </cell>
          <cell r="E52">
            <v>58</v>
          </cell>
          <cell r="G52">
            <v>29.5</v>
          </cell>
          <cell r="H52">
            <v>31.5</v>
          </cell>
          <cell r="I52">
            <v>33.5</v>
          </cell>
          <cell r="K52">
            <v>38322</v>
          </cell>
          <cell r="L52">
            <v>32.662502288818359</v>
          </cell>
          <cell r="M52">
            <v>33.300002288818362</v>
          </cell>
          <cell r="N52">
            <v>33.937502288818365</v>
          </cell>
          <cell r="P52">
            <v>30.000002288818362</v>
          </cell>
          <cell r="Q52">
            <v>33.300002288818362</v>
          </cell>
          <cell r="R52">
            <v>36.600002288818359</v>
          </cell>
        </row>
        <row r="53">
          <cell r="B53">
            <v>37469</v>
          </cell>
          <cell r="C53">
            <v>50</v>
          </cell>
          <cell r="D53">
            <v>54</v>
          </cell>
          <cell r="E53">
            <v>58</v>
          </cell>
          <cell r="G53">
            <v>29.5</v>
          </cell>
          <cell r="H53">
            <v>31.5</v>
          </cell>
          <cell r="I53">
            <v>33.5</v>
          </cell>
          <cell r="K53">
            <v>38353</v>
          </cell>
          <cell r="L53">
            <v>22.248747253417967</v>
          </cell>
          <cell r="M53">
            <v>22.998747253417967</v>
          </cell>
          <cell r="N53">
            <v>23.748747253417967</v>
          </cell>
          <cell r="P53">
            <v>20.202499008178709</v>
          </cell>
          <cell r="Q53">
            <v>23.50249900817871</v>
          </cell>
          <cell r="R53">
            <v>26.80249900817871</v>
          </cell>
        </row>
        <row r="54">
          <cell r="B54">
            <v>37500</v>
          </cell>
          <cell r="C54">
            <v>36.200000000000003</v>
          </cell>
          <cell r="D54">
            <v>37</v>
          </cell>
          <cell r="E54">
            <v>37.799999999999997</v>
          </cell>
          <cell r="G54">
            <v>31.1</v>
          </cell>
          <cell r="H54">
            <v>31.5</v>
          </cell>
          <cell r="I54">
            <v>31.9</v>
          </cell>
          <cell r="K54">
            <v>38384</v>
          </cell>
          <cell r="L54">
            <v>21.246248626708983</v>
          </cell>
          <cell r="M54">
            <v>21.996248626708983</v>
          </cell>
          <cell r="N54">
            <v>22.746248626708983</v>
          </cell>
          <cell r="P54">
            <v>18.197497940063474</v>
          </cell>
          <cell r="Q54">
            <v>21.497497940063475</v>
          </cell>
          <cell r="R54">
            <v>24.797497940063476</v>
          </cell>
        </row>
        <row r="55">
          <cell r="B55">
            <v>37530</v>
          </cell>
          <cell r="C55">
            <v>34.35</v>
          </cell>
          <cell r="D55">
            <v>35</v>
          </cell>
          <cell r="E55">
            <v>35.65</v>
          </cell>
          <cell r="G55">
            <v>30.174998092651368</v>
          </cell>
          <cell r="H55">
            <v>30.499998092651367</v>
          </cell>
          <cell r="I55">
            <v>30.824998092651366</v>
          </cell>
          <cell r="K55">
            <v>38412</v>
          </cell>
          <cell r="L55">
            <v>14.734748077392577</v>
          </cell>
          <cell r="M55">
            <v>15.184748077392577</v>
          </cell>
          <cell r="N55">
            <v>15.634748077392576</v>
          </cell>
          <cell r="P55">
            <v>13.514497375488279</v>
          </cell>
          <cell r="Q55">
            <v>16.81449737548828</v>
          </cell>
          <cell r="R55">
            <v>20.114497375488281</v>
          </cell>
        </row>
        <row r="56">
          <cell r="B56">
            <v>37561</v>
          </cell>
          <cell r="C56">
            <v>34.35</v>
          </cell>
          <cell r="D56">
            <v>35</v>
          </cell>
          <cell r="E56">
            <v>35.65</v>
          </cell>
          <cell r="G56">
            <v>30.174998092651368</v>
          </cell>
          <cell r="H56">
            <v>30.499998092651367</v>
          </cell>
          <cell r="I56">
            <v>30.824998092651366</v>
          </cell>
          <cell r="K56">
            <v>38443</v>
          </cell>
          <cell r="L56">
            <v>15.529998779296873</v>
          </cell>
          <cell r="M56">
            <v>15.867498779296874</v>
          </cell>
          <cell r="N56">
            <v>16.204998779296872</v>
          </cell>
          <cell r="P56">
            <v>13.284997558593748</v>
          </cell>
          <cell r="Q56">
            <v>16.584997558593749</v>
          </cell>
          <cell r="R56">
            <v>19.884997558593749</v>
          </cell>
        </row>
        <row r="57">
          <cell r="B57">
            <v>37591</v>
          </cell>
          <cell r="C57">
            <v>34.35</v>
          </cell>
          <cell r="D57">
            <v>35</v>
          </cell>
          <cell r="E57">
            <v>35.65</v>
          </cell>
          <cell r="G57">
            <v>30.174998092651368</v>
          </cell>
          <cell r="H57">
            <v>30.499998092651367</v>
          </cell>
          <cell r="I57">
            <v>30.824998092651366</v>
          </cell>
          <cell r="K57">
            <v>38473</v>
          </cell>
          <cell r="L57">
            <v>10.842498550415037</v>
          </cell>
          <cell r="M57">
            <v>11.982498550415038</v>
          </cell>
          <cell r="N57">
            <v>13.122498550415038</v>
          </cell>
          <cell r="P57">
            <v>9.8149982452392557</v>
          </cell>
          <cell r="Q57">
            <v>13.114998245239256</v>
          </cell>
          <cell r="R57">
            <v>16.414998245239257</v>
          </cell>
        </row>
        <row r="58">
          <cell r="B58">
            <v>37622</v>
          </cell>
          <cell r="C58">
            <v>39.200000000000003</v>
          </cell>
          <cell r="D58">
            <v>40</v>
          </cell>
          <cell r="E58">
            <v>40.799999999999997</v>
          </cell>
          <cell r="G58">
            <v>38.750001525878908</v>
          </cell>
          <cell r="H58">
            <v>39.150001525878906</v>
          </cell>
          <cell r="I58">
            <v>39.550001525878905</v>
          </cell>
          <cell r="K58">
            <v>38504</v>
          </cell>
          <cell r="L58">
            <v>17.108749008178709</v>
          </cell>
          <cell r="M58">
            <v>20.40874900817871</v>
          </cell>
          <cell r="N58">
            <v>23.70874900817871</v>
          </cell>
          <cell r="P58">
            <v>12.592498397827146</v>
          </cell>
          <cell r="Q58">
            <v>15.892498397827147</v>
          </cell>
          <cell r="R58">
            <v>19.192498397827148</v>
          </cell>
        </row>
        <row r="59">
          <cell r="B59">
            <v>37653</v>
          </cell>
          <cell r="C59">
            <v>39.200000000000003</v>
          </cell>
          <cell r="D59">
            <v>40</v>
          </cell>
          <cell r="E59">
            <v>40.799999999999997</v>
          </cell>
          <cell r="G59">
            <v>35.6</v>
          </cell>
          <cell r="H59">
            <v>36</v>
          </cell>
          <cell r="I59">
            <v>36.4</v>
          </cell>
          <cell r="K59">
            <v>38534</v>
          </cell>
          <cell r="L59">
            <v>30.611250305175787</v>
          </cell>
          <cell r="M59">
            <v>33.611250305175787</v>
          </cell>
          <cell r="N59">
            <v>36.611250305175787</v>
          </cell>
          <cell r="P59">
            <v>21.797498321533201</v>
          </cell>
          <cell r="Q59">
            <v>25.097498321533202</v>
          </cell>
          <cell r="R59">
            <v>28.397498321533202</v>
          </cell>
        </row>
        <row r="60">
          <cell r="B60">
            <v>37681</v>
          </cell>
          <cell r="C60">
            <v>35.5</v>
          </cell>
          <cell r="D60">
            <v>36</v>
          </cell>
          <cell r="E60">
            <v>36.5</v>
          </cell>
          <cell r="G60">
            <v>31.75</v>
          </cell>
          <cell r="H60">
            <v>32</v>
          </cell>
          <cell r="I60">
            <v>32.25</v>
          </cell>
          <cell r="K60">
            <v>38565</v>
          </cell>
          <cell r="L60">
            <v>32.872499847412115</v>
          </cell>
          <cell r="M60">
            <v>35.872499847412115</v>
          </cell>
          <cell r="N60">
            <v>38.872499847412115</v>
          </cell>
          <cell r="P60">
            <v>23.294999694824217</v>
          </cell>
          <cell r="Q60">
            <v>26.594999694824217</v>
          </cell>
          <cell r="R60">
            <v>29.894999694824218</v>
          </cell>
        </row>
        <row r="61">
          <cell r="B61">
            <v>37712</v>
          </cell>
          <cell r="C61">
            <v>35.65</v>
          </cell>
          <cell r="D61">
            <v>36</v>
          </cell>
          <cell r="E61">
            <v>36.35</v>
          </cell>
          <cell r="G61">
            <v>31.824999999999999</v>
          </cell>
          <cell r="H61">
            <v>32</v>
          </cell>
          <cell r="I61">
            <v>32.174999999999997</v>
          </cell>
          <cell r="K61">
            <v>38596</v>
          </cell>
          <cell r="L61">
            <v>26.674998474121093</v>
          </cell>
          <cell r="M61">
            <v>27.499998474121092</v>
          </cell>
          <cell r="N61">
            <v>28.324998474121092</v>
          </cell>
          <cell r="P61">
            <v>24.199998474121092</v>
          </cell>
          <cell r="Q61">
            <v>27.499998474121092</v>
          </cell>
          <cell r="R61">
            <v>30.799998474121093</v>
          </cell>
        </row>
        <row r="62">
          <cell r="B62">
            <v>37742</v>
          </cell>
          <cell r="C62">
            <v>34.75</v>
          </cell>
          <cell r="D62">
            <v>36</v>
          </cell>
          <cell r="E62">
            <v>37.25</v>
          </cell>
          <cell r="G62">
            <v>31.375</v>
          </cell>
          <cell r="H62">
            <v>32</v>
          </cell>
          <cell r="I62">
            <v>32.625</v>
          </cell>
          <cell r="K62">
            <v>38626</v>
          </cell>
          <cell r="L62">
            <v>26.787498474121094</v>
          </cell>
          <cell r="M62">
            <v>27.499998474121092</v>
          </cell>
          <cell r="N62">
            <v>28.212498474121091</v>
          </cell>
          <cell r="P62">
            <v>24.199998474121092</v>
          </cell>
          <cell r="Q62">
            <v>27.499998474121092</v>
          </cell>
          <cell r="R62">
            <v>30.799998474121093</v>
          </cell>
        </row>
        <row r="63">
          <cell r="B63">
            <v>37773</v>
          </cell>
          <cell r="C63">
            <v>42.37</v>
          </cell>
          <cell r="D63">
            <v>46</v>
          </cell>
          <cell r="E63">
            <v>49.63</v>
          </cell>
          <cell r="G63">
            <v>30.184999999999999</v>
          </cell>
          <cell r="H63">
            <v>32</v>
          </cell>
          <cell r="I63">
            <v>33.814999999999998</v>
          </cell>
          <cell r="K63">
            <v>38657</v>
          </cell>
          <cell r="L63">
            <v>26.787498474121094</v>
          </cell>
          <cell r="M63">
            <v>27.499998474121092</v>
          </cell>
          <cell r="N63">
            <v>28.212498474121091</v>
          </cell>
          <cell r="P63">
            <v>24.199998474121092</v>
          </cell>
          <cell r="Q63">
            <v>27.499998474121092</v>
          </cell>
          <cell r="R63">
            <v>30.799998474121093</v>
          </cell>
        </row>
        <row r="64">
          <cell r="B64">
            <v>37803</v>
          </cell>
          <cell r="C64">
            <v>45</v>
          </cell>
          <cell r="D64">
            <v>49</v>
          </cell>
          <cell r="E64">
            <v>53</v>
          </cell>
          <cell r="G64">
            <v>30</v>
          </cell>
          <cell r="H64">
            <v>32</v>
          </cell>
          <cell r="I64">
            <v>34</v>
          </cell>
          <cell r="K64">
            <v>38687</v>
          </cell>
          <cell r="L64">
            <v>32.037502288818366</v>
          </cell>
          <cell r="M64">
            <v>32.750002288818365</v>
          </cell>
          <cell r="N64">
            <v>33.462502288818364</v>
          </cell>
          <cell r="P64">
            <v>29.450002288818364</v>
          </cell>
          <cell r="Q64">
            <v>32.750002288818365</v>
          </cell>
          <cell r="R64">
            <v>36.050002288818362</v>
          </cell>
        </row>
        <row r="65">
          <cell r="B65">
            <v>37834</v>
          </cell>
          <cell r="C65">
            <v>46.5</v>
          </cell>
          <cell r="D65">
            <v>50.5</v>
          </cell>
          <cell r="E65">
            <v>54.5</v>
          </cell>
          <cell r="G65">
            <v>30</v>
          </cell>
          <cell r="H65">
            <v>32</v>
          </cell>
          <cell r="I65">
            <v>34</v>
          </cell>
          <cell r="K65">
            <v>38718</v>
          </cell>
          <cell r="L65">
            <v>22.373747253417967</v>
          </cell>
          <cell r="M65">
            <v>23.198747253417967</v>
          </cell>
          <cell r="N65">
            <v>24.023747253417966</v>
          </cell>
          <cell r="P65">
            <v>20.402499008178708</v>
          </cell>
          <cell r="Q65">
            <v>23.702499008178709</v>
          </cell>
          <cell r="R65">
            <v>27.00249900817871</v>
          </cell>
        </row>
        <row r="66">
          <cell r="B66">
            <v>37865</v>
          </cell>
          <cell r="C66">
            <v>34.1</v>
          </cell>
          <cell r="D66">
            <v>35</v>
          </cell>
          <cell r="E66">
            <v>35.9</v>
          </cell>
          <cell r="G66">
            <v>31.55</v>
          </cell>
          <cell r="H66">
            <v>32</v>
          </cell>
          <cell r="I66">
            <v>32.450000000000003</v>
          </cell>
          <cell r="K66">
            <v>38749</v>
          </cell>
          <cell r="L66">
            <v>21.371248626708983</v>
          </cell>
          <cell r="M66">
            <v>22.196248626708982</v>
          </cell>
          <cell r="N66">
            <v>23.021248626708982</v>
          </cell>
          <cell r="P66">
            <v>18.397497940063474</v>
          </cell>
          <cell r="Q66">
            <v>21.697497940063474</v>
          </cell>
          <cell r="R66">
            <v>24.997497940063475</v>
          </cell>
        </row>
        <row r="67">
          <cell r="B67">
            <v>37895</v>
          </cell>
          <cell r="C67">
            <v>32.25</v>
          </cell>
          <cell r="D67">
            <v>33</v>
          </cell>
          <cell r="E67">
            <v>33.75</v>
          </cell>
          <cell r="G67">
            <v>30.624998092651367</v>
          </cell>
          <cell r="H67">
            <v>30.999998092651367</v>
          </cell>
          <cell r="I67">
            <v>31.374998092651367</v>
          </cell>
          <cell r="K67">
            <v>38777</v>
          </cell>
          <cell r="L67">
            <v>14.897248077392575</v>
          </cell>
          <cell r="M67">
            <v>15.384748077392576</v>
          </cell>
          <cell r="N67">
            <v>15.872248077392577</v>
          </cell>
          <cell r="P67">
            <v>13.714497375488278</v>
          </cell>
          <cell r="Q67">
            <v>17.014497375488279</v>
          </cell>
          <cell r="R67">
            <v>20.31449737548828</v>
          </cell>
        </row>
        <row r="68">
          <cell r="B68">
            <v>37926</v>
          </cell>
          <cell r="C68">
            <v>32.25</v>
          </cell>
          <cell r="D68">
            <v>33</v>
          </cell>
          <cell r="E68">
            <v>33.75</v>
          </cell>
          <cell r="G68">
            <v>30.624998092651367</v>
          </cell>
          <cell r="H68">
            <v>30.999998092651367</v>
          </cell>
          <cell r="I68">
            <v>31.374998092651367</v>
          </cell>
          <cell r="K68">
            <v>38808</v>
          </cell>
          <cell r="L68">
            <v>15.692498779296873</v>
          </cell>
          <cell r="M68">
            <v>16.067498779296873</v>
          </cell>
          <cell r="N68">
            <v>16.442498779296873</v>
          </cell>
          <cell r="P68">
            <v>13.484997558593747</v>
          </cell>
          <cell r="Q68">
            <v>16.784997558593748</v>
          </cell>
          <cell r="R68">
            <v>20.084997558593749</v>
          </cell>
        </row>
        <row r="69">
          <cell r="B69">
            <v>37956</v>
          </cell>
          <cell r="C69">
            <v>32.25</v>
          </cell>
          <cell r="D69">
            <v>33</v>
          </cell>
          <cell r="E69">
            <v>33.75</v>
          </cell>
          <cell r="G69">
            <v>30.624998092651367</v>
          </cell>
          <cell r="H69">
            <v>30.999998092651367</v>
          </cell>
          <cell r="I69">
            <v>31.374998092651367</v>
          </cell>
          <cell r="K69">
            <v>38838</v>
          </cell>
          <cell r="L69">
            <v>10.922498550415037</v>
          </cell>
          <cell r="M69">
            <v>12.182498550415037</v>
          </cell>
          <cell r="N69">
            <v>13.442498550415037</v>
          </cell>
          <cell r="P69">
            <v>10.014998245239255</v>
          </cell>
          <cell r="Q69">
            <v>13.314998245239256</v>
          </cell>
          <cell r="R69">
            <v>16.614998245239256</v>
          </cell>
        </row>
        <row r="70">
          <cell r="B70">
            <v>37987</v>
          </cell>
          <cell r="C70">
            <v>39.9</v>
          </cell>
          <cell r="D70">
            <v>40.799999999999997</v>
          </cell>
          <cell r="E70">
            <v>41.7</v>
          </cell>
          <cell r="G70">
            <v>36.950001525878903</v>
          </cell>
          <cell r="H70">
            <v>37.400001525878906</v>
          </cell>
          <cell r="I70">
            <v>37.850001525878909</v>
          </cell>
          <cell r="K70">
            <v>38869</v>
          </cell>
          <cell r="L70">
            <v>16.97874900817871</v>
          </cell>
          <cell r="M70">
            <v>20.608749008178709</v>
          </cell>
          <cell r="N70">
            <v>24.238749008178708</v>
          </cell>
          <cell r="P70">
            <v>12.792498397827146</v>
          </cell>
          <cell r="Q70">
            <v>16.092498397827146</v>
          </cell>
          <cell r="R70">
            <v>19.392498397827147</v>
          </cell>
        </row>
        <row r="71">
          <cell r="B71">
            <v>38018</v>
          </cell>
          <cell r="C71">
            <v>39.9</v>
          </cell>
          <cell r="D71">
            <v>40.799999999999997</v>
          </cell>
          <cell r="E71">
            <v>41.7</v>
          </cell>
          <cell r="G71">
            <v>33.799999999999997</v>
          </cell>
          <cell r="H71">
            <v>34.25</v>
          </cell>
          <cell r="I71">
            <v>34.700000000000003</v>
          </cell>
          <cell r="K71">
            <v>38899</v>
          </cell>
          <cell r="L71">
            <v>30.81125030517579</v>
          </cell>
          <cell r="M71">
            <v>33.81125030517579</v>
          </cell>
          <cell r="N71">
            <v>36.81125030517579</v>
          </cell>
          <cell r="P71">
            <v>21.9974983215332</v>
          </cell>
          <cell r="Q71">
            <v>25.297498321533201</v>
          </cell>
          <cell r="R71">
            <v>28.597498321533202</v>
          </cell>
        </row>
        <row r="72">
          <cell r="B72">
            <v>38047</v>
          </cell>
          <cell r="C72">
            <v>36.25</v>
          </cell>
          <cell r="D72">
            <v>36.799999999999997</v>
          </cell>
          <cell r="E72">
            <v>37.35</v>
          </cell>
          <cell r="G72">
            <v>29.975000000000001</v>
          </cell>
          <cell r="H72">
            <v>30.25</v>
          </cell>
          <cell r="I72">
            <v>30.524999999999999</v>
          </cell>
          <cell r="K72">
            <v>38930</v>
          </cell>
          <cell r="L72">
            <v>33.072499847412118</v>
          </cell>
          <cell r="M72">
            <v>36.072499847412118</v>
          </cell>
          <cell r="N72">
            <v>39.072499847412118</v>
          </cell>
          <cell r="P72">
            <v>23.494999694824216</v>
          </cell>
          <cell r="Q72">
            <v>26.794999694824217</v>
          </cell>
          <cell r="R72">
            <v>30.094999694824217</v>
          </cell>
        </row>
        <row r="73">
          <cell r="B73">
            <v>38078</v>
          </cell>
          <cell r="C73">
            <v>36.4</v>
          </cell>
          <cell r="D73">
            <v>36.799999999999997</v>
          </cell>
          <cell r="E73">
            <v>37.200000000000003</v>
          </cell>
          <cell r="G73">
            <v>30.05</v>
          </cell>
          <cell r="H73">
            <v>30.25</v>
          </cell>
          <cell r="I73">
            <v>30.45</v>
          </cell>
          <cell r="K73">
            <v>38961</v>
          </cell>
          <cell r="L73">
            <v>26.799998474121093</v>
          </cell>
          <cell r="M73">
            <v>27.699998474121092</v>
          </cell>
          <cell r="N73">
            <v>28.59999847412109</v>
          </cell>
          <cell r="P73">
            <v>24.399998474121091</v>
          </cell>
          <cell r="Q73">
            <v>27.699998474121092</v>
          </cell>
          <cell r="R73">
            <v>30.999998474121092</v>
          </cell>
        </row>
        <row r="74">
          <cell r="B74">
            <v>38108</v>
          </cell>
          <cell r="C74">
            <v>35.42</v>
          </cell>
          <cell r="D74">
            <v>36.799999999999997</v>
          </cell>
          <cell r="E74">
            <v>38.18</v>
          </cell>
          <cell r="G74">
            <v>29.56</v>
          </cell>
          <cell r="H74">
            <v>30.25</v>
          </cell>
          <cell r="I74">
            <v>30.94</v>
          </cell>
          <cell r="K74">
            <v>38991</v>
          </cell>
          <cell r="L74">
            <v>26.91249847412109</v>
          </cell>
          <cell r="M74">
            <v>27.699998474121092</v>
          </cell>
          <cell r="N74">
            <v>28.487498474121093</v>
          </cell>
          <cell r="P74">
            <v>24.399998474121091</v>
          </cell>
          <cell r="Q74">
            <v>27.699998474121092</v>
          </cell>
          <cell r="R74">
            <v>30.999998474121092</v>
          </cell>
        </row>
        <row r="75">
          <cell r="B75">
            <v>38139</v>
          </cell>
          <cell r="C75">
            <v>42.55</v>
          </cell>
          <cell r="D75">
            <v>46.55</v>
          </cell>
          <cell r="E75">
            <v>50.55</v>
          </cell>
          <cell r="G75">
            <v>28.25</v>
          </cell>
          <cell r="H75">
            <v>30.25</v>
          </cell>
          <cell r="I75">
            <v>32.25</v>
          </cell>
          <cell r="K75">
            <v>39022</v>
          </cell>
          <cell r="L75">
            <v>26.91249847412109</v>
          </cell>
          <cell r="M75">
            <v>27.699998474121092</v>
          </cell>
          <cell r="N75">
            <v>28.487498474121093</v>
          </cell>
          <cell r="P75">
            <v>24.399998474121091</v>
          </cell>
          <cell r="Q75">
            <v>27.699998474121092</v>
          </cell>
          <cell r="R75">
            <v>30.999998474121092</v>
          </cell>
        </row>
        <row r="76">
          <cell r="B76">
            <v>38169</v>
          </cell>
          <cell r="C76">
            <v>43.8</v>
          </cell>
          <cell r="D76">
            <v>47.8</v>
          </cell>
          <cell r="E76">
            <v>51.8</v>
          </cell>
          <cell r="G76">
            <v>28.25</v>
          </cell>
          <cell r="H76">
            <v>30.25</v>
          </cell>
          <cell r="I76">
            <v>32.25</v>
          </cell>
          <cell r="K76">
            <v>39052</v>
          </cell>
          <cell r="L76">
            <v>32.162502288818366</v>
          </cell>
          <cell r="M76">
            <v>32.950002288818368</v>
          </cell>
          <cell r="N76">
            <v>33.737502288818369</v>
          </cell>
          <cell r="P76">
            <v>29.650002288818367</v>
          </cell>
          <cell r="Q76">
            <v>32.950002288818368</v>
          </cell>
          <cell r="R76">
            <v>36.250002288818365</v>
          </cell>
        </row>
        <row r="77">
          <cell r="B77">
            <v>38200</v>
          </cell>
          <cell r="C77">
            <v>45.3</v>
          </cell>
          <cell r="D77">
            <v>49.3</v>
          </cell>
          <cell r="E77">
            <v>53.3</v>
          </cell>
          <cell r="G77">
            <v>28.25</v>
          </cell>
          <cell r="H77">
            <v>30.25</v>
          </cell>
          <cell r="I77">
            <v>32.25</v>
          </cell>
          <cell r="K77">
            <v>39083</v>
          </cell>
          <cell r="L77">
            <v>22.498747253417967</v>
          </cell>
          <cell r="M77">
            <v>23.398747253417966</v>
          </cell>
          <cell r="N77">
            <v>24.298747253417964</v>
          </cell>
          <cell r="P77">
            <v>20.602499008178707</v>
          </cell>
          <cell r="Q77">
            <v>23.902499008178708</v>
          </cell>
          <cell r="R77">
            <v>27.202499008178709</v>
          </cell>
        </row>
        <row r="78">
          <cell r="B78">
            <v>38231</v>
          </cell>
          <cell r="C78">
            <v>34.799999999999997</v>
          </cell>
          <cell r="D78">
            <v>35.799999999999997</v>
          </cell>
          <cell r="E78">
            <v>36.799999999999997</v>
          </cell>
          <cell r="G78">
            <v>29.75</v>
          </cell>
          <cell r="H78">
            <v>30.25</v>
          </cell>
          <cell r="I78">
            <v>30.75</v>
          </cell>
          <cell r="K78">
            <v>39114</v>
          </cell>
          <cell r="L78">
            <v>21.496248626708983</v>
          </cell>
          <cell r="M78">
            <v>22.396248626708982</v>
          </cell>
          <cell r="N78">
            <v>23.29624862670898</v>
          </cell>
          <cell r="P78">
            <v>18.597497940063473</v>
          </cell>
          <cell r="Q78">
            <v>21.897497940063474</v>
          </cell>
          <cell r="R78">
            <v>25.197497940063474</v>
          </cell>
        </row>
        <row r="79">
          <cell r="B79">
            <v>38261</v>
          </cell>
          <cell r="C79">
            <v>32.950000000000003</v>
          </cell>
          <cell r="D79">
            <v>33.799999999999997</v>
          </cell>
          <cell r="E79">
            <v>34.65</v>
          </cell>
          <cell r="G79">
            <v>28.824998092651366</v>
          </cell>
          <cell r="H79">
            <v>29.249998092651367</v>
          </cell>
          <cell r="I79">
            <v>29.674998092651368</v>
          </cell>
          <cell r="K79">
            <v>39142</v>
          </cell>
          <cell r="L79">
            <v>15.059748077392575</v>
          </cell>
          <cell r="M79">
            <v>15.584748077392575</v>
          </cell>
          <cell r="N79">
            <v>16.109748077392574</v>
          </cell>
          <cell r="P79">
            <v>13.914497375488278</v>
          </cell>
          <cell r="Q79">
            <v>17.214497375488278</v>
          </cell>
          <cell r="R79">
            <v>20.514497375488279</v>
          </cell>
        </row>
        <row r="80">
          <cell r="B80">
            <v>38292</v>
          </cell>
          <cell r="C80">
            <v>32.950000000000003</v>
          </cell>
          <cell r="D80">
            <v>33.799999999999997</v>
          </cell>
          <cell r="E80">
            <v>34.65</v>
          </cell>
          <cell r="G80">
            <v>28.824998092651366</v>
          </cell>
          <cell r="H80">
            <v>29.249998092651367</v>
          </cell>
          <cell r="I80">
            <v>29.674998092651368</v>
          </cell>
          <cell r="K80">
            <v>39173</v>
          </cell>
          <cell r="L80">
            <v>15.854998779296873</v>
          </cell>
          <cell r="M80">
            <v>16.267498779296872</v>
          </cell>
          <cell r="N80">
            <v>16.679998779296874</v>
          </cell>
          <cell r="P80">
            <v>13.684997558593746</v>
          </cell>
          <cell r="Q80">
            <v>16.984997558593747</v>
          </cell>
          <cell r="R80">
            <v>20.284997558593748</v>
          </cell>
        </row>
        <row r="81">
          <cell r="B81">
            <v>38322</v>
          </cell>
          <cell r="C81">
            <v>32.950000000000003</v>
          </cell>
          <cell r="D81">
            <v>33.799999999999997</v>
          </cell>
          <cell r="E81">
            <v>34.65</v>
          </cell>
          <cell r="G81">
            <v>28.824998092651366</v>
          </cell>
          <cell r="H81">
            <v>29.249998092651367</v>
          </cell>
          <cell r="I81">
            <v>29.674998092651368</v>
          </cell>
          <cell r="K81">
            <v>39203</v>
          </cell>
          <cell r="L81">
            <v>10.994998550415037</v>
          </cell>
          <cell r="M81">
            <v>12.382498550415036</v>
          </cell>
          <cell r="N81">
            <v>13.769998550415036</v>
          </cell>
          <cell r="P81">
            <v>10.214998245239254</v>
          </cell>
          <cell r="Q81">
            <v>13.514998245239255</v>
          </cell>
          <cell r="R81">
            <v>16.814998245239256</v>
          </cell>
        </row>
        <row r="82">
          <cell r="B82">
            <v>38353</v>
          </cell>
          <cell r="C82">
            <v>39.299999999999997</v>
          </cell>
          <cell r="D82">
            <v>40.299999999999997</v>
          </cell>
          <cell r="E82">
            <v>41.3</v>
          </cell>
          <cell r="G82">
            <v>36.150001525878906</v>
          </cell>
          <cell r="H82">
            <v>36.650001525878906</v>
          </cell>
          <cell r="I82">
            <v>37.150001525878906</v>
          </cell>
          <cell r="K82">
            <v>39234</v>
          </cell>
          <cell r="L82">
            <v>16.811249008178709</v>
          </cell>
          <cell r="M82">
            <v>20.808749008178708</v>
          </cell>
          <cell r="N82">
            <v>24.806249008178707</v>
          </cell>
          <cell r="P82">
            <v>12.992498397827145</v>
          </cell>
          <cell r="Q82">
            <v>16.292498397827146</v>
          </cell>
          <cell r="R82">
            <v>19.592498397827146</v>
          </cell>
        </row>
        <row r="83">
          <cell r="B83">
            <v>38384</v>
          </cell>
          <cell r="C83">
            <v>39.299999999999997</v>
          </cell>
          <cell r="D83">
            <v>40.299999999999997</v>
          </cell>
          <cell r="E83">
            <v>41.3</v>
          </cell>
          <cell r="G83">
            <v>33</v>
          </cell>
          <cell r="H83">
            <v>33.5</v>
          </cell>
          <cell r="I83">
            <v>34</v>
          </cell>
          <cell r="K83">
            <v>39264</v>
          </cell>
          <cell r="L83">
            <v>30.261250305175793</v>
          </cell>
          <cell r="M83">
            <v>34.011250305175793</v>
          </cell>
          <cell r="N83">
            <v>37.761250305175793</v>
          </cell>
          <cell r="P83">
            <v>22.1974983215332</v>
          </cell>
          <cell r="Q83">
            <v>25.4974983215332</v>
          </cell>
          <cell r="R83">
            <v>28.797498321533201</v>
          </cell>
        </row>
        <row r="84">
          <cell r="B84">
            <v>38412</v>
          </cell>
          <cell r="C84">
            <v>35.700000000000003</v>
          </cell>
          <cell r="D84">
            <v>36.299999999999997</v>
          </cell>
          <cell r="E84">
            <v>36.9</v>
          </cell>
          <cell r="G84">
            <v>29.2</v>
          </cell>
          <cell r="H84">
            <v>29.5</v>
          </cell>
          <cell r="I84">
            <v>29.8</v>
          </cell>
          <cell r="K84">
            <v>39295</v>
          </cell>
          <cell r="L84">
            <v>32.522499847412121</v>
          </cell>
          <cell r="M84">
            <v>36.272499847412121</v>
          </cell>
          <cell r="N84">
            <v>40.022499847412121</v>
          </cell>
          <cell r="P84">
            <v>23.694999694824215</v>
          </cell>
          <cell r="Q84">
            <v>26.994999694824216</v>
          </cell>
          <cell r="R84">
            <v>30.294999694824217</v>
          </cell>
        </row>
        <row r="85">
          <cell r="B85">
            <v>38443</v>
          </cell>
          <cell r="C85">
            <v>35.85</v>
          </cell>
          <cell r="D85">
            <v>36.299999999999997</v>
          </cell>
          <cell r="E85">
            <v>36.75</v>
          </cell>
          <cell r="G85">
            <v>29.274999999999999</v>
          </cell>
          <cell r="H85">
            <v>29.5</v>
          </cell>
          <cell r="I85">
            <v>29.725000000000001</v>
          </cell>
          <cell r="K85">
            <v>39326</v>
          </cell>
          <cell r="L85">
            <v>26.924998474121089</v>
          </cell>
          <cell r="M85">
            <v>27.899998474121091</v>
          </cell>
          <cell r="N85">
            <v>28.874998474121092</v>
          </cell>
          <cell r="P85">
            <v>24.59999847412109</v>
          </cell>
          <cell r="Q85">
            <v>27.899998474121091</v>
          </cell>
          <cell r="R85">
            <v>31.199998474121092</v>
          </cell>
        </row>
        <row r="86">
          <cell r="B86">
            <v>38473</v>
          </cell>
          <cell r="C86">
            <v>34.78</v>
          </cell>
          <cell r="D86">
            <v>36.299999999999997</v>
          </cell>
          <cell r="E86">
            <v>37.82</v>
          </cell>
          <cell r="G86">
            <v>28.74</v>
          </cell>
          <cell r="H86">
            <v>29.5</v>
          </cell>
          <cell r="I86">
            <v>30.26</v>
          </cell>
          <cell r="K86">
            <v>39356</v>
          </cell>
          <cell r="L86">
            <v>27.03749847412109</v>
          </cell>
          <cell r="M86">
            <v>27.899998474121091</v>
          </cell>
          <cell r="N86">
            <v>28.762498474121092</v>
          </cell>
          <cell r="P86">
            <v>24.59999847412109</v>
          </cell>
          <cell r="Q86">
            <v>27.899998474121091</v>
          </cell>
          <cell r="R86">
            <v>31.199998474121092</v>
          </cell>
        </row>
        <row r="87">
          <cell r="B87">
            <v>38504</v>
          </cell>
          <cell r="C87">
            <v>41.65</v>
          </cell>
          <cell r="D87">
            <v>46.05</v>
          </cell>
          <cell r="E87">
            <v>50.45</v>
          </cell>
          <cell r="G87">
            <v>27.3</v>
          </cell>
          <cell r="H87">
            <v>29.5</v>
          </cell>
          <cell r="I87">
            <v>31.7</v>
          </cell>
          <cell r="K87">
            <v>39387</v>
          </cell>
          <cell r="L87">
            <v>27.03749847412109</v>
          </cell>
          <cell r="M87">
            <v>27.899998474121091</v>
          </cell>
          <cell r="N87">
            <v>28.762498474121092</v>
          </cell>
          <cell r="P87">
            <v>24.59999847412109</v>
          </cell>
          <cell r="Q87">
            <v>27.899998474121091</v>
          </cell>
          <cell r="R87">
            <v>31.199998474121092</v>
          </cell>
        </row>
        <row r="88">
          <cell r="B88">
            <v>38534</v>
          </cell>
          <cell r="C88">
            <v>43.8</v>
          </cell>
          <cell r="D88">
            <v>47.8</v>
          </cell>
          <cell r="E88">
            <v>51.8</v>
          </cell>
          <cell r="G88">
            <v>27.5</v>
          </cell>
          <cell r="H88">
            <v>29.5</v>
          </cell>
          <cell r="I88">
            <v>31.5</v>
          </cell>
          <cell r="K88">
            <v>39417</v>
          </cell>
          <cell r="L88">
            <v>32.287502288818374</v>
          </cell>
          <cell r="M88">
            <v>33.150002288818371</v>
          </cell>
          <cell r="N88">
            <v>34.012502288818368</v>
          </cell>
          <cell r="P88">
            <v>29.85000228881837</v>
          </cell>
          <cell r="Q88">
            <v>33.150002288818371</v>
          </cell>
          <cell r="R88">
            <v>36.450002288818368</v>
          </cell>
        </row>
        <row r="89">
          <cell r="B89">
            <v>38565</v>
          </cell>
          <cell r="C89">
            <v>45.3</v>
          </cell>
          <cell r="D89">
            <v>49.3</v>
          </cell>
          <cell r="E89">
            <v>53.3</v>
          </cell>
          <cell r="G89">
            <v>27.5</v>
          </cell>
          <cell r="H89">
            <v>29.5</v>
          </cell>
          <cell r="I89">
            <v>31.5</v>
          </cell>
          <cell r="K89">
            <v>39448</v>
          </cell>
          <cell r="L89">
            <v>22.623747253417964</v>
          </cell>
          <cell r="M89">
            <v>23.598747253417965</v>
          </cell>
          <cell r="N89">
            <v>24.573747253417967</v>
          </cell>
          <cell r="P89">
            <v>20.802499008178707</v>
          </cell>
          <cell r="Q89">
            <v>24.102499008178707</v>
          </cell>
          <cell r="R89">
            <v>27.402499008178708</v>
          </cell>
        </row>
        <row r="90">
          <cell r="B90">
            <v>38596</v>
          </cell>
          <cell r="C90">
            <v>34.700000000000003</v>
          </cell>
          <cell r="D90">
            <v>35.799999999999997</v>
          </cell>
          <cell r="E90">
            <v>36.9</v>
          </cell>
          <cell r="G90">
            <v>28.95</v>
          </cell>
          <cell r="H90">
            <v>29.5</v>
          </cell>
          <cell r="I90">
            <v>30.05</v>
          </cell>
          <cell r="K90">
            <v>39479</v>
          </cell>
          <cell r="L90">
            <v>21.621248626708979</v>
          </cell>
          <cell r="M90">
            <v>22.596248626708981</v>
          </cell>
          <cell r="N90">
            <v>23.571248626708982</v>
          </cell>
          <cell r="P90">
            <v>18.797497940063472</v>
          </cell>
          <cell r="Q90">
            <v>22.097497940063473</v>
          </cell>
          <cell r="R90">
            <v>25.397497940063474</v>
          </cell>
        </row>
        <row r="91">
          <cell r="B91">
            <v>38626</v>
          </cell>
          <cell r="C91">
            <v>32.85</v>
          </cell>
          <cell r="D91">
            <v>33.799999999999997</v>
          </cell>
          <cell r="E91">
            <v>34.75</v>
          </cell>
          <cell r="G91">
            <v>28.024998092651366</v>
          </cell>
          <cell r="H91">
            <v>28.499998092651367</v>
          </cell>
          <cell r="I91">
            <v>28.974998092651369</v>
          </cell>
          <cell r="K91">
            <v>39508</v>
          </cell>
          <cell r="L91">
            <v>15.222248077392575</v>
          </cell>
          <cell r="M91">
            <v>15.784748077392575</v>
          </cell>
          <cell r="N91">
            <v>16.347248077392575</v>
          </cell>
          <cell r="P91">
            <v>14.114497375488277</v>
          </cell>
          <cell r="Q91">
            <v>17.414497375488278</v>
          </cell>
          <cell r="R91">
            <v>20.714497375488278</v>
          </cell>
        </row>
        <row r="92">
          <cell r="B92">
            <v>38657</v>
          </cell>
          <cell r="C92">
            <v>32.85</v>
          </cell>
          <cell r="D92">
            <v>33.799999999999997</v>
          </cell>
          <cell r="E92">
            <v>34.75</v>
          </cell>
          <cell r="G92">
            <v>28.024998092651366</v>
          </cell>
          <cell r="H92">
            <v>28.499998092651367</v>
          </cell>
          <cell r="I92">
            <v>28.974998092651369</v>
          </cell>
          <cell r="K92">
            <v>39539</v>
          </cell>
          <cell r="L92">
            <v>16.017498779296872</v>
          </cell>
          <cell r="M92">
            <v>16.467498779296871</v>
          </cell>
          <cell r="N92">
            <v>16.917498779296871</v>
          </cell>
          <cell r="P92">
            <v>13.884997558593746</v>
          </cell>
          <cell r="Q92">
            <v>17.184997558593746</v>
          </cell>
          <cell r="R92">
            <v>20.484997558593747</v>
          </cell>
        </row>
        <row r="93">
          <cell r="B93">
            <v>38687</v>
          </cell>
          <cell r="C93">
            <v>32.85</v>
          </cell>
          <cell r="D93">
            <v>33.799999999999997</v>
          </cell>
          <cell r="E93">
            <v>34.75</v>
          </cell>
          <cell r="G93">
            <v>28.024998092651366</v>
          </cell>
          <cell r="H93">
            <v>28.499998092651367</v>
          </cell>
          <cell r="I93">
            <v>28.974998092651369</v>
          </cell>
          <cell r="K93">
            <v>39569</v>
          </cell>
          <cell r="L93">
            <v>11.052498550415036</v>
          </cell>
          <cell r="M93">
            <v>12.582498550415036</v>
          </cell>
          <cell r="N93">
            <v>14.112498550415035</v>
          </cell>
          <cell r="P93">
            <v>10.414998245239254</v>
          </cell>
          <cell r="Q93">
            <v>13.714998245239254</v>
          </cell>
          <cell r="R93">
            <v>17.014998245239255</v>
          </cell>
        </row>
        <row r="94">
          <cell r="B94">
            <v>38718</v>
          </cell>
          <cell r="C94">
            <v>39.200000000000003</v>
          </cell>
          <cell r="D94">
            <v>40.299999999999997</v>
          </cell>
          <cell r="E94">
            <v>41.4</v>
          </cell>
          <cell r="G94">
            <v>36.100001525878909</v>
          </cell>
          <cell r="H94">
            <v>36.650001525878906</v>
          </cell>
          <cell r="I94">
            <v>37.200001525878903</v>
          </cell>
          <cell r="K94">
            <v>39600</v>
          </cell>
          <cell r="L94">
            <v>16.606249008178708</v>
          </cell>
          <cell r="M94">
            <v>21.008749008178707</v>
          </cell>
          <cell r="N94">
            <v>25.411249008178707</v>
          </cell>
          <cell r="P94">
            <v>13.192498397827144</v>
          </cell>
          <cell r="Q94">
            <v>16.492498397827145</v>
          </cell>
          <cell r="R94">
            <v>19.792498397827146</v>
          </cell>
        </row>
        <row r="95">
          <cell r="B95">
            <v>38749</v>
          </cell>
          <cell r="C95">
            <v>39.200000000000003</v>
          </cell>
          <cell r="D95">
            <v>40.299999999999997</v>
          </cell>
          <cell r="E95">
            <v>41.4</v>
          </cell>
          <cell r="G95">
            <v>32.950000000000003</v>
          </cell>
          <cell r="H95">
            <v>33.5</v>
          </cell>
          <cell r="I95">
            <v>34.049999999999997</v>
          </cell>
          <cell r="K95">
            <v>39630</v>
          </cell>
          <cell r="L95">
            <v>30.461250305175795</v>
          </cell>
          <cell r="M95">
            <v>34.211250305175795</v>
          </cell>
          <cell r="N95">
            <v>37.961250305175795</v>
          </cell>
          <cell r="P95">
            <v>22.397498321533199</v>
          </cell>
          <cell r="Q95">
            <v>25.6974983215332</v>
          </cell>
          <cell r="R95">
            <v>28.9974983215332</v>
          </cell>
        </row>
        <row r="96">
          <cell r="B96">
            <v>38777</v>
          </cell>
          <cell r="C96">
            <v>35.65</v>
          </cell>
          <cell r="D96">
            <v>36.299999999999997</v>
          </cell>
          <cell r="E96">
            <v>36.950000000000003</v>
          </cell>
          <cell r="G96">
            <v>29.175000000000001</v>
          </cell>
          <cell r="H96">
            <v>29.5</v>
          </cell>
          <cell r="I96">
            <v>29.824999999999999</v>
          </cell>
          <cell r="K96">
            <v>39661</v>
          </cell>
          <cell r="L96">
            <v>32.722499847412124</v>
          </cell>
          <cell r="M96">
            <v>36.472499847412124</v>
          </cell>
          <cell r="N96">
            <v>40.222499847412124</v>
          </cell>
          <cell r="P96">
            <v>23.894999694824214</v>
          </cell>
          <cell r="Q96">
            <v>27.194999694824215</v>
          </cell>
          <cell r="R96">
            <v>30.494999694824216</v>
          </cell>
        </row>
        <row r="97">
          <cell r="B97">
            <v>38808</v>
          </cell>
          <cell r="C97">
            <v>35.799999999999997</v>
          </cell>
          <cell r="D97">
            <v>36.299999999999997</v>
          </cell>
          <cell r="E97">
            <v>36.799999999999997</v>
          </cell>
          <cell r="G97">
            <v>29.25</v>
          </cell>
          <cell r="H97">
            <v>29.5</v>
          </cell>
          <cell r="I97">
            <v>29.75</v>
          </cell>
          <cell r="K97">
            <v>39692</v>
          </cell>
          <cell r="L97">
            <v>27.049998474121089</v>
          </cell>
          <cell r="M97">
            <v>28.09999847412109</v>
          </cell>
          <cell r="N97">
            <v>29.149998474121091</v>
          </cell>
          <cell r="P97">
            <v>24.799998474121089</v>
          </cell>
          <cell r="Q97">
            <v>28.09999847412109</v>
          </cell>
          <cell r="R97">
            <v>31.399998474121091</v>
          </cell>
        </row>
        <row r="98">
          <cell r="B98">
            <v>38838</v>
          </cell>
          <cell r="C98">
            <v>34.619999999999997</v>
          </cell>
          <cell r="D98">
            <v>36.299999999999997</v>
          </cell>
          <cell r="E98">
            <v>37.979999999999997</v>
          </cell>
          <cell r="G98">
            <v>28.66</v>
          </cell>
          <cell r="H98">
            <v>29.5</v>
          </cell>
          <cell r="I98">
            <v>30.34</v>
          </cell>
          <cell r="K98">
            <v>39722</v>
          </cell>
          <cell r="L98">
            <v>27.16249847412109</v>
          </cell>
          <cell r="M98">
            <v>28.09999847412109</v>
          </cell>
          <cell r="N98">
            <v>29.03749847412109</v>
          </cell>
          <cell r="P98">
            <v>24.799998474121089</v>
          </cell>
          <cell r="Q98">
            <v>28.09999847412109</v>
          </cell>
          <cell r="R98">
            <v>31.399998474121091</v>
          </cell>
        </row>
        <row r="99">
          <cell r="B99">
            <v>38869</v>
          </cell>
          <cell r="C99">
            <v>41.21</v>
          </cell>
          <cell r="D99">
            <v>46.05</v>
          </cell>
          <cell r="E99">
            <v>50.89</v>
          </cell>
          <cell r="G99">
            <v>27.08</v>
          </cell>
          <cell r="H99">
            <v>29.5</v>
          </cell>
          <cell r="I99">
            <v>31.92</v>
          </cell>
          <cell r="K99">
            <v>39753</v>
          </cell>
          <cell r="L99">
            <v>27.16249847412109</v>
          </cell>
          <cell r="M99">
            <v>28.09999847412109</v>
          </cell>
          <cell r="N99">
            <v>29.03749847412109</v>
          </cell>
          <cell r="P99">
            <v>24.799998474121089</v>
          </cell>
          <cell r="Q99">
            <v>28.09999847412109</v>
          </cell>
          <cell r="R99">
            <v>31.399998474121091</v>
          </cell>
        </row>
        <row r="100">
          <cell r="B100">
            <v>38899</v>
          </cell>
          <cell r="C100">
            <v>43.8</v>
          </cell>
          <cell r="D100">
            <v>47.8</v>
          </cell>
          <cell r="E100">
            <v>51.8</v>
          </cell>
          <cell r="G100">
            <v>27.5</v>
          </cell>
          <cell r="H100">
            <v>29.5</v>
          </cell>
          <cell r="I100">
            <v>31.5</v>
          </cell>
          <cell r="K100">
            <v>39783</v>
          </cell>
          <cell r="L100">
            <v>32.412502288818374</v>
          </cell>
          <cell r="M100">
            <v>33.350002288818374</v>
          </cell>
          <cell r="N100">
            <v>34.287502288818374</v>
          </cell>
          <cell r="P100">
            <v>30.050002288818373</v>
          </cell>
          <cell r="Q100">
            <v>33.350002288818374</v>
          </cell>
          <cell r="R100">
            <v>36.650002288818371</v>
          </cell>
        </row>
        <row r="101">
          <cell r="B101">
            <v>38930</v>
          </cell>
          <cell r="C101">
            <v>45.3</v>
          </cell>
          <cell r="D101">
            <v>49.3</v>
          </cell>
          <cell r="E101">
            <v>53.3</v>
          </cell>
          <cell r="G101">
            <v>27.5</v>
          </cell>
          <cell r="H101">
            <v>29.5</v>
          </cell>
          <cell r="I101">
            <v>31.5</v>
          </cell>
          <cell r="K101">
            <v>39814</v>
          </cell>
          <cell r="L101">
            <v>22.748747253417964</v>
          </cell>
          <cell r="M101">
            <v>23.798747253417964</v>
          </cell>
          <cell r="N101">
            <v>24.848747253417965</v>
          </cell>
          <cell r="P101">
            <v>21.002499008178706</v>
          </cell>
          <cell r="Q101">
            <v>24.302499008178707</v>
          </cell>
          <cell r="R101">
            <v>27.602499008178707</v>
          </cell>
        </row>
        <row r="102">
          <cell r="B102">
            <v>38961</v>
          </cell>
          <cell r="C102">
            <v>34.6</v>
          </cell>
          <cell r="D102">
            <v>35.799999999999997</v>
          </cell>
          <cell r="E102">
            <v>37</v>
          </cell>
          <cell r="G102">
            <v>28.9</v>
          </cell>
          <cell r="H102">
            <v>29.5</v>
          </cell>
          <cell r="I102">
            <v>30.1</v>
          </cell>
          <cell r="K102">
            <v>39845</v>
          </cell>
          <cell r="L102">
            <v>21.746248626708979</v>
          </cell>
          <cell r="M102">
            <v>22.79624862670898</v>
          </cell>
          <cell r="N102">
            <v>23.846248626708981</v>
          </cell>
          <cell r="P102">
            <v>18.997497940063472</v>
          </cell>
          <cell r="Q102">
            <v>22.297497940063472</v>
          </cell>
          <cell r="R102">
            <v>25.597497940063473</v>
          </cell>
        </row>
        <row r="103">
          <cell r="B103">
            <v>38991</v>
          </cell>
          <cell r="C103">
            <v>32.75</v>
          </cell>
          <cell r="D103">
            <v>33.799999999999997</v>
          </cell>
          <cell r="E103">
            <v>34.85</v>
          </cell>
          <cell r="G103">
            <v>27.974998092651369</v>
          </cell>
          <cell r="H103">
            <v>28.499998092651367</v>
          </cell>
          <cell r="I103">
            <v>29.024998092651366</v>
          </cell>
          <cell r="K103">
            <v>39873</v>
          </cell>
          <cell r="L103">
            <v>15.384748077392574</v>
          </cell>
          <cell r="M103">
            <v>15.984748077392574</v>
          </cell>
          <cell r="N103">
            <v>16.584748077392575</v>
          </cell>
          <cell r="P103">
            <v>14.314497375488276</v>
          </cell>
          <cell r="Q103">
            <v>17.614497375488277</v>
          </cell>
          <cell r="R103">
            <v>20.914497375488278</v>
          </cell>
        </row>
        <row r="104">
          <cell r="B104">
            <v>39022</v>
          </cell>
          <cell r="C104">
            <v>32.75</v>
          </cell>
          <cell r="D104">
            <v>33.799999999999997</v>
          </cell>
          <cell r="E104">
            <v>34.85</v>
          </cell>
          <cell r="G104">
            <v>27.974998092651369</v>
          </cell>
          <cell r="H104">
            <v>28.499998092651367</v>
          </cell>
          <cell r="I104">
            <v>29.024998092651366</v>
          </cell>
          <cell r="K104">
            <v>39904</v>
          </cell>
          <cell r="L104">
            <v>16.17999877929687</v>
          </cell>
          <cell r="M104">
            <v>16.667498779296871</v>
          </cell>
          <cell r="N104">
            <v>17.154998779296871</v>
          </cell>
          <cell r="P104">
            <v>14.084997558593745</v>
          </cell>
          <cell r="Q104">
            <v>17.384997558593746</v>
          </cell>
          <cell r="R104">
            <v>20.684997558593746</v>
          </cell>
        </row>
        <row r="105">
          <cell r="B105">
            <v>39052</v>
          </cell>
          <cell r="C105">
            <v>32.75</v>
          </cell>
          <cell r="D105">
            <v>33.799999999999997</v>
          </cell>
          <cell r="E105">
            <v>34.85</v>
          </cell>
          <cell r="G105">
            <v>27.974998092651369</v>
          </cell>
          <cell r="H105">
            <v>28.499998092651367</v>
          </cell>
          <cell r="I105">
            <v>29.024998092651366</v>
          </cell>
          <cell r="K105">
            <v>39934</v>
          </cell>
          <cell r="L105">
            <v>11.094998550415035</v>
          </cell>
          <cell r="M105">
            <v>12.782498550415035</v>
          </cell>
          <cell r="N105">
            <v>14.469998550415035</v>
          </cell>
          <cell r="P105">
            <v>10.614998245239253</v>
          </cell>
          <cell r="Q105">
            <v>13.914998245239254</v>
          </cell>
          <cell r="R105">
            <v>17.214998245239254</v>
          </cell>
        </row>
        <row r="106">
          <cell r="B106">
            <v>39083</v>
          </cell>
          <cell r="C106">
            <v>39.6</v>
          </cell>
          <cell r="D106">
            <v>40.799999999999997</v>
          </cell>
          <cell r="E106">
            <v>42</v>
          </cell>
          <cell r="G106">
            <v>36.050001525878905</v>
          </cell>
          <cell r="H106">
            <v>36.650001525878906</v>
          </cell>
          <cell r="I106">
            <v>37.250001525878908</v>
          </cell>
          <cell r="K106">
            <v>39965</v>
          </cell>
          <cell r="L106">
            <v>16.363749008178708</v>
          </cell>
          <cell r="M106">
            <v>21.208749008178707</v>
          </cell>
          <cell r="N106">
            <v>26.053749008178706</v>
          </cell>
          <cell r="P106">
            <v>13.392498397827143</v>
          </cell>
          <cell r="Q106">
            <v>16.692498397827144</v>
          </cell>
          <cell r="R106">
            <v>19.992498397827145</v>
          </cell>
        </row>
        <row r="107">
          <cell r="B107">
            <v>39114</v>
          </cell>
          <cell r="C107">
            <v>39.6</v>
          </cell>
          <cell r="D107">
            <v>40.799999999999997</v>
          </cell>
          <cell r="E107">
            <v>42</v>
          </cell>
          <cell r="G107">
            <v>32.9</v>
          </cell>
          <cell r="H107">
            <v>33.5</v>
          </cell>
          <cell r="I107">
            <v>34.1</v>
          </cell>
          <cell r="K107">
            <v>39995</v>
          </cell>
          <cell r="L107">
            <v>30.661250305175798</v>
          </cell>
          <cell r="M107">
            <v>34.411250305175798</v>
          </cell>
          <cell r="N107">
            <v>38.161250305175798</v>
          </cell>
          <cell r="P107">
            <v>22.597498321533198</v>
          </cell>
          <cell r="Q107">
            <v>25.897498321533199</v>
          </cell>
          <cell r="R107">
            <v>29.1974983215332</v>
          </cell>
        </row>
        <row r="108">
          <cell r="B108">
            <v>39142</v>
          </cell>
          <cell r="C108">
            <v>36.1</v>
          </cell>
          <cell r="D108">
            <v>36.799999999999997</v>
          </cell>
          <cell r="E108">
            <v>37.5</v>
          </cell>
          <cell r="G108">
            <v>29.15</v>
          </cell>
          <cell r="H108">
            <v>29.5</v>
          </cell>
          <cell r="I108">
            <v>29.85</v>
          </cell>
          <cell r="K108">
            <v>40026</v>
          </cell>
          <cell r="L108">
            <v>32.922499847412126</v>
          </cell>
          <cell r="M108">
            <v>36.672499847412126</v>
          </cell>
          <cell r="N108">
            <v>40.422499847412126</v>
          </cell>
          <cell r="P108">
            <v>24.094999694824214</v>
          </cell>
          <cell r="Q108">
            <v>27.394999694824214</v>
          </cell>
          <cell r="R108">
            <v>30.694999694824215</v>
          </cell>
        </row>
        <row r="109">
          <cell r="B109">
            <v>39173</v>
          </cell>
          <cell r="C109">
            <v>36.25</v>
          </cell>
          <cell r="D109">
            <v>36.799999999999997</v>
          </cell>
          <cell r="E109">
            <v>37.35</v>
          </cell>
          <cell r="G109">
            <v>29.225000000000001</v>
          </cell>
          <cell r="H109">
            <v>29.5</v>
          </cell>
          <cell r="I109">
            <v>29.774999999999999</v>
          </cell>
          <cell r="K109">
            <v>40057</v>
          </cell>
          <cell r="L109">
            <v>27.174998474121089</v>
          </cell>
          <cell r="M109">
            <v>28.299998474121089</v>
          </cell>
          <cell r="N109">
            <v>29.424998474121089</v>
          </cell>
          <cell r="P109">
            <v>24.999998474121089</v>
          </cell>
          <cell r="Q109">
            <v>28.299998474121089</v>
          </cell>
          <cell r="R109">
            <v>31.59999847412109</v>
          </cell>
        </row>
        <row r="110">
          <cell r="B110">
            <v>39203</v>
          </cell>
          <cell r="C110">
            <v>34.950000000000003</v>
          </cell>
          <cell r="D110">
            <v>36.799999999999997</v>
          </cell>
          <cell r="E110">
            <v>38.65</v>
          </cell>
          <cell r="G110">
            <v>28.574999999999999</v>
          </cell>
          <cell r="H110">
            <v>29.5</v>
          </cell>
          <cell r="I110">
            <v>30.425000000000001</v>
          </cell>
          <cell r="K110">
            <v>40087</v>
          </cell>
          <cell r="L110">
            <v>27.28749847412109</v>
          </cell>
          <cell r="M110">
            <v>28.299998474121089</v>
          </cell>
          <cell r="N110">
            <v>29.312498474121089</v>
          </cell>
          <cell r="P110">
            <v>24.999998474121089</v>
          </cell>
          <cell r="Q110">
            <v>28.299998474121089</v>
          </cell>
          <cell r="R110">
            <v>31.59999847412109</v>
          </cell>
        </row>
        <row r="111">
          <cell r="B111">
            <v>39234</v>
          </cell>
          <cell r="C111">
            <v>41.22</v>
          </cell>
          <cell r="D111">
            <v>46.55</v>
          </cell>
          <cell r="E111">
            <v>51.88</v>
          </cell>
          <cell r="G111">
            <v>26.835000000000001</v>
          </cell>
          <cell r="H111">
            <v>29.5</v>
          </cell>
          <cell r="I111">
            <v>32.164999999999999</v>
          </cell>
          <cell r="K111">
            <v>40118</v>
          </cell>
          <cell r="L111">
            <v>27.28749847412109</v>
          </cell>
          <cell r="M111">
            <v>28.299998474121089</v>
          </cell>
          <cell r="N111">
            <v>29.312498474121089</v>
          </cell>
          <cell r="P111">
            <v>24.999998474121089</v>
          </cell>
          <cell r="Q111">
            <v>28.299998474121089</v>
          </cell>
          <cell r="R111">
            <v>31.59999847412109</v>
          </cell>
        </row>
        <row r="112">
          <cell r="B112">
            <v>39264</v>
          </cell>
          <cell r="C112">
            <v>43.3</v>
          </cell>
          <cell r="D112">
            <v>48.3</v>
          </cell>
          <cell r="E112">
            <v>53.3</v>
          </cell>
          <cell r="G112">
            <v>27</v>
          </cell>
          <cell r="H112">
            <v>29.5</v>
          </cell>
          <cell r="I112">
            <v>32</v>
          </cell>
          <cell r="K112">
            <v>40148</v>
          </cell>
          <cell r="L112">
            <v>32.537502288818374</v>
          </cell>
          <cell r="M112">
            <v>33.550002288818376</v>
          </cell>
          <cell r="N112">
            <v>34.562502288818379</v>
          </cell>
          <cell r="P112">
            <v>30.250002288818376</v>
          </cell>
          <cell r="Q112">
            <v>33.550002288818376</v>
          </cell>
          <cell r="R112">
            <v>36.850002288818374</v>
          </cell>
        </row>
        <row r="113">
          <cell r="B113">
            <v>39295</v>
          </cell>
          <cell r="C113">
            <v>44.8</v>
          </cell>
          <cell r="D113">
            <v>49.8</v>
          </cell>
          <cell r="E113">
            <v>54.8</v>
          </cell>
          <cell r="G113">
            <v>27</v>
          </cell>
          <cell r="H113">
            <v>29.5</v>
          </cell>
          <cell r="I113">
            <v>32</v>
          </cell>
          <cell r="K113">
            <v>40179</v>
          </cell>
          <cell r="L113">
            <v>22.873747253417964</v>
          </cell>
          <cell r="M113">
            <v>23.998747253417964</v>
          </cell>
          <cell r="N113">
            <v>25.123747253417964</v>
          </cell>
          <cell r="P113">
            <v>20.202499008178705</v>
          </cell>
          <cell r="Q113">
            <v>24.502499008178706</v>
          </cell>
          <cell r="R113">
            <v>28.802499008178707</v>
          </cell>
        </row>
        <row r="114">
          <cell r="B114">
            <v>39326</v>
          </cell>
          <cell r="C114">
            <v>35</v>
          </cell>
          <cell r="D114">
            <v>36.299999999999997</v>
          </cell>
          <cell r="E114">
            <v>37.6</v>
          </cell>
          <cell r="G114">
            <v>28.85</v>
          </cell>
          <cell r="H114">
            <v>29.5</v>
          </cell>
          <cell r="I114">
            <v>30.15</v>
          </cell>
          <cell r="K114">
            <v>40210</v>
          </cell>
          <cell r="L114">
            <v>21.871248626708979</v>
          </cell>
          <cell r="M114">
            <v>22.996248626708979</v>
          </cell>
          <cell r="N114">
            <v>24.121248626708979</v>
          </cell>
          <cell r="P114">
            <v>18.197497940063471</v>
          </cell>
          <cell r="Q114">
            <v>22.497497940063472</v>
          </cell>
          <cell r="R114">
            <v>26.797497940063472</v>
          </cell>
        </row>
        <row r="115">
          <cell r="B115">
            <v>39356</v>
          </cell>
          <cell r="C115">
            <v>33.15</v>
          </cell>
          <cell r="D115">
            <v>34.299999999999997</v>
          </cell>
          <cell r="E115">
            <v>35.450000000000003</v>
          </cell>
          <cell r="G115">
            <v>27.924998092651368</v>
          </cell>
          <cell r="H115">
            <v>28.499998092651367</v>
          </cell>
          <cell r="I115">
            <v>29.074998092651366</v>
          </cell>
          <cell r="K115">
            <v>40238</v>
          </cell>
          <cell r="L115">
            <v>15.547248077392574</v>
          </cell>
          <cell r="M115">
            <v>16.184748077392573</v>
          </cell>
          <cell r="N115">
            <v>16.822248077392572</v>
          </cell>
          <cell r="P115">
            <v>13.514497375488276</v>
          </cell>
          <cell r="Q115">
            <v>17.814497375488276</v>
          </cell>
          <cell r="R115">
            <v>22.114497375488277</v>
          </cell>
        </row>
        <row r="116">
          <cell r="B116">
            <v>39387</v>
          </cell>
          <cell r="C116">
            <v>33.15</v>
          </cell>
          <cell r="D116">
            <v>34.299999999999997</v>
          </cell>
          <cell r="E116">
            <v>35.450000000000003</v>
          </cell>
          <cell r="G116">
            <v>27.924998092651368</v>
          </cell>
          <cell r="H116">
            <v>28.499998092651367</v>
          </cell>
          <cell r="I116">
            <v>29.074998092651366</v>
          </cell>
          <cell r="K116">
            <v>40269</v>
          </cell>
          <cell r="L116">
            <v>16.342498779296871</v>
          </cell>
          <cell r="M116">
            <v>16.86749877929687</v>
          </cell>
          <cell r="N116">
            <v>17.392498779296869</v>
          </cell>
          <cell r="P116">
            <v>13.284997558593744</v>
          </cell>
          <cell r="Q116">
            <v>17.584997558593745</v>
          </cell>
          <cell r="R116">
            <v>21.884997558593746</v>
          </cell>
        </row>
        <row r="117">
          <cell r="B117">
            <v>39417</v>
          </cell>
          <cell r="C117">
            <v>33.15</v>
          </cell>
          <cell r="D117">
            <v>34.299999999999997</v>
          </cell>
          <cell r="E117">
            <v>35.450000000000003</v>
          </cell>
          <cell r="G117">
            <v>27.924998092651368</v>
          </cell>
          <cell r="H117">
            <v>28.499998092651367</v>
          </cell>
          <cell r="I117">
            <v>29.074998092651366</v>
          </cell>
          <cell r="K117">
            <v>40299</v>
          </cell>
          <cell r="L117">
            <v>11.122498550415035</v>
          </cell>
          <cell r="M117">
            <v>12.982498550415034</v>
          </cell>
          <cell r="N117">
            <v>14.842498550415034</v>
          </cell>
          <cell r="P117">
            <v>9.8149982452392521</v>
          </cell>
          <cell r="Q117">
            <v>14.114998245239253</v>
          </cell>
          <cell r="R117">
            <v>18.414998245239254</v>
          </cell>
        </row>
        <row r="118">
          <cell r="B118">
            <v>39448</v>
          </cell>
          <cell r="C118">
            <v>40</v>
          </cell>
          <cell r="D118">
            <v>41.3</v>
          </cell>
          <cell r="E118">
            <v>42.6</v>
          </cell>
          <cell r="G118">
            <v>36.000001525878908</v>
          </cell>
          <cell r="H118">
            <v>36.650001525878906</v>
          </cell>
          <cell r="I118">
            <v>37.300001525878905</v>
          </cell>
          <cell r="K118">
            <v>40330</v>
          </cell>
          <cell r="L118">
            <v>16.076249008178706</v>
          </cell>
          <cell r="M118">
            <v>21.408749008178706</v>
          </cell>
          <cell r="N118">
            <v>26.741249008178706</v>
          </cell>
          <cell r="P118">
            <v>12.592498397827143</v>
          </cell>
          <cell r="Q118">
            <v>16.892498397827143</v>
          </cell>
          <cell r="R118">
            <v>21.192498397827144</v>
          </cell>
        </row>
        <row r="119">
          <cell r="B119">
            <v>39479</v>
          </cell>
          <cell r="C119">
            <v>40</v>
          </cell>
          <cell r="D119">
            <v>41.3</v>
          </cell>
          <cell r="E119">
            <v>42.6</v>
          </cell>
          <cell r="G119">
            <v>32.85</v>
          </cell>
          <cell r="H119">
            <v>33.5</v>
          </cell>
          <cell r="I119">
            <v>34.15</v>
          </cell>
          <cell r="K119">
            <v>40360</v>
          </cell>
          <cell r="L119">
            <v>30.861250305175801</v>
          </cell>
          <cell r="M119">
            <v>34.611250305175801</v>
          </cell>
          <cell r="N119">
            <v>38.361250305175801</v>
          </cell>
          <cell r="P119">
            <v>21.797498321533197</v>
          </cell>
          <cell r="Q119">
            <v>26.097498321533198</v>
          </cell>
          <cell r="R119">
            <v>30.397498321533199</v>
          </cell>
        </row>
        <row r="120">
          <cell r="B120">
            <v>39508</v>
          </cell>
          <cell r="C120">
            <v>36.549999999999997</v>
          </cell>
          <cell r="D120">
            <v>37.299999999999997</v>
          </cell>
          <cell r="E120">
            <v>38.049999999999997</v>
          </cell>
          <cell r="G120">
            <v>29.125</v>
          </cell>
          <cell r="H120">
            <v>29.5</v>
          </cell>
          <cell r="I120">
            <v>29.875</v>
          </cell>
          <cell r="K120">
            <v>40391</v>
          </cell>
          <cell r="L120">
            <v>33.122499847412129</v>
          </cell>
          <cell r="M120">
            <v>36.872499847412129</v>
          </cell>
          <cell r="N120">
            <v>40.622499847412129</v>
          </cell>
          <cell r="P120">
            <v>23.294999694824213</v>
          </cell>
          <cell r="Q120">
            <v>27.594999694824214</v>
          </cell>
          <cell r="R120">
            <v>31.894999694824214</v>
          </cell>
        </row>
        <row r="121">
          <cell r="B121">
            <v>39539</v>
          </cell>
          <cell r="C121">
            <v>36.700000000000003</v>
          </cell>
          <cell r="D121">
            <v>37.299999999999997</v>
          </cell>
          <cell r="E121">
            <v>37.9</v>
          </cell>
          <cell r="G121">
            <v>29.2</v>
          </cell>
          <cell r="H121">
            <v>29.5</v>
          </cell>
          <cell r="I121">
            <v>29.8</v>
          </cell>
          <cell r="K121">
            <v>40422</v>
          </cell>
          <cell r="L121">
            <v>27.299998474121089</v>
          </cell>
          <cell r="M121">
            <v>28.499998474121089</v>
          </cell>
          <cell r="N121">
            <v>29.699998474121088</v>
          </cell>
          <cell r="P121">
            <v>24.199998474121088</v>
          </cell>
          <cell r="Q121">
            <v>28.499998474121089</v>
          </cell>
          <cell r="R121">
            <v>32.799998474121089</v>
          </cell>
        </row>
        <row r="122">
          <cell r="B122">
            <v>39569</v>
          </cell>
          <cell r="C122">
            <v>35.26</v>
          </cell>
          <cell r="D122">
            <v>37.299999999999997</v>
          </cell>
          <cell r="E122">
            <v>39.340000000000003</v>
          </cell>
          <cell r="G122">
            <v>28.48</v>
          </cell>
          <cell r="H122">
            <v>29.5</v>
          </cell>
          <cell r="I122">
            <v>30.52</v>
          </cell>
          <cell r="K122">
            <v>40452</v>
          </cell>
          <cell r="L122">
            <v>27.41249847412109</v>
          </cell>
          <cell r="M122">
            <v>28.499998474121089</v>
          </cell>
          <cell r="N122">
            <v>29.587498474121087</v>
          </cell>
          <cell r="P122">
            <v>24.199998474121088</v>
          </cell>
          <cell r="Q122">
            <v>28.499998474121089</v>
          </cell>
          <cell r="R122">
            <v>32.799998474121089</v>
          </cell>
        </row>
        <row r="123">
          <cell r="B123">
            <v>39600</v>
          </cell>
          <cell r="C123">
            <v>41.18</v>
          </cell>
          <cell r="D123">
            <v>47.05</v>
          </cell>
          <cell r="E123">
            <v>52.92</v>
          </cell>
          <cell r="G123">
            <v>26.565000000000001</v>
          </cell>
          <cell r="H123">
            <v>29.5</v>
          </cell>
          <cell r="I123">
            <v>32.435000000000002</v>
          </cell>
          <cell r="K123">
            <v>40483</v>
          </cell>
          <cell r="L123">
            <v>27.41249847412109</v>
          </cell>
          <cell r="M123">
            <v>28.499998474121089</v>
          </cell>
          <cell r="N123">
            <v>29.587498474121087</v>
          </cell>
          <cell r="P123">
            <v>24.199998474121088</v>
          </cell>
          <cell r="Q123">
            <v>28.499998474121089</v>
          </cell>
          <cell r="R123">
            <v>32.799998474121089</v>
          </cell>
        </row>
        <row r="124">
          <cell r="B124">
            <v>39630</v>
          </cell>
          <cell r="C124">
            <v>43.8</v>
          </cell>
          <cell r="D124">
            <v>48.8</v>
          </cell>
          <cell r="E124">
            <v>53.8</v>
          </cell>
          <cell r="G124">
            <v>27</v>
          </cell>
          <cell r="H124">
            <v>29.5</v>
          </cell>
          <cell r="I124">
            <v>32</v>
          </cell>
          <cell r="K124">
            <v>40513</v>
          </cell>
          <cell r="L124">
            <v>32.662502288818381</v>
          </cell>
          <cell r="M124">
            <v>33.750002288818379</v>
          </cell>
          <cell r="N124">
            <v>34.837502288818378</v>
          </cell>
          <cell r="P124">
            <v>29.450002288818379</v>
          </cell>
          <cell r="Q124">
            <v>33.750002288818379</v>
          </cell>
          <cell r="R124">
            <v>38.050002288818376</v>
          </cell>
        </row>
        <row r="125">
          <cell r="B125">
            <v>39661</v>
          </cell>
          <cell r="C125">
            <v>45.3</v>
          </cell>
          <cell r="D125">
            <v>50.3</v>
          </cell>
          <cell r="E125">
            <v>55.3</v>
          </cell>
          <cell r="G125">
            <v>27</v>
          </cell>
          <cell r="H125">
            <v>29.5</v>
          </cell>
          <cell r="I125">
            <v>32</v>
          </cell>
          <cell r="K125">
            <v>40544</v>
          </cell>
          <cell r="L125">
            <v>22.998747253417964</v>
          </cell>
          <cell r="M125">
            <v>24.198747253417963</v>
          </cell>
          <cell r="N125">
            <v>25.398747253417962</v>
          </cell>
          <cell r="P125">
            <v>20.402499008178705</v>
          </cell>
          <cell r="Q125">
            <v>24.702499008178705</v>
          </cell>
          <cell r="R125">
            <v>29.002499008178706</v>
          </cell>
        </row>
        <row r="126">
          <cell r="B126">
            <v>39692</v>
          </cell>
          <cell r="C126">
            <v>35.4</v>
          </cell>
          <cell r="D126">
            <v>36.799999999999997</v>
          </cell>
          <cell r="E126">
            <v>38.200000000000003</v>
          </cell>
          <cell r="G126">
            <v>28.8</v>
          </cell>
          <cell r="H126">
            <v>29.5</v>
          </cell>
          <cell r="I126">
            <v>30.2</v>
          </cell>
          <cell r="K126">
            <v>40575</v>
          </cell>
          <cell r="L126">
            <v>21.996248626708979</v>
          </cell>
          <cell r="M126">
            <v>23.196248626708979</v>
          </cell>
          <cell r="N126">
            <v>24.396248626708978</v>
          </cell>
          <cell r="P126">
            <v>18.39749794006347</v>
          </cell>
          <cell r="Q126">
            <v>22.697497940063471</v>
          </cell>
          <cell r="R126">
            <v>26.997497940063472</v>
          </cell>
        </row>
        <row r="127">
          <cell r="B127">
            <v>39722</v>
          </cell>
          <cell r="C127">
            <v>33.549999999999997</v>
          </cell>
          <cell r="D127">
            <v>34.799999999999997</v>
          </cell>
          <cell r="E127">
            <v>36.049999999999997</v>
          </cell>
          <cell r="G127">
            <v>27.874998092651367</v>
          </cell>
          <cell r="H127">
            <v>28.499998092651367</v>
          </cell>
          <cell r="I127">
            <v>29.124998092651367</v>
          </cell>
          <cell r="K127">
            <v>40603</v>
          </cell>
          <cell r="L127">
            <v>15.709748077392572</v>
          </cell>
          <cell r="M127">
            <v>16.384748077392572</v>
          </cell>
          <cell r="N127">
            <v>17.059748077392573</v>
          </cell>
          <cell r="P127">
            <v>13.714497375488275</v>
          </cell>
          <cell r="Q127">
            <v>18.014497375488276</v>
          </cell>
          <cell r="R127">
            <v>22.314497375488276</v>
          </cell>
        </row>
        <row r="128">
          <cell r="B128">
            <v>39753</v>
          </cell>
          <cell r="C128">
            <v>33.549999999999997</v>
          </cell>
          <cell r="D128">
            <v>34.799999999999997</v>
          </cell>
          <cell r="E128">
            <v>36.049999999999997</v>
          </cell>
          <cell r="G128">
            <v>27.874998092651367</v>
          </cell>
          <cell r="H128">
            <v>28.499998092651367</v>
          </cell>
          <cell r="I128">
            <v>29.124998092651367</v>
          </cell>
          <cell r="K128">
            <v>40634</v>
          </cell>
          <cell r="L128">
            <v>16.504998779296869</v>
          </cell>
          <cell r="M128">
            <v>17.067498779296869</v>
          </cell>
          <cell r="N128">
            <v>17.629998779296869</v>
          </cell>
          <cell r="P128">
            <v>13.484997558593744</v>
          </cell>
          <cell r="Q128">
            <v>17.784997558593744</v>
          </cell>
          <cell r="R128">
            <v>22.084997558593745</v>
          </cell>
        </row>
        <row r="129">
          <cell r="B129">
            <v>39783</v>
          </cell>
          <cell r="C129">
            <v>33.549999999999997</v>
          </cell>
          <cell r="D129">
            <v>34.799999999999997</v>
          </cell>
          <cell r="E129">
            <v>36.049999999999997</v>
          </cell>
          <cell r="G129">
            <v>27.874998092651367</v>
          </cell>
          <cell r="H129">
            <v>28.499998092651367</v>
          </cell>
          <cell r="I129">
            <v>29.124998092651367</v>
          </cell>
          <cell r="K129">
            <v>40664</v>
          </cell>
          <cell r="L129">
            <v>11.322498550415034</v>
          </cell>
          <cell r="M129">
            <v>13.182498550415033</v>
          </cell>
          <cell r="N129">
            <v>15.042498550415033</v>
          </cell>
          <cell r="P129">
            <v>10.014998245239251</v>
          </cell>
          <cell r="Q129">
            <v>14.314998245239252</v>
          </cell>
          <cell r="R129">
            <v>18.614998245239253</v>
          </cell>
        </row>
        <row r="130">
          <cell r="B130">
            <v>39814</v>
          </cell>
          <cell r="C130">
            <v>40.4</v>
          </cell>
          <cell r="D130">
            <v>41.8</v>
          </cell>
          <cell r="E130">
            <v>43.2</v>
          </cell>
          <cell r="G130">
            <v>36.150001525878906</v>
          </cell>
          <cell r="H130">
            <v>36.850001525878909</v>
          </cell>
          <cell r="I130">
            <v>37.550001525878912</v>
          </cell>
          <cell r="K130">
            <v>40695</v>
          </cell>
          <cell r="L130">
            <v>16.276249008178706</v>
          </cell>
          <cell r="M130">
            <v>21.608749008178705</v>
          </cell>
          <cell r="N130">
            <v>26.941249008178705</v>
          </cell>
          <cell r="P130">
            <v>12.792498397827142</v>
          </cell>
          <cell r="Q130">
            <v>17.092498397827143</v>
          </cell>
          <cell r="R130">
            <v>21.392498397827143</v>
          </cell>
        </row>
        <row r="131">
          <cell r="B131">
            <v>39845</v>
          </cell>
          <cell r="C131">
            <v>40.4</v>
          </cell>
          <cell r="D131">
            <v>41.8</v>
          </cell>
          <cell r="E131">
            <v>43.2</v>
          </cell>
          <cell r="G131">
            <v>33</v>
          </cell>
          <cell r="H131">
            <v>33.700000000000003</v>
          </cell>
          <cell r="I131">
            <v>34.4</v>
          </cell>
          <cell r="K131">
            <v>40725</v>
          </cell>
          <cell r="L131">
            <v>31.061250305175804</v>
          </cell>
          <cell r="M131">
            <v>34.811250305175804</v>
          </cell>
          <cell r="N131">
            <v>38.561250305175804</v>
          </cell>
          <cell r="P131">
            <v>21.997498321533197</v>
          </cell>
          <cell r="Q131">
            <v>26.297498321533197</v>
          </cell>
          <cell r="R131">
            <v>30.597498321533198</v>
          </cell>
        </row>
        <row r="132">
          <cell r="B132">
            <v>39873</v>
          </cell>
          <cell r="C132">
            <v>37</v>
          </cell>
          <cell r="D132">
            <v>37.799999999999997</v>
          </cell>
          <cell r="E132">
            <v>38.6</v>
          </cell>
          <cell r="G132">
            <v>29.3</v>
          </cell>
          <cell r="H132">
            <v>29.7</v>
          </cell>
          <cell r="I132">
            <v>30.1</v>
          </cell>
          <cell r="K132">
            <v>40756</v>
          </cell>
          <cell r="L132">
            <v>33.322499847412132</v>
          </cell>
          <cell r="M132">
            <v>37.072499847412132</v>
          </cell>
          <cell r="N132">
            <v>40.822499847412132</v>
          </cell>
          <cell r="P132">
            <v>23.494999694824212</v>
          </cell>
          <cell r="Q132">
            <v>27.794999694824213</v>
          </cell>
          <cell r="R132">
            <v>32.09499969482421</v>
          </cell>
        </row>
        <row r="133">
          <cell r="B133">
            <v>39904</v>
          </cell>
          <cell r="C133">
            <v>37.15</v>
          </cell>
          <cell r="D133">
            <v>37.799999999999997</v>
          </cell>
          <cell r="E133">
            <v>38.450000000000003</v>
          </cell>
          <cell r="G133">
            <v>29.375</v>
          </cell>
          <cell r="H133">
            <v>29.7</v>
          </cell>
          <cell r="I133">
            <v>30.024999999999999</v>
          </cell>
          <cell r="K133">
            <v>40787</v>
          </cell>
          <cell r="L133">
            <v>27.424998474121089</v>
          </cell>
          <cell r="M133">
            <v>28.699998474121088</v>
          </cell>
          <cell r="N133">
            <v>29.974998474121087</v>
          </cell>
          <cell r="P133">
            <v>24.399998474121087</v>
          </cell>
          <cell r="Q133">
            <v>28.699998474121088</v>
          </cell>
          <cell r="R133">
            <v>32.999998474121085</v>
          </cell>
        </row>
        <row r="134">
          <cell r="B134">
            <v>39934</v>
          </cell>
          <cell r="C134">
            <v>35.549999999999997</v>
          </cell>
          <cell r="D134">
            <v>37.799999999999997</v>
          </cell>
          <cell r="E134">
            <v>40.049999999999997</v>
          </cell>
          <cell r="G134">
            <v>28.574999999999999</v>
          </cell>
          <cell r="H134">
            <v>29.7</v>
          </cell>
          <cell r="I134">
            <v>30.824999999999999</v>
          </cell>
          <cell r="K134">
            <v>40817</v>
          </cell>
          <cell r="L134">
            <v>27.537498474121087</v>
          </cell>
          <cell r="M134">
            <v>28.699998474121088</v>
          </cell>
          <cell r="N134">
            <v>29.862498474121089</v>
          </cell>
          <cell r="P134">
            <v>24.399998474121087</v>
          </cell>
          <cell r="Q134">
            <v>28.699998474121088</v>
          </cell>
          <cell r="R134">
            <v>32.999998474121085</v>
          </cell>
        </row>
        <row r="135">
          <cell r="B135">
            <v>39965</v>
          </cell>
          <cell r="C135">
            <v>41.09</v>
          </cell>
          <cell r="D135">
            <v>47.55</v>
          </cell>
          <cell r="E135">
            <v>54.01</v>
          </cell>
          <cell r="G135">
            <v>26.47</v>
          </cell>
          <cell r="H135">
            <v>29.7</v>
          </cell>
          <cell r="I135">
            <v>32.93</v>
          </cell>
          <cell r="K135">
            <v>40848</v>
          </cell>
          <cell r="L135">
            <v>27.537498474121087</v>
          </cell>
          <cell r="M135">
            <v>28.699998474121088</v>
          </cell>
          <cell r="N135">
            <v>29.862498474121089</v>
          </cell>
          <cell r="P135">
            <v>24.399998474121087</v>
          </cell>
          <cell r="Q135">
            <v>28.699998474121088</v>
          </cell>
          <cell r="R135">
            <v>32.999998474121085</v>
          </cell>
        </row>
        <row r="136">
          <cell r="B136">
            <v>39995</v>
          </cell>
          <cell r="C136">
            <v>44.3</v>
          </cell>
          <cell r="D136">
            <v>49.3</v>
          </cell>
          <cell r="E136">
            <v>54.3</v>
          </cell>
          <cell r="G136">
            <v>27.2</v>
          </cell>
          <cell r="H136">
            <v>29.7</v>
          </cell>
          <cell r="I136">
            <v>32.200000000000003</v>
          </cell>
          <cell r="K136">
            <v>40878</v>
          </cell>
          <cell r="L136">
            <v>32.787502288818381</v>
          </cell>
          <cell r="M136">
            <v>33.950002288818382</v>
          </cell>
          <cell r="N136">
            <v>35.112502288818384</v>
          </cell>
          <cell r="P136">
            <v>29.650002288818381</v>
          </cell>
          <cell r="Q136">
            <v>33.950002288818382</v>
          </cell>
          <cell r="R136">
            <v>38.250002288818379</v>
          </cell>
        </row>
        <row r="137">
          <cell r="B137">
            <v>40026</v>
          </cell>
          <cell r="C137">
            <v>45.8</v>
          </cell>
          <cell r="D137">
            <v>50.8</v>
          </cell>
          <cell r="E137">
            <v>55.8</v>
          </cell>
          <cell r="G137">
            <v>27.2</v>
          </cell>
          <cell r="H137">
            <v>29.7</v>
          </cell>
          <cell r="I137">
            <v>32.200000000000003</v>
          </cell>
          <cell r="K137">
            <v>40909</v>
          </cell>
          <cell r="L137">
            <v>23.123747253417964</v>
          </cell>
          <cell r="M137">
            <v>24.398747253417962</v>
          </cell>
          <cell r="N137">
            <v>25.673747253417961</v>
          </cell>
          <cell r="P137">
            <v>20.602499008178704</v>
          </cell>
          <cell r="Q137">
            <v>24.902499008178705</v>
          </cell>
          <cell r="R137">
            <v>29.202499008178705</v>
          </cell>
        </row>
        <row r="138">
          <cell r="B138">
            <v>40057</v>
          </cell>
          <cell r="C138">
            <v>35.799999999999997</v>
          </cell>
          <cell r="D138">
            <v>37.299999999999997</v>
          </cell>
          <cell r="E138">
            <v>38.799999999999997</v>
          </cell>
          <cell r="G138">
            <v>28.95</v>
          </cell>
          <cell r="H138">
            <v>29.7</v>
          </cell>
          <cell r="I138">
            <v>30.45</v>
          </cell>
          <cell r="K138">
            <v>40940</v>
          </cell>
          <cell r="L138">
            <v>22.121248626708979</v>
          </cell>
          <cell r="M138">
            <v>23.396248626708978</v>
          </cell>
          <cell r="N138">
            <v>24.671248626708977</v>
          </cell>
          <cell r="P138">
            <v>18.597497940063469</v>
          </cell>
          <cell r="Q138">
            <v>22.89749794006347</v>
          </cell>
          <cell r="R138">
            <v>27.197497940063471</v>
          </cell>
        </row>
        <row r="139">
          <cell r="B139">
            <v>40087</v>
          </cell>
          <cell r="C139">
            <v>33.950000000000003</v>
          </cell>
          <cell r="D139">
            <v>35.299999999999997</v>
          </cell>
          <cell r="E139">
            <v>36.65</v>
          </cell>
          <cell r="G139">
            <v>28.024998092651366</v>
          </cell>
          <cell r="H139">
            <v>28.699998092651366</v>
          </cell>
          <cell r="I139">
            <v>29.374998092651367</v>
          </cell>
          <cell r="K139">
            <v>40969</v>
          </cell>
          <cell r="L139">
            <v>15.872248077392571</v>
          </cell>
          <cell r="M139">
            <v>16.584748077392572</v>
          </cell>
          <cell r="N139">
            <v>17.29724807739257</v>
          </cell>
          <cell r="P139">
            <v>13.914497375488274</v>
          </cell>
          <cell r="Q139">
            <v>18.214497375488275</v>
          </cell>
          <cell r="R139">
            <v>22.514497375488276</v>
          </cell>
        </row>
        <row r="140">
          <cell r="B140">
            <v>40118</v>
          </cell>
          <cell r="C140">
            <v>33.950000000000003</v>
          </cell>
          <cell r="D140">
            <v>35.299999999999997</v>
          </cell>
          <cell r="E140">
            <v>36.65</v>
          </cell>
          <cell r="G140">
            <v>28.024998092651366</v>
          </cell>
          <cell r="H140">
            <v>28.699998092651366</v>
          </cell>
          <cell r="I140">
            <v>29.374998092651367</v>
          </cell>
          <cell r="K140">
            <v>41000</v>
          </cell>
          <cell r="L140">
            <v>16.667498779296867</v>
          </cell>
          <cell r="M140">
            <v>17.267498779296869</v>
          </cell>
          <cell r="N140">
            <v>17.86749877929687</v>
          </cell>
          <cell r="P140">
            <v>13.684997558593743</v>
          </cell>
          <cell r="Q140">
            <v>17.984997558593744</v>
          </cell>
          <cell r="R140">
            <v>22.284997558593744</v>
          </cell>
        </row>
        <row r="141">
          <cell r="B141">
            <v>40148</v>
          </cell>
          <cell r="C141">
            <v>33.950000000000003</v>
          </cell>
          <cell r="D141">
            <v>35.299999999999997</v>
          </cell>
          <cell r="E141">
            <v>36.65</v>
          </cell>
          <cell r="G141">
            <v>28.024998092651366</v>
          </cell>
          <cell r="H141">
            <v>28.699998092651366</v>
          </cell>
          <cell r="I141">
            <v>29.374998092651367</v>
          </cell>
          <cell r="K141">
            <v>41030</v>
          </cell>
          <cell r="L141">
            <v>11.522498550415033</v>
          </cell>
          <cell r="M141">
            <v>13.382498550415033</v>
          </cell>
          <cell r="N141">
            <v>15.242498550415032</v>
          </cell>
          <cell r="P141">
            <v>10.214998245239251</v>
          </cell>
          <cell r="Q141">
            <v>14.514998245239251</v>
          </cell>
          <cell r="R141">
            <v>18.814998245239252</v>
          </cell>
        </row>
        <row r="142">
          <cell r="B142">
            <v>40179</v>
          </cell>
          <cell r="C142">
            <v>40.799999999999997</v>
          </cell>
          <cell r="D142">
            <v>42.3</v>
          </cell>
          <cell r="E142">
            <v>43.8</v>
          </cell>
          <cell r="G142">
            <v>36.300001525878912</v>
          </cell>
          <cell r="H142">
            <v>37.050001525878912</v>
          </cell>
          <cell r="I142">
            <v>37.800001525878912</v>
          </cell>
          <cell r="K142">
            <v>41061</v>
          </cell>
          <cell r="L142">
            <v>16.476249008178705</v>
          </cell>
          <cell r="M142">
            <v>21.808749008178705</v>
          </cell>
          <cell r="N142">
            <v>27.141249008178704</v>
          </cell>
          <cell r="P142">
            <v>12.992498397827141</v>
          </cell>
          <cell r="Q142">
            <v>17.292498397827142</v>
          </cell>
          <cell r="R142">
            <v>21.592498397827143</v>
          </cell>
        </row>
        <row r="143">
          <cell r="B143">
            <v>40210</v>
          </cell>
          <cell r="C143">
            <v>40.799999999999997</v>
          </cell>
          <cell r="D143">
            <v>42.3</v>
          </cell>
          <cell r="E143">
            <v>43.8</v>
          </cell>
          <cell r="G143">
            <v>33.15</v>
          </cell>
          <cell r="H143">
            <v>33.9</v>
          </cell>
          <cell r="I143">
            <v>34.65</v>
          </cell>
          <cell r="K143">
            <v>41091</v>
          </cell>
          <cell r="L143">
            <v>31.261250305175807</v>
          </cell>
          <cell r="M143">
            <v>35.011250305175807</v>
          </cell>
          <cell r="N143">
            <v>38.761250305175807</v>
          </cell>
          <cell r="P143">
            <v>22.197498321533196</v>
          </cell>
          <cell r="Q143">
            <v>26.497498321533197</v>
          </cell>
          <cell r="R143">
            <v>30.797498321533197</v>
          </cell>
        </row>
        <row r="144">
          <cell r="B144">
            <v>40238</v>
          </cell>
          <cell r="C144">
            <v>37.450000000000003</v>
          </cell>
          <cell r="D144">
            <v>38.299999999999997</v>
          </cell>
          <cell r="E144">
            <v>39.15</v>
          </cell>
          <cell r="G144">
            <v>29.475000000000001</v>
          </cell>
          <cell r="H144">
            <v>29.9</v>
          </cell>
          <cell r="I144">
            <v>30.324999999999999</v>
          </cell>
          <cell r="K144">
            <v>41122</v>
          </cell>
          <cell r="L144">
            <v>33.522499847412135</v>
          </cell>
          <cell r="M144">
            <v>37.272499847412135</v>
          </cell>
          <cell r="N144">
            <v>41.022499847412135</v>
          </cell>
          <cell r="P144">
            <v>23.694999694824212</v>
          </cell>
          <cell r="Q144">
            <v>27.994999694824212</v>
          </cell>
          <cell r="R144">
            <v>32.294999694824213</v>
          </cell>
        </row>
        <row r="145">
          <cell r="B145">
            <v>40269</v>
          </cell>
          <cell r="C145">
            <v>37.6</v>
          </cell>
          <cell r="D145">
            <v>38.299999999999997</v>
          </cell>
          <cell r="E145">
            <v>39</v>
          </cell>
          <cell r="G145">
            <v>29.55</v>
          </cell>
          <cell r="H145">
            <v>29.9</v>
          </cell>
          <cell r="I145">
            <v>30.25</v>
          </cell>
          <cell r="K145">
            <v>41153</v>
          </cell>
          <cell r="L145">
            <v>27.549998474121086</v>
          </cell>
          <cell r="M145">
            <v>28.899998474121087</v>
          </cell>
          <cell r="N145">
            <v>30.249998474121089</v>
          </cell>
          <cell r="P145">
            <v>24.599998474121087</v>
          </cell>
          <cell r="Q145">
            <v>28.899998474121087</v>
          </cell>
          <cell r="R145">
            <v>33.199998474121088</v>
          </cell>
        </row>
        <row r="146">
          <cell r="B146">
            <v>40299</v>
          </cell>
          <cell r="C146">
            <v>35.82</v>
          </cell>
          <cell r="D146">
            <v>38.299999999999997</v>
          </cell>
          <cell r="E146">
            <v>40.78</v>
          </cell>
          <cell r="G146">
            <v>28.66</v>
          </cell>
          <cell r="H146">
            <v>29.9</v>
          </cell>
          <cell r="I146">
            <v>31.14</v>
          </cell>
          <cell r="K146">
            <v>41183</v>
          </cell>
          <cell r="L146">
            <v>27.662498474121087</v>
          </cell>
          <cell r="M146">
            <v>28.899998474121087</v>
          </cell>
          <cell r="N146">
            <v>30.137498474121088</v>
          </cell>
          <cell r="P146">
            <v>24.599998474121087</v>
          </cell>
          <cell r="Q146">
            <v>28.899998474121087</v>
          </cell>
          <cell r="R146">
            <v>33.199998474121088</v>
          </cell>
        </row>
        <row r="147">
          <cell r="B147">
            <v>40330</v>
          </cell>
          <cell r="C147">
            <v>40.94</v>
          </cell>
          <cell r="D147">
            <v>48.05</v>
          </cell>
          <cell r="E147">
            <v>55.16</v>
          </cell>
          <cell r="G147">
            <v>26.344999999999999</v>
          </cell>
          <cell r="H147">
            <v>29.9</v>
          </cell>
          <cell r="I147">
            <v>33.454999999999998</v>
          </cell>
          <cell r="K147">
            <v>41214</v>
          </cell>
          <cell r="L147">
            <v>27.662498474121087</v>
          </cell>
          <cell r="M147">
            <v>28.899998474121087</v>
          </cell>
          <cell r="N147">
            <v>30.137498474121088</v>
          </cell>
          <cell r="P147">
            <v>24.599998474121087</v>
          </cell>
          <cell r="Q147">
            <v>28.899998474121087</v>
          </cell>
          <cell r="R147">
            <v>33.199998474121088</v>
          </cell>
        </row>
        <row r="148">
          <cell r="B148">
            <v>40360</v>
          </cell>
          <cell r="C148">
            <v>44.8</v>
          </cell>
          <cell r="D148">
            <v>49.8</v>
          </cell>
          <cell r="E148">
            <v>54.8</v>
          </cell>
          <cell r="G148">
            <v>27.4</v>
          </cell>
          <cell r="H148">
            <v>29.9</v>
          </cell>
          <cell r="I148">
            <v>32.4</v>
          </cell>
          <cell r="K148">
            <v>41244</v>
          </cell>
          <cell r="L148">
            <v>32.912502288818388</v>
          </cell>
          <cell r="M148">
            <v>34.150002288818385</v>
          </cell>
          <cell r="N148">
            <v>35.387502288818382</v>
          </cell>
          <cell r="P148">
            <v>29.850002288818384</v>
          </cell>
          <cell r="Q148">
            <v>34.150002288818385</v>
          </cell>
          <cell r="R148">
            <v>38.450002288818382</v>
          </cell>
        </row>
        <row r="149">
          <cell r="B149">
            <v>40391</v>
          </cell>
          <cell r="C149">
            <v>46.3</v>
          </cell>
          <cell r="D149">
            <v>51.3</v>
          </cell>
          <cell r="E149">
            <v>56.3</v>
          </cell>
          <cell r="G149">
            <v>27.4</v>
          </cell>
          <cell r="H149">
            <v>29.9</v>
          </cell>
          <cell r="I149">
            <v>32.4</v>
          </cell>
          <cell r="K149">
            <v>41275</v>
          </cell>
          <cell r="L149">
            <v>23.24874725341796</v>
          </cell>
          <cell r="M149">
            <v>24.598747253417962</v>
          </cell>
          <cell r="N149">
            <v>25.948747253417963</v>
          </cell>
          <cell r="P149">
            <v>20.802499008178703</v>
          </cell>
          <cell r="Q149">
            <v>25.102499008178704</v>
          </cell>
          <cell r="R149">
            <v>29.402499008178705</v>
          </cell>
        </row>
        <row r="150">
          <cell r="B150">
            <v>40422</v>
          </cell>
          <cell r="C150">
            <v>36.200000000000003</v>
          </cell>
          <cell r="D150">
            <v>37.799999999999997</v>
          </cell>
          <cell r="E150">
            <v>39.4</v>
          </cell>
          <cell r="G150">
            <v>29.1</v>
          </cell>
          <cell r="H150">
            <v>29.9</v>
          </cell>
          <cell r="I150">
            <v>30.7</v>
          </cell>
          <cell r="K150">
            <v>41306</v>
          </cell>
          <cell r="L150">
            <v>22.246248626708976</v>
          </cell>
          <cell r="M150">
            <v>23.596248626708977</v>
          </cell>
          <cell r="N150">
            <v>24.946248626708979</v>
          </cell>
          <cell r="P150">
            <v>18.797497940063469</v>
          </cell>
          <cell r="Q150">
            <v>23.097497940063469</v>
          </cell>
          <cell r="R150">
            <v>27.39749794006347</v>
          </cell>
        </row>
        <row r="151">
          <cell r="B151">
            <v>40452</v>
          </cell>
          <cell r="C151">
            <v>34.35</v>
          </cell>
          <cell r="D151">
            <v>35.799999999999997</v>
          </cell>
          <cell r="E151">
            <v>37.25</v>
          </cell>
          <cell r="G151">
            <v>28.174998092651364</v>
          </cell>
          <cell r="H151">
            <v>28.899998092651366</v>
          </cell>
          <cell r="I151">
            <v>29.624998092651367</v>
          </cell>
          <cell r="K151">
            <v>41334</v>
          </cell>
          <cell r="L151">
            <v>16.034748077392571</v>
          </cell>
          <cell r="M151">
            <v>16.784748077392571</v>
          </cell>
          <cell r="N151">
            <v>17.534748077392571</v>
          </cell>
          <cell r="P151">
            <v>14.114497375488273</v>
          </cell>
          <cell r="Q151">
            <v>18.414497375488274</v>
          </cell>
          <cell r="R151">
            <v>22.714497375488275</v>
          </cell>
        </row>
        <row r="152">
          <cell r="B152">
            <v>40483</v>
          </cell>
          <cell r="C152">
            <v>34.35</v>
          </cell>
          <cell r="D152">
            <v>35.799999999999997</v>
          </cell>
          <cell r="E152">
            <v>37.25</v>
          </cell>
          <cell r="G152">
            <v>28.174998092651364</v>
          </cell>
          <cell r="H152">
            <v>28.899998092651366</v>
          </cell>
          <cell r="I152">
            <v>29.624998092651367</v>
          </cell>
          <cell r="K152">
            <v>41365</v>
          </cell>
          <cell r="L152">
            <v>16.829998779296869</v>
          </cell>
          <cell r="M152">
            <v>17.467498779296868</v>
          </cell>
          <cell r="N152">
            <v>18.104998779296867</v>
          </cell>
          <cell r="P152">
            <v>13.884997558593742</v>
          </cell>
          <cell r="Q152">
            <v>18.184997558593743</v>
          </cell>
          <cell r="R152">
            <v>22.484997558593744</v>
          </cell>
        </row>
        <row r="153">
          <cell r="B153">
            <v>40513</v>
          </cell>
          <cell r="C153">
            <v>34.35</v>
          </cell>
          <cell r="D153">
            <v>35.799999999999997</v>
          </cell>
          <cell r="E153">
            <v>37.25</v>
          </cell>
          <cell r="G153">
            <v>28.174998092651364</v>
          </cell>
          <cell r="H153">
            <v>28.899998092651366</v>
          </cell>
          <cell r="I153">
            <v>29.624998092651367</v>
          </cell>
          <cell r="K153">
            <v>41395</v>
          </cell>
          <cell r="L153">
            <v>11.722498550415033</v>
          </cell>
          <cell r="M153">
            <v>13.582498550415032</v>
          </cell>
          <cell r="N153">
            <v>15.442498550415031</v>
          </cell>
          <cell r="P153">
            <v>10.41499824523925</v>
          </cell>
          <cell r="Q153">
            <v>14.714998245239251</v>
          </cell>
          <cell r="R153">
            <v>19.014998245239251</v>
          </cell>
        </row>
        <row r="154">
          <cell r="B154">
            <v>40544</v>
          </cell>
          <cell r="C154">
            <v>40.950000000000003</v>
          </cell>
          <cell r="D154">
            <v>42.55</v>
          </cell>
          <cell r="E154">
            <v>44.15</v>
          </cell>
          <cell r="G154">
            <v>36.450001525878918</v>
          </cell>
          <cell r="H154">
            <v>37.250001525878915</v>
          </cell>
          <cell r="I154">
            <v>38.050001525878912</v>
          </cell>
          <cell r="K154">
            <v>41426</v>
          </cell>
          <cell r="L154">
            <v>16.676249008178704</v>
          </cell>
          <cell r="M154">
            <v>22.008749008178704</v>
          </cell>
          <cell r="N154">
            <v>27.341249008178703</v>
          </cell>
          <cell r="P154">
            <v>13.192498397827141</v>
          </cell>
          <cell r="Q154">
            <v>17.492498397827141</v>
          </cell>
          <cell r="R154">
            <v>21.792498397827142</v>
          </cell>
        </row>
        <row r="155">
          <cell r="B155">
            <v>40575</v>
          </cell>
          <cell r="C155">
            <v>40.950000000000003</v>
          </cell>
          <cell r="D155">
            <v>42.55</v>
          </cell>
          <cell r="E155">
            <v>44.15</v>
          </cell>
          <cell r="G155">
            <v>33.299999999999997</v>
          </cell>
          <cell r="H155">
            <v>34.1</v>
          </cell>
          <cell r="I155">
            <v>34.9</v>
          </cell>
          <cell r="K155">
            <v>41456</v>
          </cell>
          <cell r="L155">
            <v>31.46125030517581</v>
          </cell>
          <cell r="M155">
            <v>35.21125030517581</v>
          </cell>
          <cell r="N155">
            <v>38.96125030517581</v>
          </cell>
          <cell r="P155">
            <v>22.397498321533195</v>
          </cell>
          <cell r="Q155">
            <v>26.697498321533196</v>
          </cell>
          <cell r="R155">
            <v>30.997498321533197</v>
          </cell>
        </row>
        <row r="156">
          <cell r="B156">
            <v>40603</v>
          </cell>
          <cell r="C156">
            <v>37.65</v>
          </cell>
          <cell r="D156">
            <v>38.549999999999997</v>
          </cell>
          <cell r="E156">
            <v>39.450000000000003</v>
          </cell>
          <cell r="G156">
            <v>29.65</v>
          </cell>
          <cell r="H156">
            <v>30.1</v>
          </cell>
          <cell r="I156">
            <v>30.55</v>
          </cell>
          <cell r="K156">
            <v>41487</v>
          </cell>
          <cell r="L156">
            <v>33.722499847412138</v>
          </cell>
          <cell r="M156">
            <v>37.472499847412138</v>
          </cell>
          <cell r="N156">
            <v>41.222499847412138</v>
          </cell>
          <cell r="P156">
            <v>23.894999694824211</v>
          </cell>
          <cell r="Q156">
            <v>28.194999694824212</v>
          </cell>
          <cell r="R156">
            <v>32.494999694824209</v>
          </cell>
        </row>
        <row r="157">
          <cell r="B157">
            <v>40634</v>
          </cell>
          <cell r="C157">
            <v>37.799999999999997</v>
          </cell>
          <cell r="D157">
            <v>38.549999999999997</v>
          </cell>
          <cell r="E157">
            <v>39.299999999999997</v>
          </cell>
          <cell r="G157">
            <v>29.725000000000001</v>
          </cell>
          <cell r="H157">
            <v>30.1</v>
          </cell>
          <cell r="I157">
            <v>30.475000000000001</v>
          </cell>
          <cell r="K157">
            <v>41518</v>
          </cell>
          <cell r="L157">
            <v>27.674998474121086</v>
          </cell>
          <cell r="M157">
            <v>29.099998474121087</v>
          </cell>
          <cell r="N157">
            <v>30.524998474121087</v>
          </cell>
          <cell r="P157">
            <v>24.799998474121086</v>
          </cell>
          <cell r="Q157">
            <v>29.099998474121087</v>
          </cell>
          <cell r="R157">
            <v>33.399998474121084</v>
          </cell>
        </row>
        <row r="158">
          <cell r="B158">
            <v>40664</v>
          </cell>
          <cell r="C158">
            <v>36.07</v>
          </cell>
          <cell r="D158">
            <v>38.549999999999997</v>
          </cell>
          <cell r="E158">
            <v>41.03</v>
          </cell>
          <cell r="G158">
            <v>28.86</v>
          </cell>
          <cell r="H158">
            <v>30.1</v>
          </cell>
          <cell r="I158">
            <v>31.34</v>
          </cell>
          <cell r="K158">
            <v>41548</v>
          </cell>
          <cell r="L158">
            <v>27.787498474121087</v>
          </cell>
          <cell r="M158">
            <v>29.099998474121087</v>
          </cell>
          <cell r="N158">
            <v>30.412498474121087</v>
          </cell>
          <cell r="P158">
            <v>24.799998474121086</v>
          </cell>
          <cell r="Q158">
            <v>29.099998474121087</v>
          </cell>
          <cell r="R158">
            <v>33.399998474121084</v>
          </cell>
        </row>
        <row r="159">
          <cell r="B159">
            <v>40695</v>
          </cell>
          <cell r="C159">
            <v>41.19</v>
          </cell>
          <cell r="D159">
            <v>48.3</v>
          </cell>
          <cell r="E159">
            <v>55.41</v>
          </cell>
          <cell r="G159">
            <v>26.545000000000002</v>
          </cell>
          <cell r="H159">
            <v>30.1</v>
          </cell>
          <cell r="I159">
            <v>33.655000000000001</v>
          </cell>
          <cell r="K159">
            <v>41579</v>
          </cell>
          <cell r="L159">
            <v>27.787498474121087</v>
          </cell>
          <cell r="M159">
            <v>29.099998474121087</v>
          </cell>
          <cell r="N159">
            <v>30.412498474121087</v>
          </cell>
          <cell r="P159">
            <v>24.799998474121086</v>
          </cell>
          <cell r="Q159">
            <v>29.099998474121087</v>
          </cell>
          <cell r="R159">
            <v>33.399998474121084</v>
          </cell>
        </row>
        <row r="160">
          <cell r="B160">
            <v>40725</v>
          </cell>
          <cell r="C160">
            <v>45.05</v>
          </cell>
          <cell r="D160">
            <v>50.05</v>
          </cell>
          <cell r="E160">
            <v>55.05</v>
          </cell>
          <cell r="G160">
            <v>27.6</v>
          </cell>
          <cell r="H160">
            <v>30.1</v>
          </cell>
          <cell r="I160">
            <v>32.6</v>
          </cell>
          <cell r="K160">
            <v>41609</v>
          </cell>
          <cell r="L160">
            <v>33.037502288818388</v>
          </cell>
          <cell r="M160">
            <v>34.350002288818388</v>
          </cell>
          <cell r="N160">
            <v>35.662502288818388</v>
          </cell>
          <cell r="P160">
            <v>30.050002288818387</v>
          </cell>
          <cell r="Q160">
            <v>34.350002288818388</v>
          </cell>
          <cell r="R160">
            <v>38.650002288818385</v>
          </cell>
        </row>
        <row r="161">
          <cell r="B161">
            <v>40756</v>
          </cell>
          <cell r="C161">
            <v>46.55</v>
          </cell>
          <cell r="D161">
            <v>51.55</v>
          </cell>
          <cell r="E161">
            <v>56.55</v>
          </cell>
          <cell r="G161">
            <v>27.6</v>
          </cell>
          <cell r="H161">
            <v>30.1</v>
          </cell>
          <cell r="I161">
            <v>32.6</v>
          </cell>
          <cell r="K161">
            <v>41640</v>
          </cell>
          <cell r="L161">
            <v>23.37374725341796</v>
          </cell>
          <cell r="M161">
            <v>24.798747253417961</v>
          </cell>
          <cell r="N161">
            <v>26.223747253417962</v>
          </cell>
          <cell r="P161">
            <v>21.002499008178702</v>
          </cell>
          <cell r="Q161">
            <v>25.302499008178703</v>
          </cell>
          <cell r="R161">
            <v>29.602499008178704</v>
          </cell>
        </row>
        <row r="162">
          <cell r="B162">
            <v>40787</v>
          </cell>
          <cell r="C162">
            <v>36.35</v>
          </cell>
          <cell r="D162">
            <v>38.049999999999997</v>
          </cell>
          <cell r="E162">
            <v>39.75</v>
          </cell>
          <cell r="G162">
            <v>29.25</v>
          </cell>
          <cell r="H162">
            <v>30.1</v>
          </cell>
          <cell r="I162">
            <v>30.95</v>
          </cell>
          <cell r="K162">
            <v>41671</v>
          </cell>
          <cell r="L162">
            <v>22.371248626708976</v>
          </cell>
          <cell r="M162">
            <v>23.796248626708977</v>
          </cell>
          <cell r="N162">
            <v>25.221248626708977</v>
          </cell>
          <cell r="P162">
            <v>18.997497940063468</v>
          </cell>
          <cell r="Q162">
            <v>23.297497940063469</v>
          </cell>
          <cell r="R162">
            <v>27.597497940063469</v>
          </cell>
        </row>
        <row r="163">
          <cell r="B163">
            <v>40817</v>
          </cell>
          <cell r="C163">
            <v>34.5</v>
          </cell>
          <cell r="D163">
            <v>36.049999999999997</v>
          </cell>
          <cell r="E163">
            <v>37.6</v>
          </cell>
          <cell r="G163">
            <v>28.324998092651366</v>
          </cell>
          <cell r="H163">
            <v>29.099998092651365</v>
          </cell>
          <cell r="I163">
            <v>29.874998092651364</v>
          </cell>
          <cell r="K163">
            <v>41699</v>
          </cell>
          <cell r="L163">
            <v>16.197248077392569</v>
          </cell>
          <cell r="M163">
            <v>16.98474807739257</v>
          </cell>
          <cell r="N163">
            <v>17.772248077392572</v>
          </cell>
          <cell r="P163">
            <v>14.314497375488273</v>
          </cell>
          <cell r="Q163">
            <v>18.614497375488273</v>
          </cell>
          <cell r="R163">
            <v>22.914497375488274</v>
          </cell>
        </row>
        <row r="164">
          <cell r="B164">
            <v>40848</v>
          </cell>
          <cell r="C164">
            <v>34.5</v>
          </cell>
          <cell r="D164">
            <v>36.049999999999997</v>
          </cell>
          <cell r="E164">
            <v>37.6</v>
          </cell>
          <cell r="G164">
            <v>28.324998092651366</v>
          </cell>
          <cell r="H164">
            <v>29.099998092651365</v>
          </cell>
          <cell r="I164">
            <v>29.874998092651364</v>
          </cell>
          <cell r="K164">
            <v>41730</v>
          </cell>
          <cell r="L164">
            <v>16.992498779296866</v>
          </cell>
          <cell r="M164">
            <v>17.667498779296867</v>
          </cell>
          <cell r="N164">
            <v>18.342498779296868</v>
          </cell>
          <cell r="P164">
            <v>14.084997558593741</v>
          </cell>
          <cell r="Q164">
            <v>18.384997558593742</v>
          </cell>
          <cell r="R164">
            <v>22.684997558593743</v>
          </cell>
        </row>
        <row r="165">
          <cell r="B165">
            <v>40878</v>
          </cell>
          <cell r="C165">
            <v>34.5</v>
          </cell>
          <cell r="D165">
            <v>36.049999999999997</v>
          </cell>
          <cell r="E165">
            <v>37.6</v>
          </cell>
          <cell r="G165">
            <v>28.324998092651366</v>
          </cell>
          <cell r="H165">
            <v>29.099998092651365</v>
          </cell>
          <cell r="I165">
            <v>29.874998092651364</v>
          </cell>
          <cell r="K165">
            <v>41760</v>
          </cell>
          <cell r="L165">
            <v>11.922498550415032</v>
          </cell>
          <cell r="M165">
            <v>13.782498550415031</v>
          </cell>
          <cell r="N165">
            <v>15.642498550415031</v>
          </cell>
          <cell r="P165">
            <v>10.614998245239249</v>
          </cell>
          <cell r="Q165">
            <v>14.91499824523925</v>
          </cell>
          <cell r="R165">
            <v>19.214998245239251</v>
          </cell>
        </row>
        <row r="166">
          <cell r="B166">
            <v>40909</v>
          </cell>
          <cell r="C166">
            <v>40.950000000000003</v>
          </cell>
          <cell r="D166">
            <v>42.65</v>
          </cell>
          <cell r="E166">
            <v>44.35</v>
          </cell>
          <cell r="G166">
            <v>36.600001525878916</v>
          </cell>
          <cell r="H166">
            <v>37.450001525878918</v>
          </cell>
          <cell r="I166">
            <v>38.300001525878919</v>
          </cell>
          <cell r="K166">
            <v>41791</v>
          </cell>
          <cell r="L166">
            <v>16.876249008178704</v>
          </cell>
          <cell r="M166">
            <v>22.208749008178703</v>
          </cell>
          <cell r="N166">
            <v>27.541249008178703</v>
          </cell>
          <cell r="P166">
            <v>13.39249839782714</v>
          </cell>
          <cell r="Q166">
            <v>17.692498397827141</v>
          </cell>
          <cell r="R166">
            <v>21.992498397827141</v>
          </cell>
        </row>
        <row r="167">
          <cell r="B167">
            <v>40940</v>
          </cell>
          <cell r="C167">
            <v>40.950000000000003</v>
          </cell>
          <cell r="D167">
            <v>42.65</v>
          </cell>
          <cell r="E167">
            <v>44.35</v>
          </cell>
          <cell r="G167">
            <v>33.450000000000003</v>
          </cell>
          <cell r="H167">
            <v>34.299999999999997</v>
          </cell>
          <cell r="I167">
            <v>35.15</v>
          </cell>
          <cell r="K167">
            <v>41821</v>
          </cell>
          <cell r="L167">
            <v>31.661250305175813</v>
          </cell>
          <cell r="M167">
            <v>35.411250305175813</v>
          </cell>
          <cell r="N167">
            <v>39.161250305175813</v>
          </cell>
          <cell r="P167">
            <v>22.597498321533195</v>
          </cell>
          <cell r="Q167">
            <v>26.897498321533195</v>
          </cell>
          <cell r="R167">
            <v>31.197498321533196</v>
          </cell>
        </row>
        <row r="168">
          <cell r="B168">
            <v>40969</v>
          </cell>
          <cell r="C168">
            <v>37.700000000000003</v>
          </cell>
          <cell r="D168">
            <v>38.65</v>
          </cell>
          <cell r="E168">
            <v>39.6</v>
          </cell>
          <cell r="G168">
            <v>29.824999999999999</v>
          </cell>
          <cell r="H168">
            <v>30.3</v>
          </cell>
          <cell r="I168">
            <v>30.774999999999999</v>
          </cell>
          <cell r="K168">
            <v>41852</v>
          </cell>
          <cell r="L168">
            <v>33.922499847412141</v>
          </cell>
          <cell r="M168">
            <v>37.672499847412141</v>
          </cell>
          <cell r="N168">
            <v>41.422499847412141</v>
          </cell>
          <cell r="P168">
            <v>24.09499969482421</v>
          </cell>
          <cell r="Q168">
            <v>28.394999694824211</v>
          </cell>
          <cell r="R168">
            <v>32.694999694824212</v>
          </cell>
        </row>
        <row r="169">
          <cell r="B169">
            <v>41000</v>
          </cell>
          <cell r="C169">
            <v>37.85</v>
          </cell>
          <cell r="D169">
            <v>38.65</v>
          </cell>
          <cell r="E169">
            <v>39.450000000000003</v>
          </cell>
          <cell r="G169">
            <v>29.9</v>
          </cell>
          <cell r="H169">
            <v>30.3</v>
          </cell>
          <cell r="I169">
            <v>30.7</v>
          </cell>
          <cell r="K169">
            <v>41883</v>
          </cell>
          <cell r="L169">
            <v>27.799998474121086</v>
          </cell>
          <cell r="M169">
            <v>29.299998474121086</v>
          </cell>
          <cell r="N169">
            <v>30.799998474121086</v>
          </cell>
          <cell r="P169">
            <v>24.999998474121085</v>
          </cell>
          <cell r="Q169">
            <v>29.299998474121086</v>
          </cell>
          <cell r="R169">
            <v>33.599998474121087</v>
          </cell>
        </row>
        <row r="170">
          <cell r="B170">
            <v>41030</v>
          </cell>
          <cell r="C170">
            <v>36.17</v>
          </cell>
          <cell r="D170">
            <v>38.65</v>
          </cell>
          <cell r="E170">
            <v>41.13</v>
          </cell>
          <cell r="G170">
            <v>29.06</v>
          </cell>
          <cell r="H170">
            <v>30.3</v>
          </cell>
          <cell r="I170">
            <v>31.54</v>
          </cell>
          <cell r="K170">
            <v>41913</v>
          </cell>
          <cell r="L170">
            <v>27.912498474121087</v>
          </cell>
          <cell r="M170">
            <v>29.299998474121086</v>
          </cell>
          <cell r="N170">
            <v>30.687498474121085</v>
          </cell>
          <cell r="P170">
            <v>24.999998474121085</v>
          </cell>
          <cell r="Q170">
            <v>29.299998474121086</v>
          </cell>
          <cell r="R170">
            <v>33.599998474121087</v>
          </cell>
        </row>
        <row r="171">
          <cell r="B171">
            <v>41061</v>
          </cell>
          <cell r="C171">
            <v>41.69</v>
          </cell>
          <cell r="D171">
            <v>48.8</v>
          </cell>
          <cell r="E171">
            <v>55.91</v>
          </cell>
          <cell r="G171">
            <v>26.745000000000001</v>
          </cell>
          <cell r="H171">
            <v>30.3</v>
          </cell>
          <cell r="I171">
            <v>33.854999999999997</v>
          </cell>
          <cell r="K171">
            <v>41944</v>
          </cell>
          <cell r="L171">
            <v>27.912498474121087</v>
          </cell>
          <cell r="M171">
            <v>29.299998474121086</v>
          </cell>
          <cell r="N171">
            <v>30.687498474121085</v>
          </cell>
          <cell r="P171">
            <v>24.999998474121085</v>
          </cell>
          <cell r="Q171">
            <v>29.299998474121086</v>
          </cell>
          <cell r="R171">
            <v>33.599998474121087</v>
          </cell>
        </row>
        <row r="172">
          <cell r="B172">
            <v>41091</v>
          </cell>
          <cell r="C172">
            <v>46.05</v>
          </cell>
          <cell r="D172">
            <v>51.05</v>
          </cell>
          <cell r="E172">
            <v>56.05</v>
          </cell>
          <cell r="G172">
            <v>27.8</v>
          </cell>
          <cell r="H172">
            <v>30.3</v>
          </cell>
          <cell r="I172">
            <v>32.799999999999997</v>
          </cell>
          <cell r="K172">
            <v>41974</v>
          </cell>
          <cell r="L172">
            <v>33.162502288818388</v>
          </cell>
          <cell r="M172">
            <v>34.550002288818391</v>
          </cell>
          <cell r="N172">
            <v>35.937502288818393</v>
          </cell>
          <cell r="P172">
            <v>30.25000228881839</v>
          </cell>
          <cell r="Q172">
            <v>34.550002288818391</v>
          </cell>
          <cell r="R172">
            <v>38.850002288818388</v>
          </cell>
        </row>
        <row r="173">
          <cell r="B173">
            <v>41122</v>
          </cell>
          <cell r="C173">
            <v>47.55</v>
          </cell>
          <cell r="D173">
            <v>52.55</v>
          </cell>
          <cell r="E173">
            <v>57.55</v>
          </cell>
          <cell r="G173">
            <v>27.8</v>
          </cell>
          <cell r="H173">
            <v>30.3</v>
          </cell>
          <cell r="I173">
            <v>32.799999999999997</v>
          </cell>
          <cell r="K173">
            <v>42005</v>
          </cell>
          <cell r="L173">
            <v>23.49874725341796</v>
          </cell>
          <cell r="M173">
            <v>24.99874725341796</v>
          </cell>
          <cell r="N173">
            <v>26.49874725341796</v>
          </cell>
          <cell r="P173">
            <v>21.202499008178702</v>
          </cell>
          <cell r="Q173">
            <v>25.502499008178702</v>
          </cell>
          <cell r="R173">
            <v>29.802499008178703</v>
          </cell>
        </row>
        <row r="174">
          <cell r="B174">
            <v>41153</v>
          </cell>
          <cell r="C174">
            <v>36.35</v>
          </cell>
          <cell r="D174">
            <v>38.15</v>
          </cell>
          <cell r="E174">
            <v>39.950000000000003</v>
          </cell>
          <cell r="G174">
            <v>29.4</v>
          </cell>
          <cell r="H174">
            <v>30.3</v>
          </cell>
          <cell r="I174">
            <v>31.2</v>
          </cell>
          <cell r="K174">
            <v>42036</v>
          </cell>
          <cell r="L174">
            <v>22.496248626708976</v>
          </cell>
          <cell r="M174">
            <v>23.996248626708976</v>
          </cell>
          <cell r="N174">
            <v>25.496248626708976</v>
          </cell>
          <cell r="P174">
            <v>19.197497940063467</v>
          </cell>
          <cell r="Q174">
            <v>23.497497940063468</v>
          </cell>
          <cell r="R174">
            <v>27.797497940063469</v>
          </cell>
        </row>
        <row r="175">
          <cell r="B175">
            <v>41183</v>
          </cell>
          <cell r="C175">
            <v>34.5</v>
          </cell>
          <cell r="D175">
            <v>36.15</v>
          </cell>
          <cell r="E175">
            <v>37.799999999999997</v>
          </cell>
          <cell r="G175">
            <v>28.474998092651365</v>
          </cell>
          <cell r="H175">
            <v>29.299998092651364</v>
          </cell>
          <cell r="I175">
            <v>30.124998092651364</v>
          </cell>
          <cell r="K175">
            <v>42064</v>
          </cell>
          <cell r="L175">
            <v>16.35974807739257</v>
          </cell>
          <cell r="M175">
            <v>17.18474807739257</v>
          </cell>
          <cell r="N175">
            <v>18.009748077392569</v>
          </cell>
          <cell r="P175">
            <v>14.514497375488272</v>
          </cell>
          <cell r="Q175">
            <v>18.814497375488273</v>
          </cell>
          <cell r="R175">
            <v>23.114497375488273</v>
          </cell>
        </row>
        <row r="176">
          <cell r="B176">
            <v>41214</v>
          </cell>
          <cell r="C176">
            <v>34.5</v>
          </cell>
          <cell r="D176">
            <v>36.15</v>
          </cell>
          <cell r="E176">
            <v>37.799999999999997</v>
          </cell>
          <cell r="G176">
            <v>28.474998092651365</v>
          </cell>
          <cell r="H176">
            <v>29.299998092651364</v>
          </cell>
          <cell r="I176">
            <v>30.124998092651364</v>
          </cell>
          <cell r="K176">
            <v>42095</v>
          </cell>
          <cell r="L176">
            <v>17.154998779296868</v>
          </cell>
          <cell r="M176">
            <v>17.867498779296866</v>
          </cell>
          <cell r="N176">
            <v>18.579998779296865</v>
          </cell>
          <cell r="P176">
            <v>14.284997558593741</v>
          </cell>
          <cell r="Q176">
            <v>18.584997558593741</v>
          </cell>
          <cell r="R176">
            <v>22.884997558593742</v>
          </cell>
        </row>
        <row r="177">
          <cell r="B177">
            <v>41244</v>
          </cell>
          <cell r="C177">
            <v>34.5</v>
          </cell>
          <cell r="D177">
            <v>36.15</v>
          </cell>
          <cell r="E177">
            <v>37.799999999999997</v>
          </cell>
          <cell r="G177">
            <v>28.474998092651365</v>
          </cell>
          <cell r="H177">
            <v>29.299998092651364</v>
          </cell>
          <cell r="I177">
            <v>30.124998092651364</v>
          </cell>
          <cell r="K177">
            <v>42125</v>
          </cell>
          <cell r="L177">
            <v>12.122498550415031</v>
          </cell>
          <cell r="M177">
            <v>13.982498550415031</v>
          </cell>
          <cell r="N177">
            <v>15.84249855041503</v>
          </cell>
          <cell r="P177">
            <v>10.814998245239249</v>
          </cell>
          <cell r="Q177">
            <v>15.114998245239249</v>
          </cell>
          <cell r="R177">
            <v>19.41499824523925</v>
          </cell>
        </row>
        <row r="178">
          <cell r="B178">
            <v>41275</v>
          </cell>
          <cell r="C178">
            <v>40.950000000000003</v>
          </cell>
          <cell r="D178">
            <v>42.75</v>
          </cell>
          <cell r="E178">
            <v>44.55</v>
          </cell>
          <cell r="G178">
            <v>36.750001525878922</v>
          </cell>
          <cell r="H178">
            <v>37.65000152587892</v>
          </cell>
          <cell r="I178">
            <v>38.550001525878919</v>
          </cell>
          <cell r="K178">
            <v>42156</v>
          </cell>
          <cell r="L178">
            <v>17.076249008178703</v>
          </cell>
          <cell r="M178">
            <v>22.408749008178702</v>
          </cell>
          <cell r="N178">
            <v>27.741249008178702</v>
          </cell>
          <cell r="P178">
            <v>13.592498397827139</v>
          </cell>
          <cell r="Q178">
            <v>17.89249839782714</v>
          </cell>
          <cell r="R178">
            <v>22.192498397827141</v>
          </cell>
        </row>
        <row r="179">
          <cell r="B179">
            <v>41306</v>
          </cell>
          <cell r="C179">
            <v>40.950000000000003</v>
          </cell>
          <cell r="D179">
            <v>42.75</v>
          </cell>
          <cell r="E179">
            <v>44.55</v>
          </cell>
          <cell r="G179">
            <v>33.6</v>
          </cell>
          <cell r="H179">
            <v>34.5</v>
          </cell>
          <cell r="I179">
            <v>35.4</v>
          </cell>
          <cell r="K179">
            <v>42186</v>
          </cell>
          <cell r="L179">
            <v>31.861250305175815</v>
          </cell>
          <cell r="M179">
            <v>35.611250305175815</v>
          </cell>
          <cell r="N179">
            <v>39.361250305175815</v>
          </cell>
          <cell r="P179">
            <v>22.797498321533194</v>
          </cell>
          <cell r="Q179">
            <v>27.097498321533195</v>
          </cell>
          <cell r="R179">
            <v>31.397498321533195</v>
          </cell>
        </row>
        <row r="180">
          <cell r="B180">
            <v>41334</v>
          </cell>
          <cell r="C180">
            <v>37.75</v>
          </cell>
          <cell r="D180">
            <v>38.75</v>
          </cell>
          <cell r="E180">
            <v>39.75</v>
          </cell>
          <cell r="G180">
            <v>30</v>
          </cell>
          <cell r="H180">
            <v>30.5</v>
          </cell>
          <cell r="I180">
            <v>31</v>
          </cell>
          <cell r="K180">
            <v>42217</v>
          </cell>
          <cell r="L180">
            <v>34.122499847412143</v>
          </cell>
          <cell r="M180">
            <v>37.872499847412143</v>
          </cell>
          <cell r="N180">
            <v>41.622499847412143</v>
          </cell>
          <cell r="P180">
            <v>24.29499969482421</v>
          </cell>
          <cell r="Q180">
            <v>28.59499969482421</v>
          </cell>
          <cell r="R180">
            <v>32.894999694824207</v>
          </cell>
        </row>
        <row r="181">
          <cell r="B181">
            <v>41365</v>
          </cell>
          <cell r="C181">
            <v>37.9</v>
          </cell>
          <cell r="D181">
            <v>38.75</v>
          </cell>
          <cell r="E181">
            <v>39.6</v>
          </cell>
          <cell r="G181">
            <v>30.074999999999999</v>
          </cell>
          <cell r="H181">
            <v>30.5</v>
          </cell>
          <cell r="I181">
            <v>30.925000000000001</v>
          </cell>
          <cell r="K181">
            <v>42248</v>
          </cell>
          <cell r="L181">
            <v>27.924998474121086</v>
          </cell>
          <cell r="M181">
            <v>29.499998474121085</v>
          </cell>
          <cell r="N181">
            <v>31.074998474121085</v>
          </cell>
          <cell r="P181">
            <v>25.199998474121085</v>
          </cell>
          <cell r="Q181">
            <v>29.499998474121085</v>
          </cell>
          <cell r="R181">
            <v>33.799998474121082</v>
          </cell>
        </row>
        <row r="182">
          <cell r="B182">
            <v>41395</v>
          </cell>
          <cell r="C182">
            <v>36.270000000000003</v>
          </cell>
          <cell r="D182">
            <v>38.75</v>
          </cell>
          <cell r="E182">
            <v>41.23</v>
          </cell>
          <cell r="G182">
            <v>29.26</v>
          </cell>
          <cell r="H182">
            <v>30.5</v>
          </cell>
          <cell r="I182">
            <v>31.74</v>
          </cell>
          <cell r="K182">
            <v>42278</v>
          </cell>
          <cell r="L182">
            <v>28.037498474121087</v>
          </cell>
          <cell r="M182">
            <v>29.499998474121085</v>
          </cell>
          <cell r="N182">
            <v>30.962498474121084</v>
          </cell>
          <cell r="P182">
            <v>25.199998474121085</v>
          </cell>
          <cell r="Q182">
            <v>29.499998474121085</v>
          </cell>
          <cell r="R182">
            <v>33.799998474121082</v>
          </cell>
        </row>
        <row r="183">
          <cell r="B183">
            <v>41426</v>
          </cell>
          <cell r="C183">
            <v>42.19</v>
          </cell>
          <cell r="D183">
            <v>49.3</v>
          </cell>
          <cell r="E183">
            <v>56.41</v>
          </cell>
          <cell r="G183">
            <v>26.945</v>
          </cell>
          <cell r="H183">
            <v>30.5</v>
          </cell>
          <cell r="I183">
            <v>34.055</v>
          </cell>
          <cell r="K183">
            <v>42309</v>
          </cell>
          <cell r="L183">
            <v>28.037498474121087</v>
          </cell>
          <cell r="M183">
            <v>29.499998474121085</v>
          </cell>
          <cell r="N183">
            <v>30.962498474121084</v>
          </cell>
          <cell r="P183">
            <v>25.199998474121085</v>
          </cell>
          <cell r="Q183">
            <v>29.499998474121085</v>
          </cell>
          <cell r="R183">
            <v>33.799998474121082</v>
          </cell>
        </row>
        <row r="184">
          <cell r="B184">
            <v>41456</v>
          </cell>
          <cell r="C184">
            <v>47.05</v>
          </cell>
          <cell r="D184">
            <v>52.05</v>
          </cell>
          <cell r="E184">
            <v>57.05</v>
          </cell>
          <cell r="G184">
            <v>28</v>
          </cell>
          <cell r="H184">
            <v>30.5</v>
          </cell>
          <cell r="I184">
            <v>33</v>
          </cell>
          <cell r="K184">
            <v>42339</v>
          </cell>
          <cell r="L184">
            <v>33.287502288818395</v>
          </cell>
          <cell r="M184">
            <v>34.750002288818393</v>
          </cell>
          <cell r="N184">
            <v>36.212502288818392</v>
          </cell>
          <cell r="P184">
            <v>30.450002288818393</v>
          </cell>
          <cell r="Q184">
            <v>34.750002288818393</v>
          </cell>
          <cell r="R184">
            <v>39.050002288818391</v>
          </cell>
        </row>
        <row r="185">
          <cell r="B185">
            <v>41487</v>
          </cell>
          <cell r="C185">
            <v>48.55</v>
          </cell>
          <cell r="D185">
            <v>53.55</v>
          </cell>
          <cell r="E185">
            <v>58.55</v>
          </cell>
          <cell r="G185">
            <v>28</v>
          </cell>
          <cell r="H185">
            <v>30.5</v>
          </cell>
          <cell r="I185">
            <v>33</v>
          </cell>
          <cell r="K185">
            <v>42370</v>
          </cell>
          <cell r="L185">
            <v>23.62374725341796</v>
          </cell>
          <cell r="M185">
            <v>25.19874725341796</v>
          </cell>
          <cell r="N185">
            <v>26.773747253417959</v>
          </cell>
          <cell r="P185">
            <v>21.402499008178701</v>
          </cell>
          <cell r="Q185">
            <v>25.702499008178702</v>
          </cell>
          <cell r="R185">
            <v>30.002499008178702</v>
          </cell>
        </row>
        <row r="186">
          <cell r="B186">
            <v>41518</v>
          </cell>
          <cell r="C186">
            <v>36.35</v>
          </cell>
          <cell r="D186">
            <v>38.25</v>
          </cell>
          <cell r="E186">
            <v>40.15</v>
          </cell>
          <cell r="G186">
            <v>29.55</v>
          </cell>
          <cell r="H186">
            <v>30.5</v>
          </cell>
          <cell r="I186">
            <v>31.45</v>
          </cell>
          <cell r="K186">
            <v>42401</v>
          </cell>
          <cell r="L186">
            <v>22.621248626708976</v>
          </cell>
          <cell r="M186">
            <v>24.196248626708975</v>
          </cell>
          <cell r="N186">
            <v>25.771248626708974</v>
          </cell>
          <cell r="P186">
            <v>19.397497940063467</v>
          </cell>
          <cell r="Q186">
            <v>23.697497940063467</v>
          </cell>
          <cell r="R186">
            <v>27.997497940063468</v>
          </cell>
        </row>
        <row r="187">
          <cell r="B187">
            <v>41548</v>
          </cell>
          <cell r="C187">
            <v>34.5</v>
          </cell>
          <cell r="D187">
            <v>36.25</v>
          </cell>
          <cell r="E187">
            <v>38</v>
          </cell>
          <cell r="G187">
            <v>28.624998092651364</v>
          </cell>
          <cell r="H187">
            <v>29.499998092651364</v>
          </cell>
          <cell r="I187">
            <v>30.374998092651364</v>
          </cell>
          <cell r="K187">
            <v>42430</v>
          </cell>
          <cell r="L187">
            <v>16.522248077392568</v>
          </cell>
          <cell r="M187">
            <v>17.384748077392569</v>
          </cell>
          <cell r="N187">
            <v>18.24724807739257</v>
          </cell>
          <cell r="P187">
            <v>14.714497375488271</v>
          </cell>
          <cell r="Q187">
            <v>19.014497375488272</v>
          </cell>
          <cell r="R187">
            <v>23.314497375488273</v>
          </cell>
        </row>
        <row r="188">
          <cell r="B188">
            <v>41579</v>
          </cell>
          <cell r="C188">
            <v>34.5</v>
          </cell>
          <cell r="D188">
            <v>36.25</v>
          </cell>
          <cell r="E188">
            <v>38</v>
          </cell>
          <cell r="G188">
            <v>28.624998092651364</v>
          </cell>
          <cell r="H188">
            <v>29.499998092651364</v>
          </cell>
          <cell r="I188">
            <v>30.374998092651364</v>
          </cell>
          <cell r="K188">
            <v>42461</v>
          </cell>
          <cell r="L188">
            <v>17.317498779296866</v>
          </cell>
          <cell r="M188">
            <v>18.067498779296866</v>
          </cell>
          <cell r="N188">
            <v>18.817498779296866</v>
          </cell>
          <cell r="P188">
            <v>14.48499755859374</v>
          </cell>
          <cell r="Q188">
            <v>18.784997558593741</v>
          </cell>
          <cell r="R188">
            <v>23.084997558593741</v>
          </cell>
        </row>
        <row r="189">
          <cell r="B189">
            <v>41609</v>
          </cell>
          <cell r="C189">
            <v>34.5</v>
          </cell>
          <cell r="D189">
            <v>36.25</v>
          </cell>
          <cell r="E189">
            <v>38</v>
          </cell>
          <cell r="G189">
            <v>28.624998092651364</v>
          </cell>
          <cell r="H189">
            <v>29.499998092651364</v>
          </cell>
          <cell r="I189">
            <v>30.374998092651364</v>
          </cell>
          <cell r="K189">
            <v>42491</v>
          </cell>
          <cell r="L189">
            <v>12.32249855041503</v>
          </cell>
          <cell r="M189">
            <v>14.18249855041503</v>
          </cell>
          <cell r="N189">
            <v>16.042498550415029</v>
          </cell>
          <cell r="P189">
            <v>11.014998245239248</v>
          </cell>
          <cell r="Q189">
            <v>15.314998245239249</v>
          </cell>
          <cell r="R189">
            <v>19.614998245239249</v>
          </cell>
        </row>
        <row r="190">
          <cell r="B190">
            <v>41640</v>
          </cell>
          <cell r="C190">
            <v>40.950000000000003</v>
          </cell>
          <cell r="D190">
            <v>42.85</v>
          </cell>
          <cell r="E190">
            <v>44.75</v>
          </cell>
          <cell r="G190">
            <v>36.90000152587892</v>
          </cell>
          <cell r="H190">
            <v>37.850001525878923</v>
          </cell>
          <cell r="I190">
            <v>38.800001525878926</v>
          </cell>
          <cell r="K190">
            <v>42522</v>
          </cell>
          <cell r="L190">
            <v>17.276249008178702</v>
          </cell>
          <cell r="M190">
            <v>22.608749008178702</v>
          </cell>
          <cell r="N190">
            <v>27.941249008178701</v>
          </cell>
          <cell r="P190">
            <v>13.792498397827138</v>
          </cell>
          <cell r="Q190">
            <v>18.092498397827139</v>
          </cell>
          <cell r="R190">
            <v>22.39249839782714</v>
          </cell>
        </row>
        <row r="191">
          <cell r="B191">
            <v>41671</v>
          </cell>
          <cell r="C191">
            <v>40.950000000000003</v>
          </cell>
          <cell r="D191">
            <v>42.85</v>
          </cell>
          <cell r="E191">
            <v>44.75</v>
          </cell>
          <cell r="G191">
            <v>33.75</v>
          </cell>
          <cell r="H191">
            <v>34.700000000000003</v>
          </cell>
          <cell r="I191">
            <v>35.65</v>
          </cell>
          <cell r="K191">
            <v>42552</v>
          </cell>
          <cell r="L191">
            <v>32.061250305175818</v>
          </cell>
          <cell r="M191">
            <v>35.811250305175818</v>
          </cell>
          <cell r="N191">
            <v>39.561250305175818</v>
          </cell>
          <cell r="P191">
            <v>22.997498321533193</v>
          </cell>
          <cell r="Q191">
            <v>27.297498321533194</v>
          </cell>
          <cell r="R191">
            <v>31.597498321533195</v>
          </cell>
        </row>
        <row r="192">
          <cell r="B192">
            <v>41699</v>
          </cell>
          <cell r="C192">
            <v>37.799999999999997</v>
          </cell>
          <cell r="D192">
            <v>38.85</v>
          </cell>
          <cell r="E192">
            <v>39.9</v>
          </cell>
          <cell r="G192">
            <v>30.175000000000001</v>
          </cell>
          <cell r="H192">
            <v>30.7</v>
          </cell>
          <cell r="I192">
            <v>31.225000000000001</v>
          </cell>
          <cell r="K192">
            <v>42583</v>
          </cell>
          <cell r="L192">
            <v>34.322499847412146</v>
          </cell>
          <cell r="M192">
            <v>38.072499847412146</v>
          </cell>
          <cell r="N192">
            <v>41.822499847412146</v>
          </cell>
          <cell r="P192">
            <v>24.494999694824209</v>
          </cell>
          <cell r="Q192">
            <v>28.79499969482421</v>
          </cell>
          <cell r="R192">
            <v>33.09499969482421</v>
          </cell>
        </row>
        <row r="193">
          <cell r="B193">
            <v>41730</v>
          </cell>
          <cell r="C193">
            <v>37.950000000000003</v>
          </cell>
          <cell r="D193">
            <v>38.85</v>
          </cell>
          <cell r="E193">
            <v>39.75</v>
          </cell>
          <cell r="G193">
            <v>30.25</v>
          </cell>
          <cell r="H193">
            <v>30.7</v>
          </cell>
          <cell r="I193">
            <v>31.15</v>
          </cell>
          <cell r="K193">
            <v>42614</v>
          </cell>
          <cell r="L193">
            <v>28.049998474121086</v>
          </cell>
          <cell r="M193">
            <v>29.699998474121085</v>
          </cell>
          <cell r="N193">
            <v>31.349998474121083</v>
          </cell>
          <cell r="P193">
            <v>25.399998474121084</v>
          </cell>
          <cell r="Q193">
            <v>29.699998474121085</v>
          </cell>
          <cell r="R193">
            <v>33.999998474121085</v>
          </cell>
        </row>
        <row r="194">
          <cell r="B194">
            <v>41760</v>
          </cell>
          <cell r="C194">
            <v>36.369999999999997</v>
          </cell>
          <cell r="D194">
            <v>38.85</v>
          </cell>
          <cell r="E194">
            <v>41.33</v>
          </cell>
          <cell r="G194">
            <v>29.46</v>
          </cell>
          <cell r="H194">
            <v>30.7</v>
          </cell>
          <cell r="I194">
            <v>31.94</v>
          </cell>
          <cell r="K194">
            <v>42644</v>
          </cell>
          <cell r="L194">
            <v>28.162498474121083</v>
          </cell>
          <cell r="M194">
            <v>29.699998474121085</v>
          </cell>
          <cell r="N194">
            <v>31.237498474121086</v>
          </cell>
          <cell r="P194">
            <v>25.399998474121084</v>
          </cell>
          <cell r="Q194">
            <v>29.699998474121085</v>
          </cell>
          <cell r="R194">
            <v>33.999998474121085</v>
          </cell>
        </row>
        <row r="195">
          <cell r="B195">
            <v>41791</v>
          </cell>
          <cell r="C195">
            <v>42.69</v>
          </cell>
          <cell r="D195">
            <v>49.8</v>
          </cell>
          <cell r="E195">
            <v>56.91</v>
          </cell>
          <cell r="G195">
            <v>27.145</v>
          </cell>
          <cell r="H195">
            <v>30.7</v>
          </cell>
          <cell r="I195">
            <v>34.255000000000003</v>
          </cell>
          <cell r="K195">
            <v>42675</v>
          </cell>
          <cell r="L195">
            <v>28.162498474121083</v>
          </cell>
          <cell r="M195">
            <v>29.699998474121085</v>
          </cell>
          <cell r="N195">
            <v>31.237498474121086</v>
          </cell>
          <cell r="P195">
            <v>25.399998474121084</v>
          </cell>
          <cell r="Q195">
            <v>29.699998474121085</v>
          </cell>
          <cell r="R195">
            <v>33.999998474121085</v>
          </cell>
        </row>
        <row r="196">
          <cell r="B196">
            <v>41821</v>
          </cell>
          <cell r="C196">
            <v>48.05</v>
          </cell>
          <cell r="D196">
            <v>53.05</v>
          </cell>
          <cell r="E196">
            <v>58.05</v>
          </cell>
          <cell r="G196">
            <v>28.2</v>
          </cell>
          <cell r="H196">
            <v>30.7</v>
          </cell>
          <cell r="I196">
            <v>33.200000000000003</v>
          </cell>
          <cell r="K196">
            <v>42705</v>
          </cell>
          <cell r="L196">
            <v>33.412502288818395</v>
          </cell>
          <cell r="M196">
            <v>34.950002288818396</v>
          </cell>
          <cell r="N196">
            <v>36.487502288818398</v>
          </cell>
          <cell r="P196">
            <v>30.650002288818396</v>
          </cell>
          <cell r="Q196">
            <v>34.950002288818396</v>
          </cell>
          <cell r="R196">
            <v>39.250002288818393</v>
          </cell>
        </row>
        <row r="197">
          <cell r="B197">
            <v>41852</v>
          </cell>
          <cell r="C197">
            <v>49.55</v>
          </cell>
          <cell r="D197">
            <v>54.55</v>
          </cell>
          <cell r="E197">
            <v>59.55</v>
          </cell>
          <cell r="G197">
            <v>28.2</v>
          </cell>
          <cell r="H197">
            <v>30.7</v>
          </cell>
          <cell r="I197">
            <v>33.200000000000003</v>
          </cell>
          <cell r="K197">
            <v>42736</v>
          </cell>
          <cell r="L197">
            <v>23.74874725341796</v>
          </cell>
          <cell r="M197">
            <v>25.398747253417959</v>
          </cell>
          <cell r="N197">
            <v>27.048747253417957</v>
          </cell>
          <cell r="P197">
            <v>21.6024990081787</v>
          </cell>
          <cell r="Q197">
            <v>25.902499008178701</v>
          </cell>
          <cell r="R197">
            <v>30.202499008178702</v>
          </cell>
        </row>
        <row r="198">
          <cell r="B198">
            <v>41883</v>
          </cell>
          <cell r="C198">
            <v>36.35</v>
          </cell>
          <cell r="D198">
            <v>38.35</v>
          </cell>
          <cell r="E198">
            <v>40.35</v>
          </cell>
          <cell r="G198">
            <v>29.7</v>
          </cell>
          <cell r="H198">
            <v>30.7</v>
          </cell>
          <cell r="I198">
            <v>31.7</v>
          </cell>
          <cell r="K198">
            <v>42767</v>
          </cell>
          <cell r="L198">
            <v>22.746248626708976</v>
          </cell>
          <cell r="M198">
            <v>24.396248626708974</v>
          </cell>
          <cell r="N198">
            <v>26.046248626708973</v>
          </cell>
          <cell r="P198">
            <v>19.597497940063466</v>
          </cell>
          <cell r="Q198">
            <v>23.897497940063467</v>
          </cell>
          <cell r="R198">
            <v>28.197497940063467</v>
          </cell>
        </row>
        <row r="199">
          <cell r="B199">
            <v>41913</v>
          </cell>
          <cell r="C199">
            <v>34.5</v>
          </cell>
          <cell r="D199">
            <v>36.35</v>
          </cell>
          <cell r="E199">
            <v>38.200000000000003</v>
          </cell>
          <cell r="G199">
            <v>28.774998092651362</v>
          </cell>
          <cell r="H199">
            <v>29.699998092651363</v>
          </cell>
          <cell r="I199">
            <v>30.624998092651364</v>
          </cell>
          <cell r="K199">
            <v>42795</v>
          </cell>
          <cell r="L199">
            <v>16.68474807739257</v>
          </cell>
          <cell r="M199">
            <v>17.584748077392568</v>
          </cell>
          <cell r="N199">
            <v>18.484748077392567</v>
          </cell>
          <cell r="P199">
            <v>14.914497375488271</v>
          </cell>
          <cell r="Q199">
            <v>19.214497375488271</v>
          </cell>
          <cell r="R199">
            <v>23.514497375488272</v>
          </cell>
        </row>
        <row r="200">
          <cell r="B200">
            <v>41944</v>
          </cell>
          <cell r="C200">
            <v>34.5</v>
          </cell>
          <cell r="D200">
            <v>36.35</v>
          </cell>
          <cell r="E200">
            <v>38.200000000000003</v>
          </cell>
          <cell r="G200">
            <v>28.774998092651362</v>
          </cell>
          <cell r="H200">
            <v>29.699998092651363</v>
          </cell>
          <cell r="I200">
            <v>30.624998092651364</v>
          </cell>
          <cell r="K200">
            <v>42826</v>
          </cell>
          <cell r="L200">
            <v>17.479998779296864</v>
          </cell>
          <cell r="M200">
            <v>18.267498779296865</v>
          </cell>
          <cell r="N200">
            <v>19.054998779296866</v>
          </cell>
          <cell r="P200">
            <v>14.684997558593739</v>
          </cell>
          <cell r="Q200">
            <v>18.98499755859374</v>
          </cell>
          <cell r="R200">
            <v>23.284997558593741</v>
          </cell>
        </row>
        <row r="201">
          <cell r="B201">
            <v>41974</v>
          </cell>
          <cell r="C201">
            <v>34.5</v>
          </cell>
          <cell r="D201">
            <v>36.35</v>
          </cell>
          <cell r="E201">
            <v>38.200000000000003</v>
          </cell>
          <cell r="G201">
            <v>28.774998092651362</v>
          </cell>
          <cell r="H201">
            <v>29.699998092651363</v>
          </cell>
          <cell r="I201">
            <v>30.624998092651364</v>
          </cell>
          <cell r="K201">
            <v>42856</v>
          </cell>
          <cell r="L201">
            <v>12.52249855041503</v>
          </cell>
          <cell r="M201">
            <v>14.382498550415029</v>
          </cell>
          <cell r="N201">
            <v>16.242498550415029</v>
          </cell>
          <cell r="P201">
            <v>11.214998245239247</v>
          </cell>
          <cell r="Q201">
            <v>15.514998245239248</v>
          </cell>
          <cell r="R201">
            <v>19.814998245239249</v>
          </cell>
        </row>
        <row r="202">
          <cell r="B202">
            <v>42005</v>
          </cell>
          <cell r="C202">
            <v>40.950000000000003</v>
          </cell>
          <cell r="D202">
            <v>42.95</v>
          </cell>
          <cell r="E202">
            <v>44.95</v>
          </cell>
          <cell r="G202">
            <v>37.050001525878926</v>
          </cell>
          <cell r="H202">
            <v>38.050001525878926</v>
          </cell>
          <cell r="I202">
            <v>39.050001525878926</v>
          </cell>
          <cell r="K202">
            <v>42887</v>
          </cell>
          <cell r="L202">
            <v>17.476249008178701</v>
          </cell>
          <cell r="M202">
            <v>22.808749008178701</v>
          </cell>
          <cell r="N202">
            <v>28.141249008178701</v>
          </cell>
          <cell r="P202">
            <v>13.992498397827138</v>
          </cell>
          <cell r="Q202">
            <v>18.292498397827138</v>
          </cell>
          <cell r="R202">
            <v>22.592498397827139</v>
          </cell>
        </row>
        <row r="203">
          <cell r="B203">
            <v>42036</v>
          </cell>
          <cell r="C203">
            <v>40.950000000000003</v>
          </cell>
          <cell r="D203">
            <v>42.95</v>
          </cell>
          <cell r="E203">
            <v>44.95</v>
          </cell>
          <cell r="G203">
            <v>33.9</v>
          </cell>
          <cell r="H203">
            <v>34.9</v>
          </cell>
          <cell r="I203">
            <v>35.9</v>
          </cell>
          <cell r="K203">
            <v>42917</v>
          </cell>
          <cell r="L203">
            <v>32.261250305175821</v>
          </cell>
          <cell r="M203">
            <v>36.011250305175821</v>
          </cell>
          <cell r="N203">
            <v>39.761250305175821</v>
          </cell>
          <cell r="P203">
            <v>23.197498321533192</v>
          </cell>
          <cell r="Q203">
            <v>27.497498321533193</v>
          </cell>
          <cell r="R203">
            <v>31.797498321533194</v>
          </cell>
        </row>
        <row r="204">
          <cell r="B204">
            <v>42064</v>
          </cell>
          <cell r="C204">
            <v>37.85</v>
          </cell>
          <cell r="D204">
            <v>38.950000000000003</v>
          </cell>
          <cell r="E204">
            <v>40.049999999999997</v>
          </cell>
          <cell r="G204">
            <v>30.35</v>
          </cell>
          <cell r="H204">
            <v>30.9</v>
          </cell>
          <cell r="I204">
            <v>31.45</v>
          </cell>
          <cell r="K204">
            <v>42948</v>
          </cell>
          <cell r="L204">
            <v>34.522499847412149</v>
          </cell>
          <cell r="M204">
            <v>38.272499847412149</v>
          </cell>
          <cell r="N204">
            <v>42.022499847412149</v>
          </cell>
          <cell r="P204">
            <v>24.694999694824208</v>
          </cell>
          <cell r="Q204">
            <v>28.994999694824209</v>
          </cell>
          <cell r="R204">
            <v>33.294999694824206</v>
          </cell>
        </row>
        <row r="205">
          <cell r="B205">
            <v>42095</v>
          </cell>
          <cell r="C205">
            <v>38</v>
          </cell>
          <cell r="D205">
            <v>38.950000000000003</v>
          </cell>
          <cell r="E205">
            <v>39.9</v>
          </cell>
          <cell r="G205">
            <v>30.425000000000001</v>
          </cell>
          <cell r="H205">
            <v>30.9</v>
          </cell>
          <cell r="I205">
            <v>31.375</v>
          </cell>
          <cell r="K205">
            <v>42979</v>
          </cell>
          <cell r="L205">
            <v>28.174998474121082</v>
          </cell>
          <cell r="M205">
            <v>29.899998474121084</v>
          </cell>
          <cell r="N205">
            <v>31.624998474121085</v>
          </cell>
          <cell r="P205">
            <v>25.599998474121083</v>
          </cell>
          <cell r="Q205">
            <v>29.899998474121084</v>
          </cell>
          <cell r="R205">
            <v>34.199998474121081</v>
          </cell>
        </row>
        <row r="206">
          <cell r="B206">
            <v>42125</v>
          </cell>
          <cell r="C206">
            <v>36.47</v>
          </cell>
          <cell r="D206">
            <v>38.950000000000003</v>
          </cell>
          <cell r="E206">
            <v>41.43</v>
          </cell>
          <cell r="G206">
            <v>29.66</v>
          </cell>
          <cell r="H206">
            <v>30.9</v>
          </cell>
          <cell r="I206">
            <v>32.14</v>
          </cell>
          <cell r="K206">
            <v>43009</v>
          </cell>
          <cell r="L206">
            <v>28.287498474121083</v>
          </cell>
          <cell r="M206">
            <v>29.899998474121084</v>
          </cell>
          <cell r="N206">
            <v>31.512498474121085</v>
          </cell>
          <cell r="P206">
            <v>25.599998474121083</v>
          </cell>
          <cell r="Q206">
            <v>29.899998474121084</v>
          </cell>
          <cell r="R206">
            <v>34.199998474121081</v>
          </cell>
        </row>
        <row r="207">
          <cell r="B207">
            <v>42156</v>
          </cell>
          <cell r="C207">
            <v>43.19</v>
          </cell>
          <cell r="D207">
            <v>50.3</v>
          </cell>
          <cell r="E207">
            <v>57.41</v>
          </cell>
          <cell r="G207">
            <v>27.344999999999999</v>
          </cell>
          <cell r="H207">
            <v>30.9</v>
          </cell>
          <cell r="I207">
            <v>34.454999999999998</v>
          </cell>
          <cell r="K207">
            <v>43040</v>
          </cell>
          <cell r="L207">
            <v>28.287498474121083</v>
          </cell>
          <cell r="M207">
            <v>29.899998474121084</v>
          </cell>
          <cell r="N207">
            <v>31.512498474121085</v>
          </cell>
          <cell r="P207">
            <v>25.599998474121083</v>
          </cell>
          <cell r="Q207">
            <v>29.899998474121084</v>
          </cell>
          <cell r="R207">
            <v>34.199998474121081</v>
          </cell>
        </row>
        <row r="208">
          <cell r="B208">
            <v>42186</v>
          </cell>
          <cell r="C208">
            <v>49.05</v>
          </cell>
          <cell r="D208">
            <v>54.05</v>
          </cell>
          <cell r="E208">
            <v>59.05</v>
          </cell>
          <cell r="G208">
            <v>28.4</v>
          </cell>
          <cell r="H208">
            <v>30.9</v>
          </cell>
          <cell r="I208">
            <v>33.4</v>
          </cell>
          <cell r="K208">
            <v>43070</v>
          </cell>
          <cell r="L208">
            <v>33.537502288818402</v>
          </cell>
          <cell r="M208">
            <v>35.150002288818399</v>
          </cell>
          <cell r="N208">
            <v>36.762502288818396</v>
          </cell>
          <cell r="P208">
            <v>30.850002288818398</v>
          </cell>
          <cell r="Q208">
            <v>35.150002288818399</v>
          </cell>
          <cell r="R208">
            <v>39.450002288818396</v>
          </cell>
        </row>
        <row r="209">
          <cell r="B209">
            <v>42217</v>
          </cell>
          <cell r="C209">
            <v>50.55</v>
          </cell>
          <cell r="D209">
            <v>55.55</v>
          </cell>
          <cell r="E209">
            <v>60.55</v>
          </cell>
          <cell r="G209">
            <v>28.4</v>
          </cell>
          <cell r="H209">
            <v>30.9</v>
          </cell>
          <cell r="I209">
            <v>33.4</v>
          </cell>
          <cell r="K209">
            <v>43101</v>
          </cell>
          <cell r="L209">
            <v>23.94874725341796</v>
          </cell>
          <cell r="M209">
            <v>25.598747253417958</v>
          </cell>
          <cell r="N209">
            <v>27.248747253417957</v>
          </cell>
          <cell r="P209">
            <v>21.8024990081787</v>
          </cell>
          <cell r="Q209">
            <v>26.1024990081787</v>
          </cell>
          <cell r="R209">
            <v>30.402499008178701</v>
          </cell>
        </row>
        <row r="210">
          <cell r="B210">
            <v>42248</v>
          </cell>
          <cell r="C210">
            <v>36.35</v>
          </cell>
          <cell r="D210">
            <v>38.450000000000003</v>
          </cell>
          <cell r="E210">
            <v>40.549999999999997</v>
          </cell>
          <cell r="G210">
            <v>29.85</v>
          </cell>
          <cell r="H210">
            <v>30.9</v>
          </cell>
          <cell r="I210">
            <v>31.95</v>
          </cell>
          <cell r="K210">
            <v>43132</v>
          </cell>
          <cell r="L210">
            <v>22.946248626708975</v>
          </cell>
          <cell r="M210">
            <v>24.596248626708974</v>
          </cell>
          <cell r="N210">
            <v>26.246248626708972</v>
          </cell>
          <cell r="P210">
            <v>19.797497940063465</v>
          </cell>
          <cell r="Q210">
            <v>24.097497940063466</v>
          </cell>
          <cell r="R210">
            <v>28.397497940063467</v>
          </cell>
        </row>
        <row r="211">
          <cell r="B211">
            <v>42278</v>
          </cell>
          <cell r="C211">
            <v>34.5</v>
          </cell>
          <cell r="D211">
            <v>36.450000000000003</v>
          </cell>
          <cell r="E211">
            <v>38.4</v>
          </cell>
          <cell r="G211">
            <v>28.924998092651361</v>
          </cell>
          <cell r="H211">
            <v>29.899998092651362</v>
          </cell>
          <cell r="I211">
            <v>30.874998092651364</v>
          </cell>
          <cell r="K211">
            <v>43160</v>
          </cell>
          <cell r="L211">
            <v>16.884748077392569</v>
          </cell>
          <cell r="M211">
            <v>17.784748077392567</v>
          </cell>
          <cell r="N211">
            <v>18.684748077392566</v>
          </cell>
          <cell r="P211">
            <v>15.11449737548827</v>
          </cell>
          <cell r="Q211">
            <v>19.414497375488271</v>
          </cell>
          <cell r="R211">
            <v>23.714497375488271</v>
          </cell>
        </row>
        <row r="212">
          <cell r="B212">
            <v>42309</v>
          </cell>
          <cell r="C212">
            <v>34.5</v>
          </cell>
          <cell r="D212">
            <v>36.450000000000003</v>
          </cell>
          <cell r="E212">
            <v>38.4</v>
          </cell>
          <cell r="G212">
            <v>28.924998092651361</v>
          </cell>
          <cell r="H212">
            <v>29.899998092651362</v>
          </cell>
          <cell r="I212">
            <v>30.874998092651364</v>
          </cell>
          <cell r="K212">
            <v>43191</v>
          </cell>
          <cell r="L212">
            <v>17.679998779296863</v>
          </cell>
          <cell r="M212">
            <v>18.467498779296864</v>
          </cell>
          <cell r="N212">
            <v>19.254998779296866</v>
          </cell>
          <cell r="P212">
            <v>14.884997558593739</v>
          </cell>
          <cell r="Q212">
            <v>19.184997558593739</v>
          </cell>
          <cell r="R212">
            <v>23.48499755859374</v>
          </cell>
        </row>
        <row r="213">
          <cell r="B213">
            <v>42339</v>
          </cell>
          <cell r="C213">
            <v>34.5</v>
          </cell>
          <cell r="D213">
            <v>36.450000000000003</v>
          </cell>
          <cell r="E213">
            <v>38.4</v>
          </cell>
          <cell r="G213">
            <v>28.924998092651361</v>
          </cell>
          <cell r="H213">
            <v>29.899998092651362</v>
          </cell>
          <cell r="I213">
            <v>30.874998092651364</v>
          </cell>
          <cell r="K213">
            <v>43221</v>
          </cell>
          <cell r="L213">
            <v>12.722498550415029</v>
          </cell>
          <cell r="M213">
            <v>14.582498550415028</v>
          </cell>
          <cell r="N213">
            <v>16.442498550415028</v>
          </cell>
          <cell r="P213">
            <v>11.414998245239246</v>
          </cell>
          <cell r="Q213">
            <v>15.714998245239247</v>
          </cell>
          <cell r="R213">
            <v>20.014998245239248</v>
          </cell>
        </row>
        <row r="214">
          <cell r="B214">
            <v>42370</v>
          </cell>
          <cell r="C214">
            <v>40.950000000000003</v>
          </cell>
          <cell r="D214">
            <v>43.05</v>
          </cell>
          <cell r="E214">
            <v>45.15</v>
          </cell>
          <cell r="G214">
            <v>37.200001525878932</v>
          </cell>
          <cell r="H214">
            <v>38.250001525878929</v>
          </cell>
          <cell r="I214">
            <v>39.300001525878926</v>
          </cell>
          <cell r="K214">
            <v>43252</v>
          </cell>
          <cell r="L214">
            <v>17.676249008178701</v>
          </cell>
          <cell r="M214">
            <v>23.0087490081787</v>
          </cell>
          <cell r="N214">
            <v>28.3412490081787</v>
          </cell>
          <cell r="P214">
            <v>14.192498397827137</v>
          </cell>
          <cell r="Q214">
            <v>18.492498397827138</v>
          </cell>
          <cell r="R214">
            <v>22.792498397827138</v>
          </cell>
        </row>
        <row r="215">
          <cell r="B215">
            <v>42401</v>
          </cell>
          <cell r="C215">
            <v>40.950000000000003</v>
          </cell>
          <cell r="D215">
            <v>43.05</v>
          </cell>
          <cell r="E215">
            <v>45.15</v>
          </cell>
          <cell r="G215">
            <v>34.049999999999997</v>
          </cell>
          <cell r="H215">
            <v>35.1</v>
          </cell>
          <cell r="I215">
            <v>36.15</v>
          </cell>
          <cell r="K215">
            <v>43282</v>
          </cell>
          <cell r="L215">
            <v>32.461250305175824</v>
          </cell>
          <cell r="M215">
            <v>36.211250305175824</v>
          </cell>
          <cell r="N215">
            <v>39.961250305175824</v>
          </cell>
          <cell r="P215">
            <v>23.397498321533192</v>
          </cell>
          <cell r="Q215">
            <v>27.697498321533192</v>
          </cell>
          <cell r="R215">
            <v>31.997498321533193</v>
          </cell>
        </row>
        <row r="216">
          <cell r="B216">
            <v>42430</v>
          </cell>
          <cell r="C216">
            <v>37.9</v>
          </cell>
          <cell r="D216">
            <v>39.049999999999997</v>
          </cell>
          <cell r="E216">
            <v>40.200000000000003</v>
          </cell>
          <cell r="G216">
            <v>30.524999999999999</v>
          </cell>
          <cell r="H216">
            <v>31.1</v>
          </cell>
          <cell r="I216">
            <v>31.675000000000001</v>
          </cell>
          <cell r="K216">
            <v>43313</v>
          </cell>
          <cell r="L216">
            <v>34.722499847412152</v>
          </cell>
          <cell r="M216">
            <v>38.472499847412152</v>
          </cell>
          <cell r="N216">
            <v>42.222499847412152</v>
          </cell>
          <cell r="P216">
            <v>24.894999694824207</v>
          </cell>
          <cell r="Q216">
            <v>29.194999694824208</v>
          </cell>
          <cell r="R216">
            <v>33.494999694824209</v>
          </cell>
        </row>
        <row r="217">
          <cell r="B217">
            <v>42461</v>
          </cell>
          <cell r="C217">
            <v>38.049999999999997</v>
          </cell>
          <cell r="D217">
            <v>39.049999999999997</v>
          </cell>
          <cell r="E217">
            <v>40.049999999999997</v>
          </cell>
          <cell r="G217">
            <v>30.6</v>
          </cell>
          <cell r="H217">
            <v>31.1</v>
          </cell>
          <cell r="I217">
            <v>31.6</v>
          </cell>
          <cell r="K217">
            <v>43344</v>
          </cell>
          <cell r="L217">
            <v>28.374998474121082</v>
          </cell>
          <cell r="M217">
            <v>30.099998474121083</v>
          </cell>
          <cell r="N217">
            <v>31.824998474121085</v>
          </cell>
          <cell r="P217">
            <v>25.799998474121082</v>
          </cell>
          <cell r="Q217">
            <v>30.099998474121083</v>
          </cell>
          <cell r="R217">
            <v>34.399998474121084</v>
          </cell>
        </row>
        <row r="218">
          <cell r="B218">
            <v>42491</v>
          </cell>
          <cell r="C218">
            <v>36.57</v>
          </cell>
          <cell r="D218">
            <v>39.049999999999997</v>
          </cell>
          <cell r="E218">
            <v>41.53</v>
          </cell>
          <cell r="G218">
            <v>29.86</v>
          </cell>
          <cell r="H218">
            <v>31.1</v>
          </cell>
          <cell r="I218">
            <v>32.340000000000003</v>
          </cell>
          <cell r="K218">
            <v>43374</v>
          </cell>
          <cell r="L218">
            <v>28.487498474121082</v>
          </cell>
          <cell r="M218">
            <v>30.099998474121083</v>
          </cell>
          <cell r="N218">
            <v>31.712498474121084</v>
          </cell>
          <cell r="P218">
            <v>25.799998474121082</v>
          </cell>
          <cell r="Q218">
            <v>30.099998474121083</v>
          </cell>
          <cell r="R218">
            <v>34.399998474121084</v>
          </cell>
        </row>
        <row r="219">
          <cell r="B219">
            <v>42522</v>
          </cell>
          <cell r="C219">
            <v>43.69</v>
          </cell>
          <cell r="D219">
            <v>50.8</v>
          </cell>
          <cell r="E219">
            <v>57.91</v>
          </cell>
          <cell r="G219">
            <v>27.545000000000002</v>
          </cell>
          <cell r="H219">
            <v>31.1</v>
          </cell>
          <cell r="I219">
            <v>34.655000000000001</v>
          </cell>
          <cell r="K219">
            <v>43405</v>
          </cell>
          <cell r="L219">
            <v>28.487498474121082</v>
          </cell>
          <cell r="M219">
            <v>30.099998474121083</v>
          </cell>
          <cell r="N219">
            <v>31.712498474121084</v>
          </cell>
          <cell r="P219">
            <v>25.799998474121082</v>
          </cell>
          <cell r="Q219">
            <v>30.099998474121083</v>
          </cell>
          <cell r="R219">
            <v>34.399998474121084</v>
          </cell>
        </row>
        <row r="220">
          <cell r="B220">
            <v>42552</v>
          </cell>
          <cell r="C220">
            <v>50.05</v>
          </cell>
          <cell r="D220">
            <v>55.05</v>
          </cell>
          <cell r="E220">
            <v>60.05</v>
          </cell>
          <cell r="G220">
            <v>28.6</v>
          </cell>
          <cell r="H220">
            <v>31.1</v>
          </cell>
          <cell r="I220">
            <v>33.6</v>
          </cell>
          <cell r="K220">
            <v>43435</v>
          </cell>
          <cell r="L220">
            <v>33.737502288818405</v>
          </cell>
          <cell r="M220">
            <v>35.350002288818402</v>
          </cell>
          <cell r="N220">
            <v>36.962502288818399</v>
          </cell>
          <cell r="P220">
            <v>31.050002288818401</v>
          </cell>
          <cell r="Q220">
            <v>35.350002288818402</v>
          </cell>
          <cell r="R220">
            <v>39.650002288818399</v>
          </cell>
        </row>
        <row r="221">
          <cell r="B221">
            <v>42583</v>
          </cell>
          <cell r="C221">
            <v>51.55</v>
          </cell>
          <cell r="D221">
            <v>56.55</v>
          </cell>
          <cell r="E221">
            <v>61.55</v>
          </cell>
          <cell r="G221">
            <v>28.6</v>
          </cell>
          <cell r="H221">
            <v>31.1</v>
          </cell>
          <cell r="I221">
            <v>33.6</v>
          </cell>
          <cell r="K221">
            <v>43466</v>
          </cell>
          <cell r="L221">
            <v>24.148747253417959</v>
          </cell>
          <cell r="M221">
            <v>25.798747253417957</v>
          </cell>
          <cell r="N221">
            <v>27.448747253417956</v>
          </cell>
          <cell r="P221">
            <v>22.002499008178699</v>
          </cell>
          <cell r="Q221">
            <v>26.3024990081787</v>
          </cell>
          <cell r="R221">
            <v>30.6024990081787</v>
          </cell>
        </row>
        <row r="222">
          <cell r="B222">
            <v>42614</v>
          </cell>
          <cell r="C222">
            <v>36.35</v>
          </cell>
          <cell r="D222">
            <v>38.549999999999997</v>
          </cell>
          <cell r="E222">
            <v>40.75</v>
          </cell>
          <cell r="G222">
            <v>30</v>
          </cell>
          <cell r="H222">
            <v>31.1</v>
          </cell>
          <cell r="I222">
            <v>32.200000000000003</v>
          </cell>
          <cell r="K222">
            <v>43497</v>
          </cell>
          <cell r="L222">
            <v>23.146248626708974</v>
          </cell>
          <cell r="M222">
            <v>24.796248626708973</v>
          </cell>
          <cell r="N222">
            <v>26.446248626708972</v>
          </cell>
          <cell r="P222">
            <v>19.997497940063464</v>
          </cell>
          <cell r="Q222">
            <v>24.297497940063465</v>
          </cell>
          <cell r="R222">
            <v>28.597497940063466</v>
          </cell>
        </row>
        <row r="223">
          <cell r="B223">
            <v>42644</v>
          </cell>
          <cell r="C223">
            <v>34.5</v>
          </cell>
          <cell r="D223">
            <v>36.549999999999997</v>
          </cell>
          <cell r="E223">
            <v>38.6</v>
          </cell>
          <cell r="G223">
            <v>29.074998092651363</v>
          </cell>
          <cell r="H223">
            <v>30.099998092651362</v>
          </cell>
          <cell r="I223">
            <v>31.12499809265136</v>
          </cell>
          <cell r="K223">
            <v>43525</v>
          </cell>
          <cell r="L223">
            <v>17.084748077392568</v>
          </cell>
          <cell r="M223">
            <v>17.984748077392567</v>
          </cell>
          <cell r="N223">
            <v>18.884748077392565</v>
          </cell>
          <cell r="P223">
            <v>15.314497375488269</v>
          </cell>
          <cell r="Q223">
            <v>19.61449737548827</v>
          </cell>
          <cell r="R223">
            <v>23.914497375488271</v>
          </cell>
        </row>
        <row r="224">
          <cell r="B224">
            <v>42675</v>
          </cell>
          <cell r="C224">
            <v>34.5</v>
          </cell>
          <cell r="D224">
            <v>36.549999999999997</v>
          </cell>
          <cell r="E224">
            <v>38.6</v>
          </cell>
          <cell r="G224">
            <v>29.074998092651363</v>
          </cell>
          <cell r="H224">
            <v>30.099998092651362</v>
          </cell>
          <cell r="I224">
            <v>31.12499809265136</v>
          </cell>
          <cell r="K224">
            <v>43556</v>
          </cell>
          <cell r="L224">
            <v>17.879998779296862</v>
          </cell>
          <cell r="M224">
            <v>18.667498779296864</v>
          </cell>
          <cell r="N224">
            <v>19.454998779296865</v>
          </cell>
          <cell r="P224">
            <v>15.084997558593738</v>
          </cell>
          <cell r="Q224">
            <v>19.384997558593739</v>
          </cell>
          <cell r="R224">
            <v>23.684997558593739</v>
          </cell>
        </row>
        <row r="225">
          <cell r="B225">
            <v>42705</v>
          </cell>
          <cell r="C225">
            <v>34.5</v>
          </cell>
          <cell r="D225">
            <v>36.549999999999997</v>
          </cell>
          <cell r="E225">
            <v>38.6</v>
          </cell>
          <cell r="G225">
            <v>29.074998092651363</v>
          </cell>
          <cell r="H225">
            <v>30.099998092651362</v>
          </cell>
          <cell r="I225">
            <v>31.12499809265136</v>
          </cell>
          <cell r="K225">
            <v>43586</v>
          </cell>
          <cell r="L225">
            <v>12.922498550415028</v>
          </cell>
          <cell r="M225">
            <v>14.782498550415028</v>
          </cell>
          <cell r="N225">
            <v>16.642498550415027</v>
          </cell>
          <cell r="P225">
            <v>11.614998245239246</v>
          </cell>
          <cell r="Q225">
            <v>15.914998245239246</v>
          </cell>
          <cell r="R225">
            <v>20.214998245239247</v>
          </cell>
        </row>
        <row r="226">
          <cell r="B226">
            <v>42736</v>
          </cell>
          <cell r="C226">
            <v>40.950000000000003</v>
          </cell>
          <cell r="D226">
            <v>43.15</v>
          </cell>
          <cell r="E226">
            <v>45.35</v>
          </cell>
          <cell r="G226">
            <v>37.35000152587893</v>
          </cell>
          <cell r="H226">
            <v>38.450001525878932</v>
          </cell>
          <cell r="I226">
            <v>39.550001525878933</v>
          </cell>
          <cell r="K226">
            <v>43617</v>
          </cell>
          <cell r="L226">
            <v>17.8762490081787</v>
          </cell>
          <cell r="M226">
            <v>23.2087490081787</v>
          </cell>
          <cell r="N226">
            <v>28.541249008178699</v>
          </cell>
          <cell r="P226">
            <v>14.392498397827136</v>
          </cell>
          <cell r="Q226">
            <v>18.692498397827137</v>
          </cell>
          <cell r="R226">
            <v>22.992498397827138</v>
          </cell>
        </row>
        <row r="227">
          <cell r="B227">
            <v>42767</v>
          </cell>
          <cell r="C227">
            <v>40.950000000000003</v>
          </cell>
          <cell r="D227">
            <v>43.15</v>
          </cell>
          <cell r="E227">
            <v>45.35</v>
          </cell>
          <cell r="G227">
            <v>34.200000000000003</v>
          </cell>
          <cell r="H227">
            <v>35.299999999999997</v>
          </cell>
          <cell r="I227">
            <v>36.4</v>
          </cell>
          <cell r="K227">
            <v>43647</v>
          </cell>
          <cell r="L227">
            <v>32.661250305175827</v>
          </cell>
          <cell r="M227">
            <v>36.411250305175827</v>
          </cell>
          <cell r="N227">
            <v>40.161250305175827</v>
          </cell>
          <cell r="P227">
            <v>23.597498321533191</v>
          </cell>
          <cell r="Q227">
            <v>27.897498321533192</v>
          </cell>
          <cell r="R227">
            <v>32.197498321533189</v>
          </cell>
        </row>
        <row r="228">
          <cell r="B228">
            <v>42795</v>
          </cell>
          <cell r="C228">
            <v>37.950000000000003</v>
          </cell>
          <cell r="D228">
            <v>39.15</v>
          </cell>
          <cell r="E228">
            <v>40.35</v>
          </cell>
          <cell r="G228">
            <v>30.7</v>
          </cell>
          <cell r="H228">
            <v>31.3</v>
          </cell>
          <cell r="I228">
            <v>31.9</v>
          </cell>
          <cell r="K228">
            <v>43678</v>
          </cell>
          <cell r="L228">
            <v>34.922499847412155</v>
          </cell>
          <cell r="M228">
            <v>38.672499847412155</v>
          </cell>
          <cell r="N228">
            <v>42.422499847412155</v>
          </cell>
          <cell r="P228">
            <v>25.094999694824207</v>
          </cell>
          <cell r="Q228">
            <v>29.394999694824207</v>
          </cell>
          <cell r="R228">
            <v>33.694999694824205</v>
          </cell>
        </row>
        <row r="229">
          <cell r="B229">
            <v>42826</v>
          </cell>
          <cell r="C229">
            <v>38.1</v>
          </cell>
          <cell r="D229">
            <v>39.15</v>
          </cell>
          <cell r="E229">
            <v>40.200000000000003</v>
          </cell>
          <cell r="G229">
            <v>30.774999999999999</v>
          </cell>
          <cell r="H229">
            <v>31.3</v>
          </cell>
          <cell r="I229">
            <v>31.824999999999999</v>
          </cell>
          <cell r="K229">
            <v>43709</v>
          </cell>
          <cell r="L229">
            <v>28.574998474121081</v>
          </cell>
          <cell r="M229">
            <v>30.299998474121082</v>
          </cell>
          <cell r="N229">
            <v>32.024998474121084</v>
          </cell>
          <cell r="P229">
            <v>25.999998474121082</v>
          </cell>
          <cell r="Q229">
            <v>30.299998474121082</v>
          </cell>
          <cell r="R229">
            <v>34.59999847412108</v>
          </cell>
        </row>
        <row r="230">
          <cell r="B230">
            <v>42856</v>
          </cell>
          <cell r="C230">
            <v>36.67</v>
          </cell>
          <cell r="D230">
            <v>39.15</v>
          </cell>
          <cell r="E230">
            <v>41.63</v>
          </cell>
          <cell r="G230">
            <v>30.06</v>
          </cell>
          <cell r="H230">
            <v>31.3</v>
          </cell>
          <cell r="I230">
            <v>32.54</v>
          </cell>
          <cell r="K230">
            <v>43739</v>
          </cell>
          <cell r="L230">
            <v>28.687498474121082</v>
          </cell>
          <cell r="M230">
            <v>30.299998474121082</v>
          </cell>
          <cell r="N230">
            <v>31.912498474121083</v>
          </cell>
          <cell r="P230">
            <v>25.999998474121082</v>
          </cell>
          <cell r="Q230">
            <v>30.299998474121082</v>
          </cell>
          <cell r="R230">
            <v>34.59999847412108</v>
          </cell>
        </row>
        <row r="231">
          <cell r="B231">
            <v>42887</v>
          </cell>
          <cell r="C231">
            <v>44.19</v>
          </cell>
          <cell r="D231">
            <v>51.3</v>
          </cell>
          <cell r="E231">
            <v>58.41</v>
          </cell>
          <cell r="G231">
            <v>27.745000000000001</v>
          </cell>
          <cell r="H231">
            <v>31.3</v>
          </cell>
          <cell r="I231">
            <v>34.854999999999997</v>
          </cell>
          <cell r="K231">
            <v>43770</v>
          </cell>
          <cell r="L231">
            <v>28.687498474121082</v>
          </cell>
          <cell r="M231">
            <v>30.299998474121082</v>
          </cell>
          <cell r="N231">
            <v>31.912498474121083</v>
          </cell>
          <cell r="P231">
            <v>25.999998474121082</v>
          </cell>
          <cell r="Q231">
            <v>30.299998474121082</v>
          </cell>
          <cell r="R231">
            <v>34.59999847412108</v>
          </cell>
        </row>
        <row r="232">
          <cell r="B232">
            <v>42917</v>
          </cell>
          <cell r="C232">
            <v>51.05</v>
          </cell>
          <cell r="D232">
            <v>56.05</v>
          </cell>
          <cell r="E232">
            <v>61.05</v>
          </cell>
          <cell r="G232">
            <v>28.8</v>
          </cell>
          <cell r="H232">
            <v>31.3</v>
          </cell>
          <cell r="I232">
            <v>33.799999999999997</v>
          </cell>
          <cell r="K232">
            <v>43800</v>
          </cell>
          <cell r="L232">
            <v>33.937502288818408</v>
          </cell>
          <cell r="M232">
            <v>35.550002288818405</v>
          </cell>
          <cell r="N232">
            <v>37.162502288818402</v>
          </cell>
          <cell r="P232">
            <v>31.250002288818404</v>
          </cell>
          <cell r="Q232">
            <v>35.550002288818405</v>
          </cell>
          <cell r="R232">
            <v>39.850002288818402</v>
          </cell>
        </row>
        <row r="233">
          <cell r="B233">
            <v>42948</v>
          </cell>
          <cell r="C233">
            <v>52.55</v>
          </cell>
          <cell r="D233">
            <v>57.55</v>
          </cell>
          <cell r="E233">
            <v>62.55</v>
          </cell>
          <cell r="G233">
            <v>28.8</v>
          </cell>
          <cell r="H233">
            <v>31.3</v>
          </cell>
          <cell r="I233">
            <v>33.799999999999997</v>
          </cell>
        </row>
        <row r="234">
          <cell r="B234">
            <v>42979</v>
          </cell>
          <cell r="C234">
            <v>36.35</v>
          </cell>
          <cell r="D234">
            <v>38.65</v>
          </cell>
          <cell r="E234">
            <v>40.950000000000003</v>
          </cell>
          <cell r="G234">
            <v>30.15</v>
          </cell>
          <cell r="H234">
            <v>31.3</v>
          </cell>
          <cell r="I234">
            <v>32.450000000000003</v>
          </cell>
        </row>
        <row r="235">
          <cell r="B235">
            <v>43009</v>
          </cell>
          <cell r="C235">
            <v>34.5</v>
          </cell>
          <cell r="D235">
            <v>36.65</v>
          </cell>
          <cell r="E235">
            <v>38.799999999999997</v>
          </cell>
          <cell r="G235">
            <v>29.224998092651362</v>
          </cell>
          <cell r="H235">
            <v>30.299998092651361</v>
          </cell>
          <cell r="I235">
            <v>31.37499809265136</v>
          </cell>
        </row>
        <row r="236">
          <cell r="B236">
            <v>43040</v>
          </cell>
          <cell r="C236">
            <v>34.5</v>
          </cell>
          <cell r="D236">
            <v>36.65</v>
          </cell>
          <cell r="E236">
            <v>38.799999999999997</v>
          </cell>
          <cell r="G236">
            <v>29.224998092651362</v>
          </cell>
          <cell r="H236">
            <v>30.299998092651361</v>
          </cell>
          <cell r="I236">
            <v>31.37499809265136</v>
          </cell>
        </row>
        <row r="237">
          <cell r="B237">
            <v>43070</v>
          </cell>
          <cell r="C237">
            <v>34.5</v>
          </cell>
          <cell r="D237">
            <v>36.65</v>
          </cell>
          <cell r="E237">
            <v>38.799999999999997</v>
          </cell>
          <cell r="G237">
            <v>29.224998092651362</v>
          </cell>
          <cell r="H237">
            <v>30.299998092651361</v>
          </cell>
          <cell r="I237">
            <v>31.37499809265136</v>
          </cell>
        </row>
        <row r="238">
          <cell r="B238">
            <v>43101</v>
          </cell>
          <cell r="C238">
            <v>41.05</v>
          </cell>
          <cell r="D238">
            <v>43.25</v>
          </cell>
          <cell r="E238">
            <v>45.45</v>
          </cell>
          <cell r="G238">
            <v>37.550001525878933</v>
          </cell>
          <cell r="H238">
            <v>38.650001525878935</v>
          </cell>
          <cell r="I238">
            <v>39.750001525878936</v>
          </cell>
        </row>
        <row r="239">
          <cell r="B239">
            <v>43132</v>
          </cell>
          <cell r="C239">
            <v>41.05</v>
          </cell>
          <cell r="D239">
            <v>43.25</v>
          </cell>
          <cell r="E239">
            <v>45.45</v>
          </cell>
          <cell r="G239">
            <v>34.4</v>
          </cell>
          <cell r="H239">
            <v>35.5</v>
          </cell>
          <cell r="I239">
            <v>36.6</v>
          </cell>
        </row>
        <row r="240">
          <cell r="B240">
            <v>43160</v>
          </cell>
          <cell r="C240">
            <v>38.049999999999997</v>
          </cell>
          <cell r="D240">
            <v>39.25</v>
          </cell>
          <cell r="E240">
            <v>40.450000000000003</v>
          </cell>
          <cell r="G240">
            <v>30.9</v>
          </cell>
          <cell r="H240">
            <v>31.5</v>
          </cell>
          <cell r="I240">
            <v>32.1</v>
          </cell>
        </row>
        <row r="241">
          <cell r="B241">
            <v>43191</v>
          </cell>
          <cell r="C241">
            <v>38.200000000000003</v>
          </cell>
          <cell r="D241">
            <v>39.25</v>
          </cell>
          <cell r="E241">
            <v>40.299999999999997</v>
          </cell>
          <cell r="G241">
            <v>30.975000000000001</v>
          </cell>
          <cell r="H241">
            <v>31.5</v>
          </cell>
          <cell r="I241">
            <v>32.024999999999999</v>
          </cell>
        </row>
        <row r="242">
          <cell r="B242">
            <v>43221</v>
          </cell>
          <cell r="C242">
            <v>36.770000000000003</v>
          </cell>
          <cell r="D242">
            <v>39.25</v>
          </cell>
          <cell r="E242">
            <v>41.73</v>
          </cell>
          <cell r="G242">
            <v>30.26</v>
          </cell>
          <cell r="H242">
            <v>31.5</v>
          </cell>
          <cell r="I242">
            <v>32.74</v>
          </cell>
        </row>
        <row r="243">
          <cell r="B243">
            <v>43252</v>
          </cell>
          <cell r="C243">
            <v>44.69</v>
          </cell>
          <cell r="D243">
            <v>51.8</v>
          </cell>
          <cell r="E243">
            <v>58.91</v>
          </cell>
          <cell r="G243">
            <v>27.945</v>
          </cell>
          <cell r="H243">
            <v>31.5</v>
          </cell>
          <cell r="I243">
            <v>35.055</v>
          </cell>
        </row>
        <row r="244">
          <cell r="B244">
            <v>43282</v>
          </cell>
          <cell r="C244">
            <v>52.05</v>
          </cell>
          <cell r="D244">
            <v>57.05</v>
          </cell>
          <cell r="E244">
            <v>62.05</v>
          </cell>
          <cell r="G244">
            <v>29</v>
          </cell>
          <cell r="H244">
            <v>31.5</v>
          </cell>
          <cell r="I244">
            <v>34</v>
          </cell>
        </row>
        <row r="245">
          <cell r="B245">
            <v>43313</v>
          </cell>
          <cell r="C245">
            <v>53.55</v>
          </cell>
          <cell r="D245">
            <v>58.55</v>
          </cell>
          <cell r="E245">
            <v>63.55</v>
          </cell>
          <cell r="G245">
            <v>29</v>
          </cell>
          <cell r="H245">
            <v>31.5</v>
          </cell>
          <cell r="I245">
            <v>34</v>
          </cell>
        </row>
        <row r="246">
          <cell r="B246">
            <v>43344</v>
          </cell>
          <cell r="C246">
            <v>36.450000000000003</v>
          </cell>
          <cell r="D246">
            <v>38.75</v>
          </cell>
          <cell r="E246">
            <v>41.05</v>
          </cell>
          <cell r="G246">
            <v>30.35</v>
          </cell>
          <cell r="H246">
            <v>31.5</v>
          </cell>
          <cell r="I246">
            <v>32.65</v>
          </cell>
        </row>
        <row r="247">
          <cell r="B247">
            <v>43374</v>
          </cell>
          <cell r="C247">
            <v>34.6</v>
          </cell>
          <cell r="D247">
            <v>36.75</v>
          </cell>
          <cell r="E247">
            <v>38.9</v>
          </cell>
          <cell r="G247">
            <v>29.424998092651361</v>
          </cell>
          <cell r="H247">
            <v>30.49999809265136</v>
          </cell>
          <cell r="I247">
            <v>31.574998092651359</v>
          </cell>
        </row>
        <row r="248">
          <cell r="B248">
            <v>43405</v>
          </cell>
          <cell r="C248">
            <v>34.6</v>
          </cell>
          <cell r="D248">
            <v>36.75</v>
          </cell>
          <cell r="E248">
            <v>38.9</v>
          </cell>
          <cell r="G248">
            <v>29.424998092651361</v>
          </cell>
          <cell r="H248">
            <v>30.49999809265136</v>
          </cell>
          <cell r="I248">
            <v>31.574998092651359</v>
          </cell>
        </row>
        <row r="249">
          <cell r="B249">
            <v>43435</v>
          </cell>
          <cell r="C249">
            <v>34.6</v>
          </cell>
          <cell r="D249">
            <v>36.75</v>
          </cell>
          <cell r="E249">
            <v>38.9</v>
          </cell>
          <cell r="G249">
            <v>29.424998092651361</v>
          </cell>
          <cell r="H249">
            <v>30.49999809265136</v>
          </cell>
          <cell r="I249">
            <v>31.574998092651359</v>
          </cell>
        </row>
        <row r="250">
          <cell r="B250">
            <v>43466</v>
          </cell>
          <cell r="C250">
            <v>41.15</v>
          </cell>
          <cell r="D250">
            <v>43.35</v>
          </cell>
          <cell r="E250">
            <v>45.55</v>
          </cell>
          <cell r="G250">
            <v>37.750001525878936</v>
          </cell>
          <cell r="H250">
            <v>38.850001525878938</v>
          </cell>
          <cell r="I250">
            <v>39.950001525878939</v>
          </cell>
        </row>
        <row r="251">
          <cell r="B251">
            <v>43497</v>
          </cell>
          <cell r="C251">
            <v>41.15</v>
          </cell>
          <cell r="D251">
            <v>43.35</v>
          </cell>
          <cell r="E251">
            <v>45.55</v>
          </cell>
          <cell r="G251">
            <v>34.6</v>
          </cell>
          <cell r="H251">
            <v>35.700000000000003</v>
          </cell>
          <cell r="I251">
            <v>36.799999999999997</v>
          </cell>
        </row>
        <row r="252">
          <cell r="B252">
            <v>43525</v>
          </cell>
          <cell r="C252">
            <v>38.15</v>
          </cell>
          <cell r="D252">
            <v>39.35</v>
          </cell>
          <cell r="E252">
            <v>40.549999999999997</v>
          </cell>
          <cell r="G252">
            <v>31.1</v>
          </cell>
          <cell r="H252">
            <v>31.7</v>
          </cell>
          <cell r="I252">
            <v>32.299999999999997</v>
          </cell>
        </row>
        <row r="253">
          <cell r="B253">
            <v>43556</v>
          </cell>
          <cell r="C253">
            <v>38.299999999999997</v>
          </cell>
          <cell r="D253">
            <v>39.35</v>
          </cell>
          <cell r="E253">
            <v>40.4</v>
          </cell>
          <cell r="G253">
            <v>31.175000000000001</v>
          </cell>
          <cell r="H253">
            <v>31.7</v>
          </cell>
          <cell r="I253">
            <v>32.225000000000001</v>
          </cell>
        </row>
        <row r="254">
          <cell r="B254">
            <v>43586</v>
          </cell>
          <cell r="C254">
            <v>36.869999999999997</v>
          </cell>
          <cell r="D254">
            <v>39.35</v>
          </cell>
          <cell r="E254">
            <v>41.83</v>
          </cell>
          <cell r="G254">
            <v>30.46</v>
          </cell>
          <cell r="H254">
            <v>31.7</v>
          </cell>
          <cell r="I254">
            <v>32.94</v>
          </cell>
        </row>
        <row r="255">
          <cell r="B255">
            <v>43617</v>
          </cell>
          <cell r="C255">
            <v>45.19</v>
          </cell>
          <cell r="D255">
            <v>52.3</v>
          </cell>
          <cell r="E255">
            <v>59.41</v>
          </cell>
          <cell r="G255">
            <v>28.145</v>
          </cell>
          <cell r="H255">
            <v>31.7</v>
          </cell>
          <cell r="I255">
            <v>35.255000000000003</v>
          </cell>
        </row>
        <row r="256">
          <cell r="B256">
            <v>43647</v>
          </cell>
          <cell r="C256">
            <v>53.05</v>
          </cell>
          <cell r="D256">
            <v>58.05</v>
          </cell>
          <cell r="E256">
            <v>63.05</v>
          </cell>
          <cell r="G256">
            <v>29.2</v>
          </cell>
          <cell r="H256">
            <v>31.7</v>
          </cell>
          <cell r="I256">
            <v>34.200000000000003</v>
          </cell>
        </row>
        <row r="257">
          <cell r="B257">
            <v>43678</v>
          </cell>
          <cell r="C257">
            <v>54.55</v>
          </cell>
          <cell r="D257">
            <v>59.55</v>
          </cell>
          <cell r="E257">
            <v>64.55</v>
          </cell>
          <cell r="G257">
            <v>29.2</v>
          </cell>
          <cell r="H257">
            <v>31.7</v>
          </cell>
          <cell r="I257">
            <v>34.200000000000003</v>
          </cell>
        </row>
        <row r="258">
          <cell r="B258">
            <v>43709</v>
          </cell>
          <cell r="C258">
            <v>36.549999999999997</v>
          </cell>
          <cell r="D258">
            <v>38.85</v>
          </cell>
          <cell r="E258">
            <v>41.15</v>
          </cell>
          <cell r="G258">
            <v>30.55</v>
          </cell>
          <cell r="H258">
            <v>31.7</v>
          </cell>
          <cell r="I258">
            <v>32.85</v>
          </cell>
        </row>
        <row r="259">
          <cell r="B259">
            <v>43739</v>
          </cell>
          <cell r="C259">
            <v>34.700000000000003</v>
          </cell>
          <cell r="D259">
            <v>36.85</v>
          </cell>
          <cell r="E259">
            <v>39</v>
          </cell>
          <cell r="G259">
            <v>29.62499809265136</v>
          </cell>
          <cell r="H259">
            <v>30.699998092651359</v>
          </cell>
          <cell r="I259">
            <v>31.774998092651359</v>
          </cell>
        </row>
        <row r="260">
          <cell r="B260">
            <v>43770</v>
          </cell>
          <cell r="C260">
            <v>34.700000000000003</v>
          </cell>
          <cell r="D260">
            <v>36.85</v>
          </cell>
          <cell r="E260">
            <v>39</v>
          </cell>
          <cell r="G260">
            <v>29.62499809265136</v>
          </cell>
          <cell r="H260">
            <v>30.699998092651359</v>
          </cell>
          <cell r="I260">
            <v>31.774998092651359</v>
          </cell>
        </row>
        <row r="261">
          <cell r="B261">
            <v>43800</v>
          </cell>
          <cell r="C261">
            <v>34.700000000000003</v>
          </cell>
          <cell r="D261">
            <v>36.85</v>
          </cell>
          <cell r="E261">
            <v>39</v>
          </cell>
          <cell r="G261">
            <v>29.62499809265136</v>
          </cell>
          <cell r="H261">
            <v>30.699998092651359</v>
          </cell>
          <cell r="I261">
            <v>31.774998092651359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showGridLines="0" workbookViewId="0">
      <selection activeCell="I7" sqref="I7"/>
    </sheetView>
  </sheetViews>
  <sheetFormatPr defaultRowHeight="12.75" x14ac:dyDescent="0.2"/>
  <sheetData>
    <row r="1" spans="1:14" ht="23.25" x14ac:dyDescent="0.35">
      <c r="A1" s="23" t="s">
        <v>15</v>
      </c>
    </row>
    <row r="3" spans="1:14" x14ac:dyDescent="0.2">
      <c r="B3" s="20" t="s">
        <v>13</v>
      </c>
      <c r="I3" s="20" t="s">
        <v>14</v>
      </c>
    </row>
    <row r="4" spans="1:14" x14ac:dyDescent="0.2">
      <c r="A4" s="1"/>
      <c r="B4" s="2" t="s">
        <v>1</v>
      </c>
      <c r="C4" s="3" t="s">
        <v>2</v>
      </c>
      <c r="D4" s="3" t="s">
        <v>2</v>
      </c>
      <c r="E4" s="3" t="s">
        <v>3</v>
      </c>
      <c r="F4" s="3" t="s">
        <v>4</v>
      </c>
      <c r="G4" s="4" t="s">
        <v>5</v>
      </c>
      <c r="I4" s="2" t="s">
        <v>1</v>
      </c>
      <c r="J4" s="3" t="s">
        <v>2</v>
      </c>
      <c r="K4" s="3" t="s">
        <v>2</v>
      </c>
      <c r="L4" s="3" t="s">
        <v>3</v>
      </c>
      <c r="M4" s="3" t="s">
        <v>4</v>
      </c>
      <c r="N4" s="4" t="s">
        <v>5</v>
      </c>
    </row>
    <row r="5" spans="1:14" x14ac:dyDescent="0.2">
      <c r="A5" s="5" t="s">
        <v>6</v>
      </c>
      <c r="B5" s="6" t="s">
        <v>7</v>
      </c>
      <c r="C5" s="7" t="s">
        <v>8</v>
      </c>
      <c r="D5" s="7" t="s">
        <v>9</v>
      </c>
      <c r="E5" s="8" t="s">
        <v>10</v>
      </c>
      <c r="F5" s="8" t="s">
        <v>10</v>
      </c>
      <c r="G5" s="9" t="s">
        <v>11</v>
      </c>
      <c r="I5" s="6" t="s">
        <v>7</v>
      </c>
      <c r="J5" s="7" t="s">
        <v>8</v>
      </c>
      <c r="K5" s="7" t="s">
        <v>9</v>
      </c>
      <c r="L5" s="8" t="s">
        <v>10</v>
      </c>
      <c r="M5" s="8" t="s">
        <v>10</v>
      </c>
      <c r="N5" s="9" t="s">
        <v>11</v>
      </c>
    </row>
    <row r="6" spans="1:14" x14ac:dyDescent="0.2">
      <c r="A6" s="5"/>
      <c r="B6" s="10" t="s">
        <v>12</v>
      </c>
      <c r="C6" s="11" t="s">
        <v>12</v>
      </c>
      <c r="D6" s="11" t="s">
        <v>12</v>
      </c>
      <c r="E6" s="11" t="s">
        <v>12</v>
      </c>
      <c r="F6" s="11" t="s">
        <v>12</v>
      </c>
      <c r="G6" s="12" t="s">
        <v>12</v>
      </c>
      <c r="I6" s="10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2" t="s">
        <v>12</v>
      </c>
    </row>
    <row r="7" spans="1:14" x14ac:dyDescent="0.2">
      <c r="A7" s="13">
        <v>37104</v>
      </c>
      <c r="B7" s="14">
        <v>83</v>
      </c>
      <c r="C7" s="15">
        <v>41.5</v>
      </c>
      <c r="D7" s="15">
        <v>41.5</v>
      </c>
      <c r="E7" s="15">
        <v>39.5</v>
      </c>
      <c r="F7" s="15">
        <v>40.180851063829785</v>
      </c>
      <c r="G7" s="16">
        <v>61.36021505376344</v>
      </c>
      <c r="I7" s="14">
        <v>80</v>
      </c>
      <c r="J7" s="15">
        <v>39.25</v>
      </c>
      <c r="K7" s="15">
        <v>39</v>
      </c>
      <c r="L7" s="15">
        <v>38</v>
      </c>
      <c r="M7" s="15">
        <v>38.382978723404257</v>
      </c>
      <c r="N7" s="16">
        <v>58.967741935483872</v>
      </c>
    </row>
    <row r="8" spans="1:14" x14ac:dyDescent="0.2">
      <c r="A8" s="13">
        <v>37135</v>
      </c>
      <c r="B8" s="14">
        <v>53.25</v>
      </c>
      <c r="C8" s="15">
        <v>43</v>
      </c>
      <c r="D8" s="15">
        <v>43</v>
      </c>
      <c r="E8" s="15">
        <v>40</v>
      </c>
      <c r="F8" s="15">
        <v>41.269230769230766</v>
      </c>
      <c r="G8" s="16">
        <v>46.327777777777776</v>
      </c>
      <c r="I8" s="14">
        <v>52.55</v>
      </c>
      <c r="J8" s="15">
        <v>42.475000000000001</v>
      </c>
      <c r="K8" s="15">
        <v>40.5</v>
      </c>
      <c r="L8" s="15">
        <v>39.65</v>
      </c>
      <c r="M8" s="15">
        <v>40.38942307692308</v>
      </c>
      <c r="N8" s="16">
        <v>45.523888888888884</v>
      </c>
    </row>
    <row r="9" spans="1:14" x14ac:dyDescent="0.2">
      <c r="A9" s="13">
        <v>37165</v>
      </c>
      <c r="B9" s="14">
        <v>52.25</v>
      </c>
      <c r="C9" s="15">
        <v>42.199996948242188</v>
      </c>
      <c r="D9" s="15">
        <v>42.199996948242188</v>
      </c>
      <c r="E9" s="15">
        <v>42.449996948242188</v>
      </c>
      <c r="F9" s="15">
        <v>42.364890565263465</v>
      </c>
      <c r="G9" s="16">
        <v>47.254299532982614</v>
      </c>
      <c r="I9" s="14">
        <v>51.7</v>
      </c>
      <c r="J9" s="15">
        <v>41.787496948242186</v>
      </c>
      <c r="K9" s="15">
        <v>39.699996948242188</v>
      </c>
      <c r="L9" s="15">
        <v>42.174996948242189</v>
      </c>
      <c r="M9" s="15">
        <v>41.687762905688999</v>
      </c>
      <c r="N9" s="16">
        <v>46.640052221154654</v>
      </c>
    </row>
    <row r="10" spans="1:14" x14ac:dyDescent="0.2">
      <c r="A10" s="13">
        <v>37196</v>
      </c>
      <c r="B10" s="14">
        <v>52.25</v>
      </c>
      <c r="C10" s="15">
        <v>42.625</v>
      </c>
      <c r="D10" s="15">
        <v>42.625</v>
      </c>
      <c r="E10" s="15">
        <v>42.875</v>
      </c>
      <c r="F10" s="15">
        <v>42.78125</v>
      </c>
      <c r="G10" s="16">
        <v>47.2</v>
      </c>
      <c r="I10" s="14">
        <v>51.7</v>
      </c>
      <c r="J10" s="15">
        <v>42.212499999999999</v>
      </c>
      <c r="K10" s="15">
        <v>40.125</v>
      </c>
      <c r="L10" s="15">
        <v>42.6</v>
      </c>
      <c r="M10" s="15">
        <v>42.01979166666667</v>
      </c>
      <c r="N10" s="16">
        <v>46.537222222222226</v>
      </c>
    </row>
    <row r="11" spans="1:14" x14ac:dyDescent="0.2">
      <c r="A11" s="13">
        <v>37226</v>
      </c>
      <c r="B11" s="14">
        <v>52.375</v>
      </c>
      <c r="C11" s="15">
        <v>45.049999237060547</v>
      </c>
      <c r="D11" s="15">
        <v>45.049999237060547</v>
      </c>
      <c r="E11" s="15">
        <v>45.299999237060547</v>
      </c>
      <c r="F11" s="15">
        <v>45.196225652154887</v>
      </c>
      <c r="G11" s="16">
        <v>48.283870532948484</v>
      </c>
      <c r="I11" s="14">
        <v>51.825000000000003</v>
      </c>
      <c r="J11" s="15">
        <v>44.637499237060545</v>
      </c>
      <c r="K11" s="15">
        <v>42.549999237060547</v>
      </c>
      <c r="L11" s="15">
        <v>45.024999237060548</v>
      </c>
      <c r="M11" s="15">
        <v>44.391508671022819</v>
      </c>
      <c r="N11" s="16">
        <v>47.58870924262591</v>
      </c>
    </row>
    <row r="12" spans="1:14" x14ac:dyDescent="0.2">
      <c r="A12" s="13">
        <v>37257</v>
      </c>
      <c r="B12" s="14">
        <v>57</v>
      </c>
      <c r="C12" s="15">
        <v>39.5</v>
      </c>
      <c r="D12" s="15">
        <v>39.5</v>
      </c>
      <c r="E12" s="15">
        <v>39</v>
      </c>
      <c r="F12" s="15">
        <v>39.183673469387756</v>
      </c>
      <c r="G12" s="16">
        <v>47.612903225806448</v>
      </c>
      <c r="I12" s="14">
        <v>56.3</v>
      </c>
      <c r="J12" s="15">
        <v>38.975000000000001</v>
      </c>
      <c r="K12" s="15">
        <v>36.5</v>
      </c>
      <c r="L12" s="15">
        <v>38.65</v>
      </c>
      <c r="M12" s="15">
        <v>38.264285714285712</v>
      </c>
      <c r="N12" s="16">
        <v>46.797311827956989</v>
      </c>
    </row>
    <row r="13" spans="1:14" x14ac:dyDescent="0.2">
      <c r="A13" s="13">
        <v>37288</v>
      </c>
      <c r="B13" s="14">
        <v>57</v>
      </c>
      <c r="C13" s="15">
        <v>40.299999237060547</v>
      </c>
      <c r="D13" s="15">
        <v>40.299999237060547</v>
      </c>
      <c r="E13" s="15">
        <v>36.799999237060547</v>
      </c>
      <c r="F13" s="15">
        <v>38.07272650978782</v>
      </c>
      <c r="G13" s="16">
        <v>47.085713886079333</v>
      </c>
      <c r="I13" s="14">
        <v>56.3</v>
      </c>
      <c r="J13" s="15">
        <v>39.774999237060548</v>
      </c>
      <c r="K13" s="15">
        <v>37.299999237060547</v>
      </c>
      <c r="L13" s="15">
        <v>36.449999237060545</v>
      </c>
      <c r="M13" s="15">
        <v>37.209090146151453</v>
      </c>
      <c r="N13" s="16">
        <v>46.299999600365048</v>
      </c>
    </row>
    <row r="14" spans="1:14" x14ac:dyDescent="0.2">
      <c r="A14" s="13">
        <v>37316</v>
      </c>
      <c r="B14" s="14">
        <v>46</v>
      </c>
      <c r="C14" s="15">
        <v>37.650001525878906</v>
      </c>
      <c r="D14" s="15">
        <v>37.650001525878906</v>
      </c>
      <c r="E14" s="15">
        <v>34.380001068115234</v>
      </c>
      <c r="F14" s="15">
        <v>35.662354188806873</v>
      </c>
      <c r="G14" s="16">
        <v>40.330968426119895</v>
      </c>
      <c r="I14" s="14">
        <v>45.55</v>
      </c>
      <c r="J14" s="15">
        <v>37.312501525878908</v>
      </c>
      <c r="K14" s="15">
        <v>34.650001525878906</v>
      </c>
      <c r="L14" s="15">
        <v>34.155001068115233</v>
      </c>
      <c r="M14" s="15">
        <v>34.871177718218632</v>
      </c>
      <c r="N14" s="16">
        <v>39.693871651926351</v>
      </c>
    </row>
    <row r="15" spans="1:14" x14ac:dyDescent="0.2">
      <c r="A15" s="13">
        <v>37347</v>
      </c>
      <c r="B15" s="14">
        <v>46</v>
      </c>
      <c r="C15" s="15">
        <v>37.649997711181641</v>
      </c>
      <c r="D15" s="15">
        <v>37.649997711181641</v>
      </c>
      <c r="E15" s="15">
        <v>33.520000457763672</v>
      </c>
      <c r="F15" s="15">
        <v>34.956521241561227</v>
      </c>
      <c r="G15" s="16">
        <v>40.355555301242404</v>
      </c>
      <c r="I15" s="14">
        <v>45.7</v>
      </c>
      <c r="J15" s="15">
        <v>37.424997711181639</v>
      </c>
      <c r="K15" s="15">
        <v>34.649997711181641</v>
      </c>
      <c r="L15" s="15">
        <v>33.370000457763673</v>
      </c>
      <c r="M15" s="15">
        <v>34.297825589387315</v>
      </c>
      <c r="N15" s="16">
        <v>39.87222196790907</v>
      </c>
    </row>
    <row r="16" spans="1:14" x14ac:dyDescent="0.2">
      <c r="A16" s="13">
        <v>37377</v>
      </c>
      <c r="B16" s="14">
        <v>48</v>
      </c>
      <c r="C16" s="15">
        <v>39.649997711181641</v>
      </c>
      <c r="D16" s="15">
        <v>39.649997711181641</v>
      </c>
      <c r="E16" s="15">
        <v>37.650001525878906</v>
      </c>
      <c r="F16" s="15">
        <v>38.38469400211256</v>
      </c>
      <c r="G16" s="16">
        <v>42.933871033371133</v>
      </c>
      <c r="I16" s="14">
        <v>47</v>
      </c>
      <c r="J16" s="15">
        <v>38.899997711181641</v>
      </c>
      <c r="K16" s="15">
        <v>36.649997711181641</v>
      </c>
      <c r="L16" s="15">
        <v>37.150001525878906</v>
      </c>
      <c r="M16" s="15">
        <v>37.3336735939493</v>
      </c>
      <c r="N16" s="16">
        <v>41.906989312941029</v>
      </c>
    </row>
    <row r="17" spans="1:14" x14ac:dyDescent="0.2">
      <c r="A17" s="13">
        <v>37408</v>
      </c>
      <c r="B17" s="14">
        <v>57.5</v>
      </c>
      <c r="C17" s="15">
        <v>40.154998779296875</v>
      </c>
      <c r="D17" s="15">
        <v>40.154998779296875</v>
      </c>
      <c r="E17" s="15">
        <v>34.154998779296875</v>
      </c>
      <c r="F17" s="15">
        <v>36.554998779296874</v>
      </c>
      <c r="G17" s="16">
        <v>45.863888210720489</v>
      </c>
      <c r="I17" s="14">
        <v>54.6</v>
      </c>
      <c r="J17" s="15">
        <v>37.979998779296878</v>
      </c>
      <c r="K17" s="15">
        <v>37.154998779296875</v>
      </c>
      <c r="L17" s="15">
        <v>32.704998779296872</v>
      </c>
      <c r="M17" s="15">
        <v>34.649998779296872</v>
      </c>
      <c r="N17" s="16">
        <v>43.516665988498261</v>
      </c>
    </row>
    <row r="18" spans="1:14" x14ac:dyDescent="0.2">
      <c r="A18" s="13">
        <v>37438</v>
      </c>
      <c r="B18" s="14">
        <v>80</v>
      </c>
      <c r="C18" s="15">
        <v>38.149997711181641</v>
      </c>
      <c r="D18" s="15">
        <v>38.149997711181641</v>
      </c>
      <c r="E18" s="15">
        <v>41.649997711181641</v>
      </c>
      <c r="F18" s="15">
        <v>40.364283425467356</v>
      </c>
      <c r="G18" s="16">
        <v>59.116665460730111</v>
      </c>
      <c r="I18" s="14">
        <v>76</v>
      </c>
      <c r="J18" s="15">
        <v>35.149997711181641</v>
      </c>
      <c r="K18" s="15">
        <v>35.149997711181641</v>
      </c>
      <c r="L18" s="15">
        <v>39.649997711181641</v>
      </c>
      <c r="M18" s="15">
        <v>37.996936486691844</v>
      </c>
      <c r="N18" s="16">
        <v>55.976880514493551</v>
      </c>
    </row>
    <row r="19" spans="1:14" x14ac:dyDescent="0.2">
      <c r="A19" s="13">
        <v>37469</v>
      </c>
      <c r="B19" s="14">
        <v>80</v>
      </c>
      <c r="C19" s="15">
        <v>38.5</v>
      </c>
      <c r="D19" s="15">
        <v>38.5</v>
      </c>
      <c r="E19" s="15">
        <v>42</v>
      </c>
      <c r="F19" s="15">
        <v>40.714285714285715</v>
      </c>
      <c r="G19" s="16">
        <v>59.301075268817208</v>
      </c>
      <c r="I19" s="14">
        <v>76</v>
      </c>
      <c r="J19" s="15">
        <v>35.5</v>
      </c>
      <c r="K19" s="15">
        <v>35.5</v>
      </c>
      <c r="L19" s="15">
        <v>40</v>
      </c>
      <c r="M19" s="15">
        <v>38.346938775510203</v>
      </c>
      <c r="N19" s="16">
        <v>56.161290322580648</v>
      </c>
    </row>
    <row r="20" spans="1:14" x14ac:dyDescent="0.2">
      <c r="A20" s="13">
        <v>37500</v>
      </c>
      <c r="B20" s="14">
        <v>46</v>
      </c>
      <c r="C20" s="15">
        <v>40</v>
      </c>
      <c r="D20" s="15">
        <v>40</v>
      </c>
      <c r="E20" s="15">
        <v>30.5</v>
      </c>
      <c r="F20" s="15">
        <v>34.299999999999997</v>
      </c>
      <c r="G20" s="16">
        <v>39.5</v>
      </c>
      <c r="I20" s="14">
        <v>45.2</v>
      </c>
      <c r="J20" s="15">
        <v>39.4</v>
      </c>
      <c r="K20" s="15">
        <v>37</v>
      </c>
      <c r="L20" s="15">
        <v>30.1</v>
      </c>
      <c r="M20" s="15">
        <v>33.244</v>
      </c>
      <c r="N20" s="16">
        <v>38.557777777777773</v>
      </c>
    </row>
    <row r="21" spans="1:14" x14ac:dyDescent="0.2">
      <c r="A21" s="13">
        <v>37530</v>
      </c>
      <c r="B21" s="14">
        <v>44</v>
      </c>
      <c r="C21" s="15">
        <v>39.199996948242188</v>
      </c>
      <c r="D21" s="15">
        <v>39.199996948242188</v>
      </c>
      <c r="E21" s="15">
        <v>32.949996948242188</v>
      </c>
      <c r="F21" s="15">
        <v>35.077656522710271</v>
      </c>
      <c r="G21" s="16">
        <v>39.490858672767558</v>
      </c>
      <c r="I21" s="14">
        <v>43.35</v>
      </c>
      <c r="J21" s="15">
        <v>38.71249694824219</v>
      </c>
      <c r="K21" s="15">
        <v>36.199996948242188</v>
      </c>
      <c r="L21" s="15">
        <v>32.624996948242185</v>
      </c>
      <c r="M21" s="15">
        <v>34.269677799306017</v>
      </c>
      <c r="N21" s="16">
        <v>38.761019963090135</v>
      </c>
    </row>
    <row r="22" spans="1:14" x14ac:dyDescent="0.2">
      <c r="A22" s="13">
        <v>37561</v>
      </c>
      <c r="B22" s="14">
        <v>44</v>
      </c>
      <c r="C22" s="15">
        <v>39.625</v>
      </c>
      <c r="D22" s="15">
        <v>39.625</v>
      </c>
      <c r="E22" s="15">
        <v>33.375</v>
      </c>
      <c r="F22" s="15">
        <v>35.875</v>
      </c>
      <c r="G22" s="16">
        <v>39.486111111111114</v>
      </c>
      <c r="I22" s="14">
        <v>43.35</v>
      </c>
      <c r="J22" s="15">
        <v>39.137500000000003</v>
      </c>
      <c r="K22" s="15">
        <v>36.625</v>
      </c>
      <c r="L22" s="15">
        <v>33.049999999999997</v>
      </c>
      <c r="M22" s="15">
        <v>34.982500000000002</v>
      </c>
      <c r="N22" s="16">
        <v>38.701388888888886</v>
      </c>
    </row>
    <row r="23" spans="1:14" x14ac:dyDescent="0.2">
      <c r="A23" s="13">
        <v>37591</v>
      </c>
      <c r="B23" s="14">
        <v>44</v>
      </c>
      <c r="C23" s="15">
        <v>42.049999237060547</v>
      </c>
      <c r="D23" s="15">
        <v>42.049999237060547</v>
      </c>
      <c r="E23" s="15">
        <v>35.799999237060547</v>
      </c>
      <c r="F23" s="15">
        <v>38.250979629217412</v>
      </c>
      <c r="G23" s="16">
        <v>40.847311409570835</v>
      </c>
      <c r="I23" s="14">
        <v>43.35</v>
      </c>
      <c r="J23" s="15">
        <v>41.56249923706055</v>
      </c>
      <c r="K23" s="15">
        <v>39.049999237060547</v>
      </c>
      <c r="L23" s="15">
        <v>35.474999237060544</v>
      </c>
      <c r="M23" s="15">
        <v>37.271077668433101</v>
      </c>
      <c r="N23" s="16">
        <v>40.016397431076214</v>
      </c>
    </row>
    <row r="24" spans="1:14" x14ac:dyDescent="0.2">
      <c r="A24" s="13">
        <v>37622</v>
      </c>
      <c r="B24" s="14">
        <v>55</v>
      </c>
      <c r="C24" s="15">
        <v>38.1</v>
      </c>
      <c r="D24" s="15">
        <v>38.1</v>
      </c>
      <c r="E24" s="15">
        <v>37.599998474121094</v>
      </c>
      <c r="F24" s="15">
        <v>37.783672504035792</v>
      </c>
      <c r="G24" s="16">
        <v>45.929031749438217</v>
      </c>
      <c r="I24" s="14">
        <v>54.2</v>
      </c>
      <c r="J24" s="15">
        <v>37.5</v>
      </c>
      <c r="K24" s="15">
        <v>34.799999999999997</v>
      </c>
      <c r="L24" s="15">
        <v>37.199998474121095</v>
      </c>
      <c r="M24" s="15">
        <v>36.759182708117429</v>
      </c>
      <c r="N24" s="16">
        <v>45.010752179545747</v>
      </c>
    </row>
    <row r="25" spans="1:14" x14ac:dyDescent="0.2">
      <c r="A25" s="13">
        <v>37653</v>
      </c>
      <c r="B25" s="14">
        <v>55</v>
      </c>
      <c r="C25" s="15">
        <v>38.899999237060548</v>
      </c>
      <c r="D25" s="15">
        <v>38.899999237060548</v>
      </c>
      <c r="E25" s="15">
        <v>35.399997711181641</v>
      </c>
      <c r="F25" s="15">
        <v>36.672725538773967</v>
      </c>
      <c r="G25" s="16">
        <v>45.399999091738749</v>
      </c>
      <c r="I25" s="14">
        <v>54.2</v>
      </c>
      <c r="J25" s="15">
        <v>38.299999237060547</v>
      </c>
      <c r="K25" s="15">
        <v>35.599999237060551</v>
      </c>
      <c r="L25" s="15">
        <v>34.999997711181642</v>
      </c>
      <c r="M25" s="15">
        <v>35.709089175137613</v>
      </c>
      <c r="N25" s="16">
        <v>44.514284806024463</v>
      </c>
    </row>
    <row r="26" spans="1:14" x14ac:dyDescent="0.2">
      <c r="A26" s="13">
        <v>37681</v>
      </c>
      <c r="B26" s="14">
        <v>44</v>
      </c>
      <c r="C26" s="15">
        <v>36.250001525878908</v>
      </c>
      <c r="D26" s="15">
        <v>36.250001525878908</v>
      </c>
      <c r="E26" s="15">
        <v>32.979999542236328</v>
      </c>
      <c r="F26" s="15">
        <v>34.262353261311851</v>
      </c>
      <c r="G26" s="16">
        <v>38.66000017555811</v>
      </c>
      <c r="I26" s="14">
        <v>43.5</v>
      </c>
      <c r="J26" s="15">
        <v>35.875001525878908</v>
      </c>
      <c r="K26" s="15">
        <v>32.950001525878911</v>
      </c>
      <c r="L26" s="15">
        <v>32.729999542236328</v>
      </c>
      <c r="M26" s="15">
        <v>33.389804241704006</v>
      </c>
      <c r="N26" s="16">
        <v>37.955699100289294</v>
      </c>
    </row>
    <row r="27" spans="1:14" x14ac:dyDescent="0.2">
      <c r="A27" s="13">
        <v>37712</v>
      </c>
      <c r="B27" s="14">
        <v>43.5</v>
      </c>
      <c r="C27" s="15">
        <v>36.249997711181642</v>
      </c>
      <c r="D27" s="15">
        <v>36.249997711181642</v>
      </c>
      <c r="E27" s="15">
        <v>32.120000457763673</v>
      </c>
      <c r="F27" s="15">
        <v>33.556521241561221</v>
      </c>
      <c r="G27" s="16">
        <v>38.417777523464629</v>
      </c>
      <c r="I27" s="14">
        <v>43.15</v>
      </c>
      <c r="J27" s="15">
        <v>35.987497711181639</v>
      </c>
      <c r="K27" s="15">
        <v>32.949997711181645</v>
      </c>
      <c r="L27" s="15">
        <v>31.945000457763673</v>
      </c>
      <c r="M27" s="15">
        <v>32.822825589387314</v>
      </c>
      <c r="N27" s="16">
        <v>37.871666412353512</v>
      </c>
    </row>
    <row r="28" spans="1:14" x14ac:dyDescent="0.2">
      <c r="A28" s="13">
        <v>37742</v>
      </c>
      <c r="B28" s="14">
        <v>44</v>
      </c>
      <c r="C28" s="15">
        <v>38.249997711181642</v>
      </c>
      <c r="D28" s="15">
        <v>38.249997711181642</v>
      </c>
      <c r="E28" s="15">
        <v>36.250001525878908</v>
      </c>
      <c r="F28" s="15">
        <v>37.034313755409393</v>
      </c>
      <c r="G28" s="16">
        <v>40.180107543289026</v>
      </c>
      <c r="I28" s="14">
        <v>42.75</v>
      </c>
      <c r="J28" s="15">
        <v>37.312497711181642</v>
      </c>
      <c r="K28" s="15">
        <v>34.949997711181645</v>
      </c>
      <c r="L28" s="15">
        <v>35.625001525878908</v>
      </c>
      <c r="M28" s="15">
        <v>35.823529441683903</v>
      </c>
      <c r="N28" s="16">
        <v>38.951612919633114</v>
      </c>
    </row>
    <row r="29" spans="1:14" x14ac:dyDescent="0.2">
      <c r="A29" s="13">
        <v>37773</v>
      </c>
      <c r="B29" s="14">
        <v>55</v>
      </c>
      <c r="C29" s="15">
        <v>38.754998779296876</v>
      </c>
      <c r="D29" s="15">
        <v>38.754998779296876</v>
      </c>
      <c r="E29" s="15">
        <v>32.754998779296876</v>
      </c>
      <c r="F29" s="15">
        <v>35.004998779296876</v>
      </c>
      <c r="G29" s="16">
        <v>44.335999348958339</v>
      </c>
      <c r="I29" s="14">
        <v>51.37</v>
      </c>
      <c r="J29" s="15">
        <v>36.032498779296873</v>
      </c>
      <c r="K29" s="15">
        <v>35.454998779296879</v>
      </c>
      <c r="L29" s="15">
        <v>30.939998779296875</v>
      </c>
      <c r="M29" s="15">
        <v>32.729373779296871</v>
      </c>
      <c r="N29" s="16">
        <v>41.428332682291661</v>
      </c>
    </row>
    <row r="30" spans="1:14" x14ac:dyDescent="0.2">
      <c r="A30" s="13">
        <v>37803</v>
      </c>
      <c r="B30" s="14">
        <v>76</v>
      </c>
      <c r="C30" s="15">
        <v>36.749997711181642</v>
      </c>
      <c r="D30" s="15">
        <v>36.749997711181642</v>
      </c>
      <c r="E30" s="15">
        <v>40.249997711181642</v>
      </c>
      <c r="F30" s="15">
        <v>38.964283425467357</v>
      </c>
      <c r="G30" s="16">
        <v>56.486557933848395</v>
      </c>
      <c r="I30" s="14">
        <v>72</v>
      </c>
      <c r="J30" s="15">
        <v>33.749997711181642</v>
      </c>
      <c r="K30" s="15">
        <v>33.449997711181645</v>
      </c>
      <c r="L30" s="15">
        <v>38.249997711181642</v>
      </c>
      <c r="M30" s="15">
        <v>36.535711996895927</v>
      </c>
      <c r="N30" s="16">
        <v>53.314514923095707</v>
      </c>
    </row>
    <row r="31" spans="1:14" x14ac:dyDescent="0.2">
      <c r="A31" s="13">
        <v>37834</v>
      </c>
      <c r="B31" s="14">
        <v>78.55</v>
      </c>
      <c r="C31" s="15">
        <v>37.1</v>
      </c>
      <c r="D31" s="15">
        <v>37.1</v>
      </c>
      <c r="E31" s="15">
        <v>40.6</v>
      </c>
      <c r="F31" s="15">
        <v>39.227450980392156</v>
      </c>
      <c r="G31" s="16">
        <v>56.986021505376343</v>
      </c>
      <c r="I31" s="14">
        <v>74.55</v>
      </c>
      <c r="J31" s="15">
        <v>34.1</v>
      </c>
      <c r="K31" s="15">
        <v>33.799999999999997</v>
      </c>
      <c r="L31" s="15">
        <v>38.6</v>
      </c>
      <c r="M31" s="15">
        <v>36.776470588235298</v>
      </c>
      <c r="N31" s="16">
        <v>53.835483870967742</v>
      </c>
    </row>
    <row r="32" spans="1:14" x14ac:dyDescent="0.2">
      <c r="A32" s="13">
        <v>37865</v>
      </c>
      <c r="B32" s="14">
        <v>44.3</v>
      </c>
      <c r="C32" s="15">
        <v>38.6</v>
      </c>
      <c r="D32" s="15">
        <v>38.6</v>
      </c>
      <c r="E32" s="15">
        <v>29.1</v>
      </c>
      <c r="F32" s="15">
        <v>32.662500000000001</v>
      </c>
      <c r="G32" s="16">
        <v>38.093333333333334</v>
      </c>
      <c r="I32" s="14">
        <v>43.4</v>
      </c>
      <c r="J32" s="15">
        <v>37.924999999999997</v>
      </c>
      <c r="K32" s="15">
        <v>35.299999999999997</v>
      </c>
      <c r="L32" s="15">
        <v>28.65</v>
      </c>
      <c r="M32" s="15">
        <v>31.581250000000001</v>
      </c>
      <c r="N32" s="16">
        <v>37.096666666666664</v>
      </c>
    </row>
    <row r="33" spans="1:14" x14ac:dyDescent="0.2">
      <c r="A33" s="13">
        <v>37895</v>
      </c>
      <c r="B33" s="14">
        <v>42.3</v>
      </c>
      <c r="C33" s="15">
        <v>37.799996948242189</v>
      </c>
      <c r="D33" s="15">
        <v>37.799996948242189</v>
      </c>
      <c r="E33" s="15">
        <v>31.549996948242189</v>
      </c>
      <c r="F33" s="15">
        <v>33.677656522710272</v>
      </c>
      <c r="G33" s="16">
        <v>37.942471575993366</v>
      </c>
      <c r="I33" s="14">
        <v>41.55</v>
      </c>
      <c r="J33" s="15">
        <v>37.237496948242189</v>
      </c>
      <c r="K33" s="15">
        <v>34.499996948242192</v>
      </c>
      <c r="L33" s="15">
        <v>31.174996948242189</v>
      </c>
      <c r="M33" s="15">
        <v>32.772869288667721</v>
      </c>
      <c r="N33" s="16">
        <v>37.114245769541746</v>
      </c>
    </row>
    <row r="34" spans="1:14" x14ac:dyDescent="0.2">
      <c r="A34" s="13">
        <v>37926</v>
      </c>
      <c r="B34" s="14">
        <v>42.3</v>
      </c>
      <c r="C34" s="15">
        <v>38.225000000000001</v>
      </c>
      <c r="D34" s="15">
        <v>38.225000000000001</v>
      </c>
      <c r="E34" s="15">
        <v>31.975000000000001</v>
      </c>
      <c r="F34" s="15">
        <v>34.619230769230768</v>
      </c>
      <c r="G34" s="16">
        <v>37.862222222222222</v>
      </c>
      <c r="I34" s="14">
        <v>41.55</v>
      </c>
      <c r="J34" s="15">
        <v>37.662500000000001</v>
      </c>
      <c r="K34" s="15">
        <v>34.924999999999997</v>
      </c>
      <c r="L34" s="15">
        <v>31.6</v>
      </c>
      <c r="M34" s="15">
        <v>33.533173076923077</v>
      </c>
      <c r="N34" s="16">
        <v>36.918055555555554</v>
      </c>
    </row>
    <row r="35" spans="1:14" x14ac:dyDescent="0.2">
      <c r="A35" s="13">
        <v>37956</v>
      </c>
      <c r="B35" s="14">
        <v>42.3</v>
      </c>
      <c r="C35" s="15">
        <v>40.649999237060548</v>
      </c>
      <c r="D35" s="15">
        <v>40.649999237060548</v>
      </c>
      <c r="E35" s="15">
        <v>34.399999237060548</v>
      </c>
      <c r="F35" s="15">
        <v>36.695917604407491</v>
      </c>
      <c r="G35" s="16">
        <v>39.347311425978141</v>
      </c>
      <c r="I35" s="14">
        <v>41.55</v>
      </c>
      <c r="J35" s="15">
        <v>40.087499237060548</v>
      </c>
      <c r="K35" s="15">
        <v>37.349999237060551</v>
      </c>
      <c r="L35" s="15">
        <v>34.024999237060548</v>
      </c>
      <c r="M35" s="15">
        <v>35.693366583999321</v>
      </c>
      <c r="N35" s="16">
        <v>38.464246909849109</v>
      </c>
    </row>
    <row r="36" spans="1:14" x14ac:dyDescent="0.2">
      <c r="A36" s="13">
        <v>37987</v>
      </c>
      <c r="B36" s="14">
        <v>53</v>
      </c>
      <c r="C36" s="15">
        <v>37.1</v>
      </c>
      <c r="D36" s="15">
        <v>37.1</v>
      </c>
      <c r="E36" s="15">
        <v>36.599998474121094</v>
      </c>
      <c r="F36" s="15">
        <v>36.796077503877527</v>
      </c>
      <c r="G36" s="16">
        <v>44.113977985997352</v>
      </c>
      <c r="I36" s="14">
        <v>52.1</v>
      </c>
      <c r="J36" s="15">
        <v>36.424999999999997</v>
      </c>
      <c r="K36" s="15">
        <v>33.799999999999997</v>
      </c>
      <c r="L36" s="15">
        <v>36.149998474121091</v>
      </c>
      <c r="M36" s="15">
        <v>35.743136327406937</v>
      </c>
      <c r="N36" s="16">
        <v>43.130107018255416</v>
      </c>
    </row>
    <row r="37" spans="1:14" x14ac:dyDescent="0.2">
      <c r="A37" s="13">
        <v>38018</v>
      </c>
      <c r="B37" s="14">
        <v>53</v>
      </c>
      <c r="C37" s="15">
        <v>37.899999237060548</v>
      </c>
      <c r="D37" s="15">
        <v>37.899999237060548</v>
      </c>
      <c r="E37" s="15">
        <v>34.399997711181641</v>
      </c>
      <c r="F37" s="15">
        <v>35.740423827475688</v>
      </c>
      <c r="G37" s="16">
        <v>43.675861148176523</v>
      </c>
      <c r="I37" s="14">
        <v>52.1</v>
      </c>
      <c r="J37" s="15">
        <v>37.224999237060551</v>
      </c>
      <c r="K37" s="15">
        <v>34.599999237060551</v>
      </c>
      <c r="L37" s="15">
        <v>33.949997711181638</v>
      </c>
      <c r="M37" s="15">
        <v>34.64574297641186</v>
      </c>
      <c r="N37" s="16">
        <v>42.670688734383418</v>
      </c>
    </row>
    <row r="38" spans="1:14" x14ac:dyDescent="0.2">
      <c r="A38" s="13">
        <v>38047</v>
      </c>
      <c r="B38" s="14">
        <v>42</v>
      </c>
      <c r="C38" s="15">
        <v>35.250001525878908</v>
      </c>
      <c r="D38" s="15">
        <v>35.250001525878908</v>
      </c>
      <c r="E38" s="15">
        <v>31.979999542236328</v>
      </c>
      <c r="F38" s="15">
        <v>33.09319170688061</v>
      </c>
      <c r="G38" s="16">
        <v>37.498709787348268</v>
      </c>
      <c r="I38" s="14">
        <v>41.45</v>
      </c>
      <c r="J38" s="15">
        <v>34.837501525878906</v>
      </c>
      <c r="K38" s="15">
        <v>31.950001525878907</v>
      </c>
      <c r="L38" s="15">
        <v>31.70499954223633</v>
      </c>
      <c r="M38" s="15">
        <v>32.279893834540182</v>
      </c>
      <c r="N38" s="16">
        <v>36.815645271219232</v>
      </c>
    </row>
    <row r="39" spans="1:14" x14ac:dyDescent="0.2">
      <c r="A39" s="13">
        <v>38078</v>
      </c>
      <c r="B39" s="14">
        <v>41.5</v>
      </c>
      <c r="C39" s="15">
        <v>35.249997711181642</v>
      </c>
      <c r="D39" s="15">
        <v>35.249997711181642</v>
      </c>
      <c r="E39" s="15">
        <v>31.120000457763673</v>
      </c>
      <c r="F39" s="15">
        <v>32.556521241561221</v>
      </c>
      <c r="G39" s="16">
        <v>36.928888634575742</v>
      </c>
      <c r="I39" s="14">
        <v>41.1</v>
      </c>
      <c r="J39" s="15">
        <v>34.949997711181645</v>
      </c>
      <c r="K39" s="15">
        <v>31.949997711181641</v>
      </c>
      <c r="L39" s="15">
        <v>30.920000457763674</v>
      </c>
      <c r="M39" s="15">
        <v>31.799999502430797</v>
      </c>
      <c r="N39" s="16">
        <v>36.346666412353521</v>
      </c>
    </row>
    <row r="40" spans="1:14" x14ac:dyDescent="0.2">
      <c r="A40" s="13">
        <v>38108</v>
      </c>
      <c r="B40" s="14">
        <v>42</v>
      </c>
      <c r="C40" s="15">
        <v>37.249997711181642</v>
      </c>
      <c r="D40" s="15">
        <v>37.249997711181642</v>
      </c>
      <c r="E40" s="15">
        <v>35.250001525878908</v>
      </c>
      <c r="F40" s="15">
        <v>36.080188621664952</v>
      </c>
      <c r="G40" s="16">
        <v>38.626344053206907</v>
      </c>
      <c r="I40" s="14">
        <v>40.619999999999997</v>
      </c>
      <c r="J40" s="15">
        <v>36.214997711181645</v>
      </c>
      <c r="K40" s="15">
        <v>33.949997711181645</v>
      </c>
      <c r="L40" s="15">
        <v>34.56000152587891</v>
      </c>
      <c r="M40" s="15">
        <v>34.734150885815893</v>
      </c>
      <c r="N40" s="16">
        <v>37.265698891916585</v>
      </c>
    </row>
    <row r="41" spans="1:14" x14ac:dyDescent="0.2">
      <c r="A41" s="13">
        <v>38139</v>
      </c>
      <c r="B41" s="14">
        <v>53</v>
      </c>
      <c r="C41" s="15">
        <v>37.754998779296876</v>
      </c>
      <c r="D41" s="15">
        <v>37.754998779296876</v>
      </c>
      <c r="E41" s="15">
        <v>31.754998779296876</v>
      </c>
      <c r="F41" s="15">
        <v>33.841955301036002</v>
      </c>
      <c r="G41" s="16">
        <v>43.208110487196187</v>
      </c>
      <c r="I41" s="14">
        <v>49</v>
      </c>
      <c r="J41" s="15">
        <v>34.754998779296876</v>
      </c>
      <c r="K41" s="15">
        <v>34.454998779296879</v>
      </c>
      <c r="L41" s="15">
        <v>29.754998779296876</v>
      </c>
      <c r="M41" s="15">
        <v>31.441955301036007</v>
      </c>
      <c r="N41" s="16">
        <v>40.025888264973965</v>
      </c>
    </row>
    <row r="42" spans="1:14" x14ac:dyDescent="0.2">
      <c r="A42" s="13">
        <v>38169</v>
      </c>
      <c r="B42" s="14">
        <v>74</v>
      </c>
      <c r="C42" s="15">
        <v>35.749997711181642</v>
      </c>
      <c r="D42" s="15">
        <v>35.749997711181642</v>
      </c>
      <c r="E42" s="15">
        <v>39.249997711181642</v>
      </c>
      <c r="F42" s="15">
        <v>37.877448691573797</v>
      </c>
      <c r="G42" s="16">
        <v>54.190858959895316</v>
      </c>
      <c r="I42" s="14">
        <v>70</v>
      </c>
      <c r="J42" s="15">
        <v>32.749997711181642</v>
      </c>
      <c r="K42" s="15">
        <v>32.449997711181645</v>
      </c>
      <c r="L42" s="15">
        <v>37.249997711181642</v>
      </c>
      <c r="M42" s="15">
        <v>35.426468299416939</v>
      </c>
      <c r="N42" s="16">
        <v>51.040321325486708</v>
      </c>
    </row>
    <row r="43" spans="1:14" x14ac:dyDescent="0.2">
      <c r="A43" s="13">
        <v>38200</v>
      </c>
      <c r="B43" s="14">
        <v>76.55</v>
      </c>
      <c r="C43" s="15">
        <v>36.1</v>
      </c>
      <c r="D43" s="15">
        <v>36.1</v>
      </c>
      <c r="E43" s="15">
        <v>39.6</v>
      </c>
      <c r="F43" s="15">
        <v>38.314285714285717</v>
      </c>
      <c r="G43" s="16">
        <v>56.404301075268819</v>
      </c>
      <c r="I43" s="14">
        <v>72.55</v>
      </c>
      <c r="J43" s="15">
        <v>33.1</v>
      </c>
      <c r="K43" s="15">
        <v>32.799999999999997</v>
      </c>
      <c r="L43" s="15">
        <v>37.6</v>
      </c>
      <c r="M43" s="15">
        <v>35.885714285714286</v>
      </c>
      <c r="N43" s="16">
        <v>53.232258064516131</v>
      </c>
    </row>
    <row r="44" spans="1:14" x14ac:dyDescent="0.2">
      <c r="A44" s="13">
        <v>38231</v>
      </c>
      <c r="B44" s="14">
        <v>42.3</v>
      </c>
      <c r="C44" s="15">
        <v>37.6</v>
      </c>
      <c r="D44" s="15">
        <v>37.6</v>
      </c>
      <c r="E44" s="15">
        <v>28.1</v>
      </c>
      <c r="F44" s="15">
        <v>31.662500000000001</v>
      </c>
      <c r="G44" s="16">
        <v>36.626666666666665</v>
      </c>
      <c r="I44" s="14">
        <v>41.3</v>
      </c>
      <c r="J44" s="15">
        <v>36.85</v>
      </c>
      <c r="K44" s="15">
        <v>34.299999999999997</v>
      </c>
      <c r="L44" s="15">
        <v>27.6</v>
      </c>
      <c r="M44" s="15">
        <v>30.537500000000001</v>
      </c>
      <c r="N44" s="16">
        <v>35.56</v>
      </c>
    </row>
    <row r="45" spans="1:14" x14ac:dyDescent="0.2">
      <c r="A45" s="13">
        <v>38261</v>
      </c>
      <c r="B45" s="14">
        <v>40.299999999999997</v>
      </c>
      <c r="C45" s="15">
        <v>36.799996948242189</v>
      </c>
      <c r="D45" s="15">
        <v>36.799996948242189</v>
      </c>
      <c r="E45" s="15">
        <v>30.549996948242189</v>
      </c>
      <c r="F45" s="15">
        <v>33.000977340399047</v>
      </c>
      <c r="G45" s="16">
        <v>36.297310154412379</v>
      </c>
      <c r="I45" s="14">
        <v>39.450000000000003</v>
      </c>
      <c r="J45" s="15">
        <v>36.162496948242186</v>
      </c>
      <c r="K45" s="15">
        <v>33.499996948242192</v>
      </c>
      <c r="L45" s="15">
        <v>30.124996948242188</v>
      </c>
      <c r="M45" s="15">
        <v>31.970585183536308</v>
      </c>
      <c r="N45" s="16">
        <v>35.348385423229587</v>
      </c>
    </row>
    <row r="46" spans="1:14" x14ac:dyDescent="0.2">
      <c r="A46" s="13">
        <v>38292</v>
      </c>
      <c r="B46" s="14">
        <v>40.299999999999997</v>
      </c>
      <c r="C46" s="15">
        <v>37.225000000000001</v>
      </c>
      <c r="D46" s="15">
        <v>37.225000000000001</v>
      </c>
      <c r="E46" s="15">
        <v>30.975000000000001</v>
      </c>
      <c r="F46" s="15">
        <v>33.318750000000001</v>
      </c>
      <c r="G46" s="16">
        <v>36.576666666666661</v>
      </c>
      <c r="I46" s="14">
        <v>39.450000000000003</v>
      </c>
      <c r="J46" s="15">
        <v>36.587499999999999</v>
      </c>
      <c r="K46" s="15">
        <v>33.924999999999997</v>
      </c>
      <c r="L46" s="15">
        <v>30.55</v>
      </c>
      <c r="M46" s="15">
        <v>32.259374999999999</v>
      </c>
      <c r="N46" s="16">
        <v>35.615000000000002</v>
      </c>
    </row>
    <row r="47" spans="1:14" x14ac:dyDescent="0.2">
      <c r="A47" s="13">
        <v>38322</v>
      </c>
      <c r="B47" s="14">
        <v>40.299999999999997</v>
      </c>
      <c r="C47" s="15">
        <v>39.649999237060548</v>
      </c>
      <c r="D47" s="15">
        <v>39.649999237060548</v>
      </c>
      <c r="E47" s="15">
        <v>33.399999237060548</v>
      </c>
      <c r="F47" s="15">
        <v>35.527658811528639</v>
      </c>
      <c r="G47" s="16">
        <v>37.888171657439202</v>
      </c>
      <c r="I47" s="14">
        <v>39.450000000000003</v>
      </c>
      <c r="J47" s="15">
        <v>39.012499237060545</v>
      </c>
      <c r="K47" s="15">
        <v>36.349999237060551</v>
      </c>
      <c r="L47" s="15">
        <v>32.974999237060551</v>
      </c>
      <c r="M47" s="15">
        <v>34.463829024294597</v>
      </c>
      <c r="N47" s="16">
        <v>36.930107141310167</v>
      </c>
    </row>
    <row r="48" spans="1:14" x14ac:dyDescent="0.2">
      <c r="A48" s="13">
        <v>38353</v>
      </c>
      <c r="B48" s="14">
        <v>52.5</v>
      </c>
      <c r="C48" s="15">
        <v>36.15</v>
      </c>
      <c r="D48" s="15">
        <v>36.15</v>
      </c>
      <c r="E48" s="15">
        <v>36.599998474121094</v>
      </c>
      <c r="F48" s="15">
        <v>36.423528484269681</v>
      </c>
      <c r="G48" s="16">
        <v>43.683870459115631</v>
      </c>
      <c r="I48" s="14">
        <v>51.5</v>
      </c>
      <c r="J48" s="15">
        <v>35.4</v>
      </c>
      <c r="K48" s="15">
        <v>32.85</v>
      </c>
      <c r="L48" s="15">
        <v>36.099998474121094</v>
      </c>
      <c r="M48" s="15">
        <v>35.225489268583409</v>
      </c>
      <c r="N48" s="16">
        <v>42.575268308577996</v>
      </c>
    </row>
    <row r="49" spans="1:14" x14ac:dyDescent="0.2">
      <c r="A49" s="13">
        <v>38384</v>
      </c>
      <c r="B49" s="14">
        <v>52.5</v>
      </c>
      <c r="C49" s="15">
        <v>36.949999237060545</v>
      </c>
      <c r="D49" s="15">
        <v>36.949999237060545</v>
      </c>
      <c r="E49" s="15">
        <v>34.399997711181641</v>
      </c>
      <c r="F49" s="15">
        <v>35.327270993319424</v>
      </c>
      <c r="G49" s="16">
        <v>43.50476099650065</v>
      </c>
      <c r="I49" s="14">
        <v>51.5</v>
      </c>
      <c r="J49" s="15">
        <v>36.199999237060545</v>
      </c>
      <c r="K49" s="15">
        <v>33.649999237060548</v>
      </c>
      <c r="L49" s="15">
        <v>33.899997711181641</v>
      </c>
      <c r="M49" s="15">
        <v>34.272725538773969</v>
      </c>
      <c r="N49" s="16">
        <v>42.476189567929225</v>
      </c>
    </row>
    <row r="50" spans="1:14" x14ac:dyDescent="0.2">
      <c r="A50" s="13">
        <v>38412</v>
      </c>
      <c r="B50" s="14">
        <v>41.5</v>
      </c>
      <c r="C50" s="15">
        <v>34.300001525878905</v>
      </c>
      <c r="D50" s="15">
        <v>34.300001525878905</v>
      </c>
      <c r="E50" s="15">
        <v>31.979999542236328</v>
      </c>
      <c r="F50" s="15">
        <v>32.769787451561463</v>
      </c>
      <c r="G50" s="16">
        <v>37.087957099176215</v>
      </c>
      <c r="I50" s="14">
        <v>40.9</v>
      </c>
      <c r="J50" s="15">
        <v>33.850001525878902</v>
      </c>
      <c r="K50" s="15">
        <v>31.000001525878904</v>
      </c>
      <c r="L50" s="15">
        <v>31.679999542236327</v>
      </c>
      <c r="M50" s="15">
        <v>31.933617238795502</v>
      </c>
      <c r="N50" s="16">
        <v>36.368602260466545</v>
      </c>
    </row>
    <row r="51" spans="1:14" x14ac:dyDescent="0.2">
      <c r="A51" s="13">
        <v>38443</v>
      </c>
      <c r="B51" s="14">
        <v>41</v>
      </c>
      <c r="C51" s="15">
        <v>34.299997711181639</v>
      </c>
      <c r="D51" s="15">
        <v>34.299997711181639</v>
      </c>
      <c r="E51" s="15">
        <v>31.120000457763673</v>
      </c>
      <c r="F51" s="15">
        <v>32.312499427795409</v>
      </c>
      <c r="G51" s="16">
        <v>36.366666361490886</v>
      </c>
      <c r="I51" s="14">
        <v>40.549999999999997</v>
      </c>
      <c r="J51" s="15">
        <v>33.962497711181641</v>
      </c>
      <c r="K51" s="15">
        <v>30.999997711181638</v>
      </c>
      <c r="L51" s="15">
        <v>30.895000457763672</v>
      </c>
      <c r="M51" s="15">
        <v>31.551561927795408</v>
      </c>
      <c r="N51" s="16">
        <v>35.750833028157551</v>
      </c>
    </row>
    <row r="52" spans="1:14" x14ac:dyDescent="0.2">
      <c r="A52" s="13">
        <v>38473</v>
      </c>
      <c r="B52" s="14">
        <v>41.5</v>
      </c>
      <c r="C52" s="15">
        <v>36.299997711181639</v>
      </c>
      <c r="D52" s="15">
        <v>36.299997711181639</v>
      </c>
      <c r="E52" s="15">
        <v>35.250001525878908</v>
      </c>
      <c r="F52" s="15">
        <v>35.661764735801547</v>
      </c>
      <c r="G52" s="16">
        <v>38.298387113181498</v>
      </c>
      <c r="I52" s="14">
        <v>39.979999999999997</v>
      </c>
      <c r="J52" s="15">
        <v>35.159997711181639</v>
      </c>
      <c r="K52" s="15">
        <v>32.999997711181642</v>
      </c>
      <c r="L52" s="15">
        <v>34.49000152587891</v>
      </c>
      <c r="M52" s="15">
        <v>34.244509833840766</v>
      </c>
      <c r="N52" s="16">
        <v>36.834731199202992</v>
      </c>
    </row>
    <row r="53" spans="1:14" x14ac:dyDescent="0.2">
      <c r="A53" s="13">
        <v>38504</v>
      </c>
      <c r="B53" s="14">
        <v>52.5</v>
      </c>
      <c r="C53" s="15">
        <v>36.804998779296874</v>
      </c>
      <c r="D53" s="15">
        <v>36.804998779296874</v>
      </c>
      <c r="E53" s="15">
        <v>31.754998779296876</v>
      </c>
      <c r="F53" s="15">
        <v>33.511520518427311</v>
      </c>
      <c r="G53" s="16">
        <v>42.794777153862846</v>
      </c>
      <c r="I53" s="14">
        <v>48.1</v>
      </c>
      <c r="J53" s="15">
        <v>33.504998779296876</v>
      </c>
      <c r="K53" s="15">
        <v>33.504998779296876</v>
      </c>
      <c r="L53" s="15">
        <v>29.554998779296877</v>
      </c>
      <c r="M53" s="15">
        <v>30.928911822775138</v>
      </c>
      <c r="N53" s="16">
        <v>39.323666042751739</v>
      </c>
    </row>
    <row r="54" spans="1:14" x14ac:dyDescent="0.2">
      <c r="A54" s="13">
        <v>38534</v>
      </c>
      <c r="B54" s="14">
        <v>73.5</v>
      </c>
      <c r="C54" s="15">
        <v>34.799997711181639</v>
      </c>
      <c r="D54" s="15">
        <v>34.799997711181639</v>
      </c>
      <c r="E54" s="15">
        <v>39.249997711181642</v>
      </c>
      <c r="F54" s="15">
        <v>37.402827899860888</v>
      </c>
      <c r="G54" s="16">
        <v>52.928493319275567</v>
      </c>
      <c r="I54" s="14">
        <v>69.5</v>
      </c>
      <c r="J54" s="15">
        <v>31.799997711181639</v>
      </c>
      <c r="K54" s="15">
        <v>31.499997711181638</v>
      </c>
      <c r="L54" s="15">
        <v>37.249997711181642</v>
      </c>
      <c r="M54" s="15">
        <v>34.91980903193636</v>
      </c>
      <c r="N54" s="16">
        <v>49.793009448307821</v>
      </c>
    </row>
    <row r="55" spans="1:14" x14ac:dyDescent="0.2">
      <c r="A55" s="13">
        <v>38565</v>
      </c>
      <c r="B55" s="14">
        <v>76.05</v>
      </c>
      <c r="C55" s="15">
        <v>35.15</v>
      </c>
      <c r="D55" s="15">
        <v>35.15</v>
      </c>
      <c r="E55" s="15">
        <v>39.6</v>
      </c>
      <c r="F55" s="15">
        <v>38.085106382978722</v>
      </c>
      <c r="G55" s="16">
        <v>56.863440860215043</v>
      </c>
      <c r="I55" s="14">
        <v>72.05</v>
      </c>
      <c r="J55" s="15">
        <v>32.15</v>
      </c>
      <c r="K55" s="15">
        <v>31.85</v>
      </c>
      <c r="L55" s="15">
        <v>37.6</v>
      </c>
      <c r="M55" s="15">
        <v>35.693617021276602</v>
      </c>
      <c r="N55" s="16">
        <v>53.676344086021501</v>
      </c>
    </row>
    <row r="56" spans="1:14" x14ac:dyDescent="0.2">
      <c r="A56" s="13">
        <v>38596</v>
      </c>
      <c r="B56" s="14">
        <v>41.8</v>
      </c>
      <c r="C56" s="15">
        <v>36.65</v>
      </c>
      <c r="D56" s="15">
        <v>36.65</v>
      </c>
      <c r="E56" s="15">
        <v>28.1</v>
      </c>
      <c r="F56" s="15">
        <v>31.306249999999999</v>
      </c>
      <c r="G56" s="16">
        <v>36.203333333333333</v>
      </c>
      <c r="I56" s="14">
        <v>40.700000000000003</v>
      </c>
      <c r="J56" s="15">
        <v>35.825000000000003</v>
      </c>
      <c r="K56" s="15">
        <v>33.35</v>
      </c>
      <c r="L56" s="15">
        <v>27.55</v>
      </c>
      <c r="M56" s="15">
        <v>30.137499999999999</v>
      </c>
      <c r="N56" s="16">
        <v>35.06666666666667</v>
      </c>
    </row>
    <row r="57" spans="1:14" x14ac:dyDescent="0.2">
      <c r="A57" s="13">
        <v>38626</v>
      </c>
      <c r="B57" s="14">
        <v>39.799999999999997</v>
      </c>
      <c r="C57" s="15">
        <v>35.849996948242186</v>
      </c>
      <c r="D57" s="15">
        <v>35.849996948242186</v>
      </c>
      <c r="E57" s="15">
        <v>30.549996948242189</v>
      </c>
      <c r="F57" s="15">
        <v>32.628428320791208</v>
      </c>
      <c r="G57" s="16">
        <v>35.867202627530659</v>
      </c>
      <c r="I57" s="14">
        <v>38.85</v>
      </c>
      <c r="J57" s="15">
        <v>35.137496948242188</v>
      </c>
      <c r="K57" s="15">
        <v>32.549996948242189</v>
      </c>
      <c r="L57" s="15">
        <v>30.074996948242188</v>
      </c>
      <c r="M57" s="15">
        <v>31.552938124712774</v>
      </c>
      <c r="N57" s="16">
        <v>34.848385423229587</v>
      </c>
    </row>
    <row r="58" spans="1:14" x14ac:dyDescent="0.2">
      <c r="A58" s="13">
        <v>38657</v>
      </c>
      <c r="B58" s="14">
        <v>39.799999999999997</v>
      </c>
      <c r="C58" s="15">
        <v>36.274999999999999</v>
      </c>
      <c r="D58" s="15">
        <v>36.274999999999999</v>
      </c>
      <c r="E58" s="15">
        <v>30.975000000000001</v>
      </c>
      <c r="F58" s="15">
        <v>32.962499999999999</v>
      </c>
      <c r="G58" s="16">
        <v>36.153333333333336</v>
      </c>
      <c r="I58" s="14">
        <v>38.85</v>
      </c>
      <c r="J58" s="15">
        <v>35.5625</v>
      </c>
      <c r="K58" s="15">
        <v>32.975000000000001</v>
      </c>
      <c r="L58" s="15">
        <v>30.5</v>
      </c>
      <c r="M58" s="15">
        <v>31.859375</v>
      </c>
      <c r="N58" s="16">
        <v>35.121666666666663</v>
      </c>
    </row>
    <row r="59" spans="1:14" x14ac:dyDescent="0.2">
      <c r="A59" s="13">
        <v>38687</v>
      </c>
      <c r="B59" s="14">
        <v>39.799999999999997</v>
      </c>
      <c r="C59" s="15">
        <v>38.699999237060545</v>
      </c>
      <c r="D59" s="15">
        <v>38.699999237060545</v>
      </c>
      <c r="E59" s="15">
        <v>33.399999237060548</v>
      </c>
      <c r="F59" s="15">
        <v>35.478430609609568</v>
      </c>
      <c r="G59" s="16">
        <v>37.430107108495569</v>
      </c>
      <c r="I59" s="14">
        <v>38.85</v>
      </c>
      <c r="J59" s="15">
        <v>37.987499237060547</v>
      </c>
      <c r="K59" s="15">
        <v>35.399999237060548</v>
      </c>
      <c r="L59" s="15">
        <v>32.924999237060547</v>
      </c>
      <c r="M59" s="15">
        <v>34.402940413531134</v>
      </c>
      <c r="N59" s="16">
        <v>36.41128990419449</v>
      </c>
    </row>
    <row r="60" spans="1:14" x14ac:dyDescent="0.2">
      <c r="A60" s="13">
        <v>38718</v>
      </c>
      <c r="B60" s="14">
        <v>52.5</v>
      </c>
      <c r="C60" s="15">
        <v>36.35</v>
      </c>
      <c r="D60" s="15">
        <v>36.35</v>
      </c>
      <c r="E60" s="15">
        <v>36.599998474121094</v>
      </c>
      <c r="F60" s="15">
        <v>36.501959856818701</v>
      </c>
      <c r="G60" s="16">
        <v>43.726881211803807</v>
      </c>
      <c r="I60" s="14">
        <v>51.4</v>
      </c>
      <c r="J60" s="15">
        <v>35.524999999999999</v>
      </c>
      <c r="K60" s="15">
        <v>33.049999999999997</v>
      </c>
      <c r="L60" s="15">
        <v>36.049998474121097</v>
      </c>
      <c r="M60" s="15">
        <v>35.261763778387333</v>
      </c>
      <c r="N60" s="16">
        <v>42.54999949137369</v>
      </c>
    </row>
    <row r="61" spans="1:14" x14ac:dyDescent="0.2">
      <c r="A61" s="13">
        <v>38749</v>
      </c>
      <c r="B61" s="14">
        <v>52.5</v>
      </c>
      <c r="C61" s="15">
        <v>37.149999237060548</v>
      </c>
      <c r="D61" s="15">
        <v>37.149999237060548</v>
      </c>
      <c r="E61" s="15">
        <v>34.399997711181641</v>
      </c>
      <c r="F61" s="15">
        <v>35.399998266046694</v>
      </c>
      <c r="G61" s="16">
        <v>43.542856234595895</v>
      </c>
      <c r="I61" s="14">
        <v>51.4</v>
      </c>
      <c r="J61" s="15">
        <v>36.324999237060545</v>
      </c>
      <c r="K61" s="15">
        <v>33.849999237060551</v>
      </c>
      <c r="L61" s="15">
        <v>33.849997711181643</v>
      </c>
      <c r="M61" s="15">
        <v>34.299998266046707</v>
      </c>
      <c r="N61" s="16">
        <v>42.442856234595887</v>
      </c>
    </row>
    <row r="62" spans="1:14" x14ac:dyDescent="0.2">
      <c r="A62" s="13">
        <v>38777</v>
      </c>
      <c r="B62" s="14">
        <v>41.5</v>
      </c>
      <c r="C62" s="15">
        <v>34.500001525878908</v>
      </c>
      <c r="D62" s="15">
        <v>34.500001525878908</v>
      </c>
      <c r="E62" s="15">
        <v>31.979999542236328</v>
      </c>
      <c r="F62" s="15">
        <v>32.837872557944436</v>
      </c>
      <c r="G62" s="16">
        <v>37.122365701326764</v>
      </c>
      <c r="I62" s="14">
        <v>40.85</v>
      </c>
      <c r="J62" s="15">
        <v>34.012501525878911</v>
      </c>
      <c r="K62" s="15">
        <v>31.200001525878907</v>
      </c>
      <c r="L62" s="15">
        <v>31.654999542236329</v>
      </c>
      <c r="M62" s="15">
        <v>31.978830004752954</v>
      </c>
      <c r="N62" s="16">
        <v>36.36672054003644</v>
      </c>
    </row>
    <row r="63" spans="1:14" x14ac:dyDescent="0.2">
      <c r="A63" s="13">
        <v>38808</v>
      </c>
      <c r="B63" s="14">
        <v>41</v>
      </c>
      <c r="C63" s="15">
        <v>34.499997711181642</v>
      </c>
      <c r="D63" s="15">
        <v>34.499997711181642</v>
      </c>
      <c r="E63" s="15">
        <v>31.120000457763673</v>
      </c>
      <c r="F63" s="15">
        <v>32.471999359130862</v>
      </c>
      <c r="G63" s="16">
        <v>36.262221866183808</v>
      </c>
      <c r="I63" s="14">
        <v>40.5</v>
      </c>
      <c r="J63" s="15">
        <v>34.124997711181642</v>
      </c>
      <c r="K63" s="15">
        <v>31.199997711181641</v>
      </c>
      <c r="L63" s="15">
        <v>30.870000457763673</v>
      </c>
      <c r="M63" s="15">
        <v>31.586999359130861</v>
      </c>
      <c r="N63" s="16">
        <v>35.548332977294919</v>
      </c>
    </row>
    <row r="64" spans="1:14" x14ac:dyDescent="0.2">
      <c r="A64" s="13">
        <v>38838</v>
      </c>
      <c r="B64" s="14">
        <v>41.5</v>
      </c>
      <c r="C64" s="15">
        <v>36.499997711181642</v>
      </c>
      <c r="D64" s="15">
        <v>36.499997711181642</v>
      </c>
      <c r="E64" s="15">
        <v>35.250001525878908</v>
      </c>
      <c r="F64" s="15">
        <v>35.709183798030935</v>
      </c>
      <c r="G64" s="16">
        <v>38.448924796812001</v>
      </c>
      <c r="I64" s="14">
        <v>39.82</v>
      </c>
      <c r="J64" s="15">
        <v>35.239997711181644</v>
      </c>
      <c r="K64" s="15">
        <v>33.199997711181645</v>
      </c>
      <c r="L64" s="15">
        <v>34.410001525878904</v>
      </c>
      <c r="M64" s="15">
        <v>34.298571553132973</v>
      </c>
      <c r="N64" s="16">
        <v>36.910860280682968</v>
      </c>
    </row>
    <row r="65" spans="1:14" x14ac:dyDescent="0.2">
      <c r="A65" s="13">
        <v>38869</v>
      </c>
      <c r="B65" s="14">
        <v>52.5</v>
      </c>
      <c r="C65" s="15">
        <v>37.004998779296876</v>
      </c>
      <c r="D65" s="15">
        <v>37.004998779296876</v>
      </c>
      <c r="E65" s="15">
        <v>31.754998779296876</v>
      </c>
      <c r="F65" s="15">
        <v>33.581085735818611</v>
      </c>
      <c r="G65" s="16">
        <v>42.830332709418407</v>
      </c>
      <c r="I65" s="14">
        <v>47.66</v>
      </c>
      <c r="J65" s="15">
        <v>33.374998779296874</v>
      </c>
      <c r="K65" s="15">
        <v>33.704998779296879</v>
      </c>
      <c r="L65" s="15">
        <v>29.334998779296875</v>
      </c>
      <c r="M65" s="15">
        <v>30.797607474949046</v>
      </c>
      <c r="N65" s="16">
        <v>39.041443820529516</v>
      </c>
    </row>
    <row r="66" spans="1:14" x14ac:dyDescent="0.2">
      <c r="A66" s="13">
        <v>38899</v>
      </c>
      <c r="B66" s="14">
        <v>73.5</v>
      </c>
      <c r="C66" s="15">
        <v>34.999997711181642</v>
      </c>
      <c r="D66" s="15">
        <v>34.999997711181642</v>
      </c>
      <c r="E66" s="15">
        <v>39.249997711181642</v>
      </c>
      <c r="F66" s="15">
        <v>37.485846767785418</v>
      </c>
      <c r="G66" s="16">
        <v>52.975805147232549</v>
      </c>
      <c r="I66" s="14">
        <v>69.5</v>
      </c>
      <c r="J66" s="15">
        <v>31.999997711181642</v>
      </c>
      <c r="K66" s="15">
        <v>31.699997711181641</v>
      </c>
      <c r="L66" s="15">
        <v>37.249997711181642</v>
      </c>
      <c r="M66" s="15">
        <v>35.00282789986089</v>
      </c>
      <c r="N66" s="16">
        <v>49.840321276264802</v>
      </c>
    </row>
    <row r="67" spans="1:14" x14ac:dyDescent="0.2">
      <c r="A67" s="13">
        <v>38930</v>
      </c>
      <c r="B67" s="14">
        <v>76.05</v>
      </c>
      <c r="C67" s="15">
        <v>35.35</v>
      </c>
      <c r="D67" s="15">
        <v>35.35</v>
      </c>
      <c r="E67" s="15">
        <v>39.6</v>
      </c>
      <c r="F67" s="15">
        <v>38.15319148936171</v>
      </c>
      <c r="G67" s="16">
        <v>56.897849462365592</v>
      </c>
      <c r="I67" s="14">
        <v>72.05</v>
      </c>
      <c r="J67" s="15">
        <v>32.35</v>
      </c>
      <c r="K67" s="15">
        <v>32.049999999999997</v>
      </c>
      <c r="L67" s="15">
        <v>37.6</v>
      </c>
      <c r="M67" s="15">
        <v>35.761702127659575</v>
      </c>
      <c r="N67" s="16">
        <v>53.71075268817205</v>
      </c>
    </row>
    <row r="68" spans="1:14" x14ac:dyDescent="0.2">
      <c r="A68" s="13">
        <v>38961</v>
      </c>
      <c r="B68" s="14">
        <v>41.8</v>
      </c>
      <c r="C68" s="15">
        <v>36.85</v>
      </c>
      <c r="D68" s="15">
        <v>36.85</v>
      </c>
      <c r="E68" s="15">
        <v>28.1</v>
      </c>
      <c r="F68" s="15">
        <v>31.6</v>
      </c>
      <c r="G68" s="16">
        <v>36.133333333333333</v>
      </c>
      <c r="I68" s="14">
        <v>40.6</v>
      </c>
      <c r="J68" s="15">
        <v>35.950000000000003</v>
      </c>
      <c r="K68" s="15">
        <v>33.549999999999997</v>
      </c>
      <c r="L68" s="15">
        <v>27.5</v>
      </c>
      <c r="M68" s="15">
        <v>30.4</v>
      </c>
      <c r="N68" s="16">
        <v>34.93333333333333</v>
      </c>
    </row>
    <row r="69" spans="1:14" x14ac:dyDescent="0.2">
      <c r="A69" s="13">
        <v>38991</v>
      </c>
      <c r="B69" s="14">
        <v>39.799999999999997</v>
      </c>
      <c r="C69" s="15">
        <v>36.049996948242189</v>
      </c>
      <c r="D69" s="15">
        <v>36.049996948242189</v>
      </c>
      <c r="E69" s="15">
        <v>30.549996948242189</v>
      </c>
      <c r="F69" s="15">
        <v>32.570405111507498</v>
      </c>
      <c r="G69" s="16">
        <v>35.990858607138357</v>
      </c>
      <c r="I69" s="14">
        <v>38.75</v>
      </c>
      <c r="J69" s="15">
        <v>35.262496948242188</v>
      </c>
      <c r="K69" s="15">
        <v>32.749996948242192</v>
      </c>
      <c r="L69" s="15">
        <v>30.02499694824219</v>
      </c>
      <c r="M69" s="15">
        <v>31.436221438038107</v>
      </c>
      <c r="N69" s="16">
        <v>34.89650376842868</v>
      </c>
    </row>
    <row r="70" spans="1:14" x14ac:dyDescent="0.2">
      <c r="A70" s="13">
        <v>39022</v>
      </c>
      <c r="B70" s="14">
        <v>39.799999999999997</v>
      </c>
      <c r="C70" s="15">
        <v>36.475000000000001</v>
      </c>
      <c r="D70" s="15">
        <v>36.475000000000001</v>
      </c>
      <c r="E70" s="15">
        <v>30.975000000000001</v>
      </c>
      <c r="F70" s="15">
        <v>33.037500000000001</v>
      </c>
      <c r="G70" s="16">
        <v>36.193333333333328</v>
      </c>
      <c r="I70" s="14">
        <v>38.75</v>
      </c>
      <c r="J70" s="15">
        <v>35.6875</v>
      </c>
      <c r="K70" s="15">
        <v>33.174999999999997</v>
      </c>
      <c r="L70" s="15">
        <v>30.45</v>
      </c>
      <c r="M70" s="15">
        <v>31.890625</v>
      </c>
      <c r="N70" s="16">
        <v>35.091666666666669</v>
      </c>
    </row>
    <row r="71" spans="1:14" x14ac:dyDescent="0.2">
      <c r="A71" s="13">
        <v>39052</v>
      </c>
      <c r="B71" s="14">
        <v>39.799999999999997</v>
      </c>
      <c r="C71" s="15">
        <v>38.899999237060548</v>
      </c>
      <c r="D71" s="15">
        <v>38.899999237060548</v>
      </c>
      <c r="E71" s="15">
        <v>33.399999237060548</v>
      </c>
      <c r="F71" s="15">
        <v>35.683018104985081</v>
      </c>
      <c r="G71" s="16">
        <v>37.453763006066765</v>
      </c>
      <c r="I71" s="14">
        <v>38.75</v>
      </c>
      <c r="J71" s="15">
        <v>38.112499237060547</v>
      </c>
      <c r="K71" s="15">
        <v>35.599999237060551</v>
      </c>
      <c r="L71" s="15">
        <v>32.87499923706055</v>
      </c>
      <c r="M71" s="15">
        <v>34.48018791630583</v>
      </c>
      <c r="N71" s="16">
        <v>36.316666231873214</v>
      </c>
    </row>
    <row r="72" spans="1:14" x14ac:dyDescent="0.2">
      <c r="A72" s="13">
        <v>39083</v>
      </c>
      <c r="B72" s="14">
        <v>53</v>
      </c>
      <c r="C72" s="15">
        <v>37</v>
      </c>
      <c r="D72" s="15">
        <v>37</v>
      </c>
      <c r="E72" s="15">
        <v>37.049998474121097</v>
      </c>
      <c r="F72" s="15">
        <v>37.031631687709265</v>
      </c>
      <c r="G72" s="16">
        <v>44.586558631158645</v>
      </c>
      <c r="I72" s="14">
        <v>51.8</v>
      </c>
      <c r="J72" s="15">
        <v>36.1</v>
      </c>
      <c r="K72" s="15">
        <v>33.700000000000003</v>
      </c>
      <c r="L72" s="15">
        <v>36.449998474121095</v>
      </c>
      <c r="M72" s="15">
        <v>35.831631687709262</v>
      </c>
      <c r="N72" s="16">
        <v>43.38655863115865</v>
      </c>
    </row>
    <row r="73" spans="1:14" x14ac:dyDescent="0.2">
      <c r="A73" s="13">
        <v>39114</v>
      </c>
      <c r="B73" s="14">
        <v>53</v>
      </c>
      <c r="C73" s="15">
        <v>37.799999237060547</v>
      </c>
      <c r="D73" s="15">
        <v>37.799999237060547</v>
      </c>
      <c r="E73" s="15">
        <v>34.849997711181643</v>
      </c>
      <c r="F73" s="15">
        <v>35.922725538773975</v>
      </c>
      <c r="G73" s="16">
        <v>44.054760996500654</v>
      </c>
      <c r="I73" s="14">
        <v>51.8</v>
      </c>
      <c r="J73" s="15">
        <v>36.899999237060548</v>
      </c>
      <c r="K73" s="15">
        <v>34.49999923706055</v>
      </c>
      <c r="L73" s="15">
        <v>34.249997711181642</v>
      </c>
      <c r="M73" s="15">
        <v>34.777270993319434</v>
      </c>
      <c r="N73" s="16">
        <v>42.883332425072084</v>
      </c>
    </row>
    <row r="74" spans="1:14" x14ac:dyDescent="0.2">
      <c r="A74" s="13">
        <v>39142</v>
      </c>
      <c r="B74" s="14">
        <v>42</v>
      </c>
      <c r="C74" s="15">
        <v>35.150001525878906</v>
      </c>
      <c r="D74" s="15">
        <v>35.150001525878906</v>
      </c>
      <c r="E74" s="15">
        <v>32.429999542236331</v>
      </c>
      <c r="F74" s="15">
        <v>33.429183944390743</v>
      </c>
      <c r="G74" s="16">
        <v>37.484193691130606</v>
      </c>
      <c r="I74" s="14">
        <v>41.3</v>
      </c>
      <c r="J74" s="15">
        <v>34.625001525878908</v>
      </c>
      <c r="K74" s="15">
        <v>31.850001525878906</v>
      </c>
      <c r="L74" s="15">
        <v>32.07999954223633</v>
      </c>
      <c r="M74" s="15">
        <v>32.561837005615239</v>
      </c>
      <c r="N74" s="16">
        <v>36.696021648119853</v>
      </c>
    </row>
    <row r="75" spans="1:14" x14ac:dyDescent="0.2">
      <c r="A75" s="13">
        <v>39173</v>
      </c>
      <c r="B75" s="14">
        <v>41.5</v>
      </c>
      <c r="C75" s="15">
        <v>35.149997711181641</v>
      </c>
      <c r="D75" s="15">
        <v>35.149997711181641</v>
      </c>
      <c r="E75" s="15">
        <v>31.570000457763673</v>
      </c>
      <c r="F75" s="15">
        <v>32.91249942779541</v>
      </c>
      <c r="G75" s="16">
        <v>36.91999969482422</v>
      </c>
      <c r="I75" s="14">
        <v>40.950000000000003</v>
      </c>
      <c r="J75" s="15">
        <v>34.737497711181639</v>
      </c>
      <c r="K75" s="15">
        <v>31.84999771118164</v>
      </c>
      <c r="L75" s="15">
        <v>31.295000457763674</v>
      </c>
      <c r="M75" s="15">
        <v>31.984374427795416</v>
      </c>
      <c r="N75" s="16">
        <v>36.168333028157555</v>
      </c>
    </row>
    <row r="76" spans="1:14" x14ac:dyDescent="0.2">
      <c r="A76" s="13">
        <v>39203</v>
      </c>
      <c r="B76" s="14">
        <v>42</v>
      </c>
      <c r="C76" s="15">
        <v>37.149997711181641</v>
      </c>
      <c r="D76" s="15">
        <v>37.149997711181641</v>
      </c>
      <c r="E76" s="15">
        <v>35.700001525878911</v>
      </c>
      <c r="F76" s="15">
        <v>36.232653185786035</v>
      </c>
      <c r="G76" s="16">
        <v>38.961290388209846</v>
      </c>
      <c r="I76" s="14">
        <v>40.15</v>
      </c>
      <c r="J76" s="15">
        <v>35.762497711181638</v>
      </c>
      <c r="K76" s="15">
        <v>33.849997711181643</v>
      </c>
      <c r="L76" s="15">
        <v>34.775001525878913</v>
      </c>
      <c r="M76" s="15">
        <v>34.747449104153382</v>
      </c>
      <c r="N76" s="16">
        <v>37.303494689285117</v>
      </c>
    </row>
    <row r="77" spans="1:14" x14ac:dyDescent="0.2">
      <c r="A77" s="13">
        <v>39234</v>
      </c>
      <c r="B77" s="14">
        <v>53</v>
      </c>
      <c r="C77" s="15">
        <v>37.654998779296875</v>
      </c>
      <c r="D77" s="15">
        <v>37.654998779296875</v>
      </c>
      <c r="E77" s="15">
        <v>32.204998779296879</v>
      </c>
      <c r="F77" s="15">
        <v>34.248748779296875</v>
      </c>
      <c r="G77" s="16">
        <v>42.999332682291666</v>
      </c>
      <c r="I77" s="14">
        <v>47.67</v>
      </c>
      <c r="J77" s="15">
        <v>33.657498779296873</v>
      </c>
      <c r="K77" s="15">
        <v>34.354998779296878</v>
      </c>
      <c r="L77" s="15">
        <v>29.53999877929688</v>
      </c>
      <c r="M77" s="15">
        <v>31.20031127929688</v>
      </c>
      <c r="N77" s="16">
        <v>38.886166015625001</v>
      </c>
    </row>
    <row r="78" spans="1:14" x14ac:dyDescent="0.2">
      <c r="A78" s="13">
        <v>39264</v>
      </c>
      <c r="B78" s="14">
        <v>74</v>
      </c>
      <c r="C78" s="15">
        <v>35.649997711181641</v>
      </c>
      <c r="D78" s="15">
        <v>35.649997711181641</v>
      </c>
      <c r="E78" s="15">
        <v>39.699997711181645</v>
      </c>
      <c r="F78" s="15">
        <v>38.111762417064</v>
      </c>
      <c r="G78" s="16">
        <v>54.319353583551226</v>
      </c>
      <c r="I78" s="14">
        <v>69</v>
      </c>
      <c r="J78" s="15">
        <v>31.899997711181641</v>
      </c>
      <c r="K78" s="15">
        <v>32.349997711181643</v>
      </c>
      <c r="L78" s="15">
        <v>37.199997711181645</v>
      </c>
      <c r="M78" s="15">
        <v>35.227448691573805</v>
      </c>
      <c r="N78" s="16">
        <v>50.479568637314671</v>
      </c>
    </row>
    <row r="79" spans="1:14" x14ac:dyDescent="0.2">
      <c r="A79" s="13">
        <v>39295</v>
      </c>
      <c r="B79" s="14">
        <v>76.55</v>
      </c>
      <c r="C79" s="15">
        <v>36</v>
      </c>
      <c r="D79" s="15">
        <v>36</v>
      </c>
      <c r="E79" s="15">
        <v>40.049999999999997</v>
      </c>
      <c r="F79" s="15">
        <v>38.671276595744679</v>
      </c>
      <c r="G79" s="16">
        <v>57.40698924731182</v>
      </c>
      <c r="I79" s="14">
        <v>71.55</v>
      </c>
      <c r="J79" s="15">
        <v>32.25</v>
      </c>
      <c r="K79" s="15">
        <v>32.700000000000003</v>
      </c>
      <c r="L79" s="15">
        <v>37.549999999999997</v>
      </c>
      <c r="M79" s="15">
        <v>35.82234042553192</v>
      </c>
      <c r="N79" s="16">
        <v>53.494086021505375</v>
      </c>
    </row>
    <row r="80" spans="1:14" x14ac:dyDescent="0.2">
      <c r="A80" s="13">
        <v>39326</v>
      </c>
      <c r="B80" s="14">
        <v>42.3</v>
      </c>
      <c r="C80" s="15">
        <v>37.5</v>
      </c>
      <c r="D80" s="15">
        <v>37.5</v>
      </c>
      <c r="E80" s="15">
        <v>28.55</v>
      </c>
      <c r="F80" s="15">
        <v>32.33653846153846</v>
      </c>
      <c r="G80" s="16">
        <v>36.543333333333329</v>
      </c>
      <c r="I80" s="14">
        <v>41</v>
      </c>
      <c r="J80" s="15">
        <v>36.524999999999999</v>
      </c>
      <c r="K80" s="15">
        <v>34.200000000000003</v>
      </c>
      <c r="L80" s="15">
        <v>27.9</v>
      </c>
      <c r="M80" s="15">
        <v>31.012499999999999</v>
      </c>
      <c r="N80" s="16">
        <v>35.229444444444447</v>
      </c>
    </row>
    <row r="81" spans="1:14" x14ac:dyDescent="0.2">
      <c r="A81" s="13">
        <v>39356</v>
      </c>
      <c r="B81" s="14">
        <v>40.299999999999997</v>
      </c>
      <c r="C81" s="15">
        <v>36.699996948242188</v>
      </c>
      <c r="D81" s="15">
        <v>36.699996948242188</v>
      </c>
      <c r="E81" s="15">
        <v>30.999996948242188</v>
      </c>
      <c r="F81" s="15">
        <v>32.940422480157082</v>
      </c>
      <c r="G81" s="16">
        <v>36.580643619004121</v>
      </c>
      <c r="I81" s="14">
        <v>39.15</v>
      </c>
      <c r="J81" s="15">
        <v>35.83749694824219</v>
      </c>
      <c r="K81" s="15">
        <v>33.39999694824219</v>
      </c>
      <c r="L81" s="15">
        <v>30.424996948242189</v>
      </c>
      <c r="M81" s="15">
        <v>31.852656522710276</v>
      </c>
      <c r="N81" s="16">
        <v>35.462095231907341</v>
      </c>
    </row>
    <row r="82" spans="1:14" x14ac:dyDescent="0.2">
      <c r="A82" s="13">
        <v>39387</v>
      </c>
      <c r="B82" s="14">
        <v>40.299999999999997</v>
      </c>
      <c r="C82" s="15">
        <v>37.125</v>
      </c>
      <c r="D82" s="15">
        <v>37.125</v>
      </c>
      <c r="E82" s="15">
        <v>31.425000000000001</v>
      </c>
      <c r="F82" s="15">
        <v>33.5625</v>
      </c>
      <c r="G82" s="16">
        <v>36.706666666666663</v>
      </c>
      <c r="I82" s="14">
        <v>39.15</v>
      </c>
      <c r="J82" s="15">
        <v>36.262500000000003</v>
      </c>
      <c r="K82" s="15">
        <v>33.825000000000003</v>
      </c>
      <c r="L82" s="15">
        <v>30.85</v>
      </c>
      <c r="M82" s="15">
        <v>32.371875000000003</v>
      </c>
      <c r="N82" s="16">
        <v>35.534999999999997</v>
      </c>
    </row>
    <row r="83" spans="1:14" x14ac:dyDescent="0.2">
      <c r="A83" s="13">
        <v>39417</v>
      </c>
      <c r="B83" s="14">
        <v>40.299999999999997</v>
      </c>
      <c r="C83" s="15">
        <v>39.549999237060547</v>
      </c>
      <c r="D83" s="15">
        <v>39.549999237060547</v>
      </c>
      <c r="E83" s="15">
        <v>33.849999237060551</v>
      </c>
      <c r="F83" s="15">
        <v>36.216036972909606</v>
      </c>
      <c r="G83" s="16">
        <v>37.972580210367838</v>
      </c>
      <c r="I83" s="14">
        <v>39.15</v>
      </c>
      <c r="J83" s="15">
        <v>38.68749923706055</v>
      </c>
      <c r="K83" s="15">
        <v>36.24999923706055</v>
      </c>
      <c r="L83" s="15">
        <v>33.274999237060548</v>
      </c>
      <c r="M83" s="15">
        <v>34.969810557815265</v>
      </c>
      <c r="N83" s="16">
        <v>36.76774150069042</v>
      </c>
    </row>
    <row r="84" spans="1:14" x14ac:dyDescent="0.2">
      <c r="A84" s="13">
        <v>39448</v>
      </c>
      <c r="B84" s="14">
        <v>53.5</v>
      </c>
      <c r="C84" s="15">
        <v>37.65</v>
      </c>
      <c r="D84" s="15">
        <v>37.65</v>
      </c>
      <c r="E84" s="15">
        <v>37.499998474121099</v>
      </c>
      <c r="F84" s="15">
        <v>37.555101075464371</v>
      </c>
      <c r="G84" s="16">
        <v>45.098924222556498</v>
      </c>
      <c r="I84" s="14">
        <v>52.2</v>
      </c>
      <c r="J84" s="15">
        <v>36.674999999999997</v>
      </c>
      <c r="K84" s="15">
        <v>34.35</v>
      </c>
      <c r="L84" s="15">
        <v>36.849998474121101</v>
      </c>
      <c r="M84" s="15">
        <v>36.31122352444396</v>
      </c>
      <c r="N84" s="16">
        <v>43.828494115029621</v>
      </c>
    </row>
    <row r="85" spans="1:14" x14ac:dyDescent="0.2">
      <c r="A85" s="13">
        <v>39479</v>
      </c>
      <c r="B85" s="14">
        <v>53.5</v>
      </c>
      <c r="C85" s="15">
        <v>38.449999237060545</v>
      </c>
      <c r="D85" s="15">
        <v>38.449999237060545</v>
      </c>
      <c r="E85" s="15">
        <v>35.299997711181646</v>
      </c>
      <c r="F85" s="15">
        <v>36.419998253716365</v>
      </c>
      <c r="G85" s="16">
        <v>44.665516338129152</v>
      </c>
      <c r="I85" s="14">
        <v>52.2</v>
      </c>
      <c r="J85" s="15">
        <v>37.474999237060544</v>
      </c>
      <c r="K85" s="15">
        <v>35.149999237060548</v>
      </c>
      <c r="L85" s="15">
        <v>34.649997711181648</v>
      </c>
      <c r="M85" s="15">
        <v>35.24110936482748</v>
      </c>
      <c r="N85" s="16">
        <v>43.428160016290079</v>
      </c>
    </row>
    <row r="86" spans="1:14" x14ac:dyDescent="0.2">
      <c r="A86" s="13">
        <v>39508</v>
      </c>
      <c r="B86" s="14">
        <v>42.5</v>
      </c>
      <c r="C86" s="15">
        <v>35.800001525878905</v>
      </c>
      <c r="D86" s="15">
        <v>35.800001525878905</v>
      </c>
      <c r="E86" s="15">
        <v>32.879999542236334</v>
      </c>
      <c r="F86" s="15">
        <v>34.02509835935107</v>
      </c>
      <c r="G86" s="16">
        <v>37.852473293837683</v>
      </c>
      <c r="I86" s="14">
        <v>41.75</v>
      </c>
      <c r="J86" s="15">
        <v>35.237501525878905</v>
      </c>
      <c r="K86" s="15">
        <v>32.500001525878908</v>
      </c>
      <c r="L86" s="15">
        <v>32.504999542236334</v>
      </c>
      <c r="M86" s="15">
        <v>33.039804241704005</v>
      </c>
      <c r="N86" s="16">
        <v>36.973441035773163</v>
      </c>
    </row>
    <row r="87" spans="1:14" x14ac:dyDescent="0.2">
      <c r="A87" s="13">
        <v>39539</v>
      </c>
      <c r="B87" s="14">
        <v>42</v>
      </c>
      <c r="C87" s="15">
        <v>35.799997711181639</v>
      </c>
      <c r="D87" s="15">
        <v>35.799997711181639</v>
      </c>
      <c r="E87" s="15">
        <v>32.020000457763672</v>
      </c>
      <c r="F87" s="15">
        <v>33.334782111126444</v>
      </c>
      <c r="G87" s="16">
        <v>37.571110856797958</v>
      </c>
      <c r="I87" s="14">
        <v>41.4</v>
      </c>
      <c r="J87" s="15">
        <v>35.349997711181636</v>
      </c>
      <c r="K87" s="15">
        <v>32.499997711181642</v>
      </c>
      <c r="L87" s="15">
        <v>31.720000457763671</v>
      </c>
      <c r="M87" s="15">
        <v>32.48695602416992</v>
      </c>
      <c r="N87" s="16">
        <v>36.844444190131291</v>
      </c>
    </row>
    <row r="88" spans="1:14" x14ac:dyDescent="0.2">
      <c r="A88" s="13">
        <v>39569</v>
      </c>
      <c r="B88" s="14">
        <v>42.5</v>
      </c>
      <c r="C88" s="15">
        <v>37.799997711181639</v>
      </c>
      <c r="D88" s="15">
        <v>37.799997711181639</v>
      </c>
      <c r="E88" s="15">
        <v>36.150001525878913</v>
      </c>
      <c r="F88" s="15">
        <v>36.797058853448611</v>
      </c>
      <c r="G88" s="16">
        <v>39.372580661568591</v>
      </c>
      <c r="I88" s="14">
        <v>40.46</v>
      </c>
      <c r="J88" s="15">
        <v>36.269997711181638</v>
      </c>
      <c r="K88" s="15">
        <v>34.499997711181642</v>
      </c>
      <c r="L88" s="15">
        <v>35.13000152587891</v>
      </c>
      <c r="M88" s="15">
        <v>35.230000029919196</v>
      </c>
      <c r="N88" s="16">
        <v>37.591935500278268</v>
      </c>
    </row>
    <row r="89" spans="1:14" x14ac:dyDescent="0.2">
      <c r="A89" s="13">
        <v>39600</v>
      </c>
      <c r="B89" s="14">
        <v>53.5</v>
      </c>
      <c r="C89" s="15">
        <v>38.304998779296874</v>
      </c>
      <c r="D89" s="15">
        <v>38.304998779296874</v>
      </c>
      <c r="E89" s="15">
        <v>32.654998779296882</v>
      </c>
      <c r="F89" s="15">
        <v>34.773748779296881</v>
      </c>
      <c r="G89" s="16">
        <v>43.512666015625001</v>
      </c>
      <c r="I89" s="14">
        <v>47.63</v>
      </c>
      <c r="J89" s="15">
        <v>33.902498779296877</v>
      </c>
      <c r="K89" s="15">
        <v>35.004998779296876</v>
      </c>
      <c r="L89" s="15">
        <v>29.719998779296883</v>
      </c>
      <c r="M89" s="15">
        <v>31.518123779296882</v>
      </c>
      <c r="N89" s="16">
        <v>39.036999348958339</v>
      </c>
    </row>
    <row r="90" spans="1:14" x14ac:dyDescent="0.2">
      <c r="A90" s="13">
        <v>39630</v>
      </c>
      <c r="B90" s="14">
        <v>74.5</v>
      </c>
      <c r="C90" s="15">
        <v>36.299997711181639</v>
      </c>
      <c r="D90" s="15">
        <v>36.299997711181639</v>
      </c>
      <c r="E90" s="15">
        <v>40.149997711181648</v>
      </c>
      <c r="F90" s="15">
        <v>38.73571199689593</v>
      </c>
      <c r="G90" s="16">
        <v>55.65645040696667</v>
      </c>
      <c r="I90" s="14">
        <v>69.5</v>
      </c>
      <c r="J90" s="15">
        <v>32.549997711181639</v>
      </c>
      <c r="K90" s="15">
        <v>32.999997711181642</v>
      </c>
      <c r="L90" s="15">
        <v>37.649997711181648</v>
      </c>
      <c r="M90" s="15">
        <v>35.868365058120425</v>
      </c>
      <c r="N90" s="16">
        <v>51.780106320945166</v>
      </c>
    </row>
    <row r="91" spans="1:14" x14ac:dyDescent="0.2">
      <c r="A91" s="13">
        <v>39661</v>
      </c>
      <c r="B91" s="14">
        <v>77.05</v>
      </c>
      <c r="C91" s="15">
        <v>36.65</v>
      </c>
      <c r="D91" s="15">
        <v>36.65</v>
      </c>
      <c r="E91" s="15">
        <v>40.5</v>
      </c>
      <c r="F91" s="15">
        <v>38.990196078431374</v>
      </c>
      <c r="G91" s="16">
        <v>56.178494623655915</v>
      </c>
      <c r="I91" s="14">
        <v>72.05</v>
      </c>
      <c r="J91" s="15">
        <v>32.9</v>
      </c>
      <c r="K91" s="15">
        <v>33.35</v>
      </c>
      <c r="L91" s="15">
        <v>38</v>
      </c>
      <c r="M91" s="15">
        <v>36.088235294117645</v>
      </c>
      <c r="N91" s="16">
        <v>52.329032258064522</v>
      </c>
    </row>
    <row r="92" spans="1:14" x14ac:dyDescent="0.2">
      <c r="A92" s="13">
        <v>39692</v>
      </c>
      <c r="B92" s="14">
        <v>42.8</v>
      </c>
      <c r="C92" s="15">
        <v>38.15</v>
      </c>
      <c r="D92" s="15">
        <v>38.15</v>
      </c>
      <c r="E92" s="15">
        <v>29</v>
      </c>
      <c r="F92" s="15">
        <v>32.431249999999999</v>
      </c>
      <c r="G92" s="16">
        <v>37.270000000000003</v>
      </c>
      <c r="I92" s="14">
        <v>41.4</v>
      </c>
      <c r="J92" s="15">
        <v>37.1</v>
      </c>
      <c r="K92" s="15">
        <v>34.85</v>
      </c>
      <c r="L92" s="15">
        <v>28.3</v>
      </c>
      <c r="M92" s="15">
        <v>31.131250000000001</v>
      </c>
      <c r="N92" s="16">
        <v>35.923333333333332</v>
      </c>
    </row>
    <row r="93" spans="1:14" x14ac:dyDescent="0.2">
      <c r="A93" s="13">
        <v>39722</v>
      </c>
      <c r="B93" s="14">
        <v>40.799999999999997</v>
      </c>
      <c r="C93" s="15">
        <v>37.349996948242186</v>
      </c>
      <c r="D93" s="15">
        <v>37.349996948242186</v>
      </c>
      <c r="E93" s="15">
        <v>31.449996948242188</v>
      </c>
      <c r="F93" s="15">
        <v>33.458507586540058</v>
      </c>
      <c r="G93" s="16">
        <v>37.089783403950349</v>
      </c>
      <c r="I93" s="14">
        <v>39.549999999999997</v>
      </c>
      <c r="J93" s="15">
        <v>36.412496948242186</v>
      </c>
      <c r="K93" s="15">
        <v>34.049996948242189</v>
      </c>
      <c r="L93" s="15">
        <v>30.824996948242188</v>
      </c>
      <c r="M93" s="15">
        <v>32.324996948242188</v>
      </c>
      <c r="N93" s="16">
        <v>35.898654371692288</v>
      </c>
    </row>
    <row r="94" spans="1:14" x14ac:dyDescent="0.2">
      <c r="A94" s="13">
        <v>39753</v>
      </c>
      <c r="B94" s="14">
        <v>40.799999999999997</v>
      </c>
      <c r="C94" s="15">
        <v>37.774999999999999</v>
      </c>
      <c r="D94" s="15">
        <v>37.774999999999999</v>
      </c>
      <c r="E94" s="15">
        <v>31.875</v>
      </c>
      <c r="F94" s="15">
        <v>34.371153846153845</v>
      </c>
      <c r="G94" s="16">
        <v>37.085555555555551</v>
      </c>
      <c r="I94" s="14">
        <v>39.549999999999997</v>
      </c>
      <c r="J94" s="15">
        <v>36.837499999999999</v>
      </c>
      <c r="K94" s="15">
        <v>34.475000000000001</v>
      </c>
      <c r="L94" s="15">
        <v>31.25</v>
      </c>
      <c r="M94" s="15">
        <v>33.068750000000001</v>
      </c>
      <c r="N94" s="16">
        <v>35.805277777777775</v>
      </c>
    </row>
    <row r="95" spans="1:14" x14ac:dyDescent="0.2">
      <c r="A95" s="13">
        <v>39783</v>
      </c>
      <c r="B95" s="14">
        <v>40.799999999999997</v>
      </c>
      <c r="C95" s="15">
        <v>40.199999237060545</v>
      </c>
      <c r="D95" s="15">
        <v>40.199999237060545</v>
      </c>
      <c r="E95" s="15">
        <v>34.299999237060554</v>
      </c>
      <c r="F95" s="15">
        <v>36.467346175836063</v>
      </c>
      <c r="G95" s="16">
        <v>38.517203899096415</v>
      </c>
      <c r="I95" s="14">
        <v>39.549999999999997</v>
      </c>
      <c r="J95" s="15">
        <v>39.262499237060545</v>
      </c>
      <c r="K95" s="15">
        <v>36.899999237060548</v>
      </c>
      <c r="L95" s="15">
        <v>33.674999237060554</v>
      </c>
      <c r="M95" s="15">
        <v>35.24540740032586</v>
      </c>
      <c r="N95" s="16">
        <v>37.281988845332975</v>
      </c>
    </row>
    <row r="96" spans="1:14" x14ac:dyDescent="0.2">
      <c r="A96" s="13">
        <v>39814</v>
      </c>
      <c r="B96" s="14">
        <v>54</v>
      </c>
      <c r="C96" s="15">
        <v>38.15</v>
      </c>
      <c r="D96" s="15">
        <v>38.15</v>
      </c>
      <c r="E96" s="15">
        <v>37.999998474121099</v>
      </c>
      <c r="F96" s="15">
        <v>38.058822601916745</v>
      </c>
      <c r="G96" s="16">
        <v>45.258064007502725</v>
      </c>
      <c r="I96" s="14">
        <v>52.6</v>
      </c>
      <c r="J96" s="15">
        <v>37.1</v>
      </c>
      <c r="K96" s="15">
        <v>34.85</v>
      </c>
      <c r="L96" s="15">
        <v>37.299998474121097</v>
      </c>
      <c r="M96" s="15">
        <v>36.780391229367723</v>
      </c>
      <c r="N96" s="16">
        <v>43.924730674169403</v>
      </c>
    </row>
    <row r="97" spans="1:14" x14ac:dyDescent="0.2">
      <c r="A97" s="13">
        <v>39845</v>
      </c>
      <c r="B97" s="14">
        <v>54</v>
      </c>
      <c r="C97" s="15">
        <v>38.949999237060545</v>
      </c>
      <c r="D97" s="15">
        <v>38.949999237060545</v>
      </c>
      <c r="E97" s="15">
        <v>35.799997711181646</v>
      </c>
      <c r="F97" s="15">
        <v>36.945452811501248</v>
      </c>
      <c r="G97" s="16">
        <v>45.066665758405414</v>
      </c>
      <c r="I97" s="14">
        <v>52.6</v>
      </c>
      <c r="J97" s="15">
        <v>37.899999237060548</v>
      </c>
      <c r="K97" s="15">
        <v>35.649999237060548</v>
      </c>
      <c r="L97" s="15">
        <v>35.099997711181643</v>
      </c>
      <c r="M97" s="15">
        <v>35.709089175137613</v>
      </c>
      <c r="N97" s="16">
        <v>43.752380044119704</v>
      </c>
    </row>
    <row r="98" spans="1:14" x14ac:dyDescent="0.2">
      <c r="A98" s="13">
        <v>39873</v>
      </c>
      <c r="B98" s="14">
        <v>43</v>
      </c>
      <c r="C98" s="15">
        <v>36.300001525878905</v>
      </c>
      <c r="D98" s="15">
        <v>36.300001525878905</v>
      </c>
      <c r="E98" s="15">
        <v>33.379999542236334</v>
      </c>
      <c r="F98" s="15">
        <v>34.45265333214585</v>
      </c>
      <c r="G98" s="16">
        <v>38.496559282528459</v>
      </c>
      <c r="I98" s="14">
        <v>42.2</v>
      </c>
      <c r="J98" s="15">
        <v>35.700001525878903</v>
      </c>
      <c r="K98" s="15">
        <v>33.000001525878908</v>
      </c>
      <c r="L98" s="15">
        <v>32.979999542236335</v>
      </c>
      <c r="M98" s="15">
        <v>33.42816353622748</v>
      </c>
      <c r="N98" s="16">
        <v>37.57827971263599</v>
      </c>
    </row>
    <row r="99" spans="1:14" x14ac:dyDescent="0.2">
      <c r="A99" s="13">
        <v>39904</v>
      </c>
      <c r="B99" s="14">
        <v>42.5</v>
      </c>
      <c r="C99" s="15">
        <v>36.299997711181639</v>
      </c>
      <c r="D99" s="15">
        <v>36.299997711181639</v>
      </c>
      <c r="E99" s="15">
        <v>32.520000457763672</v>
      </c>
      <c r="F99" s="15">
        <v>33.834782111126444</v>
      </c>
      <c r="G99" s="16">
        <v>38.071110856797958</v>
      </c>
      <c r="I99" s="14">
        <v>41.85</v>
      </c>
      <c r="J99" s="15">
        <v>35.812497711181642</v>
      </c>
      <c r="K99" s="15">
        <v>32.999997711181642</v>
      </c>
      <c r="L99" s="15">
        <v>32.195000457763669</v>
      </c>
      <c r="M99" s="15">
        <v>32.9641299372134</v>
      </c>
      <c r="N99" s="16">
        <v>37.308333079020187</v>
      </c>
    </row>
    <row r="100" spans="1:14" x14ac:dyDescent="0.2">
      <c r="A100" s="13">
        <v>39934</v>
      </c>
      <c r="B100" s="14">
        <v>43</v>
      </c>
      <c r="C100" s="15">
        <v>38.299997711181639</v>
      </c>
      <c r="D100" s="15">
        <v>38.299997711181639</v>
      </c>
      <c r="E100" s="15">
        <v>36.650001525878913</v>
      </c>
      <c r="F100" s="15">
        <v>37.334905602797029</v>
      </c>
      <c r="G100" s="16">
        <v>39.771505343529491</v>
      </c>
      <c r="I100" s="14">
        <v>40.75</v>
      </c>
      <c r="J100" s="15">
        <v>36.612497711181639</v>
      </c>
      <c r="K100" s="15">
        <v>34.999997711181642</v>
      </c>
      <c r="L100" s="15">
        <v>35.525001525878913</v>
      </c>
      <c r="M100" s="15">
        <v>35.611320697136648</v>
      </c>
      <c r="N100" s="16">
        <v>37.821505343529481</v>
      </c>
    </row>
    <row r="101" spans="1:14" x14ac:dyDescent="0.2">
      <c r="A101" s="13">
        <v>39965</v>
      </c>
      <c r="B101" s="14">
        <v>54</v>
      </c>
      <c r="C101" s="15">
        <v>38.804998779296874</v>
      </c>
      <c r="D101" s="15">
        <v>38.804998779296874</v>
      </c>
      <c r="E101" s="15">
        <v>33.154998779296882</v>
      </c>
      <c r="F101" s="15">
        <v>35.120216170601225</v>
      </c>
      <c r="G101" s="16">
        <v>44.350332709418396</v>
      </c>
      <c r="I101" s="14">
        <v>47.54</v>
      </c>
      <c r="J101" s="15">
        <v>33.959998779296875</v>
      </c>
      <c r="K101" s="15">
        <v>35.504998779296876</v>
      </c>
      <c r="L101" s="15">
        <v>29.924998779296882</v>
      </c>
      <c r="M101" s="15">
        <v>31.597172692340358</v>
      </c>
      <c r="N101" s="16">
        <v>39.391443820529517</v>
      </c>
    </row>
    <row r="102" spans="1:14" x14ac:dyDescent="0.2">
      <c r="A102" s="13">
        <v>39995</v>
      </c>
      <c r="B102" s="14">
        <v>75</v>
      </c>
      <c r="C102" s="15">
        <v>36.799997711181639</v>
      </c>
      <c r="D102" s="15">
        <v>36.799997711181639</v>
      </c>
      <c r="E102" s="15">
        <v>40.649997711181648</v>
      </c>
      <c r="F102" s="15">
        <v>39.339359413309303</v>
      </c>
      <c r="G102" s="16">
        <v>56.977955832532665</v>
      </c>
      <c r="I102" s="14">
        <v>70</v>
      </c>
      <c r="J102" s="15">
        <v>33.049997711181639</v>
      </c>
      <c r="K102" s="15">
        <v>33.499997711181642</v>
      </c>
      <c r="L102" s="15">
        <v>38.149997711181648</v>
      </c>
      <c r="M102" s="15">
        <v>36.509572179266748</v>
      </c>
      <c r="N102" s="16">
        <v>53.074730026081049</v>
      </c>
    </row>
    <row r="103" spans="1:14" x14ac:dyDescent="0.2">
      <c r="A103" s="13">
        <v>40026</v>
      </c>
      <c r="B103" s="14">
        <v>77.55</v>
      </c>
      <c r="C103" s="15">
        <v>37.15</v>
      </c>
      <c r="D103" s="15">
        <v>37.15</v>
      </c>
      <c r="E103" s="15">
        <v>41</v>
      </c>
      <c r="F103" s="15">
        <v>39.490196078431374</v>
      </c>
      <c r="G103" s="16">
        <v>56.678494623655915</v>
      </c>
      <c r="I103" s="14">
        <v>72.55</v>
      </c>
      <c r="J103" s="15">
        <v>33.4</v>
      </c>
      <c r="K103" s="15">
        <v>33.85</v>
      </c>
      <c r="L103" s="15">
        <v>38.5</v>
      </c>
      <c r="M103" s="15">
        <v>36.588235294117645</v>
      </c>
      <c r="N103" s="16">
        <v>52.829032258064522</v>
      </c>
    </row>
    <row r="104" spans="1:14" x14ac:dyDescent="0.2">
      <c r="A104" s="13">
        <v>40057</v>
      </c>
      <c r="B104" s="14">
        <v>43.3</v>
      </c>
      <c r="C104" s="15">
        <v>38.65</v>
      </c>
      <c r="D104" s="15">
        <v>38.65</v>
      </c>
      <c r="E104" s="15">
        <v>29.5</v>
      </c>
      <c r="F104" s="15">
        <v>32.931249999999999</v>
      </c>
      <c r="G104" s="16">
        <v>37.770000000000003</v>
      </c>
      <c r="I104" s="14">
        <v>41.8</v>
      </c>
      <c r="J104" s="15">
        <v>37.524999999999999</v>
      </c>
      <c r="K104" s="15">
        <v>35.35</v>
      </c>
      <c r="L104" s="15">
        <v>28.75</v>
      </c>
      <c r="M104" s="15">
        <v>31.587499999999999</v>
      </c>
      <c r="N104" s="16">
        <v>36.353333333333332</v>
      </c>
    </row>
    <row r="105" spans="1:14" x14ac:dyDescent="0.2">
      <c r="A105" s="13">
        <v>40087</v>
      </c>
      <c r="B105" s="14">
        <v>41.3</v>
      </c>
      <c r="C105" s="15">
        <v>37.849996948242186</v>
      </c>
      <c r="D105" s="15">
        <v>37.849996948242186</v>
      </c>
      <c r="E105" s="15">
        <v>31.949996948242188</v>
      </c>
      <c r="F105" s="15">
        <v>34.117343887017697</v>
      </c>
      <c r="G105" s="16">
        <v>37.515589789934054</v>
      </c>
      <c r="I105" s="14">
        <v>39.950000000000003</v>
      </c>
      <c r="J105" s="15">
        <v>36.837496948242183</v>
      </c>
      <c r="K105" s="15">
        <v>34.549996948242189</v>
      </c>
      <c r="L105" s="15">
        <v>31.274996948242187</v>
      </c>
      <c r="M105" s="15">
        <v>32.944894907425862</v>
      </c>
      <c r="N105" s="16">
        <v>36.259138177030835</v>
      </c>
    </row>
    <row r="106" spans="1:14" x14ac:dyDescent="0.2">
      <c r="A106" s="13">
        <v>40118</v>
      </c>
      <c r="B106" s="14">
        <v>41.3</v>
      </c>
      <c r="C106" s="15">
        <v>38.274999999999999</v>
      </c>
      <c r="D106" s="15">
        <v>38.274999999999999</v>
      </c>
      <c r="E106" s="15">
        <v>32.375</v>
      </c>
      <c r="F106" s="15">
        <v>34.734999999999999</v>
      </c>
      <c r="G106" s="16">
        <v>37.652777777777779</v>
      </c>
      <c r="I106" s="14">
        <v>39.950000000000003</v>
      </c>
      <c r="J106" s="15">
        <v>37.262500000000003</v>
      </c>
      <c r="K106" s="15">
        <v>34.975000000000001</v>
      </c>
      <c r="L106" s="15">
        <v>31.7</v>
      </c>
      <c r="M106" s="15">
        <v>33.376000000000005</v>
      </c>
      <c r="N106" s="16">
        <v>36.297777777777782</v>
      </c>
    </row>
    <row r="107" spans="1:14" x14ac:dyDescent="0.2">
      <c r="A107" s="13">
        <v>40148</v>
      </c>
      <c r="B107" s="14">
        <v>41.3</v>
      </c>
      <c r="C107" s="15">
        <v>40.699999237060545</v>
      </c>
      <c r="D107" s="15">
        <v>40.699999237060545</v>
      </c>
      <c r="E107" s="15">
        <v>34.799999237060554</v>
      </c>
      <c r="F107" s="15">
        <v>36.967346175836063</v>
      </c>
      <c r="G107" s="16">
        <v>39.017203899096415</v>
      </c>
      <c r="I107" s="14">
        <v>39.950000000000003</v>
      </c>
      <c r="J107" s="15">
        <v>39.687499237060543</v>
      </c>
      <c r="K107" s="15">
        <v>37.399999237060548</v>
      </c>
      <c r="L107" s="15">
        <v>34.124999237060557</v>
      </c>
      <c r="M107" s="15">
        <v>35.701529849305452</v>
      </c>
      <c r="N107" s="16">
        <v>37.711558737806101</v>
      </c>
    </row>
    <row r="108" spans="1:14" x14ac:dyDescent="0.2">
      <c r="A108" s="13">
        <v>40179</v>
      </c>
      <c r="B108" s="14">
        <v>54.5</v>
      </c>
      <c r="C108" s="15">
        <v>38.65</v>
      </c>
      <c r="D108" s="15">
        <v>38.65</v>
      </c>
      <c r="E108" s="15">
        <v>38.499998474121099</v>
      </c>
      <c r="F108" s="15">
        <v>38.562263258448191</v>
      </c>
      <c r="G108" s="16">
        <v>45.417203792448973</v>
      </c>
      <c r="I108" s="14">
        <v>53</v>
      </c>
      <c r="J108" s="15">
        <v>37.524999999999999</v>
      </c>
      <c r="K108" s="15">
        <v>34.35</v>
      </c>
      <c r="L108" s="15">
        <v>37.749998474121099</v>
      </c>
      <c r="M108" s="15">
        <v>36.9377349565614</v>
      </c>
      <c r="N108" s="16">
        <v>43.846236050513482</v>
      </c>
    </row>
    <row r="109" spans="1:14" x14ac:dyDescent="0.2">
      <c r="A109" s="13">
        <v>40210</v>
      </c>
      <c r="B109" s="14">
        <v>54.5</v>
      </c>
      <c r="C109" s="15">
        <v>39.449999237060545</v>
      </c>
      <c r="D109" s="15">
        <v>39.449999237060545</v>
      </c>
      <c r="E109" s="15">
        <v>36.299997711181646</v>
      </c>
      <c r="F109" s="15">
        <v>37.445452811501248</v>
      </c>
      <c r="G109" s="16">
        <v>45.566665758405414</v>
      </c>
      <c r="I109" s="14">
        <v>53</v>
      </c>
      <c r="J109" s="15">
        <v>38.324999237060545</v>
      </c>
      <c r="K109" s="15">
        <v>35.149999237060548</v>
      </c>
      <c r="L109" s="15">
        <v>35.549997711181646</v>
      </c>
      <c r="M109" s="15">
        <v>35.981816447864887</v>
      </c>
      <c r="N109" s="16">
        <v>44.085713377453033</v>
      </c>
    </row>
    <row r="110" spans="1:14" x14ac:dyDescent="0.2">
      <c r="A110" s="13">
        <v>40238</v>
      </c>
      <c r="B110" s="14">
        <v>43.5</v>
      </c>
      <c r="C110" s="15">
        <v>36.800001525878905</v>
      </c>
      <c r="D110" s="15">
        <v>36.800001525878905</v>
      </c>
      <c r="E110" s="15">
        <v>33.879999542236334</v>
      </c>
      <c r="F110" s="15">
        <v>34.874042770710403</v>
      </c>
      <c r="G110" s="16">
        <v>39.140645271219228</v>
      </c>
      <c r="I110" s="14">
        <v>42.65</v>
      </c>
      <c r="J110" s="15">
        <v>36.162501525878902</v>
      </c>
      <c r="K110" s="15">
        <v>32.500001525878908</v>
      </c>
      <c r="L110" s="15">
        <v>33.454999542236337</v>
      </c>
      <c r="M110" s="15">
        <v>33.753298089859342</v>
      </c>
      <c r="N110" s="16">
        <v>38.15381731422999</v>
      </c>
    </row>
    <row r="111" spans="1:14" x14ac:dyDescent="0.2">
      <c r="A111" s="13">
        <v>40269</v>
      </c>
      <c r="B111" s="14">
        <v>43</v>
      </c>
      <c r="C111" s="15">
        <v>36.799997711181639</v>
      </c>
      <c r="D111" s="15">
        <v>36.799997711181639</v>
      </c>
      <c r="E111" s="15">
        <v>33.020000457763672</v>
      </c>
      <c r="F111" s="15">
        <v>34.334782111126444</v>
      </c>
      <c r="G111" s="16">
        <v>38.571110856797958</v>
      </c>
      <c r="I111" s="14">
        <v>42.3</v>
      </c>
      <c r="J111" s="15">
        <v>36.274997711181641</v>
      </c>
      <c r="K111" s="15">
        <v>32.499997711181642</v>
      </c>
      <c r="L111" s="15">
        <v>32.67000045776367</v>
      </c>
      <c r="M111" s="15">
        <v>33.267390806778614</v>
      </c>
      <c r="N111" s="16">
        <v>37.68333307902018</v>
      </c>
    </row>
    <row r="112" spans="1:14" x14ac:dyDescent="0.2">
      <c r="A112" s="13">
        <v>40299</v>
      </c>
      <c r="B112" s="14">
        <v>43.5</v>
      </c>
      <c r="C112" s="15">
        <v>38.799997711181639</v>
      </c>
      <c r="D112" s="15">
        <v>38.799997711181639</v>
      </c>
      <c r="E112" s="15">
        <v>37.150001525878913</v>
      </c>
      <c r="F112" s="15">
        <v>37.834905602797029</v>
      </c>
      <c r="G112" s="16">
        <v>40.271505343529491</v>
      </c>
      <c r="I112" s="14">
        <v>41.02</v>
      </c>
      <c r="J112" s="15">
        <v>36.93999771118164</v>
      </c>
      <c r="K112" s="15">
        <v>34.499997711181642</v>
      </c>
      <c r="L112" s="15">
        <v>35.910001525878911</v>
      </c>
      <c r="M112" s="15">
        <v>35.785094282042309</v>
      </c>
      <c r="N112" s="16">
        <v>38.036666633852079</v>
      </c>
    </row>
    <row r="113" spans="1:14" x14ac:dyDescent="0.2">
      <c r="A113" s="13">
        <v>40330</v>
      </c>
      <c r="B113" s="14">
        <v>54.5</v>
      </c>
      <c r="C113" s="15">
        <v>39.304998779296874</v>
      </c>
      <c r="D113" s="15">
        <v>39.304998779296874</v>
      </c>
      <c r="E113" s="15">
        <v>33.654998779296882</v>
      </c>
      <c r="F113" s="15">
        <v>35.620216170601225</v>
      </c>
      <c r="G113" s="16">
        <v>44.850332709418396</v>
      </c>
      <c r="I113" s="14">
        <v>47.39</v>
      </c>
      <c r="J113" s="15">
        <v>33.97249877929687</v>
      </c>
      <c r="K113" s="15">
        <v>35.004998779296876</v>
      </c>
      <c r="L113" s="15">
        <v>30.099998779296882</v>
      </c>
      <c r="M113" s="15">
        <v>31.626520518427309</v>
      </c>
      <c r="N113" s="16">
        <v>39.333110487196187</v>
      </c>
    </row>
    <row r="114" spans="1:14" x14ac:dyDescent="0.2">
      <c r="A114" s="13">
        <v>40360</v>
      </c>
      <c r="B114" s="14">
        <v>75.5</v>
      </c>
      <c r="C114" s="15">
        <v>37.299997711181639</v>
      </c>
      <c r="D114" s="15">
        <v>37.299997711181639</v>
      </c>
      <c r="E114" s="15">
        <v>41.149997711181648</v>
      </c>
      <c r="F114" s="15">
        <v>39.640193789613015</v>
      </c>
      <c r="G114" s="16">
        <v>55.834944981400682</v>
      </c>
      <c r="I114" s="14">
        <v>70.5</v>
      </c>
      <c r="J114" s="15">
        <v>33.549997711181639</v>
      </c>
      <c r="K114" s="15">
        <v>32.999997711181642</v>
      </c>
      <c r="L114" s="15">
        <v>38.649997711181648</v>
      </c>
      <c r="M114" s="15">
        <v>36.542154573926744</v>
      </c>
      <c r="N114" s="16">
        <v>51.877955734088857</v>
      </c>
    </row>
    <row r="115" spans="1:14" x14ac:dyDescent="0.2">
      <c r="A115" s="13">
        <v>40391</v>
      </c>
      <c r="B115" s="14">
        <v>78.05</v>
      </c>
      <c r="C115" s="15">
        <v>37.65</v>
      </c>
      <c r="D115" s="15">
        <v>37.65</v>
      </c>
      <c r="E115" s="15">
        <v>41.5</v>
      </c>
      <c r="F115" s="15">
        <v>40.085714285714289</v>
      </c>
      <c r="G115" s="16">
        <v>58.047311827956989</v>
      </c>
      <c r="I115" s="14">
        <v>73.05</v>
      </c>
      <c r="J115" s="15">
        <v>33.9</v>
      </c>
      <c r="K115" s="15">
        <v>33.35</v>
      </c>
      <c r="L115" s="15">
        <v>39</v>
      </c>
      <c r="M115" s="15">
        <v>37.014285714285712</v>
      </c>
      <c r="N115" s="16">
        <v>54.063440860215053</v>
      </c>
    </row>
    <row r="116" spans="1:14" x14ac:dyDescent="0.2">
      <c r="A116" s="13">
        <v>40422</v>
      </c>
      <c r="B116" s="14">
        <v>43.8</v>
      </c>
      <c r="C116" s="15">
        <v>39.15</v>
      </c>
      <c r="D116" s="15">
        <v>39.15</v>
      </c>
      <c r="E116" s="15">
        <v>30</v>
      </c>
      <c r="F116" s="15">
        <v>33.431249999999999</v>
      </c>
      <c r="G116" s="16">
        <v>38.270000000000003</v>
      </c>
      <c r="I116" s="14">
        <v>42.2</v>
      </c>
      <c r="J116" s="15">
        <v>37.950000000000003</v>
      </c>
      <c r="K116" s="15">
        <v>34.85</v>
      </c>
      <c r="L116" s="15">
        <v>29.2</v>
      </c>
      <c r="M116" s="15">
        <v>31.835416666666664</v>
      </c>
      <c r="N116" s="16">
        <v>36.672222222222224</v>
      </c>
    </row>
    <row r="117" spans="1:14" x14ac:dyDescent="0.2">
      <c r="A117" s="13">
        <v>40452</v>
      </c>
      <c r="B117" s="14">
        <v>41.8</v>
      </c>
      <c r="C117" s="15">
        <v>38.349996948242186</v>
      </c>
      <c r="D117" s="15">
        <v>38.349996948242186</v>
      </c>
      <c r="E117" s="15">
        <v>32.449996948242188</v>
      </c>
      <c r="F117" s="15">
        <v>34.763722438438265</v>
      </c>
      <c r="G117" s="16">
        <v>37.94139617591776</v>
      </c>
      <c r="I117" s="14">
        <v>40.35</v>
      </c>
      <c r="J117" s="15">
        <v>37.262496948242188</v>
      </c>
      <c r="K117" s="15">
        <v>34.049996948242189</v>
      </c>
      <c r="L117" s="15">
        <v>31.724996948242186</v>
      </c>
      <c r="M117" s="15">
        <v>33.266663614908857</v>
      </c>
      <c r="N117" s="16">
        <v>36.465589724304856</v>
      </c>
    </row>
    <row r="118" spans="1:14" x14ac:dyDescent="0.2">
      <c r="A118" s="13">
        <v>40483</v>
      </c>
      <c r="B118" s="14">
        <v>41.8</v>
      </c>
      <c r="C118" s="15">
        <v>38.774999999999999</v>
      </c>
      <c r="D118" s="15">
        <v>38.774999999999999</v>
      </c>
      <c r="E118" s="15">
        <v>32.875</v>
      </c>
      <c r="F118" s="15">
        <v>35.087499999999999</v>
      </c>
      <c r="G118" s="16">
        <v>38.22</v>
      </c>
      <c r="I118" s="14">
        <v>40.35</v>
      </c>
      <c r="J118" s="15">
        <v>37.6875</v>
      </c>
      <c r="K118" s="15">
        <v>34.475000000000001</v>
      </c>
      <c r="L118" s="15">
        <v>32.15</v>
      </c>
      <c r="M118" s="15">
        <v>33.557291666666664</v>
      </c>
      <c r="N118" s="16">
        <v>36.727222222222217</v>
      </c>
    </row>
    <row r="119" spans="1:14" x14ac:dyDescent="0.2">
      <c r="A119" s="13">
        <v>40513</v>
      </c>
      <c r="B119" s="14">
        <v>41.8</v>
      </c>
      <c r="C119" s="15">
        <v>41.199999237060545</v>
      </c>
      <c r="D119" s="15">
        <v>41.199999237060545</v>
      </c>
      <c r="E119" s="15">
        <v>35.299999237060554</v>
      </c>
      <c r="F119" s="15">
        <v>37.308509875358418</v>
      </c>
      <c r="G119" s="16">
        <v>39.530107141310168</v>
      </c>
      <c r="I119" s="14">
        <v>40.35</v>
      </c>
      <c r="J119" s="15">
        <v>40.112499237060547</v>
      </c>
      <c r="K119" s="15">
        <v>36.899999237060548</v>
      </c>
      <c r="L119" s="15">
        <v>34.574999237060553</v>
      </c>
      <c r="M119" s="15">
        <v>35.776594981741397</v>
      </c>
      <c r="N119" s="16">
        <v>38.038709291847809</v>
      </c>
    </row>
    <row r="120" spans="1:14" x14ac:dyDescent="0.2">
      <c r="A120" s="13">
        <v>40544</v>
      </c>
      <c r="B120" s="14">
        <v>54.75</v>
      </c>
      <c r="C120" s="15">
        <v>38.9</v>
      </c>
      <c r="D120" s="15">
        <v>38.9</v>
      </c>
      <c r="E120" s="15">
        <v>38.749998474121099</v>
      </c>
      <c r="F120" s="15">
        <v>38.808822601916745</v>
      </c>
      <c r="G120" s="16">
        <v>46.008064007502725</v>
      </c>
      <c r="I120" s="14">
        <v>53.15</v>
      </c>
      <c r="J120" s="15">
        <v>37.700000000000003</v>
      </c>
      <c r="K120" s="15">
        <v>34.6</v>
      </c>
      <c r="L120" s="15">
        <v>37.949998474121102</v>
      </c>
      <c r="M120" s="15">
        <v>37.122548092112829</v>
      </c>
      <c r="N120" s="16">
        <v>44.360752179545742</v>
      </c>
    </row>
    <row r="121" spans="1:14" x14ac:dyDescent="0.2">
      <c r="A121" s="13">
        <v>40575</v>
      </c>
      <c r="B121" s="14">
        <v>54.75</v>
      </c>
      <c r="C121" s="15">
        <v>39.699999237060545</v>
      </c>
      <c r="D121" s="15">
        <v>39.699999237060545</v>
      </c>
      <c r="E121" s="15">
        <v>36.549997711181646</v>
      </c>
      <c r="F121" s="15">
        <v>37.695452811501248</v>
      </c>
      <c r="G121" s="16">
        <v>45.816665758405414</v>
      </c>
      <c r="I121" s="14">
        <v>53.15</v>
      </c>
      <c r="J121" s="15">
        <v>38.499999237060543</v>
      </c>
      <c r="K121" s="15">
        <v>35.399999237060548</v>
      </c>
      <c r="L121" s="15">
        <v>35.749997711181649</v>
      </c>
      <c r="M121" s="15">
        <v>36.18636190241034</v>
      </c>
      <c r="N121" s="16">
        <v>44.264284806024463</v>
      </c>
    </row>
    <row r="122" spans="1:14" x14ac:dyDescent="0.2">
      <c r="A122" s="13">
        <v>40603</v>
      </c>
      <c r="B122" s="14">
        <v>43.75</v>
      </c>
      <c r="C122" s="15">
        <v>37.050001525878905</v>
      </c>
      <c r="D122" s="15">
        <v>37.050001525878905</v>
      </c>
      <c r="E122" s="15">
        <v>34.129999542236334</v>
      </c>
      <c r="F122" s="15">
        <v>35.124042770710403</v>
      </c>
      <c r="G122" s="16">
        <v>39.390645271219228</v>
      </c>
      <c r="I122" s="14">
        <v>42.85</v>
      </c>
      <c r="J122" s="15">
        <v>36.375001525878908</v>
      </c>
      <c r="K122" s="15">
        <v>32.750001525878908</v>
      </c>
      <c r="L122" s="15">
        <v>33.679999542236331</v>
      </c>
      <c r="M122" s="15">
        <v>33.980425749433806</v>
      </c>
      <c r="N122" s="16">
        <v>38.367526991649349</v>
      </c>
    </row>
    <row r="123" spans="1:14" x14ac:dyDescent="0.2">
      <c r="A123" s="13">
        <v>40634</v>
      </c>
      <c r="B123" s="14">
        <v>43.25</v>
      </c>
      <c r="C123" s="15">
        <v>37.049997711181639</v>
      </c>
      <c r="D123" s="15">
        <v>37.049997711181639</v>
      </c>
      <c r="E123" s="15">
        <v>33.270000457763672</v>
      </c>
      <c r="F123" s="15">
        <v>34.687499427795409</v>
      </c>
      <c r="G123" s="16">
        <v>38.683333028157548</v>
      </c>
      <c r="I123" s="14">
        <v>42.5</v>
      </c>
      <c r="J123" s="15">
        <v>36.487497711181639</v>
      </c>
      <c r="K123" s="15">
        <v>32.749997711181642</v>
      </c>
      <c r="L123" s="15">
        <v>32.895000457763672</v>
      </c>
      <c r="M123" s="15">
        <v>33.61927026112874</v>
      </c>
      <c r="N123" s="16">
        <v>37.763610805935329</v>
      </c>
    </row>
    <row r="124" spans="1:14" x14ac:dyDescent="0.2">
      <c r="A124" s="13">
        <v>40664</v>
      </c>
      <c r="B124" s="14">
        <v>43.75</v>
      </c>
      <c r="C124" s="15">
        <v>39.049997711181639</v>
      </c>
      <c r="D124" s="15">
        <v>39.049997711181639</v>
      </c>
      <c r="E124" s="15">
        <v>37.400001525878913</v>
      </c>
      <c r="F124" s="15">
        <v>38.047058853448611</v>
      </c>
      <c r="G124" s="16">
        <v>40.622580661568591</v>
      </c>
      <c r="I124" s="14">
        <v>41.27</v>
      </c>
      <c r="J124" s="15">
        <v>37.18999771118164</v>
      </c>
      <c r="K124" s="15">
        <v>34.749997711181642</v>
      </c>
      <c r="L124" s="15">
        <v>36.160001525878911</v>
      </c>
      <c r="M124" s="15">
        <v>35.989803951487822</v>
      </c>
      <c r="N124" s="16">
        <v>38.374408618557837</v>
      </c>
    </row>
    <row r="125" spans="1:14" x14ac:dyDescent="0.2">
      <c r="A125" s="13">
        <v>40695</v>
      </c>
      <c r="B125" s="14">
        <v>54.75</v>
      </c>
      <c r="C125" s="15">
        <v>39.554998779296874</v>
      </c>
      <c r="D125" s="15">
        <v>39.554998779296874</v>
      </c>
      <c r="E125" s="15">
        <v>33.904998779296882</v>
      </c>
      <c r="F125" s="15">
        <v>35.870216170601225</v>
      </c>
      <c r="G125" s="16">
        <v>45.100332709418396</v>
      </c>
      <c r="I125" s="14">
        <v>47.64</v>
      </c>
      <c r="J125" s="15">
        <v>34.22249877929687</v>
      </c>
      <c r="K125" s="15">
        <v>35.254998779296876</v>
      </c>
      <c r="L125" s="15">
        <v>30.349998779296882</v>
      </c>
      <c r="M125" s="15">
        <v>31.876520518427309</v>
      </c>
      <c r="N125" s="16">
        <v>39.583110487196187</v>
      </c>
    </row>
    <row r="126" spans="1:14" x14ac:dyDescent="0.2">
      <c r="A126" s="13">
        <v>40725</v>
      </c>
      <c r="B126" s="14">
        <v>75.75</v>
      </c>
      <c r="C126" s="15">
        <v>37.549997711181639</v>
      </c>
      <c r="D126" s="15">
        <v>37.549997711181639</v>
      </c>
      <c r="E126" s="15">
        <v>41.399997711181648</v>
      </c>
      <c r="F126" s="15">
        <v>39.801884503634476</v>
      </c>
      <c r="G126" s="16">
        <v>55.263439555834701</v>
      </c>
      <c r="I126" s="14">
        <v>70.75</v>
      </c>
      <c r="J126" s="15">
        <v>33.799997711181639</v>
      </c>
      <c r="K126" s="15">
        <v>33.249997711181642</v>
      </c>
      <c r="L126" s="15">
        <v>38.899997711181648</v>
      </c>
      <c r="M126" s="15">
        <v>36.658488277219384</v>
      </c>
      <c r="N126" s="16">
        <v>51.32150407196373</v>
      </c>
    </row>
    <row r="127" spans="1:14" x14ac:dyDescent="0.2">
      <c r="A127" s="13">
        <v>0</v>
      </c>
      <c r="B127" s="14">
        <v>0</v>
      </c>
      <c r="C127" s="15">
        <v>0</v>
      </c>
      <c r="D127" s="15">
        <v>0</v>
      </c>
      <c r="E127" s="15">
        <v>0</v>
      </c>
      <c r="F127" s="15">
        <v>0</v>
      </c>
      <c r="G127" s="16">
        <v>0</v>
      </c>
      <c r="I127" s="14">
        <v>0</v>
      </c>
      <c r="J127" s="15">
        <v>0</v>
      </c>
      <c r="K127" s="15">
        <v>0</v>
      </c>
      <c r="L127" s="15">
        <v>0</v>
      </c>
      <c r="M127" s="15">
        <v>0</v>
      </c>
      <c r="N127" s="16">
        <v>0</v>
      </c>
    </row>
    <row r="128" spans="1:14" x14ac:dyDescent="0.2">
      <c r="A128" s="13">
        <v>0</v>
      </c>
      <c r="B128" s="14">
        <v>0</v>
      </c>
      <c r="C128" s="15">
        <v>0</v>
      </c>
      <c r="D128" s="15">
        <v>0</v>
      </c>
      <c r="E128" s="15">
        <v>0</v>
      </c>
      <c r="F128" s="15">
        <v>0</v>
      </c>
      <c r="G128" s="16">
        <v>0</v>
      </c>
      <c r="I128" s="14">
        <v>0</v>
      </c>
      <c r="J128" s="15">
        <v>0</v>
      </c>
      <c r="K128" s="15">
        <v>0</v>
      </c>
      <c r="L128" s="15">
        <v>0</v>
      </c>
      <c r="M128" s="15">
        <v>0</v>
      </c>
      <c r="N128" s="16">
        <v>0</v>
      </c>
    </row>
    <row r="129" spans="1:14" x14ac:dyDescent="0.2">
      <c r="A129" s="13">
        <v>0</v>
      </c>
      <c r="B129" s="14">
        <v>0</v>
      </c>
      <c r="C129" s="15">
        <v>0</v>
      </c>
      <c r="D129" s="15">
        <v>0</v>
      </c>
      <c r="E129" s="15">
        <v>0</v>
      </c>
      <c r="F129" s="15">
        <v>0</v>
      </c>
      <c r="G129" s="16">
        <v>0</v>
      </c>
      <c r="I129" s="14">
        <v>0</v>
      </c>
      <c r="J129" s="15">
        <v>0</v>
      </c>
      <c r="K129" s="15">
        <v>0</v>
      </c>
      <c r="L129" s="15">
        <v>0</v>
      </c>
      <c r="M129" s="15">
        <v>0</v>
      </c>
      <c r="N129" s="16">
        <v>0</v>
      </c>
    </row>
    <row r="130" spans="1:14" x14ac:dyDescent="0.2">
      <c r="A130" s="13">
        <v>0</v>
      </c>
      <c r="B130" s="14">
        <v>0</v>
      </c>
      <c r="C130" s="15">
        <v>0</v>
      </c>
      <c r="D130" s="15">
        <v>0</v>
      </c>
      <c r="E130" s="15">
        <v>0</v>
      </c>
      <c r="F130" s="15">
        <v>0</v>
      </c>
      <c r="G130" s="16">
        <v>0</v>
      </c>
      <c r="I130" s="14">
        <v>0</v>
      </c>
      <c r="J130" s="15">
        <v>0</v>
      </c>
      <c r="K130" s="15">
        <v>0</v>
      </c>
      <c r="L130" s="15">
        <v>0</v>
      </c>
      <c r="M130" s="15">
        <v>0</v>
      </c>
      <c r="N130" s="16">
        <v>0</v>
      </c>
    </row>
    <row r="131" spans="1:14" x14ac:dyDescent="0.2">
      <c r="A131" s="13">
        <v>0</v>
      </c>
      <c r="B131" s="14">
        <v>0</v>
      </c>
      <c r="C131" s="15">
        <v>0</v>
      </c>
      <c r="D131" s="15">
        <v>0</v>
      </c>
      <c r="E131" s="15">
        <v>0</v>
      </c>
      <c r="F131" s="15">
        <v>0</v>
      </c>
      <c r="G131" s="16">
        <v>0</v>
      </c>
      <c r="I131" s="14">
        <v>0</v>
      </c>
      <c r="J131" s="15">
        <v>0</v>
      </c>
      <c r="K131" s="15">
        <v>0</v>
      </c>
      <c r="L131" s="15">
        <v>0</v>
      </c>
      <c r="M131" s="15">
        <v>0</v>
      </c>
      <c r="N131" s="16">
        <v>0</v>
      </c>
    </row>
    <row r="132" spans="1:14" x14ac:dyDescent="0.2">
      <c r="A132" s="13">
        <v>0</v>
      </c>
      <c r="B132" s="14">
        <v>0</v>
      </c>
      <c r="C132" s="15">
        <v>0</v>
      </c>
      <c r="D132" s="15">
        <v>0</v>
      </c>
      <c r="E132" s="15">
        <v>0</v>
      </c>
      <c r="F132" s="15">
        <v>0</v>
      </c>
      <c r="G132" s="16">
        <v>0</v>
      </c>
      <c r="I132" s="14">
        <v>0</v>
      </c>
      <c r="J132" s="15">
        <v>0</v>
      </c>
      <c r="K132" s="15">
        <v>0</v>
      </c>
      <c r="L132" s="15">
        <v>0</v>
      </c>
      <c r="M132" s="15">
        <v>0</v>
      </c>
      <c r="N132" s="16">
        <v>0</v>
      </c>
    </row>
    <row r="133" spans="1:14" x14ac:dyDescent="0.2">
      <c r="A133" s="13">
        <v>0</v>
      </c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6">
        <v>0</v>
      </c>
      <c r="I133" s="14">
        <v>0</v>
      </c>
      <c r="J133" s="15">
        <v>0</v>
      </c>
      <c r="K133" s="15">
        <v>0</v>
      </c>
      <c r="L133" s="15">
        <v>0</v>
      </c>
      <c r="M133" s="15">
        <v>0</v>
      </c>
      <c r="N133" s="16">
        <v>0</v>
      </c>
    </row>
    <row r="134" spans="1:14" x14ac:dyDescent="0.2">
      <c r="A134" s="13">
        <v>0</v>
      </c>
      <c r="B134" s="14">
        <v>0</v>
      </c>
      <c r="C134" s="15">
        <v>0</v>
      </c>
      <c r="D134" s="15">
        <v>0</v>
      </c>
      <c r="E134" s="15">
        <v>0</v>
      </c>
      <c r="F134" s="15">
        <v>0</v>
      </c>
      <c r="G134" s="16">
        <v>0</v>
      </c>
      <c r="I134" s="14">
        <v>0</v>
      </c>
      <c r="J134" s="15">
        <v>0</v>
      </c>
      <c r="K134" s="15">
        <v>0</v>
      </c>
      <c r="L134" s="15">
        <v>0</v>
      </c>
      <c r="M134" s="15">
        <v>0</v>
      </c>
      <c r="N134" s="16">
        <v>0</v>
      </c>
    </row>
    <row r="135" spans="1:14" x14ac:dyDescent="0.2">
      <c r="A135" s="13">
        <v>0</v>
      </c>
      <c r="B135" s="14">
        <v>0</v>
      </c>
      <c r="C135" s="15">
        <v>0</v>
      </c>
      <c r="D135" s="15">
        <v>0</v>
      </c>
      <c r="E135" s="15">
        <v>0</v>
      </c>
      <c r="F135" s="15">
        <v>0</v>
      </c>
      <c r="G135" s="16">
        <v>0</v>
      </c>
      <c r="I135" s="14">
        <v>0</v>
      </c>
      <c r="J135" s="15">
        <v>0</v>
      </c>
      <c r="K135" s="15">
        <v>0</v>
      </c>
      <c r="L135" s="15">
        <v>0</v>
      </c>
      <c r="M135" s="15">
        <v>0</v>
      </c>
      <c r="N135" s="16">
        <v>0</v>
      </c>
    </row>
    <row r="136" spans="1:14" x14ac:dyDescent="0.2">
      <c r="A136" s="13">
        <v>0</v>
      </c>
      <c r="B136" s="14">
        <v>0</v>
      </c>
      <c r="C136" s="15">
        <v>0</v>
      </c>
      <c r="D136" s="15">
        <v>0</v>
      </c>
      <c r="E136" s="15">
        <v>0</v>
      </c>
      <c r="F136" s="15">
        <v>0</v>
      </c>
      <c r="G136" s="16">
        <v>0</v>
      </c>
      <c r="I136" s="14">
        <v>0</v>
      </c>
      <c r="J136" s="15">
        <v>0</v>
      </c>
      <c r="K136" s="15">
        <v>0</v>
      </c>
      <c r="L136" s="15">
        <v>0</v>
      </c>
      <c r="M136" s="15">
        <v>0</v>
      </c>
      <c r="N136" s="16">
        <v>0</v>
      </c>
    </row>
    <row r="137" spans="1:14" x14ac:dyDescent="0.2">
      <c r="A137" s="13">
        <v>0</v>
      </c>
      <c r="B137" s="14">
        <v>0</v>
      </c>
      <c r="C137" s="15">
        <v>0</v>
      </c>
      <c r="D137" s="15">
        <v>0</v>
      </c>
      <c r="E137" s="15">
        <v>0</v>
      </c>
      <c r="F137" s="15">
        <v>0</v>
      </c>
      <c r="G137" s="16">
        <v>0</v>
      </c>
      <c r="I137" s="14">
        <v>0</v>
      </c>
      <c r="J137" s="15">
        <v>0</v>
      </c>
      <c r="K137" s="15">
        <v>0</v>
      </c>
      <c r="L137" s="15">
        <v>0</v>
      </c>
      <c r="M137" s="15">
        <v>0</v>
      </c>
      <c r="N137" s="16">
        <v>0</v>
      </c>
    </row>
    <row r="138" spans="1:14" x14ac:dyDescent="0.2">
      <c r="A138" s="13">
        <v>0</v>
      </c>
      <c r="B138" s="14">
        <v>0</v>
      </c>
      <c r="C138" s="15">
        <v>0</v>
      </c>
      <c r="D138" s="15">
        <v>0</v>
      </c>
      <c r="E138" s="15">
        <v>0</v>
      </c>
      <c r="F138" s="15">
        <v>0</v>
      </c>
      <c r="G138" s="16">
        <v>0</v>
      </c>
      <c r="I138" s="14">
        <v>0</v>
      </c>
      <c r="J138" s="15">
        <v>0</v>
      </c>
      <c r="K138" s="15">
        <v>0</v>
      </c>
      <c r="L138" s="15">
        <v>0</v>
      </c>
      <c r="M138" s="15">
        <v>0</v>
      </c>
      <c r="N138" s="16">
        <v>0</v>
      </c>
    </row>
    <row r="139" spans="1:14" x14ac:dyDescent="0.2">
      <c r="A139" s="13">
        <v>0</v>
      </c>
      <c r="B139" s="14">
        <v>0</v>
      </c>
      <c r="C139" s="15">
        <v>0</v>
      </c>
      <c r="D139" s="15">
        <v>0</v>
      </c>
      <c r="E139" s="15">
        <v>0</v>
      </c>
      <c r="F139" s="15">
        <v>0</v>
      </c>
      <c r="G139" s="16">
        <v>0</v>
      </c>
      <c r="I139" s="14">
        <v>0</v>
      </c>
      <c r="J139" s="15">
        <v>0</v>
      </c>
      <c r="K139" s="15">
        <v>0</v>
      </c>
      <c r="L139" s="15">
        <v>0</v>
      </c>
      <c r="M139" s="15">
        <v>0</v>
      </c>
      <c r="N139" s="16">
        <v>0</v>
      </c>
    </row>
    <row r="140" spans="1:14" x14ac:dyDescent="0.2">
      <c r="A140" s="13">
        <v>0</v>
      </c>
      <c r="B140" s="14">
        <v>0</v>
      </c>
      <c r="C140" s="15">
        <v>0</v>
      </c>
      <c r="D140" s="15">
        <v>0</v>
      </c>
      <c r="E140" s="15">
        <v>0</v>
      </c>
      <c r="F140" s="15">
        <v>0</v>
      </c>
      <c r="G140" s="16">
        <v>0</v>
      </c>
      <c r="I140" s="14">
        <v>0</v>
      </c>
      <c r="J140" s="15">
        <v>0</v>
      </c>
      <c r="K140" s="15">
        <v>0</v>
      </c>
      <c r="L140" s="15">
        <v>0</v>
      </c>
      <c r="M140" s="15">
        <v>0</v>
      </c>
      <c r="N140" s="16">
        <v>0</v>
      </c>
    </row>
    <row r="141" spans="1:14" x14ac:dyDescent="0.2">
      <c r="A141" s="13">
        <v>0</v>
      </c>
      <c r="B141" s="14">
        <v>0</v>
      </c>
      <c r="C141" s="15">
        <v>0</v>
      </c>
      <c r="D141" s="15">
        <v>0</v>
      </c>
      <c r="E141" s="15">
        <v>0</v>
      </c>
      <c r="F141" s="15">
        <v>0</v>
      </c>
      <c r="G141" s="16">
        <v>0</v>
      </c>
      <c r="I141" s="14">
        <v>0</v>
      </c>
      <c r="J141" s="15">
        <v>0</v>
      </c>
      <c r="K141" s="15">
        <v>0</v>
      </c>
      <c r="L141" s="15">
        <v>0</v>
      </c>
      <c r="M141" s="15">
        <v>0</v>
      </c>
      <c r="N141" s="16">
        <v>0</v>
      </c>
    </row>
    <row r="142" spans="1:14" x14ac:dyDescent="0.2">
      <c r="A142" s="13">
        <v>0</v>
      </c>
      <c r="B142" s="14">
        <v>0</v>
      </c>
      <c r="C142" s="15">
        <v>0</v>
      </c>
      <c r="D142" s="15">
        <v>0</v>
      </c>
      <c r="E142" s="15">
        <v>0</v>
      </c>
      <c r="F142" s="15">
        <v>0</v>
      </c>
      <c r="G142" s="16">
        <v>0</v>
      </c>
      <c r="I142" s="14">
        <v>0</v>
      </c>
      <c r="J142" s="15">
        <v>0</v>
      </c>
      <c r="K142" s="15">
        <v>0</v>
      </c>
      <c r="L142" s="15">
        <v>0</v>
      </c>
      <c r="M142" s="15">
        <v>0</v>
      </c>
      <c r="N142" s="16">
        <v>0</v>
      </c>
    </row>
    <row r="143" spans="1:14" x14ac:dyDescent="0.2">
      <c r="A143" s="13">
        <v>0</v>
      </c>
      <c r="B143" s="14">
        <v>0</v>
      </c>
      <c r="C143" s="15">
        <v>0</v>
      </c>
      <c r="D143" s="15">
        <v>0</v>
      </c>
      <c r="E143" s="15">
        <v>0</v>
      </c>
      <c r="F143" s="15">
        <v>0</v>
      </c>
      <c r="G143" s="16">
        <v>0</v>
      </c>
      <c r="I143" s="14">
        <v>0</v>
      </c>
      <c r="J143" s="15">
        <v>0</v>
      </c>
      <c r="K143" s="15">
        <v>0</v>
      </c>
      <c r="L143" s="15">
        <v>0</v>
      </c>
      <c r="M143" s="15">
        <v>0</v>
      </c>
      <c r="N143" s="16">
        <v>0</v>
      </c>
    </row>
    <row r="144" spans="1:14" x14ac:dyDescent="0.2">
      <c r="A144" s="13">
        <v>0</v>
      </c>
      <c r="B144" s="14">
        <v>0</v>
      </c>
      <c r="C144" s="15">
        <v>0</v>
      </c>
      <c r="D144" s="15">
        <v>0</v>
      </c>
      <c r="E144" s="15">
        <v>0</v>
      </c>
      <c r="F144" s="15">
        <v>0</v>
      </c>
      <c r="G144" s="16">
        <v>0</v>
      </c>
      <c r="I144" s="14">
        <v>0</v>
      </c>
      <c r="J144" s="15">
        <v>0</v>
      </c>
      <c r="K144" s="15">
        <v>0</v>
      </c>
      <c r="L144" s="15">
        <v>0</v>
      </c>
      <c r="M144" s="15">
        <v>0</v>
      </c>
      <c r="N144" s="16">
        <v>0</v>
      </c>
    </row>
    <row r="145" spans="1:14" x14ac:dyDescent="0.2">
      <c r="A145" s="13">
        <v>0</v>
      </c>
      <c r="B145" s="14">
        <v>0</v>
      </c>
      <c r="C145" s="15">
        <v>0</v>
      </c>
      <c r="D145" s="15">
        <v>0</v>
      </c>
      <c r="E145" s="15">
        <v>0</v>
      </c>
      <c r="F145" s="15">
        <v>0</v>
      </c>
      <c r="G145" s="16">
        <v>0</v>
      </c>
      <c r="I145" s="14">
        <v>0</v>
      </c>
      <c r="J145" s="15">
        <v>0</v>
      </c>
      <c r="K145" s="15">
        <v>0</v>
      </c>
      <c r="L145" s="15">
        <v>0</v>
      </c>
      <c r="M145" s="15">
        <v>0</v>
      </c>
      <c r="N145" s="16">
        <v>0</v>
      </c>
    </row>
    <row r="146" spans="1:14" x14ac:dyDescent="0.2">
      <c r="A146" s="13">
        <v>0</v>
      </c>
      <c r="B146" s="14">
        <v>0</v>
      </c>
      <c r="C146" s="15">
        <v>0</v>
      </c>
      <c r="D146" s="15">
        <v>0</v>
      </c>
      <c r="E146" s="15">
        <v>0</v>
      </c>
      <c r="F146" s="15">
        <v>0</v>
      </c>
      <c r="G146" s="16">
        <v>0</v>
      </c>
      <c r="I146" s="14">
        <v>0</v>
      </c>
      <c r="J146" s="15">
        <v>0</v>
      </c>
      <c r="K146" s="15">
        <v>0</v>
      </c>
      <c r="L146" s="15">
        <v>0</v>
      </c>
      <c r="M146" s="15">
        <v>0</v>
      </c>
      <c r="N146" s="16">
        <v>0</v>
      </c>
    </row>
    <row r="147" spans="1:14" x14ac:dyDescent="0.2">
      <c r="A147" s="13">
        <v>0</v>
      </c>
      <c r="B147" s="14">
        <v>0</v>
      </c>
      <c r="C147" s="15">
        <v>0</v>
      </c>
      <c r="D147" s="15">
        <v>0</v>
      </c>
      <c r="E147" s="15">
        <v>0</v>
      </c>
      <c r="F147" s="15">
        <v>0</v>
      </c>
      <c r="G147" s="16">
        <v>0</v>
      </c>
      <c r="I147" s="14">
        <v>0</v>
      </c>
      <c r="J147" s="15">
        <v>0</v>
      </c>
      <c r="K147" s="15">
        <v>0</v>
      </c>
      <c r="L147" s="15">
        <v>0</v>
      </c>
      <c r="M147" s="15">
        <v>0</v>
      </c>
      <c r="N147" s="16">
        <v>0</v>
      </c>
    </row>
    <row r="148" spans="1:14" x14ac:dyDescent="0.2">
      <c r="A148" s="13">
        <v>0</v>
      </c>
      <c r="B148" s="14">
        <v>0</v>
      </c>
      <c r="C148" s="15">
        <v>0</v>
      </c>
      <c r="D148" s="15">
        <v>0</v>
      </c>
      <c r="E148" s="15">
        <v>0</v>
      </c>
      <c r="F148" s="15">
        <v>0</v>
      </c>
      <c r="G148" s="16">
        <v>0</v>
      </c>
      <c r="I148" s="14">
        <v>0</v>
      </c>
      <c r="J148" s="15">
        <v>0</v>
      </c>
      <c r="K148" s="15">
        <v>0</v>
      </c>
      <c r="L148" s="15">
        <v>0</v>
      </c>
      <c r="M148" s="15">
        <v>0</v>
      </c>
      <c r="N148" s="16">
        <v>0</v>
      </c>
    </row>
    <row r="149" spans="1:14" x14ac:dyDescent="0.2">
      <c r="A149" s="13">
        <v>0</v>
      </c>
      <c r="B149" s="14">
        <v>0</v>
      </c>
      <c r="C149" s="15">
        <v>0</v>
      </c>
      <c r="D149" s="15">
        <v>0</v>
      </c>
      <c r="E149" s="15">
        <v>0</v>
      </c>
      <c r="F149" s="15">
        <v>0</v>
      </c>
      <c r="G149" s="16">
        <v>0</v>
      </c>
      <c r="I149" s="14">
        <v>0</v>
      </c>
      <c r="J149" s="15">
        <v>0</v>
      </c>
      <c r="K149" s="15">
        <v>0</v>
      </c>
      <c r="L149" s="15">
        <v>0</v>
      </c>
      <c r="M149" s="15">
        <v>0</v>
      </c>
      <c r="N149" s="16">
        <v>0</v>
      </c>
    </row>
    <row r="150" spans="1:14" x14ac:dyDescent="0.2">
      <c r="A150" s="13">
        <v>0</v>
      </c>
      <c r="B150" s="14">
        <v>0</v>
      </c>
      <c r="C150" s="15">
        <v>0</v>
      </c>
      <c r="D150" s="15">
        <v>0</v>
      </c>
      <c r="E150" s="15">
        <v>0</v>
      </c>
      <c r="F150" s="15">
        <v>0</v>
      </c>
      <c r="G150" s="16">
        <v>0</v>
      </c>
      <c r="I150" s="14">
        <v>0</v>
      </c>
      <c r="J150" s="15">
        <v>0</v>
      </c>
      <c r="K150" s="15">
        <v>0</v>
      </c>
      <c r="L150" s="15">
        <v>0</v>
      </c>
      <c r="M150" s="15">
        <v>0</v>
      </c>
      <c r="N150" s="16">
        <v>0</v>
      </c>
    </row>
    <row r="151" spans="1:14" x14ac:dyDescent="0.2">
      <c r="A151" s="13">
        <v>0</v>
      </c>
      <c r="B151" s="14">
        <v>0</v>
      </c>
      <c r="C151" s="15">
        <v>0</v>
      </c>
      <c r="D151" s="15">
        <v>0</v>
      </c>
      <c r="E151" s="15">
        <v>0</v>
      </c>
      <c r="F151" s="15">
        <v>0</v>
      </c>
      <c r="G151" s="16">
        <v>0</v>
      </c>
      <c r="I151" s="14">
        <v>0</v>
      </c>
      <c r="J151" s="15">
        <v>0</v>
      </c>
      <c r="K151" s="15">
        <v>0</v>
      </c>
      <c r="L151" s="15">
        <v>0</v>
      </c>
      <c r="M151" s="15">
        <v>0</v>
      </c>
      <c r="N151" s="16">
        <v>0</v>
      </c>
    </row>
    <row r="152" spans="1:14" x14ac:dyDescent="0.2">
      <c r="A152" s="13">
        <v>0</v>
      </c>
      <c r="B152" s="14">
        <v>0</v>
      </c>
      <c r="C152" s="15">
        <v>0</v>
      </c>
      <c r="D152" s="15">
        <v>0</v>
      </c>
      <c r="E152" s="15">
        <v>0</v>
      </c>
      <c r="F152" s="15">
        <v>0</v>
      </c>
      <c r="G152" s="16">
        <v>0</v>
      </c>
      <c r="I152" s="14">
        <v>0</v>
      </c>
      <c r="J152" s="15">
        <v>0</v>
      </c>
      <c r="K152" s="15">
        <v>0</v>
      </c>
      <c r="L152" s="15">
        <v>0</v>
      </c>
      <c r="M152" s="15">
        <v>0</v>
      </c>
      <c r="N152" s="16">
        <v>0</v>
      </c>
    </row>
    <row r="153" spans="1:14" x14ac:dyDescent="0.2">
      <c r="A153" s="13">
        <v>0</v>
      </c>
      <c r="B153" s="14">
        <v>0</v>
      </c>
      <c r="C153" s="15">
        <v>0</v>
      </c>
      <c r="D153" s="15">
        <v>0</v>
      </c>
      <c r="E153" s="15">
        <v>0</v>
      </c>
      <c r="F153" s="15">
        <v>0</v>
      </c>
      <c r="G153" s="16">
        <v>0</v>
      </c>
      <c r="I153" s="14">
        <v>0</v>
      </c>
      <c r="J153" s="15">
        <v>0</v>
      </c>
      <c r="K153" s="15">
        <v>0</v>
      </c>
      <c r="L153" s="15">
        <v>0</v>
      </c>
      <c r="M153" s="15">
        <v>0</v>
      </c>
      <c r="N153" s="16">
        <v>0</v>
      </c>
    </row>
    <row r="154" spans="1:14" x14ac:dyDescent="0.2">
      <c r="A154" s="13">
        <v>0</v>
      </c>
      <c r="B154" s="14">
        <v>0</v>
      </c>
      <c r="C154" s="15">
        <v>0</v>
      </c>
      <c r="D154" s="15">
        <v>0</v>
      </c>
      <c r="E154" s="15">
        <v>0</v>
      </c>
      <c r="F154" s="15">
        <v>0</v>
      </c>
      <c r="G154" s="16">
        <v>0</v>
      </c>
      <c r="I154" s="14">
        <v>0</v>
      </c>
      <c r="J154" s="15">
        <v>0</v>
      </c>
      <c r="K154" s="15">
        <v>0</v>
      </c>
      <c r="L154" s="15">
        <v>0</v>
      </c>
      <c r="M154" s="15">
        <v>0</v>
      </c>
      <c r="N154" s="16">
        <v>0</v>
      </c>
    </row>
    <row r="155" spans="1:14" x14ac:dyDescent="0.2">
      <c r="A155" s="13">
        <v>0</v>
      </c>
      <c r="B155" s="14">
        <v>0</v>
      </c>
      <c r="C155" s="15">
        <v>0</v>
      </c>
      <c r="D155" s="15">
        <v>0</v>
      </c>
      <c r="E155" s="15">
        <v>0</v>
      </c>
      <c r="F155" s="15">
        <v>0</v>
      </c>
      <c r="G155" s="16">
        <v>0</v>
      </c>
      <c r="I155" s="14">
        <v>0</v>
      </c>
      <c r="J155" s="15">
        <v>0</v>
      </c>
      <c r="K155" s="15">
        <v>0</v>
      </c>
      <c r="L155" s="15">
        <v>0</v>
      </c>
      <c r="M155" s="15">
        <v>0</v>
      </c>
      <c r="N155" s="16">
        <v>0</v>
      </c>
    </row>
    <row r="156" spans="1:14" x14ac:dyDescent="0.2">
      <c r="A156" s="13">
        <v>0</v>
      </c>
      <c r="B156" s="14">
        <v>0</v>
      </c>
      <c r="C156" s="15">
        <v>0</v>
      </c>
      <c r="D156" s="15">
        <v>0</v>
      </c>
      <c r="E156" s="15">
        <v>0</v>
      </c>
      <c r="F156" s="15">
        <v>0</v>
      </c>
      <c r="G156" s="16">
        <v>0</v>
      </c>
      <c r="I156" s="14">
        <v>0</v>
      </c>
      <c r="J156" s="15">
        <v>0</v>
      </c>
      <c r="K156" s="15">
        <v>0</v>
      </c>
      <c r="L156" s="15">
        <v>0</v>
      </c>
      <c r="M156" s="15">
        <v>0</v>
      </c>
      <c r="N156" s="16">
        <v>0</v>
      </c>
    </row>
    <row r="157" spans="1:14" x14ac:dyDescent="0.2">
      <c r="A157" s="13">
        <v>0</v>
      </c>
      <c r="B157" s="14">
        <v>0</v>
      </c>
      <c r="C157" s="15">
        <v>0</v>
      </c>
      <c r="D157" s="15">
        <v>0</v>
      </c>
      <c r="E157" s="15">
        <v>0</v>
      </c>
      <c r="F157" s="15">
        <v>0</v>
      </c>
      <c r="G157" s="16">
        <v>0</v>
      </c>
      <c r="I157" s="14">
        <v>0</v>
      </c>
      <c r="J157" s="15">
        <v>0</v>
      </c>
      <c r="K157" s="15">
        <v>0</v>
      </c>
      <c r="L157" s="15">
        <v>0</v>
      </c>
      <c r="M157" s="15">
        <v>0</v>
      </c>
      <c r="N157" s="16">
        <v>0</v>
      </c>
    </row>
    <row r="158" spans="1:14" x14ac:dyDescent="0.2">
      <c r="A158" s="13">
        <v>0</v>
      </c>
      <c r="B158" s="14">
        <v>0</v>
      </c>
      <c r="C158" s="15">
        <v>0</v>
      </c>
      <c r="D158" s="15">
        <v>0</v>
      </c>
      <c r="E158" s="15">
        <v>0</v>
      </c>
      <c r="F158" s="15">
        <v>0</v>
      </c>
      <c r="G158" s="16">
        <v>0</v>
      </c>
      <c r="I158" s="14">
        <v>0</v>
      </c>
      <c r="J158" s="15">
        <v>0</v>
      </c>
      <c r="K158" s="15">
        <v>0</v>
      </c>
      <c r="L158" s="15">
        <v>0</v>
      </c>
      <c r="M158" s="15">
        <v>0</v>
      </c>
      <c r="N158" s="16">
        <v>0</v>
      </c>
    </row>
    <row r="159" spans="1:14" x14ac:dyDescent="0.2">
      <c r="A159" s="13">
        <v>0</v>
      </c>
      <c r="B159" s="14">
        <v>0</v>
      </c>
      <c r="C159" s="15">
        <v>0</v>
      </c>
      <c r="D159" s="15">
        <v>0</v>
      </c>
      <c r="E159" s="15">
        <v>0</v>
      </c>
      <c r="F159" s="15">
        <v>0</v>
      </c>
      <c r="G159" s="16">
        <v>0</v>
      </c>
      <c r="I159" s="14">
        <v>0</v>
      </c>
      <c r="J159" s="15">
        <v>0</v>
      </c>
      <c r="K159" s="15">
        <v>0</v>
      </c>
      <c r="L159" s="15">
        <v>0</v>
      </c>
      <c r="M159" s="15">
        <v>0</v>
      </c>
      <c r="N159" s="16">
        <v>0</v>
      </c>
    </row>
    <row r="160" spans="1:14" x14ac:dyDescent="0.2">
      <c r="A160" s="13">
        <v>0</v>
      </c>
      <c r="B160" s="14">
        <v>0</v>
      </c>
      <c r="C160" s="15">
        <v>0</v>
      </c>
      <c r="D160" s="15">
        <v>0</v>
      </c>
      <c r="E160" s="15">
        <v>0</v>
      </c>
      <c r="F160" s="15">
        <v>0</v>
      </c>
      <c r="G160" s="16">
        <v>0</v>
      </c>
      <c r="I160" s="14">
        <v>0</v>
      </c>
      <c r="J160" s="15">
        <v>0</v>
      </c>
      <c r="K160" s="15">
        <v>0</v>
      </c>
      <c r="L160" s="15">
        <v>0</v>
      </c>
      <c r="M160" s="15">
        <v>0</v>
      </c>
      <c r="N160" s="16">
        <v>0</v>
      </c>
    </row>
    <row r="161" spans="1:14" x14ac:dyDescent="0.2">
      <c r="A161" s="13">
        <v>0</v>
      </c>
      <c r="B161" s="14">
        <v>0</v>
      </c>
      <c r="C161" s="15">
        <v>0</v>
      </c>
      <c r="D161" s="15">
        <v>0</v>
      </c>
      <c r="E161" s="15">
        <v>0</v>
      </c>
      <c r="F161" s="15">
        <v>0</v>
      </c>
      <c r="G161" s="16">
        <v>0</v>
      </c>
      <c r="I161" s="14">
        <v>0</v>
      </c>
      <c r="J161" s="15">
        <v>0</v>
      </c>
      <c r="K161" s="15">
        <v>0</v>
      </c>
      <c r="L161" s="15">
        <v>0</v>
      </c>
      <c r="M161" s="15">
        <v>0</v>
      </c>
      <c r="N161" s="16">
        <v>0</v>
      </c>
    </row>
    <row r="162" spans="1:14" x14ac:dyDescent="0.2">
      <c r="A162" s="13">
        <v>0</v>
      </c>
      <c r="B162" s="14">
        <v>0</v>
      </c>
      <c r="C162" s="15">
        <v>0</v>
      </c>
      <c r="D162" s="15">
        <v>0</v>
      </c>
      <c r="E162" s="15">
        <v>0</v>
      </c>
      <c r="F162" s="15">
        <v>0</v>
      </c>
      <c r="G162" s="16">
        <v>0</v>
      </c>
      <c r="I162" s="14">
        <v>0</v>
      </c>
      <c r="J162" s="15">
        <v>0</v>
      </c>
      <c r="K162" s="15">
        <v>0</v>
      </c>
      <c r="L162" s="15">
        <v>0</v>
      </c>
      <c r="M162" s="15">
        <v>0</v>
      </c>
      <c r="N162" s="16">
        <v>0</v>
      </c>
    </row>
    <row r="163" spans="1:14" x14ac:dyDescent="0.2">
      <c r="A163" s="13">
        <v>0</v>
      </c>
      <c r="B163" s="14">
        <v>0</v>
      </c>
      <c r="C163" s="15">
        <v>0</v>
      </c>
      <c r="D163" s="15">
        <v>0</v>
      </c>
      <c r="E163" s="15">
        <v>0</v>
      </c>
      <c r="F163" s="15">
        <v>0</v>
      </c>
      <c r="G163" s="16">
        <v>0</v>
      </c>
      <c r="I163" s="14">
        <v>0</v>
      </c>
      <c r="J163" s="15">
        <v>0</v>
      </c>
      <c r="K163" s="15">
        <v>0</v>
      </c>
      <c r="L163" s="15">
        <v>0</v>
      </c>
      <c r="M163" s="15">
        <v>0</v>
      </c>
      <c r="N163" s="16">
        <v>0</v>
      </c>
    </row>
    <row r="164" spans="1:14" x14ac:dyDescent="0.2">
      <c r="A164" s="13">
        <v>0</v>
      </c>
      <c r="B164" s="14">
        <v>0</v>
      </c>
      <c r="C164" s="15">
        <v>0</v>
      </c>
      <c r="D164" s="15">
        <v>0</v>
      </c>
      <c r="E164" s="15">
        <v>0</v>
      </c>
      <c r="F164" s="15">
        <v>0</v>
      </c>
      <c r="G164" s="16">
        <v>0</v>
      </c>
      <c r="I164" s="14">
        <v>0</v>
      </c>
      <c r="J164" s="15">
        <v>0</v>
      </c>
      <c r="K164" s="15">
        <v>0</v>
      </c>
      <c r="L164" s="15">
        <v>0</v>
      </c>
      <c r="M164" s="15">
        <v>0</v>
      </c>
      <c r="N164" s="16">
        <v>0</v>
      </c>
    </row>
    <row r="165" spans="1:14" x14ac:dyDescent="0.2">
      <c r="A165" s="13">
        <v>0</v>
      </c>
      <c r="B165" s="14">
        <v>0</v>
      </c>
      <c r="C165" s="15">
        <v>0</v>
      </c>
      <c r="D165" s="15">
        <v>0</v>
      </c>
      <c r="E165" s="15">
        <v>0</v>
      </c>
      <c r="F165" s="15">
        <v>0</v>
      </c>
      <c r="G165" s="16">
        <v>0</v>
      </c>
      <c r="I165" s="14">
        <v>0</v>
      </c>
      <c r="J165" s="15">
        <v>0</v>
      </c>
      <c r="K165" s="15">
        <v>0</v>
      </c>
      <c r="L165" s="15">
        <v>0</v>
      </c>
      <c r="M165" s="15">
        <v>0</v>
      </c>
      <c r="N165" s="16">
        <v>0</v>
      </c>
    </row>
    <row r="166" spans="1:14" x14ac:dyDescent="0.2">
      <c r="A166" s="13">
        <v>0</v>
      </c>
      <c r="B166" s="14">
        <v>0</v>
      </c>
      <c r="C166" s="15">
        <v>0</v>
      </c>
      <c r="D166" s="15">
        <v>0</v>
      </c>
      <c r="E166" s="15">
        <v>0</v>
      </c>
      <c r="F166" s="15">
        <v>0</v>
      </c>
      <c r="G166" s="16">
        <v>0</v>
      </c>
      <c r="I166" s="14">
        <v>0</v>
      </c>
      <c r="J166" s="15">
        <v>0</v>
      </c>
      <c r="K166" s="15">
        <v>0</v>
      </c>
      <c r="L166" s="15">
        <v>0</v>
      </c>
      <c r="M166" s="15">
        <v>0</v>
      </c>
      <c r="N166" s="16">
        <v>0</v>
      </c>
    </row>
    <row r="167" spans="1:14" x14ac:dyDescent="0.2">
      <c r="A167" s="13">
        <v>0</v>
      </c>
      <c r="B167" s="14">
        <v>0</v>
      </c>
      <c r="C167" s="15">
        <v>0</v>
      </c>
      <c r="D167" s="15">
        <v>0</v>
      </c>
      <c r="E167" s="15">
        <v>0</v>
      </c>
      <c r="F167" s="15">
        <v>0</v>
      </c>
      <c r="G167" s="16">
        <v>0</v>
      </c>
      <c r="I167" s="14">
        <v>0</v>
      </c>
      <c r="J167" s="15">
        <v>0</v>
      </c>
      <c r="K167" s="15">
        <v>0</v>
      </c>
      <c r="L167" s="15">
        <v>0</v>
      </c>
      <c r="M167" s="15">
        <v>0</v>
      </c>
      <c r="N167" s="16">
        <v>0</v>
      </c>
    </row>
    <row r="168" spans="1:14" x14ac:dyDescent="0.2">
      <c r="A168" s="13">
        <v>0</v>
      </c>
      <c r="B168" s="14">
        <v>0</v>
      </c>
      <c r="C168" s="15">
        <v>0</v>
      </c>
      <c r="D168" s="15">
        <v>0</v>
      </c>
      <c r="E168" s="15">
        <v>0</v>
      </c>
      <c r="F168" s="15">
        <v>0</v>
      </c>
      <c r="G168" s="16">
        <v>0</v>
      </c>
      <c r="I168" s="14">
        <v>0</v>
      </c>
      <c r="J168" s="15">
        <v>0</v>
      </c>
      <c r="K168" s="15">
        <v>0</v>
      </c>
      <c r="L168" s="15">
        <v>0</v>
      </c>
      <c r="M168" s="15">
        <v>0</v>
      </c>
      <c r="N168" s="16">
        <v>0</v>
      </c>
    </row>
    <row r="169" spans="1:14" x14ac:dyDescent="0.2">
      <c r="A169" s="13">
        <v>0</v>
      </c>
      <c r="B169" s="14">
        <v>0</v>
      </c>
      <c r="C169" s="15">
        <v>0</v>
      </c>
      <c r="D169" s="15">
        <v>0</v>
      </c>
      <c r="E169" s="15">
        <v>0</v>
      </c>
      <c r="F169" s="15">
        <v>0</v>
      </c>
      <c r="G169" s="16">
        <v>0</v>
      </c>
      <c r="I169" s="14">
        <v>0</v>
      </c>
      <c r="J169" s="15">
        <v>0</v>
      </c>
      <c r="K169" s="15">
        <v>0</v>
      </c>
      <c r="L169" s="15">
        <v>0</v>
      </c>
      <c r="M169" s="15">
        <v>0</v>
      </c>
      <c r="N169" s="16">
        <v>0</v>
      </c>
    </row>
    <row r="170" spans="1:14" x14ac:dyDescent="0.2">
      <c r="A170" s="13">
        <v>0</v>
      </c>
      <c r="B170" s="14">
        <v>0</v>
      </c>
      <c r="C170" s="15">
        <v>0</v>
      </c>
      <c r="D170" s="15">
        <v>0</v>
      </c>
      <c r="E170" s="15">
        <v>0</v>
      </c>
      <c r="F170" s="15">
        <v>0</v>
      </c>
      <c r="G170" s="16">
        <v>0</v>
      </c>
      <c r="I170" s="14">
        <v>0</v>
      </c>
      <c r="J170" s="15">
        <v>0</v>
      </c>
      <c r="K170" s="15">
        <v>0</v>
      </c>
      <c r="L170" s="15">
        <v>0</v>
      </c>
      <c r="M170" s="15">
        <v>0</v>
      </c>
      <c r="N170" s="16">
        <v>0</v>
      </c>
    </row>
    <row r="171" spans="1:14" x14ac:dyDescent="0.2">
      <c r="A171" s="13">
        <v>0</v>
      </c>
      <c r="B171" s="14">
        <v>0</v>
      </c>
      <c r="C171" s="15">
        <v>0</v>
      </c>
      <c r="D171" s="15">
        <v>0</v>
      </c>
      <c r="E171" s="15">
        <v>0</v>
      </c>
      <c r="F171" s="15">
        <v>0</v>
      </c>
      <c r="G171" s="16">
        <v>0</v>
      </c>
      <c r="I171" s="14">
        <v>0</v>
      </c>
      <c r="J171" s="15">
        <v>0</v>
      </c>
      <c r="K171" s="15">
        <v>0</v>
      </c>
      <c r="L171" s="15">
        <v>0</v>
      </c>
      <c r="M171" s="15">
        <v>0</v>
      </c>
      <c r="N171" s="16">
        <v>0</v>
      </c>
    </row>
    <row r="172" spans="1:14" x14ac:dyDescent="0.2">
      <c r="A172" s="13">
        <v>0</v>
      </c>
      <c r="B172" s="14">
        <v>0</v>
      </c>
      <c r="C172" s="15">
        <v>0</v>
      </c>
      <c r="D172" s="15">
        <v>0</v>
      </c>
      <c r="E172" s="15">
        <v>0</v>
      </c>
      <c r="F172" s="15">
        <v>0</v>
      </c>
      <c r="G172" s="16">
        <v>0</v>
      </c>
      <c r="I172" s="14">
        <v>0</v>
      </c>
      <c r="J172" s="15">
        <v>0</v>
      </c>
      <c r="K172" s="15">
        <v>0</v>
      </c>
      <c r="L172" s="15">
        <v>0</v>
      </c>
      <c r="M172" s="15">
        <v>0</v>
      </c>
      <c r="N172" s="16">
        <v>0</v>
      </c>
    </row>
    <row r="173" spans="1:14" x14ac:dyDescent="0.2">
      <c r="A173" s="13">
        <v>0</v>
      </c>
      <c r="B173" s="14">
        <v>0</v>
      </c>
      <c r="C173" s="15">
        <v>0</v>
      </c>
      <c r="D173" s="15">
        <v>0</v>
      </c>
      <c r="E173" s="15">
        <v>0</v>
      </c>
      <c r="F173" s="15">
        <v>0</v>
      </c>
      <c r="G173" s="16">
        <v>0</v>
      </c>
      <c r="I173" s="14">
        <v>0</v>
      </c>
      <c r="J173" s="15">
        <v>0</v>
      </c>
      <c r="K173" s="15">
        <v>0</v>
      </c>
      <c r="L173" s="15">
        <v>0</v>
      </c>
      <c r="M173" s="15">
        <v>0</v>
      </c>
      <c r="N173" s="16">
        <v>0</v>
      </c>
    </row>
    <row r="174" spans="1:14" x14ac:dyDescent="0.2">
      <c r="A174" s="13">
        <v>0</v>
      </c>
      <c r="B174" s="14">
        <v>0</v>
      </c>
      <c r="C174" s="15">
        <v>0</v>
      </c>
      <c r="D174" s="15">
        <v>0</v>
      </c>
      <c r="E174" s="15">
        <v>0</v>
      </c>
      <c r="F174" s="15">
        <v>0</v>
      </c>
      <c r="G174" s="16">
        <v>0</v>
      </c>
      <c r="I174" s="14">
        <v>0</v>
      </c>
      <c r="J174" s="15">
        <v>0</v>
      </c>
      <c r="K174" s="15">
        <v>0</v>
      </c>
      <c r="L174" s="15">
        <v>0</v>
      </c>
      <c r="M174" s="15">
        <v>0</v>
      </c>
      <c r="N174" s="16">
        <v>0</v>
      </c>
    </row>
    <row r="175" spans="1:14" x14ac:dyDescent="0.2">
      <c r="A175" s="13">
        <v>0</v>
      </c>
      <c r="B175" s="14">
        <v>0</v>
      </c>
      <c r="C175" s="15">
        <v>0</v>
      </c>
      <c r="D175" s="15">
        <v>0</v>
      </c>
      <c r="E175" s="15">
        <v>0</v>
      </c>
      <c r="F175" s="15">
        <v>0</v>
      </c>
      <c r="G175" s="16">
        <v>0</v>
      </c>
      <c r="I175" s="14">
        <v>0</v>
      </c>
      <c r="J175" s="15">
        <v>0</v>
      </c>
      <c r="K175" s="15">
        <v>0</v>
      </c>
      <c r="L175" s="15">
        <v>0</v>
      </c>
      <c r="M175" s="15">
        <v>0</v>
      </c>
      <c r="N175" s="16">
        <v>0</v>
      </c>
    </row>
    <row r="176" spans="1:14" x14ac:dyDescent="0.2">
      <c r="A176" s="13">
        <v>0</v>
      </c>
      <c r="B176" s="14">
        <v>0</v>
      </c>
      <c r="C176" s="15">
        <v>0</v>
      </c>
      <c r="D176" s="15">
        <v>0</v>
      </c>
      <c r="E176" s="15">
        <v>0</v>
      </c>
      <c r="F176" s="15">
        <v>0</v>
      </c>
      <c r="G176" s="16">
        <v>0</v>
      </c>
      <c r="I176" s="14">
        <v>0</v>
      </c>
      <c r="J176" s="15">
        <v>0</v>
      </c>
      <c r="K176" s="15">
        <v>0</v>
      </c>
      <c r="L176" s="15">
        <v>0</v>
      </c>
      <c r="M176" s="15">
        <v>0</v>
      </c>
      <c r="N176" s="16">
        <v>0</v>
      </c>
    </row>
    <row r="177" spans="1:14" x14ac:dyDescent="0.2">
      <c r="A177" s="13">
        <v>0</v>
      </c>
      <c r="B177" s="14">
        <v>0</v>
      </c>
      <c r="C177" s="15">
        <v>0</v>
      </c>
      <c r="D177" s="15">
        <v>0</v>
      </c>
      <c r="E177" s="15">
        <v>0</v>
      </c>
      <c r="F177" s="15">
        <v>0</v>
      </c>
      <c r="G177" s="16">
        <v>0</v>
      </c>
      <c r="I177" s="14">
        <v>0</v>
      </c>
      <c r="J177" s="15">
        <v>0</v>
      </c>
      <c r="K177" s="15">
        <v>0</v>
      </c>
      <c r="L177" s="15">
        <v>0</v>
      </c>
      <c r="M177" s="15">
        <v>0</v>
      </c>
      <c r="N177" s="16">
        <v>0</v>
      </c>
    </row>
    <row r="178" spans="1:14" x14ac:dyDescent="0.2">
      <c r="A178" s="13">
        <v>0</v>
      </c>
      <c r="B178" s="14">
        <v>0</v>
      </c>
      <c r="C178" s="15">
        <v>0</v>
      </c>
      <c r="D178" s="15">
        <v>0</v>
      </c>
      <c r="E178" s="15">
        <v>0</v>
      </c>
      <c r="F178" s="15">
        <v>0</v>
      </c>
      <c r="G178" s="16">
        <v>0</v>
      </c>
      <c r="I178" s="14">
        <v>0</v>
      </c>
      <c r="J178" s="15">
        <v>0</v>
      </c>
      <c r="K178" s="15">
        <v>0</v>
      </c>
      <c r="L178" s="15">
        <v>0</v>
      </c>
      <c r="M178" s="15">
        <v>0</v>
      </c>
      <c r="N178" s="16">
        <v>0</v>
      </c>
    </row>
    <row r="179" spans="1:14" x14ac:dyDescent="0.2">
      <c r="A179" s="13">
        <v>0</v>
      </c>
      <c r="B179" s="14">
        <v>0</v>
      </c>
      <c r="C179" s="15">
        <v>0</v>
      </c>
      <c r="D179" s="15">
        <v>0</v>
      </c>
      <c r="E179" s="15">
        <v>0</v>
      </c>
      <c r="F179" s="15">
        <v>0</v>
      </c>
      <c r="G179" s="16">
        <v>0</v>
      </c>
      <c r="I179" s="14">
        <v>0</v>
      </c>
      <c r="J179" s="15">
        <v>0</v>
      </c>
      <c r="K179" s="15">
        <v>0</v>
      </c>
      <c r="L179" s="15">
        <v>0</v>
      </c>
      <c r="M179" s="15">
        <v>0</v>
      </c>
      <c r="N179" s="16">
        <v>0</v>
      </c>
    </row>
    <row r="180" spans="1:14" x14ac:dyDescent="0.2">
      <c r="A180" s="13">
        <v>0</v>
      </c>
      <c r="B180" s="14">
        <v>0</v>
      </c>
      <c r="C180" s="15">
        <v>0</v>
      </c>
      <c r="D180" s="15">
        <v>0</v>
      </c>
      <c r="E180" s="15">
        <v>0</v>
      </c>
      <c r="F180" s="15">
        <v>0</v>
      </c>
      <c r="G180" s="16">
        <v>0</v>
      </c>
      <c r="I180" s="14">
        <v>0</v>
      </c>
      <c r="J180" s="15">
        <v>0</v>
      </c>
      <c r="K180" s="15">
        <v>0</v>
      </c>
      <c r="L180" s="15">
        <v>0</v>
      </c>
      <c r="M180" s="15">
        <v>0</v>
      </c>
      <c r="N180" s="16">
        <v>0</v>
      </c>
    </row>
    <row r="181" spans="1:14" x14ac:dyDescent="0.2">
      <c r="A181" s="13">
        <v>0</v>
      </c>
      <c r="B181" s="14">
        <v>0</v>
      </c>
      <c r="C181" s="15">
        <v>0</v>
      </c>
      <c r="D181" s="15">
        <v>0</v>
      </c>
      <c r="E181" s="15">
        <v>0</v>
      </c>
      <c r="F181" s="15">
        <v>0</v>
      </c>
      <c r="G181" s="16">
        <v>0</v>
      </c>
      <c r="I181" s="14">
        <v>0</v>
      </c>
      <c r="J181" s="15">
        <v>0</v>
      </c>
      <c r="K181" s="15">
        <v>0</v>
      </c>
      <c r="L181" s="15">
        <v>0</v>
      </c>
      <c r="M181" s="15">
        <v>0</v>
      </c>
      <c r="N181" s="16">
        <v>0</v>
      </c>
    </row>
    <row r="182" spans="1:14" x14ac:dyDescent="0.2">
      <c r="A182" s="13">
        <v>0</v>
      </c>
      <c r="B182" s="14">
        <v>0</v>
      </c>
      <c r="C182" s="15">
        <v>0</v>
      </c>
      <c r="D182" s="15">
        <v>0</v>
      </c>
      <c r="E182" s="15">
        <v>0</v>
      </c>
      <c r="F182" s="15">
        <v>0</v>
      </c>
      <c r="G182" s="16">
        <v>0</v>
      </c>
      <c r="I182" s="14">
        <v>0</v>
      </c>
      <c r="J182" s="15">
        <v>0</v>
      </c>
      <c r="K182" s="15">
        <v>0</v>
      </c>
      <c r="L182" s="15">
        <v>0</v>
      </c>
      <c r="M182" s="15">
        <v>0</v>
      </c>
      <c r="N182" s="16">
        <v>0</v>
      </c>
    </row>
    <row r="183" spans="1:14" x14ac:dyDescent="0.2">
      <c r="A183" s="13">
        <v>0</v>
      </c>
      <c r="B183" s="14">
        <v>0</v>
      </c>
      <c r="C183" s="15">
        <v>0</v>
      </c>
      <c r="D183" s="15">
        <v>0</v>
      </c>
      <c r="E183" s="15">
        <v>0</v>
      </c>
      <c r="F183" s="15">
        <v>0</v>
      </c>
      <c r="G183" s="16">
        <v>0</v>
      </c>
      <c r="I183" s="14">
        <v>0</v>
      </c>
      <c r="J183" s="15">
        <v>0</v>
      </c>
      <c r="K183" s="15">
        <v>0</v>
      </c>
      <c r="L183" s="15">
        <v>0</v>
      </c>
      <c r="M183" s="15">
        <v>0</v>
      </c>
      <c r="N183" s="16">
        <v>0</v>
      </c>
    </row>
    <row r="184" spans="1:14" x14ac:dyDescent="0.2">
      <c r="A184" s="13">
        <v>0</v>
      </c>
      <c r="B184" s="14">
        <v>0</v>
      </c>
      <c r="C184" s="15">
        <v>0</v>
      </c>
      <c r="D184" s="15">
        <v>0</v>
      </c>
      <c r="E184" s="15">
        <v>0</v>
      </c>
      <c r="F184" s="15">
        <v>0</v>
      </c>
      <c r="G184" s="16">
        <v>0</v>
      </c>
      <c r="I184" s="14">
        <v>0</v>
      </c>
      <c r="J184" s="15">
        <v>0</v>
      </c>
      <c r="K184" s="15">
        <v>0</v>
      </c>
      <c r="L184" s="15">
        <v>0</v>
      </c>
      <c r="M184" s="15">
        <v>0</v>
      </c>
      <c r="N184" s="16">
        <v>0</v>
      </c>
    </row>
    <row r="185" spans="1:14" x14ac:dyDescent="0.2">
      <c r="A185" s="13">
        <v>0</v>
      </c>
      <c r="B185" s="14">
        <v>0</v>
      </c>
      <c r="C185" s="15">
        <v>0</v>
      </c>
      <c r="D185" s="15">
        <v>0</v>
      </c>
      <c r="E185" s="15">
        <v>0</v>
      </c>
      <c r="F185" s="15">
        <v>0</v>
      </c>
      <c r="G185" s="16">
        <v>0</v>
      </c>
      <c r="I185" s="14">
        <v>0</v>
      </c>
      <c r="J185" s="15">
        <v>0</v>
      </c>
      <c r="K185" s="15">
        <v>0</v>
      </c>
      <c r="L185" s="15">
        <v>0</v>
      </c>
      <c r="M185" s="15">
        <v>0</v>
      </c>
      <c r="N185" s="16">
        <v>0</v>
      </c>
    </row>
    <row r="186" spans="1:14" x14ac:dyDescent="0.2">
      <c r="A186" s="13">
        <v>0</v>
      </c>
      <c r="B186" s="14">
        <v>0</v>
      </c>
      <c r="C186" s="15">
        <v>0</v>
      </c>
      <c r="D186" s="15">
        <v>0</v>
      </c>
      <c r="E186" s="15">
        <v>0</v>
      </c>
      <c r="F186" s="15">
        <v>0</v>
      </c>
      <c r="G186" s="16">
        <v>0</v>
      </c>
      <c r="I186" s="14">
        <v>0</v>
      </c>
      <c r="J186" s="15">
        <v>0</v>
      </c>
      <c r="K186" s="15">
        <v>0</v>
      </c>
      <c r="L186" s="15">
        <v>0</v>
      </c>
      <c r="M186" s="15">
        <v>0</v>
      </c>
      <c r="N186" s="16">
        <v>0</v>
      </c>
    </row>
    <row r="187" spans="1:14" x14ac:dyDescent="0.2">
      <c r="A187" s="13">
        <v>0</v>
      </c>
      <c r="B187" s="14">
        <v>0</v>
      </c>
      <c r="C187" s="15">
        <v>0</v>
      </c>
      <c r="D187" s="15">
        <v>0</v>
      </c>
      <c r="E187" s="15">
        <v>0</v>
      </c>
      <c r="F187" s="15">
        <v>0</v>
      </c>
      <c r="G187" s="16">
        <v>0</v>
      </c>
      <c r="I187" s="14">
        <v>0</v>
      </c>
      <c r="J187" s="15">
        <v>0</v>
      </c>
      <c r="K187" s="15">
        <v>0</v>
      </c>
      <c r="L187" s="15">
        <v>0</v>
      </c>
      <c r="M187" s="15">
        <v>0</v>
      </c>
      <c r="N187" s="16">
        <v>0</v>
      </c>
    </row>
    <row r="188" spans="1:14" x14ac:dyDescent="0.2">
      <c r="A188" s="13">
        <v>0</v>
      </c>
      <c r="B188" s="14">
        <v>0</v>
      </c>
      <c r="C188" s="15">
        <v>0</v>
      </c>
      <c r="D188" s="15">
        <v>0</v>
      </c>
      <c r="E188" s="15">
        <v>0</v>
      </c>
      <c r="F188" s="15">
        <v>0</v>
      </c>
      <c r="G188" s="16">
        <v>0</v>
      </c>
      <c r="I188" s="14">
        <v>0</v>
      </c>
      <c r="J188" s="15">
        <v>0</v>
      </c>
      <c r="K188" s="15">
        <v>0</v>
      </c>
      <c r="L188" s="15">
        <v>0</v>
      </c>
      <c r="M188" s="15">
        <v>0</v>
      </c>
      <c r="N188" s="16">
        <v>0</v>
      </c>
    </row>
    <row r="189" spans="1:14" x14ac:dyDescent="0.2">
      <c r="A189" s="13">
        <v>0</v>
      </c>
      <c r="B189" s="14">
        <v>0</v>
      </c>
      <c r="C189" s="15">
        <v>0</v>
      </c>
      <c r="D189" s="15">
        <v>0</v>
      </c>
      <c r="E189" s="15">
        <v>0</v>
      </c>
      <c r="F189" s="15">
        <v>0</v>
      </c>
      <c r="G189" s="16">
        <v>0</v>
      </c>
      <c r="I189" s="14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0</v>
      </c>
    </row>
    <row r="190" spans="1:14" x14ac:dyDescent="0.2">
      <c r="A190" s="13">
        <v>0</v>
      </c>
      <c r="B190" s="14">
        <v>0</v>
      </c>
      <c r="C190" s="15">
        <v>0</v>
      </c>
      <c r="D190" s="15">
        <v>0</v>
      </c>
      <c r="E190" s="15">
        <v>0</v>
      </c>
      <c r="F190" s="15">
        <v>0</v>
      </c>
      <c r="G190" s="16">
        <v>0</v>
      </c>
      <c r="I190" s="14">
        <v>0</v>
      </c>
      <c r="J190" s="15">
        <v>0</v>
      </c>
      <c r="K190" s="15">
        <v>0</v>
      </c>
      <c r="L190" s="15">
        <v>0</v>
      </c>
      <c r="M190" s="15">
        <v>0</v>
      </c>
      <c r="N190" s="16">
        <v>0</v>
      </c>
    </row>
    <row r="191" spans="1:14" x14ac:dyDescent="0.2">
      <c r="A191" s="13">
        <v>0</v>
      </c>
      <c r="B191" s="14">
        <v>0</v>
      </c>
      <c r="C191" s="15">
        <v>0</v>
      </c>
      <c r="D191" s="15">
        <v>0</v>
      </c>
      <c r="E191" s="15">
        <v>0</v>
      </c>
      <c r="F191" s="15">
        <v>0</v>
      </c>
      <c r="G191" s="16">
        <v>0</v>
      </c>
      <c r="I191" s="14">
        <v>0</v>
      </c>
      <c r="J191" s="15">
        <v>0</v>
      </c>
      <c r="K191" s="15">
        <v>0</v>
      </c>
      <c r="L191" s="15">
        <v>0</v>
      </c>
      <c r="M191" s="15">
        <v>0</v>
      </c>
      <c r="N191" s="16">
        <v>0</v>
      </c>
    </row>
    <row r="192" spans="1:14" x14ac:dyDescent="0.2">
      <c r="A192" s="13">
        <v>0</v>
      </c>
      <c r="B192" s="14">
        <v>0</v>
      </c>
      <c r="C192" s="15">
        <v>0</v>
      </c>
      <c r="D192" s="15">
        <v>0</v>
      </c>
      <c r="E192" s="15">
        <v>0</v>
      </c>
      <c r="F192" s="15">
        <v>0</v>
      </c>
      <c r="G192" s="16">
        <v>0</v>
      </c>
      <c r="I192" s="14">
        <v>0</v>
      </c>
      <c r="J192" s="15">
        <v>0</v>
      </c>
      <c r="K192" s="15">
        <v>0</v>
      </c>
      <c r="L192" s="15">
        <v>0</v>
      </c>
      <c r="M192" s="15">
        <v>0</v>
      </c>
      <c r="N192" s="16">
        <v>0</v>
      </c>
    </row>
    <row r="193" spans="1:14" x14ac:dyDescent="0.2">
      <c r="A193" s="13">
        <v>0</v>
      </c>
      <c r="B193" s="14">
        <v>0</v>
      </c>
      <c r="C193" s="15">
        <v>0</v>
      </c>
      <c r="D193" s="15">
        <v>0</v>
      </c>
      <c r="E193" s="15">
        <v>0</v>
      </c>
      <c r="F193" s="15">
        <v>0</v>
      </c>
      <c r="G193" s="16">
        <v>0</v>
      </c>
      <c r="I193" s="14">
        <v>0</v>
      </c>
      <c r="J193" s="15">
        <v>0</v>
      </c>
      <c r="K193" s="15">
        <v>0</v>
      </c>
      <c r="L193" s="15">
        <v>0</v>
      </c>
      <c r="M193" s="15">
        <v>0</v>
      </c>
      <c r="N193" s="16">
        <v>0</v>
      </c>
    </row>
    <row r="194" spans="1:14" x14ac:dyDescent="0.2">
      <c r="A194" s="13">
        <v>0</v>
      </c>
      <c r="B194" s="14">
        <v>0</v>
      </c>
      <c r="C194" s="15">
        <v>0</v>
      </c>
      <c r="D194" s="15">
        <v>0</v>
      </c>
      <c r="E194" s="15">
        <v>0</v>
      </c>
      <c r="F194" s="15">
        <v>0</v>
      </c>
      <c r="G194" s="16">
        <v>0</v>
      </c>
      <c r="I194" s="14">
        <v>0</v>
      </c>
      <c r="J194" s="15">
        <v>0</v>
      </c>
      <c r="K194" s="15">
        <v>0</v>
      </c>
      <c r="L194" s="15">
        <v>0</v>
      </c>
      <c r="M194" s="15">
        <v>0</v>
      </c>
      <c r="N194" s="16">
        <v>0</v>
      </c>
    </row>
    <row r="195" spans="1:14" x14ac:dyDescent="0.2">
      <c r="A195" s="13">
        <v>0</v>
      </c>
      <c r="B195" s="14">
        <v>0</v>
      </c>
      <c r="C195" s="15">
        <v>0</v>
      </c>
      <c r="D195" s="15">
        <v>0</v>
      </c>
      <c r="E195" s="15">
        <v>0</v>
      </c>
      <c r="F195" s="15">
        <v>0</v>
      </c>
      <c r="G195" s="16">
        <v>0</v>
      </c>
      <c r="I195" s="14">
        <v>0</v>
      </c>
      <c r="J195" s="15">
        <v>0</v>
      </c>
      <c r="K195" s="15">
        <v>0</v>
      </c>
      <c r="L195" s="15">
        <v>0</v>
      </c>
      <c r="M195" s="15">
        <v>0</v>
      </c>
      <c r="N195" s="16">
        <v>0</v>
      </c>
    </row>
    <row r="196" spans="1:14" x14ac:dyDescent="0.2">
      <c r="A196" s="13">
        <v>0</v>
      </c>
      <c r="B196" s="14">
        <v>0</v>
      </c>
      <c r="C196" s="15">
        <v>0</v>
      </c>
      <c r="D196" s="15">
        <v>0</v>
      </c>
      <c r="E196" s="15">
        <v>0</v>
      </c>
      <c r="F196" s="15">
        <v>0</v>
      </c>
      <c r="G196" s="16">
        <v>0</v>
      </c>
      <c r="I196" s="14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0</v>
      </c>
    </row>
    <row r="197" spans="1:14" x14ac:dyDescent="0.2">
      <c r="A197" s="13">
        <v>0</v>
      </c>
      <c r="B197" s="14">
        <v>0</v>
      </c>
      <c r="C197" s="15">
        <v>0</v>
      </c>
      <c r="D197" s="15">
        <v>0</v>
      </c>
      <c r="E197" s="15">
        <v>0</v>
      </c>
      <c r="F197" s="15">
        <v>0</v>
      </c>
      <c r="G197" s="16">
        <v>0</v>
      </c>
      <c r="I197" s="14">
        <v>0</v>
      </c>
      <c r="J197" s="15">
        <v>0</v>
      </c>
      <c r="K197" s="15">
        <v>0</v>
      </c>
      <c r="L197" s="15">
        <v>0</v>
      </c>
      <c r="M197" s="15">
        <v>0</v>
      </c>
      <c r="N197" s="16">
        <v>0</v>
      </c>
    </row>
    <row r="198" spans="1:14" x14ac:dyDescent="0.2">
      <c r="A198" s="13">
        <v>0</v>
      </c>
      <c r="B198" s="14">
        <v>0</v>
      </c>
      <c r="C198" s="15">
        <v>0</v>
      </c>
      <c r="D198" s="15">
        <v>0</v>
      </c>
      <c r="E198" s="15">
        <v>0</v>
      </c>
      <c r="F198" s="15">
        <v>0</v>
      </c>
      <c r="G198" s="16">
        <v>0</v>
      </c>
      <c r="I198" s="14">
        <v>0</v>
      </c>
      <c r="J198" s="15">
        <v>0</v>
      </c>
      <c r="K198" s="15">
        <v>0</v>
      </c>
      <c r="L198" s="15">
        <v>0</v>
      </c>
      <c r="M198" s="15">
        <v>0</v>
      </c>
      <c r="N198" s="16">
        <v>0</v>
      </c>
    </row>
    <row r="199" spans="1:14" x14ac:dyDescent="0.2">
      <c r="A199" s="13">
        <v>0</v>
      </c>
      <c r="B199" s="14">
        <v>0</v>
      </c>
      <c r="C199" s="15">
        <v>0</v>
      </c>
      <c r="D199" s="15">
        <v>0</v>
      </c>
      <c r="E199" s="15">
        <v>0</v>
      </c>
      <c r="F199" s="15">
        <v>0</v>
      </c>
      <c r="G199" s="16">
        <v>0</v>
      </c>
      <c r="I199" s="14">
        <v>0</v>
      </c>
      <c r="J199" s="15">
        <v>0</v>
      </c>
      <c r="K199" s="15">
        <v>0</v>
      </c>
      <c r="L199" s="15">
        <v>0</v>
      </c>
      <c r="M199" s="15">
        <v>0</v>
      </c>
      <c r="N199" s="16">
        <v>0</v>
      </c>
    </row>
    <row r="200" spans="1:14" x14ac:dyDescent="0.2">
      <c r="A200" s="13">
        <v>0</v>
      </c>
      <c r="B200" s="14">
        <v>0</v>
      </c>
      <c r="C200" s="15">
        <v>0</v>
      </c>
      <c r="D200" s="15">
        <v>0</v>
      </c>
      <c r="E200" s="15">
        <v>0</v>
      </c>
      <c r="F200" s="15">
        <v>0</v>
      </c>
      <c r="G200" s="16">
        <v>0</v>
      </c>
      <c r="I200" s="14">
        <v>0</v>
      </c>
      <c r="J200" s="15">
        <v>0</v>
      </c>
      <c r="K200" s="15">
        <v>0</v>
      </c>
      <c r="L200" s="15">
        <v>0</v>
      </c>
      <c r="M200" s="15">
        <v>0</v>
      </c>
      <c r="N200" s="16">
        <v>0</v>
      </c>
    </row>
    <row r="201" spans="1:14" x14ac:dyDescent="0.2">
      <c r="A201" s="13">
        <v>0</v>
      </c>
      <c r="B201" s="14">
        <v>0</v>
      </c>
      <c r="C201" s="15">
        <v>0</v>
      </c>
      <c r="D201" s="15">
        <v>0</v>
      </c>
      <c r="E201" s="15">
        <v>0</v>
      </c>
      <c r="F201" s="15">
        <v>0</v>
      </c>
      <c r="G201" s="16">
        <v>0</v>
      </c>
      <c r="I201" s="14">
        <v>0</v>
      </c>
      <c r="J201" s="15">
        <v>0</v>
      </c>
      <c r="K201" s="15">
        <v>0</v>
      </c>
      <c r="L201" s="15">
        <v>0</v>
      </c>
      <c r="M201" s="15">
        <v>0</v>
      </c>
      <c r="N201" s="16">
        <v>0</v>
      </c>
    </row>
    <row r="202" spans="1:14" x14ac:dyDescent="0.2">
      <c r="A202" s="13">
        <v>0</v>
      </c>
      <c r="B202" s="14">
        <v>0</v>
      </c>
      <c r="C202" s="15">
        <v>0</v>
      </c>
      <c r="D202" s="15">
        <v>0</v>
      </c>
      <c r="E202" s="15">
        <v>0</v>
      </c>
      <c r="F202" s="15">
        <v>0</v>
      </c>
      <c r="G202" s="16">
        <v>0</v>
      </c>
      <c r="I202" s="14">
        <v>0</v>
      </c>
      <c r="J202" s="15">
        <v>0</v>
      </c>
      <c r="K202" s="15">
        <v>0</v>
      </c>
      <c r="L202" s="15">
        <v>0</v>
      </c>
      <c r="M202" s="15">
        <v>0</v>
      </c>
      <c r="N202" s="16">
        <v>0</v>
      </c>
    </row>
    <row r="203" spans="1:14" x14ac:dyDescent="0.2">
      <c r="A203" s="13">
        <v>0</v>
      </c>
      <c r="B203" s="14">
        <v>0</v>
      </c>
      <c r="C203" s="15">
        <v>0</v>
      </c>
      <c r="D203" s="15">
        <v>0</v>
      </c>
      <c r="E203" s="15">
        <v>0</v>
      </c>
      <c r="F203" s="15">
        <v>0</v>
      </c>
      <c r="G203" s="16">
        <v>0</v>
      </c>
      <c r="I203" s="14">
        <v>0</v>
      </c>
      <c r="J203" s="15">
        <v>0</v>
      </c>
      <c r="K203" s="15">
        <v>0</v>
      </c>
      <c r="L203" s="15">
        <v>0</v>
      </c>
      <c r="M203" s="15">
        <v>0</v>
      </c>
      <c r="N203" s="16">
        <v>0</v>
      </c>
    </row>
    <row r="204" spans="1:14" x14ac:dyDescent="0.2">
      <c r="A204" s="13">
        <v>0</v>
      </c>
      <c r="B204" s="14">
        <v>0</v>
      </c>
      <c r="C204" s="15">
        <v>0</v>
      </c>
      <c r="D204" s="15">
        <v>0</v>
      </c>
      <c r="E204" s="15">
        <v>0</v>
      </c>
      <c r="F204" s="15">
        <v>0</v>
      </c>
      <c r="G204" s="16">
        <v>0</v>
      </c>
      <c r="I204" s="14">
        <v>0</v>
      </c>
      <c r="J204" s="15">
        <v>0</v>
      </c>
      <c r="K204" s="15">
        <v>0</v>
      </c>
      <c r="L204" s="15">
        <v>0</v>
      </c>
      <c r="M204" s="15">
        <v>0</v>
      </c>
      <c r="N204" s="16">
        <v>0</v>
      </c>
    </row>
    <row r="205" spans="1:14" x14ac:dyDescent="0.2">
      <c r="A205" s="13">
        <v>0</v>
      </c>
      <c r="B205" s="14">
        <v>0</v>
      </c>
      <c r="C205" s="15">
        <v>0</v>
      </c>
      <c r="D205" s="15">
        <v>0</v>
      </c>
      <c r="E205" s="15">
        <v>0</v>
      </c>
      <c r="F205" s="15">
        <v>0</v>
      </c>
      <c r="G205" s="16">
        <v>0</v>
      </c>
      <c r="I205" s="14">
        <v>0</v>
      </c>
      <c r="J205" s="15">
        <v>0</v>
      </c>
      <c r="K205" s="15">
        <v>0</v>
      </c>
      <c r="L205" s="15">
        <v>0</v>
      </c>
      <c r="M205" s="15">
        <v>0</v>
      </c>
      <c r="N205" s="16">
        <v>0</v>
      </c>
    </row>
    <row r="206" spans="1:14" x14ac:dyDescent="0.2">
      <c r="A206" s="13">
        <v>0</v>
      </c>
      <c r="B206" s="14">
        <v>0</v>
      </c>
      <c r="C206" s="15">
        <v>0</v>
      </c>
      <c r="D206" s="15">
        <v>0</v>
      </c>
      <c r="E206" s="15">
        <v>0</v>
      </c>
      <c r="F206" s="15">
        <v>0</v>
      </c>
      <c r="G206" s="16">
        <v>0</v>
      </c>
      <c r="I206" s="14">
        <v>0</v>
      </c>
      <c r="J206" s="15">
        <v>0</v>
      </c>
      <c r="K206" s="15">
        <v>0</v>
      </c>
      <c r="L206" s="15">
        <v>0</v>
      </c>
      <c r="M206" s="15">
        <v>0</v>
      </c>
      <c r="N206" s="16">
        <v>0</v>
      </c>
    </row>
    <row r="207" spans="1:14" x14ac:dyDescent="0.2">
      <c r="A207" s="13">
        <v>0</v>
      </c>
      <c r="B207" s="14">
        <v>0</v>
      </c>
      <c r="C207" s="15">
        <v>0</v>
      </c>
      <c r="D207" s="15">
        <v>0</v>
      </c>
      <c r="E207" s="15">
        <v>0</v>
      </c>
      <c r="F207" s="15">
        <v>0</v>
      </c>
      <c r="G207" s="16">
        <v>0</v>
      </c>
      <c r="I207" s="14">
        <v>0</v>
      </c>
      <c r="J207" s="15">
        <v>0</v>
      </c>
      <c r="K207" s="15">
        <v>0</v>
      </c>
      <c r="L207" s="15">
        <v>0</v>
      </c>
      <c r="M207" s="15">
        <v>0</v>
      </c>
      <c r="N207" s="16">
        <v>0</v>
      </c>
    </row>
    <row r="208" spans="1:14" x14ac:dyDescent="0.2">
      <c r="A208" s="13">
        <v>0</v>
      </c>
      <c r="B208" s="14">
        <v>0</v>
      </c>
      <c r="C208" s="15">
        <v>0</v>
      </c>
      <c r="D208" s="15">
        <v>0</v>
      </c>
      <c r="E208" s="15">
        <v>0</v>
      </c>
      <c r="F208" s="15">
        <v>0</v>
      </c>
      <c r="G208" s="16">
        <v>0</v>
      </c>
      <c r="I208" s="14">
        <v>0</v>
      </c>
      <c r="J208" s="15">
        <v>0</v>
      </c>
      <c r="K208" s="15">
        <v>0</v>
      </c>
      <c r="L208" s="15">
        <v>0</v>
      </c>
      <c r="M208" s="15">
        <v>0</v>
      </c>
      <c r="N208" s="16">
        <v>0</v>
      </c>
    </row>
    <row r="209" spans="1:14" x14ac:dyDescent="0.2">
      <c r="A209" s="13">
        <v>0</v>
      </c>
      <c r="B209" s="14">
        <v>0</v>
      </c>
      <c r="C209" s="15">
        <v>0</v>
      </c>
      <c r="D209" s="15">
        <v>0</v>
      </c>
      <c r="E209" s="15">
        <v>0</v>
      </c>
      <c r="F209" s="15">
        <v>0</v>
      </c>
      <c r="G209" s="16">
        <v>0</v>
      </c>
      <c r="I209" s="14">
        <v>0</v>
      </c>
      <c r="J209" s="15">
        <v>0</v>
      </c>
      <c r="K209" s="15">
        <v>0</v>
      </c>
      <c r="L209" s="15">
        <v>0</v>
      </c>
      <c r="M209" s="15">
        <v>0</v>
      </c>
      <c r="N209" s="16">
        <v>0</v>
      </c>
    </row>
    <row r="210" spans="1:14" x14ac:dyDescent="0.2">
      <c r="A210" s="13">
        <v>0</v>
      </c>
      <c r="B210" s="14">
        <v>0</v>
      </c>
      <c r="C210" s="15">
        <v>0</v>
      </c>
      <c r="D210" s="15">
        <v>0</v>
      </c>
      <c r="E210" s="15">
        <v>0</v>
      </c>
      <c r="F210" s="15">
        <v>0</v>
      </c>
      <c r="G210" s="16">
        <v>0</v>
      </c>
      <c r="I210" s="14">
        <v>0</v>
      </c>
      <c r="J210" s="15">
        <v>0</v>
      </c>
      <c r="K210" s="15">
        <v>0</v>
      </c>
      <c r="L210" s="15">
        <v>0</v>
      </c>
      <c r="M210" s="15">
        <v>0</v>
      </c>
      <c r="N210" s="16">
        <v>0</v>
      </c>
    </row>
    <row r="211" spans="1:14" x14ac:dyDescent="0.2">
      <c r="A211" s="13">
        <v>0</v>
      </c>
      <c r="B211" s="14">
        <v>0</v>
      </c>
      <c r="C211" s="15">
        <v>0</v>
      </c>
      <c r="D211" s="15">
        <v>0</v>
      </c>
      <c r="E211" s="15">
        <v>0</v>
      </c>
      <c r="F211" s="15">
        <v>0</v>
      </c>
      <c r="G211" s="16">
        <v>0</v>
      </c>
      <c r="I211" s="14">
        <v>0</v>
      </c>
      <c r="J211" s="15">
        <v>0</v>
      </c>
      <c r="K211" s="15">
        <v>0</v>
      </c>
      <c r="L211" s="15">
        <v>0</v>
      </c>
      <c r="M211" s="15">
        <v>0</v>
      </c>
      <c r="N211" s="16">
        <v>0</v>
      </c>
    </row>
    <row r="212" spans="1:14" x14ac:dyDescent="0.2">
      <c r="A212" s="13">
        <v>0</v>
      </c>
      <c r="B212" s="14">
        <v>0</v>
      </c>
      <c r="C212" s="15">
        <v>0</v>
      </c>
      <c r="D212" s="15">
        <v>0</v>
      </c>
      <c r="E212" s="15">
        <v>0</v>
      </c>
      <c r="F212" s="15">
        <v>0</v>
      </c>
      <c r="G212" s="16">
        <v>0</v>
      </c>
      <c r="I212" s="14">
        <v>0</v>
      </c>
      <c r="J212" s="15">
        <v>0</v>
      </c>
      <c r="K212" s="15">
        <v>0</v>
      </c>
      <c r="L212" s="15">
        <v>0</v>
      </c>
      <c r="M212" s="15">
        <v>0</v>
      </c>
      <c r="N212" s="16">
        <v>0</v>
      </c>
    </row>
    <row r="213" spans="1:14" x14ac:dyDescent="0.2">
      <c r="A213" s="13">
        <v>0</v>
      </c>
      <c r="B213" s="14">
        <v>0</v>
      </c>
      <c r="C213" s="15">
        <v>0</v>
      </c>
      <c r="D213" s="15">
        <v>0</v>
      </c>
      <c r="E213" s="15">
        <v>0</v>
      </c>
      <c r="F213" s="15">
        <v>0</v>
      </c>
      <c r="G213" s="16">
        <v>0</v>
      </c>
      <c r="I213" s="14">
        <v>0</v>
      </c>
      <c r="J213" s="15">
        <v>0</v>
      </c>
      <c r="K213" s="15">
        <v>0</v>
      </c>
      <c r="L213" s="15">
        <v>0</v>
      </c>
      <c r="M213" s="15">
        <v>0</v>
      </c>
      <c r="N213" s="16">
        <v>0</v>
      </c>
    </row>
    <row r="214" spans="1:14" x14ac:dyDescent="0.2">
      <c r="A214" s="13">
        <v>0</v>
      </c>
      <c r="B214" s="14">
        <v>0</v>
      </c>
      <c r="C214" s="15">
        <v>0</v>
      </c>
      <c r="D214" s="15">
        <v>0</v>
      </c>
      <c r="E214" s="15">
        <v>0</v>
      </c>
      <c r="F214" s="15">
        <v>0</v>
      </c>
      <c r="G214" s="16">
        <v>0</v>
      </c>
      <c r="I214" s="14">
        <v>0</v>
      </c>
      <c r="J214" s="15">
        <v>0</v>
      </c>
      <c r="K214" s="15">
        <v>0</v>
      </c>
      <c r="L214" s="15">
        <v>0</v>
      </c>
      <c r="M214" s="15">
        <v>0</v>
      </c>
      <c r="N214" s="16">
        <v>0</v>
      </c>
    </row>
    <row r="215" spans="1:14" x14ac:dyDescent="0.2">
      <c r="A215" s="13">
        <v>0</v>
      </c>
      <c r="B215" s="14">
        <v>0</v>
      </c>
      <c r="C215" s="15">
        <v>0</v>
      </c>
      <c r="D215" s="15">
        <v>0</v>
      </c>
      <c r="E215" s="15">
        <v>0</v>
      </c>
      <c r="F215" s="15">
        <v>0</v>
      </c>
      <c r="G215" s="16">
        <v>0</v>
      </c>
      <c r="I215" s="14">
        <v>0</v>
      </c>
      <c r="J215" s="15">
        <v>0</v>
      </c>
      <c r="K215" s="15">
        <v>0</v>
      </c>
      <c r="L215" s="15">
        <v>0</v>
      </c>
      <c r="M215" s="15">
        <v>0</v>
      </c>
      <c r="N215" s="16">
        <v>0</v>
      </c>
    </row>
    <row r="216" spans="1:14" x14ac:dyDescent="0.2">
      <c r="A216" s="13">
        <v>0</v>
      </c>
      <c r="B216" s="14">
        <v>0</v>
      </c>
      <c r="C216" s="15">
        <v>0</v>
      </c>
      <c r="D216" s="15">
        <v>0</v>
      </c>
      <c r="E216" s="15">
        <v>0</v>
      </c>
      <c r="F216" s="15">
        <v>0</v>
      </c>
      <c r="G216" s="16">
        <v>0</v>
      </c>
      <c r="I216" s="14">
        <v>0</v>
      </c>
      <c r="J216" s="15">
        <v>0</v>
      </c>
      <c r="K216" s="15">
        <v>0</v>
      </c>
      <c r="L216" s="15">
        <v>0</v>
      </c>
      <c r="M216" s="15">
        <v>0</v>
      </c>
      <c r="N216" s="16">
        <v>0</v>
      </c>
    </row>
    <row r="217" spans="1:14" x14ac:dyDescent="0.2">
      <c r="A217" s="13">
        <v>0</v>
      </c>
      <c r="B217" s="14">
        <v>0</v>
      </c>
      <c r="C217" s="15">
        <v>0</v>
      </c>
      <c r="D217" s="15">
        <v>0</v>
      </c>
      <c r="E217" s="15">
        <v>0</v>
      </c>
      <c r="F217" s="15">
        <v>0</v>
      </c>
      <c r="G217" s="16">
        <v>0</v>
      </c>
      <c r="I217" s="14">
        <v>0</v>
      </c>
      <c r="J217" s="15">
        <v>0</v>
      </c>
      <c r="K217" s="15">
        <v>0</v>
      </c>
      <c r="L217" s="15">
        <v>0</v>
      </c>
      <c r="M217" s="15">
        <v>0</v>
      </c>
      <c r="N217" s="16">
        <v>0</v>
      </c>
    </row>
    <row r="218" spans="1:14" x14ac:dyDescent="0.2">
      <c r="A218" s="13">
        <v>0</v>
      </c>
      <c r="B218" s="14">
        <v>0</v>
      </c>
      <c r="C218" s="15">
        <v>0</v>
      </c>
      <c r="D218" s="15">
        <v>0</v>
      </c>
      <c r="E218" s="15">
        <v>0</v>
      </c>
      <c r="F218" s="15">
        <v>0</v>
      </c>
      <c r="G218" s="16">
        <v>0</v>
      </c>
      <c r="I218" s="14">
        <v>0</v>
      </c>
      <c r="J218" s="15">
        <v>0</v>
      </c>
      <c r="K218" s="15">
        <v>0</v>
      </c>
      <c r="L218" s="15">
        <v>0</v>
      </c>
      <c r="M218" s="15">
        <v>0</v>
      </c>
      <c r="N218" s="16">
        <v>0</v>
      </c>
    </row>
    <row r="219" spans="1:14" x14ac:dyDescent="0.2">
      <c r="A219" s="13">
        <v>0</v>
      </c>
      <c r="B219" s="14">
        <v>0</v>
      </c>
      <c r="C219" s="15">
        <v>0</v>
      </c>
      <c r="D219" s="15">
        <v>0</v>
      </c>
      <c r="E219" s="15">
        <v>0</v>
      </c>
      <c r="F219" s="15">
        <v>0</v>
      </c>
      <c r="G219" s="16">
        <v>0</v>
      </c>
      <c r="I219" s="14">
        <v>0</v>
      </c>
      <c r="J219" s="15">
        <v>0</v>
      </c>
      <c r="K219" s="15">
        <v>0</v>
      </c>
      <c r="L219" s="15">
        <v>0</v>
      </c>
      <c r="M219" s="15">
        <v>0</v>
      </c>
      <c r="N219" s="16">
        <v>0</v>
      </c>
    </row>
    <row r="220" spans="1:14" x14ac:dyDescent="0.2">
      <c r="A220" s="13">
        <v>0</v>
      </c>
      <c r="B220" s="14">
        <v>0</v>
      </c>
      <c r="C220" s="15">
        <v>0</v>
      </c>
      <c r="D220" s="15">
        <v>0</v>
      </c>
      <c r="E220" s="15">
        <v>0</v>
      </c>
      <c r="F220" s="15">
        <v>0</v>
      </c>
      <c r="G220" s="16">
        <v>0</v>
      </c>
      <c r="I220" s="14">
        <v>0</v>
      </c>
      <c r="J220" s="15">
        <v>0</v>
      </c>
      <c r="K220" s="15">
        <v>0</v>
      </c>
      <c r="L220" s="15">
        <v>0</v>
      </c>
      <c r="M220" s="15">
        <v>0</v>
      </c>
      <c r="N220" s="16">
        <v>0</v>
      </c>
    </row>
    <row r="221" spans="1:14" x14ac:dyDescent="0.2">
      <c r="A221" s="13">
        <v>0</v>
      </c>
      <c r="B221" s="14">
        <v>0</v>
      </c>
      <c r="C221" s="15">
        <v>0</v>
      </c>
      <c r="D221" s="15">
        <v>0</v>
      </c>
      <c r="E221" s="15">
        <v>0</v>
      </c>
      <c r="F221" s="15">
        <v>0</v>
      </c>
      <c r="G221" s="16">
        <v>0</v>
      </c>
      <c r="I221" s="14">
        <v>0</v>
      </c>
      <c r="J221" s="15">
        <v>0</v>
      </c>
      <c r="K221" s="15">
        <v>0</v>
      </c>
      <c r="L221" s="15">
        <v>0</v>
      </c>
      <c r="M221" s="15">
        <v>0</v>
      </c>
      <c r="N221" s="16">
        <v>0</v>
      </c>
    </row>
    <row r="222" spans="1:14" x14ac:dyDescent="0.2">
      <c r="A222" s="13">
        <v>0</v>
      </c>
      <c r="B222" s="14">
        <v>0</v>
      </c>
      <c r="C222" s="15">
        <v>0</v>
      </c>
      <c r="D222" s="15">
        <v>0</v>
      </c>
      <c r="E222" s="15">
        <v>0</v>
      </c>
      <c r="F222" s="15">
        <v>0</v>
      </c>
      <c r="G222" s="16">
        <v>0</v>
      </c>
      <c r="I222" s="14">
        <v>0</v>
      </c>
      <c r="J222" s="15">
        <v>0</v>
      </c>
      <c r="K222" s="15">
        <v>0</v>
      </c>
      <c r="L222" s="15">
        <v>0</v>
      </c>
      <c r="M222" s="15">
        <v>0</v>
      </c>
      <c r="N222" s="16">
        <v>0</v>
      </c>
    </row>
    <row r="223" spans="1:14" x14ac:dyDescent="0.2">
      <c r="A223" s="13">
        <v>0</v>
      </c>
      <c r="B223" s="14">
        <v>0</v>
      </c>
      <c r="C223" s="15">
        <v>0</v>
      </c>
      <c r="D223" s="15">
        <v>0</v>
      </c>
      <c r="E223" s="15">
        <v>0</v>
      </c>
      <c r="F223" s="15">
        <v>0</v>
      </c>
      <c r="G223" s="16">
        <v>0</v>
      </c>
      <c r="I223" s="14">
        <v>0</v>
      </c>
      <c r="J223" s="15">
        <v>0</v>
      </c>
      <c r="K223" s="15">
        <v>0</v>
      </c>
      <c r="L223" s="15">
        <v>0</v>
      </c>
      <c r="M223" s="15">
        <v>0</v>
      </c>
      <c r="N223" s="16">
        <v>0</v>
      </c>
    </row>
    <row r="224" spans="1:14" x14ac:dyDescent="0.2">
      <c r="A224" s="13">
        <v>0</v>
      </c>
      <c r="B224" s="14">
        <v>0</v>
      </c>
      <c r="C224" s="15">
        <v>0</v>
      </c>
      <c r="D224" s="15">
        <v>0</v>
      </c>
      <c r="E224" s="15">
        <v>0</v>
      </c>
      <c r="F224" s="15">
        <v>0</v>
      </c>
      <c r="G224" s="16">
        <v>0</v>
      </c>
      <c r="I224" s="14">
        <v>0</v>
      </c>
      <c r="J224" s="15">
        <v>0</v>
      </c>
      <c r="K224" s="15">
        <v>0</v>
      </c>
      <c r="L224" s="15">
        <v>0</v>
      </c>
      <c r="M224" s="15">
        <v>0</v>
      </c>
      <c r="N224" s="16">
        <v>0</v>
      </c>
    </row>
    <row r="225" spans="1:14" x14ac:dyDescent="0.2">
      <c r="A225" s="13">
        <v>0</v>
      </c>
      <c r="B225" s="14">
        <v>0</v>
      </c>
      <c r="C225" s="15">
        <v>0</v>
      </c>
      <c r="D225" s="15">
        <v>0</v>
      </c>
      <c r="E225" s="15">
        <v>0</v>
      </c>
      <c r="F225" s="15">
        <v>0</v>
      </c>
      <c r="G225" s="16">
        <v>0</v>
      </c>
      <c r="I225" s="14">
        <v>0</v>
      </c>
      <c r="J225" s="15">
        <v>0</v>
      </c>
      <c r="K225" s="15">
        <v>0</v>
      </c>
      <c r="L225" s="15">
        <v>0</v>
      </c>
      <c r="M225" s="15">
        <v>0</v>
      </c>
      <c r="N225" s="16">
        <v>0</v>
      </c>
    </row>
    <row r="226" spans="1:14" x14ac:dyDescent="0.2">
      <c r="A226" s="13">
        <v>0</v>
      </c>
      <c r="B226" s="14">
        <v>0</v>
      </c>
      <c r="C226" s="15">
        <v>0</v>
      </c>
      <c r="D226" s="15">
        <v>0</v>
      </c>
      <c r="E226" s="15">
        <v>0</v>
      </c>
      <c r="F226" s="15">
        <v>0</v>
      </c>
      <c r="G226" s="16">
        <v>0</v>
      </c>
      <c r="I226" s="14">
        <v>0</v>
      </c>
      <c r="J226" s="15">
        <v>0</v>
      </c>
      <c r="K226" s="15">
        <v>0</v>
      </c>
      <c r="L226" s="15">
        <v>0</v>
      </c>
      <c r="M226" s="15">
        <v>0</v>
      </c>
      <c r="N226" s="16">
        <v>0</v>
      </c>
    </row>
    <row r="227" spans="1:14" x14ac:dyDescent="0.2">
      <c r="A227" s="13">
        <v>0</v>
      </c>
      <c r="B227" s="14">
        <v>0</v>
      </c>
      <c r="C227" s="15">
        <v>0</v>
      </c>
      <c r="D227" s="15">
        <v>0</v>
      </c>
      <c r="E227" s="15">
        <v>0</v>
      </c>
      <c r="F227" s="15">
        <v>0</v>
      </c>
      <c r="G227" s="16">
        <v>0</v>
      </c>
      <c r="I227" s="14">
        <v>0</v>
      </c>
      <c r="J227" s="15">
        <v>0</v>
      </c>
      <c r="K227" s="15">
        <v>0</v>
      </c>
      <c r="L227" s="15">
        <v>0</v>
      </c>
      <c r="M227" s="15">
        <v>0</v>
      </c>
      <c r="N227" s="16">
        <v>0</v>
      </c>
    </row>
    <row r="228" spans="1:14" x14ac:dyDescent="0.2">
      <c r="A228" s="13">
        <v>0</v>
      </c>
      <c r="B228" s="14">
        <v>0</v>
      </c>
      <c r="C228" s="15">
        <v>0</v>
      </c>
      <c r="D228" s="15">
        <v>0</v>
      </c>
      <c r="E228" s="15">
        <v>0</v>
      </c>
      <c r="F228" s="15">
        <v>0</v>
      </c>
      <c r="G228" s="16">
        <v>0</v>
      </c>
      <c r="I228" s="14">
        <v>0</v>
      </c>
      <c r="J228" s="15">
        <v>0</v>
      </c>
      <c r="K228" s="15">
        <v>0</v>
      </c>
      <c r="L228" s="15">
        <v>0</v>
      </c>
      <c r="M228" s="15">
        <v>0</v>
      </c>
      <c r="N228" s="16">
        <v>0</v>
      </c>
    </row>
    <row r="229" spans="1:14" x14ac:dyDescent="0.2">
      <c r="A229" s="13">
        <v>0</v>
      </c>
      <c r="B229" s="14">
        <v>0</v>
      </c>
      <c r="C229" s="15">
        <v>0</v>
      </c>
      <c r="D229" s="15">
        <v>0</v>
      </c>
      <c r="E229" s="15">
        <v>0</v>
      </c>
      <c r="F229" s="15">
        <v>0</v>
      </c>
      <c r="G229" s="16">
        <v>0</v>
      </c>
      <c r="I229" s="14">
        <v>0</v>
      </c>
      <c r="J229" s="15">
        <v>0</v>
      </c>
      <c r="K229" s="15">
        <v>0</v>
      </c>
      <c r="L229" s="15">
        <v>0</v>
      </c>
      <c r="M229" s="15">
        <v>0</v>
      </c>
      <c r="N229" s="16">
        <v>0</v>
      </c>
    </row>
    <row r="230" spans="1:14" x14ac:dyDescent="0.2">
      <c r="A230" s="13">
        <v>0</v>
      </c>
      <c r="B230" s="14">
        <v>0</v>
      </c>
      <c r="C230" s="15">
        <v>0</v>
      </c>
      <c r="D230" s="15">
        <v>0</v>
      </c>
      <c r="E230" s="15">
        <v>0</v>
      </c>
      <c r="F230" s="15">
        <v>0</v>
      </c>
      <c r="G230" s="16">
        <v>0</v>
      </c>
      <c r="I230" s="14">
        <v>0</v>
      </c>
      <c r="J230" s="15">
        <v>0</v>
      </c>
      <c r="K230" s="15">
        <v>0</v>
      </c>
      <c r="L230" s="15">
        <v>0</v>
      </c>
      <c r="M230" s="15">
        <v>0</v>
      </c>
      <c r="N230" s="16">
        <v>0</v>
      </c>
    </row>
    <row r="231" spans="1:14" x14ac:dyDescent="0.2">
      <c r="A231" s="13">
        <v>0</v>
      </c>
      <c r="B231" s="14">
        <v>0</v>
      </c>
      <c r="C231" s="15">
        <v>0</v>
      </c>
      <c r="D231" s="15">
        <v>0</v>
      </c>
      <c r="E231" s="15">
        <v>0</v>
      </c>
      <c r="F231" s="15">
        <v>0</v>
      </c>
      <c r="G231" s="16">
        <v>0</v>
      </c>
      <c r="I231" s="14">
        <v>0</v>
      </c>
      <c r="J231" s="15">
        <v>0</v>
      </c>
      <c r="K231" s="15">
        <v>0</v>
      </c>
      <c r="L231" s="15">
        <v>0</v>
      </c>
      <c r="M231" s="15">
        <v>0</v>
      </c>
      <c r="N231" s="16">
        <v>0</v>
      </c>
    </row>
    <row r="232" spans="1:14" x14ac:dyDescent="0.2">
      <c r="A232" s="13">
        <v>0</v>
      </c>
      <c r="B232" s="14">
        <v>0</v>
      </c>
      <c r="C232" s="15">
        <v>0</v>
      </c>
      <c r="D232" s="15">
        <v>0</v>
      </c>
      <c r="E232" s="15">
        <v>0</v>
      </c>
      <c r="F232" s="15">
        <v>0</v>
      </c>
      <c r="G232" s="16">
        <v>0</v>
      </c>
      <c r="I232" s="14">
        <v>0</v>
      </c>
      <c r="J232" s="15">
        <v>0</v>
      </c>
      <c r="K232" s="15">
        <v>0</v>
      </c>
      <c r="L232" s="15">
        <v>0</v>
      </c>
      <c r="M232" s="15">
        <v>0</v>
      </c>
      <c r="N232" s="16">
        <v>0</v>
      </c>
    </row>
    <row r="233" spans="1:14" x14ac:dyDescent="0.2">
      <c r="A233" s="13">
        <v>0</v>
      </c>
      <c r="B233" s="14">
        <v>0</v>
      </c>
      <c r="C233" s="15">
        <v>0</v>
      </c>
      <c r="D233" s="15">
        <v>0</v>
      </c>
      <c r="E233" s="15">
        <v>0</v>
      </c>
      <c r="F233" s="15">
        <v>0</v>
      </c>
      <c r="G233" s="16">
        <v>0</v>
      </c>
      <c r="I233" s="14">
        <v>0</v>
      </c>
      <c r="J233" s="15">
        <v>0</v>
      </c>
      <c r="K233" s="15">
        <v>0</v>
      </c>
      <c r="L233" s="15">
        <v>0</v>
      </c>
      <c r="M233" s="15">
        <v>0</v>
      </c>
      <c r="N233" s="16">
        <v>0</v>
      </c>
    </row>
    <row r="234" spans="1:14" x14ac:dyDescent="0.2">
      <c r="A234" s="13">
        <v>0</v>
      </c>
      <c r="B234" s="14">
        <v>0</v>
      </c>
      <c r="C234" s="15">
        <v>0</v>
      </c>
      <c r="D234" s="15">
        <v>0</v>
      </c>
      <c r="E234" s="15">
        <v>0</v>
      </c>
      <c r="F234" s="15">
        <v>0</v>
      </c>
      <c r="G234" s="16">
        <v>0</v>
      </c>
      <c r="I234" s="14">
        <v>0</v>
      </c>
      <c r="J234" s="15">
        <v>0</v>
      </c>
      <c r="K234" s="15">
        <v>0</v>
      </c>
      <c r="L234" s="15">
        <v>0</v>
      </c>
      <c r="M234" s="15">
        <v>0</v>
      </c>
      <c r="N234" s="16">
        <v>0</v>
      </c>
    </row>
    <row r="235" spans="1:14" x14ac:dyDescent="0.2">
      <c r="A235" s="13">
        <v>0</v>
      </c>
      <c r="B235" s="14">
        <v>0</v>
      </c>
      <c r="C235" s="15">
        <v>0</v>
      </c>
      <c r="D235" s="15">
        <v>0</v>
      </c>
      <c r="E235" s="15">
        <v>0</v>
      </c>
      <c r="F235" s="15">
        <v>0</v>
      </c>
      <c r="G235" s="16">
        <v>0</v>
      </c>
      <c r="I235" s="14">
        <v>0</v>
      </c>
      <c r="J235" s="15">
        <v>0</v>
      </c>
      <c r="K235" s="15">
        <v>0</v>
      </c>
      <c r="L235" s="15">
        <v>0</v>
      </c>
      <c r="M235" s="15">
        <v>0</v>
      </c>
      <c r="N235" s="16">
        <v>0</v>
      </c>
    </row>
    <row r="236" spans="1:14" x14ac:dyDescent="0.2">
      <c r="A236" s="13">
        <v>0</v>
      </c>
      <c r="B236" s="14">
        <v>0</v>
      </c>
      <c r="C236" s="15">
        <v>0</v>
      </c>
      <c r="D236" s="15">
        <v>0</v>
      </c>
      <c r="E236" s="15">
        <v>0</v>
      </c>
      <c r="F236" s="15">
        <v>0</v>
      </c>
      <c r="G236" s="16">
        <v>0</v>
      </c>
      <c r="I236" s="14">
        <v>0</v>
      </c>
      <c r="J236" s="15">
        <v>0</v>
      </c>
      <c r="K236" s="15">
        <v>0</v>
      </c>
      <c r="L236" s="15">
        <v>0</v>
      </c>
      <c r="M236" s="15">
        <v>0</v>
      </c>
      <c r="N236" s="16">
        <v>0</v>
      </c>
    </row>
    <row r="237" spans="1:14" x14ac:dyDescent="0.2">
      <c r="A237" s="13">
        <v>0</v>
      </c>
      <c r="B237" s="14">
        <v>0</v>
      </c>
      <c r="C237" s="15">
        <v>0</v>
      </c>
      <c r="D237" s="15">
        <v>0</v>
      </c>
      <c r="E237" s="15">
        <v>0</v>
      </c>
      <c r="F237" s="15">
        <v>0</v>
      </c>
      <c r="G237" s="16">
        <v>0</v>
      </c>
      <c r="I237" s="14">
        <v>0</v>
      </c>
      <c r="J237" s="15">
        <v>0</v>
      </c>
      <c r="K237" s="15">
        <v>0</v>
      </c>
      <c r="L237" s="15">
        <v>0</v>
      </c>
      <c r="M237" s="15">
        <v>0</v>
      </c>
      <c r="N237" s="16">
        <v>0</v>
      </c>
    </row>
    <row r="238" spans="1:14" x14ac:dyDescent="0.2">
      <c r="A238" s="13">
        <v>0</v>
      </c>
      <c r="B238" s="14">
        <v>0</v>
      </c>
      <c r="C238" s="15">
        <v>0</v>
      </c>
      <c r="D238" s="15">
        <v>0</v>
      </c>
      <c r="E238" s="15">
        <v>0</v>
      </c>
      <c r="F238" s="15">
        <v>0</v>
      </c>
      <c r="G238" s="16">
        <v>0</v>
      </c>
      <c r="I238" s="14">
        <v>0</v>
      </c>
      <c r="J238" s="15">
        <v>0</v>
      </c>
      <c r="K238" s="15">
        <v>0</v>
      </c>
      <c r="L238" s="15">
        <v>0</v>
      </c>
      <c r="M238" s="15">
        <v>0</v>
      </c>
      <c r="N238" s="16">
        <v>0</v>
      </c>
    </row>
    <row r="239" spans="1:14" x14ac:dyDescent="0.2">
      <c r="A239" s="13">
        <v>0</v>
      </c>
      <c r="B239" s="14">
        <v>0</v>
      </c>
      <c r="C239" s="15">
        <v>0</v>
      </c>
      <c r="D239" s="15">
        <v>0</v>
      </c>
      <c r="E239" s="15">
        <v>0</v>
      </c>
      <c r="F239" s="15">
        <v>0</v>
      </c>
      <c r="G239" s="16">
        <v>0</v>
      </c>
      <c r="I239" s="14">
        <v>0</v>
      </c>
      <c r="J239" s="15">
        <v>0</v>
      </c>
      <c r="K239" s="15">
        <v>0</v>
      </c>
      <c r="L239" s="15">
        <v>0</v>
      </c>
      <c r="M239" s="15">
        <v>0</v>
      </c>
      <c r="N239" s="16">
        <v>0</v>
      </c>
    </row>
    <row r="240" spans="1:14" x14ac:dyDescent="0.2">
      <c r="A240" s="13">
        <v>0</v>
      </c>
      <c r="B240" s="14">
        <v>0</v>
      </c>
      <c r="C240" s="15">
        <v>0</v>
      </c>
      <c r="D240" s="15">
        <v>0</v>
      </c>
      <c r="E240" s="15">
        <v>0</v>
      </c>
      <c r="F240" s="15">
        <v>0</v>
      </c>
      <c r="G240" s="16">
        <v>0</v>
      </c>
      <c r="I240" s="14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</row>
    <row r="241" spans="1:14" x14ac:dyDescent="0.2">
      <c r="A241" s="13">
        <v>0</v>
      </c>
      <c r="B241" s="14">
        <v>0</v>
      </c>
      <c r="C241" s="15">
        <v>0</v>
      </c>
      <c r="D241" s="15">
        <v>0</v>
      </c>
      <c r="E241" s="15">
        <v>0</v>
      </c>
      <c r="F241" s="15">
        <v>0</v>
      </c>
      <c r="G241" s="16">
        <v>0</v>
      </c>
      <c r="I241" s="14">
        <v>0</v>
      </c>
      <c r="J241" s="15">
        <v>0</v>
      </c>
      <c r="K241" s="15">
        <v>0</v>
      </c>
      <c r="L241" s="15">
        <v>0</v>
      </c>
      <c r="M241" s="15">
        <v>0</v>
      </c>
      <c r="N241" s="16">
        <v>0</v>
      </c>
    </row>
    <row r="242" spans="1:14" x14ac:dyDescent="0.2">
      <c r="A242" s="13">
        <v>0</v>
      </c>
      <c r="B242" s="14">
        <v>0</v>
      </c>
      <c r="C242" s="15">
        <v>0</v>
      </c>
      <c r="D242" s="15">
        <v>0</v>
      </c>
      <c r="E242" s="15">
        <v>0</v>
      </c>
      <c r="F242" s="15">
        <v>0</v>
      </c>
      <c r="G242" s="16">
        <v>0</v>
      </c>
      <c r="I242" s="14">
        <v>0</v>
      </c>
      <c r="J242" s="15">
        <v>0</v>
      </c>
      <c r="K242" s="15">
        <v>0</v>
      </c>
      <c r="L242" s="15">
        <v>0</v>
      </c>
      <c r="M242" s="15">
        <v>0</v>
      </c>
      <c r="N242" s="16">
        <v>0</v>
      </c>
    </row>
    <row r="243" spans="1:14" x14ac:dyDescent="0.2">
      <c r="A243" s="13">
        <v>0</v>
      </c>
      <c r="B243" s="14">
        <v>0</v>
      </c>
      <c r="C243" s="15">
        <v>0</v>
      </c>
      <c r="D243" s="15">
        <v>0</v>
      </c>
      <c r="E243" s="15">
        <v>0</v>
      </c>
      <c r="F243" s="15">
        <v>0</v>
      </c>
      <c r="G243" s="16">
        <v>0</v>
      </c>
      <c r="I243" s="14">
        <v>0</v>
      </c>
      <c r="J243" s="15">
        <v>0</v>
      </c>
      <c r="K243" s="15">
        <v>0</v>
      </c>
      <c r="L243" s="15">
        <v>0</v>
      </c>
      <c r="M243" s="15">
        <v>0</v>
      </c>
      <c r="N243" s="16">
        <v>0</v>
      </c>
    </row>
    <row r="244" spans="1:14" x14ac:dyDescent="0.2">
      <c r="A244" s="13">
        <v>0</v>
      </c>
      <c r="B244" s="14">
        <v>0</v>
      </c>
      <c r="C244" s="15">
        <v>0</v>
      </c>
      <c r="D244" s="15">
        <v>0</v>
      </c>
      <c r="E244" s="15">
        <v>0</v>
      </c>
      <c r="F244" s="15">
        <v>0</v>
      </c>
      <c r="G244" s="16">
        <v>0</v>
      </c>
      <c r="I244" s="14">
        <v>0</v>
      </c>
      <c r="J244" s="15">
        <v>0</v>
      </c>
      <c r="K244" s="15">
        <v>0</v>
      </c>
      <c r="L244" s="15">
        <v>0</v>
      </c>
      <c r="M244" s="15">
        <v>0</v>
      </c>
      <c r="N244" s="16">
        <v>0</v>
      </c>
    </row>
    <row r="245" spans="1:14" x14ac:dyDescent="0.2">
      <c r="A245" s="13">
        <v>0</v>
      </c>
      <c r="B245" s="14">
        <v>0</v>
      </c>
      <c r="C245" s="15">
        <v>0</v>
      </c>
      <c r="D245" s="15">
        <v>0</v>
      </c>
      <c r="E245" s="15">
        <v>0</v>
      </c>
      <c r="F245" s="15">
        <v>0</v>
      </c>
      <c r="G245" s="16">
        <v>0</v>
      </c>
      <c r="I245" s="14">
        <v>0</v>
      </c>
      <c r="J245" s="15">
        <v>0</v>
      </c>
      <c r="K245" s="15">
        <v>0</v>
      </c>
      <c r="L245" s="15">
        <v>0</v>
      </c>
      <c r="M245" s="15">
        <v>0</v>
      </c>
      <c r="N245" s="16">
        <v>0</v>
      </c>
    </row>
    <row r="246" spans="1:14" x14ac:dyDescent="0.2">
      <c r="A246" s="13">
        <v>0</v>
      </c>
      <c r="B246" s="14">
        <v>0</v>
      </c>
      <c r="C246" s="15">
        <v>0</v>
      </c>
      <c r="D246" s="15">
        <v>0</v>
      </c>
      <c r="E246" s="15">
        <v>0</v>
      </c>
      <c r="F246" s="15">
        <v>0</v>
      </c>
      <c r="G246" s="16">
        <v>0</v>
      </c>
      <c r="I246" s="14">
        <v>0</v>
      </c>
      <c r="J246" s="15">
        <v>0</v>
      </c>
      <c r="K246" s="15">
        <v>0</v>
      </c>
      <c r="L246" s="15">
        <v>0</v>
      </c>
      <c r="M246" s="15">
        <v>0</v>
      </c>
      <c r="N246" s="16">
        <v>0</v>
      </c>
    </row>
    <row r="247" spans="1:14" x14ac:dyDescent="0.2">
      <c r="A247" s="13">
        <v>0</v>
      </c>
      <c r="B247" s="14">
        <v>0</v>
      </c>
      <c r="C247" s="15">
        <v>0</v>
      </c>
      <c r="D247" s="15">
        <v>0</v>
      </c>
      <c r="E247" s="15">
        <v>0</v>
      </c>
      <c r="F247" s="15">
        <v>0</v>
      </c>
      <c r="G247" s="16">
        <v>0</v>
      </c>
      <c r="I247" s="14">
        <v>0</v>
      </c>
      <c r="J247" s="15">
        <v>0</v>
      </c>
      <c r="K247" s="15">
        <v>0</v>
      </c>
      <c r="L247" s="15">
        <v>0</v>
      </c>
      <c r="M247" s="15">
        <v>0</v>
      </c>
      <c r="N247" s="16">
        <v>0</v>
      </c>
    </row>
    <row r="248" spans="1:14" x14ac:dyDescent="0.2">
      <c r="A248" s="13">
        <v>0</v>
      </c>
      <c r="B248" s="14">
        <v>0</v>
      </c>
      <c r="C248" s="15">
        <v>0</v>
      </c>
      <c r="D248" s="15">
        <v>0</v>
      </c>
      <c r="E248" s="15">
        <v>0</v>
      </c>
      <c r="F248" s="15">
        <v>0</v>
      </c>
      <c r="G248" s="16">
        <v>0</v>
      </c>
      <c r="I248" s="14">
        <v>0</v>
      </c>
      <c r="J248" s="15">
        <v>0</v>
      </c>
      <c r="K248" s="15">
        <v>0</v>
      </c>
      <c r="L248" s="15">
        <v>0</v>
      </c>
      <c r="M248" s="15">
        <v>0</v>
      </c>
      <c r="N248" s="16">
        <v>0</v>
      </c>
    </row>
    <row r="249" spans="1:14" x14ac:dyDescent="0.2">
      <c r="A249" s="13">
        <v>0</v>
      </c>
      <c r="B249" s="14">
        <v>0</v>
      </c>
      <c r="C249" s="15">
        <v>0</v>
      </c>
      <c r="D249" s="15">
        <v>0</v>
      </c>
      <c r="E249" s="15">
        <v>0</v>
      </c>
      <c r="F249" s="15">
        <v>0</v>
      </c>
      <c r="G249" s="16">
        <v>0</v>
      </c>
      <c r="I249" s="14">
        <v>0</v>
      </c>
      <c r="J249" s="15">
        <v>0</v>
      </c>
      <c r="K249" s="15">
        <v>0</v>
      </c>
      <c r="L249" s="15">
        <v>0</v>
      </c>
      <c r="M249" s="15">
        <v>0</v>
      </c>
      <c r="N249" s="16">
        <v>0</v>
      </c>
    </row>
    <row r="250" spans="1:14" x14ac:dyDescent="0.2">
      <c r="A250" s="13">
        <v>0</v>
      </c>
      <c r="B250" s="14">
        <v>0</v>
      </c>
      <c r="C250" s="15">
        <v>0</v>
      </c>
      <c r="D250" s="15">
        <v>0</v>
      </c>
      <c r="E250" s="15">
        <v>0</v>
      </c>
      <c r="F250" s="15">
        <v>0</v>
      </c>
      <c r="G250" s="16">
        <v>0</v>
      </c>
      <c r="I250" s="14">
        <v>0</v>
      </c>
      <c r="J250" s="15">
        <v>0</v>
      </c>
      <c r="K250" s="15">
        <v>0</v>
      </c>
      <c r="L250" s="15">
        <v>0</v>
      </c>
      <c r="M250" s="15">
        <v>0</v>
      </c>
      <c r="N250" s="16">
        <v>0</v>
      </c>
    </row>
    <row r="251" spans="1:14" x14ac:dyDescent="0.2">
      <c r="A251" s="13">
        <v>0</v>
      </c>
      <c r="B251" s="14">
        <v>0</v>
      </c>
      <c r="C251" s="15">
        <v>0</v>
      </c>
      <c r="D251" s="15">
        <v>0</v>
      </c>
      <c r="E251" s="15">
        <v>0</v>
      </c>
      <c r="F251" s="15">
        <v>0</v>
      </c>
      <c r="G251" s="16">
        <v>0</v>
      </c>
      <c r="I251" s="14">
        <v>0</v>
      </c>
      <c r="J251" s="15">
        <v>0</v>
      </c>
      <c r="K251" s="15">
        <v>0</v>
      </c>
      <c r="L251" s="15">
        <v>0</v>
      </c>
      <c r="M251" s="15">
        <v>0</v>
      </c>
      <c r="N251" s="16">
        <v>0</v>
      </c>
    </row>
    <row r="252" spans="1:14" x14ac:dyDescent="0.2">
      <c r="A252" s="13">
        <v>0</v>
      </c>
      <c r="B252" s="14">
        <v>0</v>
      </c>
      <c r="C252" s="15">
        <v>0</v>
      </c>
      <c r="D252" s="15">
        <v>0</v>
      </c>
      <c r="E252" s="15">
        <v>0</v>
      </c>
      <c r="F252" s="15">
        <v>0</v>
      </c>
      <c r="G252" s="16">
        <v>0</v>
      </c>
      <c r="I252" s="14">
        <v>0</v>
      </c>
      <c r="J252" s="15">
        <v>0</v>
      </c>
      <c r="K252" s="15">
        <v>0</v>
      </c>
      <c r="L252" s="15">
        <v>0</v>
      </c>
      <c r="M252" s="15">
        <v>0</v>
      </c>
      <c r="N252" s="16">
        <v>0</v>
      </c>
    </row>
    <row r="253" spans="1:14" x14ac:dyDescent="0.2">
      <c r="A253" s="13">
        <v>0</v>
      </c>
      <c r="B253" s="14">
        <v>0</v>
      </c>
      <c r="C253" s="15">
        <v>0</v>
      </c>
      <c r="D253" s="15">
        <v>0</v>
      </c>
      <c r="E253" s="15">
        <v>0</v>
      </c>
      <c r="F253" s="15">
        <v>0</v>
      </c>
      <c r="G253" s="16">
        <v>0</v>
      </c>
      <c r="I253" s="14">
        <v>0</v>
      </c>
      <c r="J253" s="15">
        <v>0</v>
      </c>
      <c r="K253" s="15">
        <v>0</v>
      </c>
      <c r="L253" s="15">
        <v>0</v>
      </c>
      <c r="M253" s="15">
        <v>0</v>
      </c>
      <c r="N253" s="16">
        <v>0</v>
      </c>
    </row>
    <row r="254" spans="1:14" x14ac:dyDescent="0.2">
      <c r="A254" s="13">
        <v>0</v>
      </c>
      <c r="B254" s="14">
        <v>0</v>
      </c>
      <c r="C254" s="15">
        <v>0</v>
      </c>
      <c r="D254" s="15">
        <v>0</v>
      </c>
      <c r="E254" s="15">
        <v>0</v>
      </c>
      <c r="F254" s="15">
        <v>0</v>
      </c>
      <c r="G254" s="16">
        <v>0</v>
      </c>
      <c r="I254" s="14">
        <v>0</v>
      </c>
      <c r="J254" s="15">
        <v>0</v>
      </c>
      <c r="K254" s="15">
        <v>0</v>
      </c>
      <c r="L254" s="15">
        <v>0</v>
      </c>
      <c r="M254" s="15">
        <v>0</v>
      </c>
      <c r="N254" s="16">
        <v>0</v>
      </c>
    </row>
    <row r="255" spans="1:14" x14ac:dyDescent="0.2">
      <c r="A255" s="13">
        <v>0</v>
      </c>
      <c r="B255" s="14">
        <v>0</v>
      </c>
      <c r="C255" s="15">
        <v>0</v>
      </c>
      <c r="D255" s="15">
        <v>0</v>
      </c>
      <c r="E255" s="15">
        <v>0</v>
      </c>
      <c r="F255" s="15">
        <v>0</v>
      </c>
      <c r="G255" s="16">
        <v>0</v>
      </c>
      <c r="I255" s="14">
        <v>0</v>
      </c>
      <c r="J255" s="15">
        <v>0</v>
      </c>
      <c r="K255" s="15">
        <v>0</v>
      </c>
      <c r="L255" s="15">
        <v>0</v>
      </c>
      <c r="M255" s="15">
        <v>0</v>
      </c>
      <c r="N255" s="16">
        <v>0</v>
      </c>
    </row>
    <row r="256" spans="1:14" x14ac:dyDescent="0.2">
      <c r="A256" s="13">
        <v>0</v>
      </c>
      <c r="B256" s="14">
        <v>0</v>
      </c>
      <c r="C256" s="15">
        <v>0</v>
      </c>
      <c r="D256" s="15">
        <v>0</v>
      </c>
      <c r="E256" s="15">
        <v>0</v>
      </c>
      <c r="F256" s="15">
        <v>0</v>
      </c>
      <c r="G256" s="16">
        <v>0</v>
      </c>
      <c r="I256" s="14">
        <v>0</v>
      </c>
      <c r="J256" s="15">
        <v>0</v>
      </c>
      <c r="K256" s="15">
        <v>0</v>
      </c>
      <c r="L256" s="15">
        <v>0</v>
      </c>
      <c r="M256" s="15">
        <v>0</v>
      </c>
      <c r="N256" s="16">
        <v>0</v>
      </c>
    </row>
    <row r="257" spans="1:14" x14ac:dyDescent="0.2">
      <c r="A257" s="13">
        <v>0</v>
      </c>
      <c r="B257" s="14">
        <v>0</v>
      </c>
      <c r="C257" s="15">
        <v>0</v>
      </c>
      <c r="D257" s="15">
        <v>0</v>
      </c>
      <c r="E257" s="15">
        <v>0</v>
      </c>
      <c r="F257" s="15">
        <v>0</v>
      </c>
      <c r="G257" s="16">
        <v>0</v>
      </c>
      <c r="I257" s="14">
        <v>0</v>
      </c>
      <c r="J257" s="15">
        <v>0</v>
      </c>
      <c r="K257" s="15">
        <v>0</v>
      </c>
      <c r="L257" s="15">
        <v>0</v>
      </c>
      <c r="M257" s="15">
        <v>0</v>
      </c>
      <c r="N257" s="16">
        <v>0</v>
      </c>
    </row>
    <row r="258" spans="1:14" x14ac:dyDescent="0.2">
      <c r="A258" s="13">
        <v>0</v>
      </c>
      <c r="B258" s="14">
        <v>0</v>
      </c>
      <c r="C258" s="15">
        <v>0</v>
      </c>
      <c r="D258" s="15">
        <v>0</v>
      </c>
      <c r="E258" s="15">
        <v>0</v>
      </c>
      <c r="F258" s="15">
        <v>0</v>
      </c>
      <c r="G258" s="16">
        <v>0</v>
      </c>
      <c r="I258" s="14">
        <v>0</v>
      </c>
      <c r="J258" s="15">
        <v>0</v>
      </c>
      <c r="K258" s="15">
        <v>0</v>
      </c>
      <c r="L258" s="15">
        <v>0</v>
      </c>
      <c r="M258" s="15">
        <v>0</v>
      </c>
      <c r="N258" s="16">
        <v>0</v>
      </c>
    </row>
    <row r="259" spans="1:14" x14ac:dyDescent="0.2">
      <c r="A259" s="13">
        <v>0</v>
      </c>
      <c r="B259" s="14">
        <v>0</v>
      </c>
      <c r="C259" s="15">
        <v>0</v>
      </c>
      <c r="D259" s="15">
        <v>0</v>
      </c>
      <c r="E259" s="15">
        <v>0</v>
      </c>
      <c r="F259" s="15">
        <v>0</v>
      </c>
      <c r="G259" s="16">
        <v>0</v>
      </c>
      <c r="I259" s="14">
        <v>0</v>
      </c>
      <c r="J259" s="15">
        <v>0</v>
      </c>
      <c r="K259" s="15">
        <v>0</v>
      </c>
      <c r="L259" s="15">
        <v>0</v>
      </c>
      <c r="M259" s="15">
        <v>0</v>
      </c>
      <c r="N259" s="16">
        <v>0</v>
      </c>
    </row>
    <row r="260" spans="1:14" x14ac:dyDescent="0.2">
      <c r="A260" s="13">
        <v>0</v>
      </c>
      <c r="B260" s="14">
        <v>0</v>
      </c>
      <c r="C260" s="15">
        <v>0</v>
      </c>
      <c r="D260" s="15">
        <v>0</v>
      </c>
      <c r="E260" s="15">
        <v>0</v>
      </c>
      <c r="F260" s="15">
        <v>0</v>
      </c>
      <c r="G260" s="16">
        <v>0</v>
      </c>
      <c r="I260" s="14">
        <v>0</v>
      </c>
      <c r="J260" s="15">
        <v>0</v>
      </c>
      <c r="K260" s="15">
        <v>0</v>
      </c>
      <c r="L260" s="15">
        <v>0</v>
      </c>
      <c r="M260" s="15">
        <v>0</v>
      </c>
      <c r="N260" s="16">
        <v>0</v>
      </c>
    </row>
    <row r="261" spans="1:14" x14ac:dyDescent="0.2">
      <c r="A261" s="13">
        <v>0</v>
      </c>
      <c r="B261" s="14">
        <v>0</v>
      </c>
      <c r="C261" s="15">
        <v>0</v>
      </c>
      <c r="D261" s="15">
        <v>0</v>
      </c>
      <c r="E261" s="15">
        <v>0</v>
      </c>
      <c r="F261" s="15">
        <v>0</v>
      </c>
      <c r="G261" s="16">
        <v>0</v>
      </c>
      <c r="I261" s="14">
        <v>0</v>
      </c>
      <c r="J261" s="15">
        <v>0</v>
      </c>
      <c r="K261" s="15">
        <v>0</v>
      </c>
      <c r="L261" s="15">
        <v>0</v>
      </c>
      <c r="M261" s="15">
        <v>0</v>
      </c>
      <c r="N261" s="16">
        <v>0</v>
      </c>
    </row>
    <row r="262" spans="1:14" x14ac:dyDescent="0.2">
      <c r="A262" s="13">
        <v>0</v>
      </c>
      <c r="B262" s="14">
        <v>0</v>
      </c>
      <c r="C262" s="15">
        <v>0</v>
      </c>
      <c r="D262" s="15">
        <v>0</v>
      </c>
      <c r="E262" s="15">
        <v>0</v>
      </c>
      <c r="F262" s="15">
        <v>0</v>
      </c>
      <c r="G262" s="16">
        <v>0</v>
      </c>
      <c r="I262" s="14">
        <v>0</v>
      </c>
      <c r="J262" s="15">
        <v>0</v>
      </c>
      <c r="K262" s="15">
        <v>0</v>
      </c>
      <c r="L262" s="15">
        <v>0</v>
      </c>
      <c r="M262" s="15">
        <v>0</v>
      </c>
      <c r="N262" s="16">
        <v>0</v>
      </c>
    </row>
    <row r="263" spans="1:14" x14ac:dyDescent="0.2">
      <c r="A263" s="13">
        <v>0</v>
      </c>
      <c r="B263" s="14">
        <v>0</v>
      </c>
      <c r="C263" s="15">
        <v>0</v>
      </c>
      <c r="D263" s="15">
        <v>0</v>
      </c>
      <c r="E263" s="15">
        <v>0</v>
      </c>
      <c r="F263" s="15">
        <v>0</v>
      </c>
      <c r="G263" s="16">
        <v>0</v>
      </c>
      <c r="I263" s="14">
        <v>0</v>
      </c>
      <c r="J263" s="15">
        <v>0</v>
      </c>
      <c r="K263" s="15">
        <v>0</v>
      </c>
      <c r="L263" s="15">
        <v>0</v>
      </c>
      <c r="M263" s="15">
        <v>0</v>
      </c>
      <c r="N263" s="16">
        <v>0</v>
      </c>
    </row>
    <row r="264" spans="1:14" x14ac:dyDescent="0.2">
      <c r="A264" s="13">
        <v>0</v>
      </c>
      <c r="B264" s="14">
        <v>0</v>
      </c>
      <c r="C264" s="15">
        <v>0</v>
      </c>
      <c r="D264" s="15">
        <v>0</v>
      </c>
      <c r="E264" s="15">
        <v>0</v>
      </c>
      <c r="F264" s="15">
        <v>0</v>
      </c>
      <c r="G264" s="16">
        <v>0</v>
      </c>
      <c r="I264" s="14">
        <v>0</v>
      </c>
      <c r="J264" s="15">
        <v>0</v>
      </c>
      <c r="K264" s="15">
        <v>0</v>
      </c>
      <c r="L264" s="15">
        <v>0</v>
      </c>
      <c r="M264" s="15">
        <v>0</v>
      </c>
      <c r="N264" s="16">
        <v>0</v>
      </c>
    </row>
    <row r="265" spans="1:14" x14ac:dyDescent="0.2">
      <c r="A265" s="13">
        <v>0</v>
      </c>
      <c r="B265" s="14">
        <v>0</v>
      </c>
      <c r="C265" s="15">
        <v>0</v>
      </c>
      <c r="D265" s="15">
        <v>0</v>
      </c>
      <c r="E265" s="15">
        <v>0</v>
      </c>
      <c r="F265" s="15">
        <v>0</v>
      </c>
      <c r="G265" s="16">
        <v>0</v>
      </c>
      <c r="I265" s="14">
        <v>0</v>
      </c>
      <c r="J265" s="15">
        <v>0</v>
      </c>
      <c r="K265" s="15">
        <v>0</v>
      </c>
      <c r="L265" s="15">
        <v>0</v>
      </c>
      <c r="M265" s="15">
        <v>0</v>
      </c>
      <c r="N265" s="16">
        <v>0</v>
      </c>
    </row>
    <row r="266" spans="1:14" x14ac:dyDescent="0.2">
      <c r="A266" s="13">
        <v>0</v>
      </c>
      <c r="B266" s="14">
        <v>0</v>
      </c>
      <c r="C266" s="15">
        <v>0</v>
      </c>
      <c r="D266" s="15">
        <v>0</v>
      </c>
      <c r="E266" s="15">
        <v>0</v>
      </c>
      <c r="F266" s="15">
        <v>0</v>
      </c>
      <c r="G266" s="16">
        <v>0</v>
      </c>
      <c r="I266" s="14">
        <v>0</v>
      </c>
      <c r="J266" s="15">
        <v>0</v>
      </c>
      <c r="K266" s="15">
        <v>0</v>
      </c>
      <c r="L266" s="15">
        <v>0</v>
      </c>
      <c r="M266" s="15">
        <v>0</v>
      </c>
      <c r="N266" s="16">
        <v>0</v>
      </c>
    </row>
    <row r="267" spans="1:14" x14ac:dyDescent="0.2">
      <c r="A267" s="13">
        <v>0</v>
      </c>
      <c r="B267" s="14">
        <v>0</v>
      </c>
      <c r="C267" s="15">
        <v>0</v>
      </c>
      <c r="D267" s="15">
        <v>0</v>
      </c>
      <c r="E267" s="15">
        <v>0</v>
      </c>
      <c r="F267" s="15">
        <v>0</v>
      </c>
      <c r="G267" s="16">
        <v>0</v>
      </c>
      <c r="I267" s="14">
        <v>0</v>
      </c>
      <c r="J267" s="15">
        <v>0</v>
      </c>
      <c r="K267" s="15">
        <v>0</v>
      </c>
      <c r="L267" s="15">
        <v>0</v>
      </c>
      <c r="M267" s="15">
        <v>0</v>
      </c>
      <c r="N267" s="16">
        <v>0</v>
      </c>
    </row>
    <row r="268" spans="1:14" x14ac:dyDescent="0.2">
      <c r="A268" s="13">
        <v>0</v>
      </c>
      <c r="B268" s="14">
        <v>0</v>
      </c>
      <c r="C268" s="15">
        <v>0</v>
      </c>
      <c r="D268" s="15">
        <v>0</v>
      </c>
      <c r="E268" s="15">
        <v>0</v>
      </c>
      <c r="F268" s="15">
        <v>0</v>
      </c>
      <c r="G268" s="16">
        <v>0</v>
      </c>
      <c r="I268" s="14">
        <v>0</v>
      </c>
      <c r="J268" s="15">
        <v>0</v>
      </c>
      <c r="K268" s="15">
        <v>0</v>
      </c>
      <c r="L268" s="15">
        <v>0</v>
      </c>
      <c r="M268" s="15">
        <v>0</v>
      </c>
      <c r="N268" s="16">
        <v>0</v>
      </c>
    </row>
    <row r="269" spans="1:14" x14ac:dyDescent="0.2">
      <c r="A269" s="13">
        <v>0</v>
      </c>
      <c r="B269" s="14">
        <v>0</v>
      </c>
      <c r="C269" s="15">
        <v>0</v>
      </c>
      <c r="D269" s="15">
        <v>0</v>
      </c>
      <c r="E269" s="15">
        <v>0</v>
      </c>
      <c r="F269" s="15">
        <v>0</v>
      </c>
      <c r="G269" s="16">
        <v>0</v>
      </c>
      <c r="I269" s="14">
        <v>0</v>
      </c>
      <c r="J269" s="15">
        <v>0</v>
      </c>
      <c r="K269" s="15">
        <v>0</v>
      </c>
      <c r="L269" s="15">
        <v>0</v>
      </c>
      <c r="M269" s="15">
        <v>0</v>
      </c>
      <c r="N269" s="16">
        <v>0</v>
      </c>
    </row>
    <row r="270" spans="1:14" x14ac:dyDescent="0.2">
      <c r="A270" s="13">
        <v>0</v>
      </c>
      <c r="B270" s="14">
        <v>0</v>
      </c>
      <c r="C270" s="15">
        <v>0</v>
      </c>
      <c r="D270" s="15">
        <v>0</v>
      </c>
      <c r="E270" s="15">
        <v>0</v>
      </c>
      <c r="F270" s="15">
        <v>0</v>
      </c>
      <c r="G270" s="16">
        <v>0</v>
      </c>
      <c r="I270" s="14">
        <v>0</v>
      </c>
      <c r="J270" s="15">
        <v>0</v>
      </c>
      <c r="K270" s="15">
        <v>0</v>
      </c>
      <c r="L270" s="15">
        <v>0</v>
      </c>
      <c r="M270" s="15">
        <v>0</v>
      </c>
      <c r="N270" s="16">
        <v>0</v>
      </c>
    </row>
    <row r="271" spans="1:14" x14ac:dyDescent="0.2">
      <c r="A271" s="13">
        <v>0</v>
      </c>
      <c r="B271" s="14">
        <v>0</v>
      </c>
      <c r="C271" s="15">
        <v>0</v>
      </c>
      <c r="D271" s="15">
        <v>0</v>
      </c>
      <c r="E271" s="15">
        <v>0</v>
      </c>
      <c r="F271" s="15">
        <v>0</v>
      </c>
      <c r="G271" s="16">
        <v>0</v>
      </c>
      <c r="I271" s="14">
        <v>0</v>
      </c>
      <c r="J271" s="15">
        <v>0</v>
      </c>
      <c r="K271" s="15">
        <v>0</v>
      </c>
      <c r="L271" s="15">
        <v>0</v>
      </c>
      <c r="M271" s="15">
        <v>0</v>
      </c>
      <c r="N271" s="16">
        <v>0</v>
      </c>
    </row>
    <row r="272" spans="1:14" x14ac:dyDescent="0.2">
      <c r="A272" s="13">
        <v>0</v>
      </c>
      <c r="B272" s="14">
        <v>0</v>
      </c>
      <c r="C272" s="15">
        <v>0</v>
      </c>
      <c r="D272" s="15">
        <v>0</v>
      </c>
      <c r="E272" s="15">
        <v>0</v>
      </c>
      <c r="F272" s="15">
        <v>0</v>
      </c>
      <c r="G272" s="16">
        <v>0</v>
      </c>
      <c r="I272" s="14">
        <v>0</v>
      </c>
      <c r="J272" s="15">
        <v>0</v>
      </c>
      <c r="K272" s="15">
        <v>0</v>
      </c>
      <c r="L272" s="15">
        <v>0</v>
      </c>
      <c r="M272" s="15">
        <v>0</v>
      </c>
      <c r="N272" s="16">
        <v>0</v>
      </c>
    </row>
    <row r="273" spans="1:14" x14ac:dyDescent="0.2">
      <c r="A273" s="13">
        <v>0</v>
      </c>
      <c r="B273" s="14">
        <v>0</v>
      </c>
      <c r="C273" s="15">
        <v>0</v>
      </c>
      <c r="D273" s="15">
        <v>0</v>
      </c>
      <c r="E273" s="15">
        <v>0</v>
      </c>
      <c r="F273" s="15">
        <v>0</v>
      </c>
      <c r="G273" s="16">
        <v>0</v>
      </c>
      <c r="I273" s="14">
        <v>0</v>
      </c>
      <c r="J273" s="15">
        <v>0</v>
      </c>
      <c r="K273" s="15">
        <v>0</v>
      </c>
      <c r="L273" s="15">
        <v>0</v>
      </c>
      <c r="M273" s="15">
        <v>0</v>
      </c>
      <c r="N273" s="16">
        <v>0</v>
      </c>
    </row>
    <row r="274" spans="1:14" x14ac:dyDescent="0.2">
      <c r="A274" s="13">
        <v>0</v>
      </c>
      <c r="B274" s="14">
        <v>0</v>
      </c>
      <c r="C274" s="15">
        <v>0</v>
      </c>
      <c r="D274" s="15">
        <v>0</v>
      </c>
      <c r="E274" s="15">
        <v>0</v>
      </c>
      <c r="F274" s="15">
        <v>0</v>
      </c>
      <c r="G274" s="16">
        <v>0</v>
      </c>
      <c r="I274" s="14">
        <v>0</v>
      </c>
      <c r="J274" s="15">
        <v>0</v>
      </c>
      <c r="K274" s="15">
        <v>0</v>
      </c>
      <c r="L274" s="15">
        <v>0</v>
      </c>
      <c r="M274" s="15">
        <v>0</v>
      </c>
      <c r="N274" s="16">
        <v>0</v>
      </c>
    </row>
    <row r="275" spans="1:14" x14ac:dyDescent="0.2">
      <c r="A275" s="13">
        <v>0</v>
      </c>
      <c r="B275" s="14">
        <v>0</v>
      </c>
      <c r="C275" s="15">
        <v>0</v>
      </c>
      <c r="D275" s="15">
        <v>0</v>
      </c>
      <c r="E275" s="15">
        <v>0</v>
      </c>
      <c r="F275" s="15">
        <v>0</v>
      </c>
      <c r="G275" s="16">
        <v>0</v>
      </c>
      <c r="I275" s="14">
        <v>0</v>
      </c>
      <c r="J275" s="15">
        <v>0</v>
      </c>
      <c r="K275" s="15">
        <v>0</v>
      </c>
      <c r="L275" s="15">
        <v>0</v>
      </c>
      <c r="M275" s="15">
        <v>0</v>
      </c>
      <c r="N275" s="16">
        <v>0</v>
      </c>
    </row>
    <row r="276" spans="1:14" x14ac:dyDescent="0.2">
      <c r="A276" s="13">
        <v>0</v>
      </c>
      <c r="B276" s="14">
        <v>0</v>
      </c>
      <c r="C276" s="15">
        <v>0</v>
      </c>
      <c r="D276" s="15">
        <v>0</v>
      </c>
      <c r="E276" s="15">
        <v>0</v>
      </c>
      <c r="F276" s="15">
        <v>0</v>
      </c>
      <c r="G276" s="16">
        <v>0</v>
      </c>
      <c r="I276" s="14">
        <v>0</v>
      </c>
      <c r="J276" s="15">
        <v>0</v>
      </c>
      <c r="K276" s="15">
        <v>0</v>
      </c>
      <c r="L276" s="15">
        <v>0</v>
      </c>
      <c r="M276" s="15">
        <v>0</v>
      </c>
      <c r="N276" s="16">
        <v>0</v>
      </c>
    </row>
    <row r="277" spans="1:14" x14ac:dyDescent="0.2">
      <c r="A277" s="13">
        <v>0</v>
      </c>
      <c r="B277" s="14">
        <v>0</v>
      </c>
      <c r="C277" s="15">
        <v>0</v>
      </c>
      <c r="D277" s="15">
        <v>0</v>
      </c>
      <c r="E277" s="15">
        <v>0</v>
      </c>
      <c r="F277" s="15">
        <v>0</v>
      </c>
      <c r="G277" s="16">
        <v>0</v>
      </c>
      <c r="I277" s="14">
        <v>0</v>
      </c>
      <c r="J277" s="15">
        <v>0</v>
      </c>
      <c r="K277" s="15">
        <v>0</v>
      </c>
      <c r="L277" s="15">
        <v>0</v>
      </c>
      <c r="M277" s="15">
        <v>0</v>
      </c>
      <c r="N277" s="16">
        <v>0</v>
      </c>
    </row>
    <row r="278" spans="1:14" x14ac:dyDescent="0.2">
      <c r="A278" s="13">
        <v>0</v>
      </c>
      <c r="B278" s="14">
        <v>0</v>
      </c>
      <c r="C278" s="15">
        <v>0</v>
      </c>
      <c r="D278" s="15">
        <v>0</v>
      </c>
      <c r="E278" s="15">
        <v>0</v>
      </c>
      <c r="F278" s="15">
        <v>0</v>
      </c>
      <c r="G278" s="16">
        <v>0</v>
      </c>
      <c r="I278" s="14">
        <v>0</v>
      </c>
      <c r="J278" s="15">
        <v>0</v>
      </c>
      <c r="K278" s="15">
        <v>0</v>
      </c>
      <c r="L278" s="15">
        <v>0</v>
      </c>
      <c r="M278" s="15">
        <v>0</v>
      </c>
      <c r="N278" s="16">
        <v>0</v>
      </c>
    </row>
    <row r="279" spans="1:14" x14ac:dyDescent="0.2">
      <c r="A279" s="13">
        <v>0</v>
      </c>
      <c r="B279" s="14">
        <v>0</v>
      </c>
      <c r="C279" s="15">
        <v>0</v>
      </c>
      <c r="D279" s="15">
        <v>0</v>
      </c>
      <c r="E279" s="15">
        <v>0</v>
      </c>
      <c r="F279" s="15">
        <v>0</v>
      </c>
      <c r="G279" s="16">
        <v>0</v>
      </c>
      <c r="I279" s="14">
        <v>0</v>
      </c>
      <c r="J279" s="15">
        <v>0</v>
      </c>
      <c r="K279" s="15">
        <v>0</v>
      </c>
      <c r="L279" s="15">
        <v>0</v>
      </c>
      <c r="M279" s="15">
        <v>0</v>
      </c>
      <c r="N279" s="16">
        <v>0</v>
      </c>
    </row>
    <row r="280" spans="1:14" x14ac:dyDescent="0.2">
      <c r="A280" s="13">
        <v>0</v>
      </c>
      <c r="B280" s="14">
        <v>0</v>
      </c>
      <c r="C280" s="15">
        <v>0</v>
      </c>
      <c r="D280" s="15">
        <v>0</v>
      </c>
      <c r="E280" s="15">
        <v>0</v>
      </c>
      <c r="F280" s="15">
        <v>0</v>
      </c>
      <c r="G280" s="16">
        <v>0</v>
      </c>
      <c r="I280" s="14">
        <v>0</v>
      </c>
      <c r="J280" s="15">
        <v>0</v>
      </c>
      <c r="K280" s="15">
        <v>0</v>
      </c>
      <c r="L280" s="15">
        <v>0</v>
      </c>
      <c r="M280" s="15">
        <v>0</v>
      </c>
      <c r="N280" s="16">
        <v>0</v>
      </c>
    </row>
    <row r="281" spans="1:14" x14ac:dyDescent="0.2">
      <c r="A281" s="13">
        <v>0</v>
      </c>
      <c r="B281" s="14">
        <v>0</v>
      </c>
      <c r="C281" s="15">
        <v>0</v>
      </c>
      <c r="D281" s="15">
        <v>0</v>
      </c>
      <c r="E281" s="15">
        <v>0</v>
      </c>
      <c r="F281" s="15">
        <v>0</v>
      </c>
      <c r="G281" s="16">
        <v>0</v>
      </c>
      <c r="I281" s="14">
        <v>0</v>
      </c>
      <c r="J281" s="15">
        <v>0</v>
      </c>
      <c r="K281" s="15">
        <v>0</v>
      </c>
      <c r="L281" s="15">
        <v>0</v>
      </c>
      <c r="M281" s="15">
        <v>0</v>
      </c>
      <c r="N281" s="16">
        <v>0</v>
      </c>
    </row>
    <row r="282" spans="1:14" x14ac:dyDescent="0.2">
      <c r="A282" s="13">
        <v>0</v>
      </c>
      <c r="B282" s="14">
        <v>0</v>
      </c>
      <c r="C282" s="15">
        <v>0</v>
      </c>
      <c r="D282" s="15">
        <v>0</v>
      </c>
      <c r="E282" s="15">
        <v>0</v>
      </c>
      <c r="F282" s="15">
        <v>0</v>
      </c>
      <c r="G282" s="16">
        <v>0</v>
      </c>
      <c r="I282" s="14">
        <v>0</v>
      </c>
      <c r="J282" s="15">
        <v>0</v>
      </c>
      <c r="K282" s="15">
        <v>0</v>
      </c>
      <c r="L282" s="15">
        <v>0</v>
      </c>
      <c r="M282" s="15">
        <v>0</v>
      </c>
      <c r="N282" s="16">
        <v>0</v>
      </c>
    </row>
    <row r="283" spans="1:14" x14ac:dyDescent="0.2">
      <c r="A283" s="13">
        <v>0</v>
      </c>
      <c r="B283" s="14">
        <v>0</v>
      </c>
      <c r="C283" s="15">
        <v>0</v>
      </c>
      <c r="D283" s="15">
        <v>0</v>
      </c>
      <c r="E283" s="15">
        <v>0</v>
      </c>
      <c r="F283" s="15">
        <v>0</v>
      </c>
      <c r="G283" s="16">
        <v>0</v>
      </c>
      <c r="I283" s="14">
        <v>0</v>
      </c>
      <c r="J283" s="15">
        <v>0</v>
      </c>
      <c r="K283" s="15">
        <v>0</v>
      </c>
      <c r="L283" s="15">
        <v>0</v>
      </c>
      <c r="M283" s="15">
        <v>0</v>
      </c>
      <c r="N283" s="16">
        <v>0</v>
      </c>
    </row>
    <row r="284" spans="1:14" x14ac:dyDescent="0.2">
      <c r="A284" s="13">
        <v>0</v>
      </c>
      <c r="B284" s="14">
        <v>0</v>
      </c>
      <c r="C284" s="15">
        <v>0</v>
      </c>
      <c r="D284" s="15">
        <v>0</v>
      </c>
      <c r="E284" s="15">
        <v>0</v>
      </c>
      <c r="F284" s="15">
        <v>0</v>
      </c>
      <c r="G284" s="16">
        <v>0</v>
      </c>
      <c r="I284" s="14">
        <v>0</v>
      </c>
      <c r="J284" s="15">
        <v>0</v>
      </c>
      <c r="K284" s="15">
        <v>0</v>
      </c>
      <c r="L284" s="15">
        <v>0</v>
      </c>
      <c r="M284" s="15">
        <v>0</v>
      </c>
      <c r="N284" s="16">
        <v>0</v>
      </c>
    </row>
    <row r="285" spans="1:14" x14ac:dyDescent="0.2">
      <c r="A285" s="13">
        <v>0</v>
      </c>
      <c r="B285" s="14">
        <v>0</v>
      </c>
      <c r="C285" s="15">
        <v>0</v>
      </c>
      <c r="D285" s="15">
        <v>0</v>
      </c>
      <c r="E285" s="15">
        <v>0</v>
      </c>
      <c r="F285" s="15">
        <v>0</v>
      </c>
      <c r="G285" s="16">
        <v>0</v>
      </c>
      <c r="I285" s="14">
        <v>0</v>
      </c>
      <c r="J285" s="15">
        <v>0</v>
      </c>
      <c r="K285" s="15">
        <v>0</v>
      </c>
      <c r="L285" s="15">
        <v>0</v>
      </c>
      <c r="M285" s="15">
        <v>0</v>
      </c>
      <c r="N285" s="16">
        <v>0</v>
      </c>
    </row>
    <row r="286" spans="1:14" x14ac:dyDescent="0.2">
      <c r="A286" s="13">
        <v>0</v>
      </c>
      <c r="B286" s="14">
        <v>0</v>
      </c>
      <c r="C286" s="15">
        <v>0</v>
      </c>
      <c r="D286" s="15">
        <v>0</v>
      </c>
      <c r="E286" s="15">
        <v>0</v>
      </c>
      <c r="F286" s="15">
        <v>0</v>
      </c>
      <c r="G286" s="16">
        <v>0</v>
      </c>
      <c r="I286" s="14">
        <v>0</v>
      </c>
      <c r="J286" s="15">
        <v>0</v>
      </c>
      <c r="K286" s="15">
        <v>0</v>
      </c>
      <c r="L286" s="15">
        <v>0</v>
      </c>
      <c r="M286" s="15">
        <v>0</v>
      </c>
      <c r="N286" s="16">
        <v>0</v>
      </c>
    </row>
    <row r="287" spans="1:14" x14ac:dyDescent="0.2">
      <c r="A287" s="13">
        <v>0</v>
      </c>
      <c r="B287" s="14">
        <v>0</v>
      </c>
      <c r="C287" s="15">
        <v>0</v>
      </c>
      <c r="D287" s="15">
        <v>0</v>
      </c>
      <c r="E287" s="15">
        <v>0</v>
      </c>
      <c r="F287" s="15">
        <v>0</v>
      </c>
      <c r="G287" s="16">
        <v>0</v>
      </c>
      <c r="I287" s="14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0</v>
      </c>
    </row>
    <row r="288" spans="1:14" x14ac:dyDescent="0.2">
      <c r="A288" s="13">
        <v>0</v>
      </c>
      <c r="B288" s="14">
        <v>0</v>
      </c>
      <c r="C288" s="15">
        <v>0</v>
      </c>
      <c r="D288" s="15">
        <v>0</v>
      </c>
      <c r="E288" s="15">
        <v>0</v>
      </c>
      <c r="F288" s="15">
        <v>0</v>
      </c>
      <c r="G288" s="16">
        <v>0</v>
      </c>
      <c r="I288" s="14">
        <v>0</v>
      </c>
      <c r="J288" s="15">
        <v>0</v>
      </c>
      <c r="K288" s="15">
        <v>0</v>
      </c>
      <c r="L288" s="15">
        <v>0</v>
      </c>
      <c r="M288" s="15">
        <v>0</v>
      </c>
      <c r="N288" s="16">
        <v>0</v>
      </c>
    </row>
    <row r="289" spans="1:14" x14ac:dyDescent="0.2">
      <c r="A289" s="13">
        <v>0</v>
      </c>
      <c r="B289" s="14">
        <v>0</v>
      </c>
      <c r="C289" s="15">
        <v>0</v>
      </c>
      <c r="D289" s="15">
        <v>0</v>
      </c>
      <c r="E289" s="15">
        <v>0</v>
      </c>
      <c r="F289" s="15">
        <v>0</v>
      </c>
      <c r="G289" s="16">
        <v>0</v>
      </c>
      <c r="I289" s="14">
        <v>0</v>
      </c>
      <c r="J289" s="15">
        <v>0</v>
      </c>
      <c r="K289" s="15">
        <v>0</v>
      </c>
      <c r="L289" s="15">
        <v>0</v>
      </c>
      <c r="M289" s="15">
        <v>0</v>
      </c>
      <c r="N289" s="16">
        <v>0</v>
      </c>
    </row>
    <row r="290" spans="1:14" x14ac:dyDescent="0.2">
      <c r="A290" s="13">
        <v>0</v>
      </c>
      <c r="B290" s="14">
        <v>0</v>
      </c>
      <c r="C290" s="15">
        <v>0</v>
      </c>
      <c r="D290" s="15">
        <v>0</v>
      </c>
      <c r="E290" s="15">
        <v>0</v>
      </c>
      <c r="F290" s="15">
        <v>0</v>
      </c>
      <c r="G290" s="16">
        <v>0</v>
      </c>
      <c r="I290" s="14">
        <v>0</v>
      </c>
      <c r="J290" s="15">
        <v>0</v>
      </c>
      <c r="K290" s="15">
        <v>0</v>
      </c>
      <c r="L290" s="15">
        <v>0</v>
      </c>
      <c r="M290" s="15">
        <v>0</v>
      </c>
      <c r="N290" s="16">
        <v>0</v>
      </c>
    </row>
    <row r="291" spans="1:14" x14ac:dyDescent="0.2">
      <c r="A291" s="13">
        <v>0</v>
      </c>
      <c r="B291" s="14">
        <v>0</v>
      </c>
      <c r="C291" s="15">
        <v>0</v>
      </c>
      <c r="D291" s="15">
        <v>0</v>
      </c>
      <c r="E291" s="15">
        <v>0</v>
      </c>
      <c r="F291" s="15">
        <v>0</v>
      </c>
      <c r="G291" s="16">
        <v>0</v>
      </c>
      <c r="I291" s="14">
        <v>0</v>
      </c>
      <c r="J291" s="15">
        <v>0</v>
      </c>
      <c r="K291" s="15">
        <v>0</v>
      </c>
      <c r="L291" s="15">
        <v>0</v>
      </c>
      <c r="M291" s="15">
        <v>0</v>
      </c>
      <c r="N291" s="16">
        <v>0</v>
      </c>
    </row>
    <row r="292" spans="1:14" x14ac:dyDescent="0.2">
      <c r="A292" s="13">
        <v>0</v>
      </c>
      <c r="B292" s="14">
        <v>0</v>
      </c>
      <c r="C292" s="15">
        <v>0</v>
      </c>
      <c r="D292" s="15">
        <v>0</v>
      </c>
      <c r="E292" s="15">
        <v>0</v>
      </c>
      <c r="F292" s="15">
        <v>0</v>
      </c>
      <c r="G292" s="16">
        <v>0</v>
      </c>
      <c r="I292" s="14">
        <v>0</v>
      </c>
      <c r="J292" s="15">
        <v>0</v>
      </c>
      <c r="K292" s="15">
        <v>0</v>
      </c>
      <c r="L292" s="15">
        <v>0</v>
      </c>
      <c r="M292" s="15">
        <v>0</v>
      </c>
      <c r="N292" s="16">
        <v>0</v>
      </c>
    </row>
    <row r="293" spans="1:14" x14ac:dyDescent="0.2">
      <c r="A293" s="13">
        <v>0</v>
      </c>
      <c r="B293" s="14">
        <v>0</v>
      </c>
      <c r="C293" s="15">
        <v>0</v>
      </c>
      <c r="D293" s="15">
        <v>0</v>
      </c>
      <c r="E293" s="15">
        <v>0</v>
      </c>
      <c r="F293" s="15">
        <v>0</v>
      </c>
      <c r="G293" s="16">
        <v>0</v>
      </c>
      <c r="I293" s="14">
        <v>0</v>
      </c>
      <c r="J293" s="15">
        <v>0</v>
      </c>
      <c r="K293" s="15">
        <v>0</v>
      </c>
      <c r="L293" s="15">
        <v>0</v>
      </c>
      <c r="M293" s="15">
        <v>0</v>
      </c>
      <c r="N293" s="16">
        <v>0</v>
      </c>
    </row>
    <row r="294" spans="1:14" x14ac:dyDescent="0.2">
      <c r="A294" s="13">
        <v>0</v>
      </c>
      <c r="B294" s="14">
        <v>0</v>
      </c>
      <c r="C294" s="15">
        <v>0</v>
      </c>
      <c r="D294" s="15">
        <v>0</v>
      </c>
      <c r="E294" s="15">
        <v>0</v>
      </c>
      <c r="F294" s="15">
        <v>0</v>
      </c>
      <c r="G294" s="16">
        <v>0</v>
      </c>
      <c r="I294" s="14">
        <v>0</v>
      </c>
      <c r="J294" s="15">
        <v>0</v>
      </c>
      <c r="K294" s="15">
        <v>0</v>
      </c>
      <c r="L294" s="15">
        <v>0</v>
      </c>
      <c r="M294" s="15">
        <v>0</v>
      </c>
      <c r="N294" s="16">
        <v>0</v>
      </c>
    </row>
    <row r="295" spans="1:14" x14ac:dyDescent="0.2">
      <c r="A295" s="13">
        <v>0</v>
      </c>
      <c r="B295" s="14">
        <v>0</v>
      </c>
      <c r="C295" s="15">
        <v>0</v>
      </c>
      <c r="D295" s="15">
        <v>0</v>
      </c>
      <c r="E295" s="15">
        <v>0</v>
      </c>
      <c r="F295" s="15">
        <v>0</v>
      </c>
      <c r="G295" s="16">
        <v>0</v>
      </c>
      <c r="I295" s="14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0</v>
      </c>
    </row>
    <row r="296" spans="1:14" x14ac:dyDescent="0.2">
      <c r="A296" s="13">
        <v>0</v>
      </c>
      <c r="B296" s="14">
        <v>0</v>
      </c>
      <c r="C296" s="15">
        <v>0</v>
      </c>
      <c r="D296" s="15">
        <v>0</v>
      </c>
      <c r="E296" s="15">
        <v>0</v>
      </c>
      <c r="F296" s="15">
        <v>0</v>
      </c>
      <c r="G296" s="16">
        <v>0</v>
      </c>
      <c r="I296" s="14">
        <v>0</v>
      </c>
      <c r="J296" s="15">
        <v>0</v>
      </c>
      <c r="K296" s="15">
        <v>0</v>
      </c>
      <c r="L296" s="15">
        <v>0</v>
      </c>
      <c r="M296" s="15">
        <v>0</v>
      </c>
      <c r="N296" s="16">
        <v>0</v>
      </c>
    </row>
    <row r="297" spans="1:14" x14ac:dyDescent="0.2">
      <c r="A297" s="13">
        <v>0</v>
      </c>
      <c r="B297" s="14">
        <v>0</v>
      </c>
      <c r="C297" s="15">
        <v>0</v>
      </c>
      <c r="D297" s="15">
        <v>0</v>
      </c>
      <c r="E297" s="15">
        <v>0</v>
      </c>
      <c r="F297" s="15">
        <v>0</v>
      </c>
      <c r="G297" s="16">
        <v>0</v>
      </c>
      <c r="I297" s="14">
        <v>0</v>
      </c>
      <c r="J297" s="15">
        <v>0</v>
      </c>
      <c r="K297" s="15">
        <v>0</v>
      </c>
      <c r="L297" s="15">
        <v>0</v>
      </c>
      <c r="M297" s="15">
        <v>0</v>
      </c>
      <c r="N297" s="16">
        <v>0</v>
      </c>
    </row>
    <row r="298" spans="1:14" x14ac:dyDescent="0.2">
      <c r="A298" s="13">
        <v>0</v>
      </c>
      <c r="B298" s="14">
        <v>0</v>
      </c>
      <c r="C298" s="15">
        <v>0</v>
      </c>
      <c r="D298" s="15">
        <v>0</v>
      </c>
      <c r="E298" s="15">
        <v>0</v>
      </c>
      <c r="F298" s="15">
        <v>0</v>
      </c>
      <c r="G298" s="16">
        <v>0</v>
      </c>
      <c r="I298" s="14">
        <v>0</v>
      </c>
      <c r="J298" s="15">
        <v>0</v>
      </c>
      <c r="K298" s="15">
        <v>0</v>
      </c>
      <c r="L298" s="15">
        <v>0</v>
      </c>
      <c r="M298" s="15">
        <v>0</v>
      </c>
      <c r="N298" s="16">
        <v>0</v>
      </c>
    </row>
    <row r="299" spans="1:14" x14ac:dyDescent="0.2">
      <c r="A299" s="13">
        <v>0</v>
      </c>
      <c r="B299" s="14">
        <v>0</v>
      </c>
      <c r="C299" s="15">
        <v>0</v>
      </c>
      <c r="D299" s="15">
        <v>0</v>
      </c>
      <c r="E299" s="15">
        <v>0</v>
      </c>
      <c r="F299" s="15">
        <v>0</v>
      </c>
      <c r="G299" s="16">
        <v>0</v>
      </c>
      <c r="I299" s="14">
        <v>0</v>
      </c>
      <c r="J299" s="15">
        <v>0</v>
      </c>
      <c r="K299" s="15">
        <v>0</v>
      </c>
      <c r="L299" s="15">
        <v>0</v>
      </c>
      <c r="M299" s="15">
        <v>0</v>
      </c>
      <c r="N299" s="16">
        <v>0</v>
      </c>
    </row>
    <row r="300" spans="1:14" x14ac:dyDescent="0.2">
      <c r="A300" s="13">
        <v>0</v>
      </c>
      <c r="B300" s="14">
        <v>0</v>
      </c>
      <c r="C300" s="15">
        <v>0</v>
      </c>
      <c r="D300" s="15">
        <v>0</v>
      </c>
      <c r="E300" s="15">
        <v>0</v>
      </c>
      <c r="F300" s="15">
        <v>0</v>
      </c>
      <c r="G300" s="16">
        <v>0</v>
      </c>
      <c r="I300" s="14">
        <v>0</v>
      </c>
      <c r="J300" s="15">
        <v>0</v>
      </c>
      <c r="K300" s="15">
        <v>0</v>
      </c>
      <c r="L300" s="15">
        <v>0</v>
      </c>
      <c r="M300" s="15">
        <v>0</v>
      </c>
      <c r="N300" s="16">
        <v>0</v>
      </c>
    </row>
    <row r="301" spans="1:14" x14ac:dyDescent="0.2">
      <c r="A301" s="13">
        <v>0</v>
      </c>
      <c r="B301" s="14">
        <v>0</v>
      </c>
      <c r="C301" s="15">
        <v>0</v>
      </c>
      <c r="D301" s="15">
        <v>0</v>
      </c>
      <c r="E301" s="15">
        <v>0</v>
      </c>
      <c r="F301" s="15">
        <v>0</v>
      </c>
      <c r="G301" s="16">
        <v>0</v>
      </c>
      <c r="I301" s="14">
        <v>0</v>
      </c>
      <c r="J301" s="15">
        <v>0</v>
      </c>
      <c r="K301" s="15">
        <v>0</v>
      </c>
      <c r="L301" s="15">
        <v>0</v>
      </c>
      <c r="M301" s="15">
        <v>0</v>
      </c>
      <c r="N301" s="16">
        <v>0</v>
      </c>
    </row>
    <row r="302" spans="1:14" x14ac:dyDescent="0.2">
      <c r="A302" s="13">
        <v>0</v>
      </c>
      <c r="B302" s="14">
        <v>0</v>
      </c>
      <c r="C302" s="15">
        <v>0</v>
      </c>
      <c r="D302" s="15">
        <v>0</v>
      </c>
      <c r="E302" s="15">
        <v>0</v>
      </c>
      <c r="F302" s="15">
        <v>0</v>
      </c>
      <c r="G302" s="16">
        <v>0</v>
      </c>
      <c r="I302" s="14">
        <v>0</v>
      </c>
      <c r="J302" s="15">
        <v>0</v>
      </c>
      <c r="K302" s="15">
        <v>0</v>
      </c>
      <c r="L302" s="15">
        <v>0</v>
      </c>
      <c r="M302" s="15">
        <v>0</v>
      </c>
      <c r="N302" s="16">
        <v>0</v>
      </c>
    </row>
    <row r="303" spans="1:14" x14ac:dyDescent="0.2">
      <c r="A303" s="13">
        <v>0</v>
      </c>
      <c r="B303" s="14">
        <v>0</v>
      </c>
      <c r="C303" s="15">
        <v>0</v>
      </c>
      <c r="D303" s="15">
        <v>0</v>
      </c>
      <c r="E303" s="15">
        <v>0</v>
      </c>
      <c r="F303" s="15">
        <v>0</v>
      </c>
      <c r="G303" s="16">
        <v>0</v>
      </c>
      <c r="I303" s="14">
        <v>0</v>
      </c>
      <c r="J303" s="15">
        <v>0</v>
      </c>
      <c r="K303" s="15">
        <v>0</v>
      </c>
      <c r="L303" s="15">
        <v>0</v>
      </c>
      <c r="M303" s="15">
        <v>0</v>
      </c>
      <c r="N303" s="16">
        <v>0</v>
      </c>
    </row>
    <row r="304" spans="1:14" x14ac:dyDescent="0.2">
      <c r="A304" s="13">
        <v>0</v>
      </c>
      <c r="B304" s="14">
        <v>0</v>
      </c>
      <c r="C304" s="15">
        <v>0</v>
      </c>
      <c r="D304" s="15">
        <v>0</v>
      </c>
      <c r="E304" s="15">
        <v>0</v>
      </c>
      <c r="F304" s="15">
        <v>0</v>
      </c>
      <c r="G304" s="16">
        <v>0</v>
      </c>
      <c r="I304" s="14">
        <v>0</v>
      </c>
      <c r="J304" s="15">
        <v>0</v>
      </c>
      <c r="K304" s="15">
        <v>0</v>
      </c>
      <c r="L304" s="15">
        <v>0</v>
      </c>
      <c r="M304" s="15">
        <v>0</v>
      </c>
      <c r="N304" s="16">
        <v>0</v>
      </c>
    </row>
    <row r="305" spans="1:14" x14ac:dyDescent="0.2">
      <c r="A305" s="13">
        <v>0</v>
      </c>
      <c r="B305" s="14">
        <v>0</v>
      </c>
      <c r="C305" s="15">
        <v>0</v>
      </c>
      <c r="D305" s="15">
        <v>0</v>
      </c>
      <c r="E305" s="15">
        <v>0</v>
      </c>
      <c r="F305" s="15">
        <v>0</v>
      </c>
      <c r="G305" s="16">
        <v>0</v>
      </c>
      <c r="I305" s="14">
        <v>0</v>
      </c>
      <c r="J305" s="15">
        <v>0</v>
      </c>
      <c r="K305" s="15">
        <v>0</v>
      </c>
      <c r="L305" s="15">
        <v>0</v>
      </c>
      <c r="M305" s="15">
        <v>0</v>
      </c>
      <c r="N305" s="16">
        <v>0</v>
      </c>
    </row>
    <row r="306" spans="1:14" x14ac:dyDescent="0.2">
      <c r="A306" s="13">
        <v>0</v>
      </c>
      <c r="B306" s="14">
        <v>0</v>
      </c>
      <c r="C306" s="15">
        <v>0</v>
      </c>
      <c r="D306" s="15">
        <v>0</v>
      </c>
      <c r="E306" s="15">
        <v>0</v>
      </c>
      <c r="F306" s="15">
        <v>0</v>
      </c>
      <c r="G306" s="16">
        <v>0</v>
      </c>
      <c r="I306" s="14">
        <v>0</v>
      </c>
      <c r="J306" s="15">
        <v>0</v>
      </c>
      <c r="K306" s="15">
        <v>0</v>
      </c>
      <c r="L306" s="15">
        <v>0</v>
      </c>
      <c r="M306" s="15">
        <v>0</v>
      </c>
      <c r="N306" s="16">
        <v>0</v>
      </c>
    </row>
    <row r="307" spans="1:14" x14ac:dyDescent="0.2">
      <c r="A307" s="13">
        <v>0</v>
      </c>
      <c r="B307" s="14">
        <v>0</v>
      </c>
      <c r="C307" s="15">
        <v>0</v>
      </c>
      <c r="D307" s="15">
        <v>0</v>
      </c>
      <c r="E307" s="15">
        <v>0</v>
      </c>
      <c r="F307" s="15">
        <v>0</v>
      </c>
      <c r="G307" s="16">
        <v>0</v>
      </c>
      <c r="I307" s="14">
        <v>0</v>
      </c>
      <c r="J307" s="15">
        <v>0</v>
      </c>
      <c r="K307" s="15">
        <v>0</v>
      </c>
      <c r="L307" s="15">
        <v>0</v>
      </c>
      <c r="M307" s="15">
        <v>0</v>
      </c>
      <c r="N307" s="16">
        <v>0</v>
      </c>
    </row>
    <row r="308" spans="1:14" x14ac:dyDescent="0.2">
      <c r="A308" s="13">
        <v>0</v>
      </c>
      <c r="B308" s="14">
        <v>0</v>
      </c>
      <c r="C308" s="15">
        <v>0</v>
      </c>
      <c r="D308" s="15">
        <v>0</v>
      </c>
      <c r="E308" s="15">
        <v>0</v>
      </c>
      <c r="F308" s="15">
        <v>0</v>
      </c>
      <c r="G308" s="16">
        <v>0</v>
      </c>
      <c r="I308" s="14">
        <v>0</v>
      </c>
      <c r="J308" s="15">
        <v>0</v>
      </c>
      <c r="K308" s="15">
        <v>0</v>
      </c>
      <c r="L308" s="15">
        <v>0</v>
      </c>
      <c r="M308" s="15">
        <v>0</v>
      </c>
      <c r="N308" s="16">
        <v>0</v>
      </c>
    </row>
    <row r="309" spans="1:14" x14ac:dyDescent="0.2">
      <c r="A309" s="13">
        <v>0</v>
      </c>
      <c r="B309" s="14">
        <v>0</v>
      </c>
      <c r="C309" s="15">
        <v>0</v>
      </c>
      <c r="D309" s="15">
        <v>0</v>
      </c>
      <c r="E309" s="15">
        <v>0</v>
      </c>
      <c r="F309" s="15">
        <v>0</v>
      </c>
      <c r="G309" s="16">
        <v>0</v>
      </c>
      <c r="I309" s="14">
        <v>0</v>
      </c>
      <c r="J309" s="15">
        <v>0</v>
      </c>
      <c r="K309" s="15">
        <v>0</v>
      </c>
      <c r="L309" s="15">
        <v>0</v>
      </c>
      <c r="M309" s="15">
        <v>0</v>
      </c>
      <c r="N309" s="16">
        <v>0</v>
      </c>
    </row>
    <row r="310" spans="1:14" x14ac:dyDescent="0.2">
      <c r="A310" s="13">
        <v>0</v>
      </c>
      <c r="B310" s="14">
        <v>0</v>
      </c>
      <c r="C310" s="15">
        <v>0</v>
      </c>
      <c r="D310" s="15">
        <v>0</v>
      </c>
      <c r="E310" s="15">
        <v>0</v>
      </c>
      <c r="F310" s="15">
        <v>0</v>
      </c>
      <c r="G310" s="16">
        <v>0</v>
      </c>
      <c r="I310" s="14">
        <v>0</v>
      </c>
      <c r="J310" s="15">
        <v>0</v>
      </c>
      <c r="K310" s="15">
        <v>0</v>
      </c>
      <c r="L310" s="15">
        <v>0</v>
      </c>
      <c r="M310" s="15">
        <v>0</v>
      </c>
      <c r="N310" s="16">
        <v>0</v>
      </c>
    </row>
    <row r="311" spans="1:14" x14ac:dyDescent="0.2">
      <c r="A311" s="13">
        <v>0</v>
      </c>
      <c r="B311" s="14">
        <v>0</v>
      </c>
      <c r="C311" s="15">
        <v>0</v>
      </c>
      <c r="D311" s="15">
        <v>0</v>
      </c>
      <c r="E311" s="15">
        <v>0</v>
      </c>
      <c r="F311" s="15">
        <v>0</v>
      </c>
      <c r="G311" s="16">
        <v>0</v>
      </c>
      <c r="I311" s="14">
        <v>0</v>
      </c>
      <c r="J311" s="15">
        <v>0</v>
      </c>
      <c r="K311" s="15">
        <v>0</v>
      </c>
      <c r="L311" s="15">
        <v>0</v>
      </c>
      <c r="M311" s="15">
        <v>0</v>
      </c>
      <c r="N311" s="16">
        <v>0</v>
      </c>
    </row>
    <row r="312" spans="1:14" x14ac:dyDescent="0.2">
      <c r="A312" s="13">
        <v>0</v>
      </c>
      <c r="B312" s="14">
        <v>0</v>
      </c>
      <c r="C312" s="15">
        <v>0</v>
      </c>
      <c r="D312" s="15">
        <v>0</v>
      </c>
      <c r="E312" s="15">
        <v>0</v>
      </c>
      <c r="F312" s="15">
        <v>0</v>
      </c>
      <c r="G312" s="16">
        <v>0</v>
      </c>
      <c r="I312" s="14">
        <v>0</v>
      </c>
      <c r="J312" s="15">
        <v>0</v>
      </c>
      <c r="K312" s="15">
        <v>0</v>
      </c>
      <c r="L312" s="15">
        <v>0</v>
      </c>
      <c r="M312" s="15">
        <v>0</v>
      </c>
      <c r="N312" s="16">
        <v>0</v>
      </c>
    </row>
    <row r="313" spans="1:14" x14ac:dyDescent="0.2">
      <c r="A313" s="13">
        <v>0</v>
      </c>
      <c r="B313" s="14">
        <v>0</v>
      </c>
      <c r="C313" s="15">
        <v>0</v>
      </c>
      <c r="D313" s="15">
        <v>0</v>
      </c>
      <c r="E313" s="15">
        <v>0</v>
      </c>
      <c r="F313" s="15">
        <v>0</v>
      </c>
      <c r="G313" s="16">
        <v>0</v>
      </c>
      <c r="I313" s="14">
        <v>0</v>
      </c>
      <c r="J313" s="15">
        <v>0</v>
      </c>
      <c r="K313" s="15">
        <v>0</v>
      </c>
      <c r="L313" s="15">
        <v>0</v>
      </c>
      <c r="M313" s="15">
        <v>0</v>
      </c>
      <c r="N313" s="16">
        <v>0</v>
      </c>
    </row>
    <row r="314" spans="1:14" x14ac:dyDescent="0.2">
      <c r="A314" s="13">
        <v>0</v>
      </c>
      <c r="B314" s="14">
        <v>0</v>
      </c>
      <c r="C314" s="15">
        <v>0</v>
      </c>
      <c r="D314" s="15">
        <v>0</v>
      </c>
      <c r="E314" s="15">
        <v>0</v>
      </c>
      <c r="F314" s="15">
        <v>0</v>
      </c>
      <c r="G314" s="16">
        <v>0</v>
      </c>
      <c r="I314" s="14">
        <v>0</v>
      </c>
      <c r="J314" s="15">
        <v>0</v>
      </c>
      <c r="K314" s="15">
        <v>0</v>
      </c>
      <c r="L314" s="15">
        <v>0</v>
      </c>
      <c r="M314" s="15">
        <v>0</v>
      </c>
      <c r="N314" s="16">
        <v>0</v>
      </c>
    </row>
    <row r="315" spans="1:14" x14ac:dyDescent="0.2">
      <c r="A315" s="13">
        <v>0</v>
      </c>
      <c r="B315" s="14">
        <v>0</v>
      </c>
      <c r="C315" s="15">
        <v>0</v>
      </c>
      <c r="D315" s="15">
        <v>0</v>
      </c>
      <c r="E315" s="15">
        <v>0</v>
      </c>
      <c r="F315" s="15">
        <v>0</v>
      </c>
      <c r="G315" s="16">
        <v>0</v>
      </c>
      <c r="I315" s="14">
        <v>0</v>
      </c>
      <c r="J315" s="15">
        <v>0</v>
      </c>
      <c r="K315" s="15">
        <v>0</v>
      </c>
      <c r="L315" s="15">
        <v>0</v>
      </c>
      <c r="M315" s="15">
        <v>0</v>
      </c>
      <c r="N315" s="16">
        <v>0</v>
      </c>
    </row>
    <row r="316" spans="1:14" x14ac:dyDescent="0.2">
      <c r="A316" s="13">
        <v>0</v>
      </c>
      <c r="B316" s="14">
        <v>0</v>
      </c>
      <c r="C316" s="15">
        <v>0</v>
      </c>
      <c r="D316" s="15">
        <v>0</v>
      </c>
      <c r="E316" s="15">
        <v>0</v>
      </c>
      <c r="F316" s="15">
        <v>0</v>
      </c>
      <c r="G316" s="16">
        <v>0</v>
      </c>
      <c r="I316" s="14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0</v>
      </c>
    </row>
    <row r="317" spans="1:14" x14ac:dyDescent="0.2">
      <c r="A317" s="13">
        <v>0</v>
      </c>
      <c r="B317" s="14">
        <v>0</v>
      </c>
      <c r="C317" s="15">
        <v>0</v>
      </c>
      <c r="D317" s="15">
        <v>0</v>
      </c>
      <c r="E317" s="15">
        <v>0</v>
      </c>
      <c r="F317" s="15">
        <v>0</v>
      </c>
      <c r="G317" s="16">
        <v>0</v>
      </c>
      <c r="I317" s="14">
        <v>0</v>
      </c>
      <c r="J317" s="15">
        <v>0</v>
      </c>
      <c r="K317" s="15">
        <v>0</v>
      </c>
      <c r="L317" s="15">
        <v>0</v>
      </c>
      <c r="M317" s="15">
        <v>0</v>
      </c>
      <c r="N317" s="16">
        <v>0</v>
      </c>
    </row>
    <row r="318" spans="1:14" x14ac:dyDescent="0.2">
      <c r="A318" s="13">
        <v>0</v>
      </c>
      <c r="B318" s="14">
        <v>0</v>
      </c>
      <c r="C318" s="15">
        <v>0</v>
      </c>
      <c r="D318" s="15">
        <v>0</v>
      </c>
      <c r="E318" s="15">
        <v>0</v>
      </c>
      <c r="F318" s="15">
        <v>0</v>
      </c>
      <c r="G318" s="16">
        <v>0</v>
      </c>
      <c r="I318" s="14">
        <v>0</v>
      </c>
      <c r="J318" s="15">
        <v>0</v>
      </c>
      <c r="K318" s="15">
        <v>0</v>
      </c>
      <c r="L318" s="15">
        <v>0</v>
      </c>
      <c r="M318" s="15">
        <v>0</v>
      </c>
      <c r="N318" s="16">
        <v>0</v>
      </c>
    </row>
    <row r="319" spans="1:14" x14ac:dyDescent="0.2">
      <c r="A319" s="13">
        <v>0</v>
      </c>
      <c r="B319" s="14">
        <v>0</v>
      </c>
      <c r="C319" s="15">
        <v>0</v>
      </c>
      <c r="D319" s="15">
        <v>0</v>
      </c>
      <c r="E319" s="15">
        <v>0</v>
      </c>
      <c r="F319" s="15">
        <v>0</v>
      </c>
      <c r="G319" s="16">
        <v>0</v>
      </c>
      <c r="I319" s="14">
        <v>0</v>
      </c>
      <c r="J319" s="15">
        <v>0</v>
      </c>
      <c r="K319" s="15">
        <v>0</v>
      </c>
      <c r="L319" s="15">
        <v>0</v>
      </c>
      <c r="M319" s="15">
        <v>0</v>
      </c>
      <c r="N319" s="16">
        <v>0</v>
      </c>
    </row>
    <row r="320" spans="1:14" x14ac:dyDescent="0.2">
      <c r="A320" s="13">
        <v>0</v>
      </c>
      <c r="B320" s="14">
        <v>0</v>
      </c>
      <c r="C320" s="15">
        <v>0</v>
      </c>
      <c r="D320" s="15">
        <v>0</v>
      </c>
      <c r="E320" s="15">
        <v>0</v>
      </c>
      <c r="F320" s="15">
        <v>0</v>
      </c>
      <c r="G320" s="16">
        <v>0</v>
      </c>
      <c r="I320" s="14">
        <v>0</v>
      </c>
      <c r="J320" s="15">
        <v>0</v>
      </c>
      <c r="K320" s="15">
        <v>0</v>
      </c>
      <c r="L320" s="15">
        <v>0</v>
      </c>
      <c r="M320" s="15">
        <v>0</v>
      </c>
      <c r="N320" s="16">
        <v>0</v>
      </c>
    </row>
    <row r="321" spans="1:14" x14ac:dyDescent="0.2">
      <c r="A321" s="13">
        <v>0</v>
      </c>
      <c r="B321" s="14">
        <v>0</v>
      </c>
      <c r="C321" s="15">
        <v>0</v>
      </c>
      <c r="D321" s="15">
        <v>0</v>
      </c>
      <c r="E321" s="15">
        <v>0</v>
      </c>
      <c r="F321" s="15">
        <v>0</v>
      </c>
      <c r="G321" s="16">
        <v>0</v>
      </c>
      <c r="I321" s="14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0</v>
      </c>
    </row>
    <row r="322" spans="1:14" x14ac:dyDescent="0.2">
      <c r="A322" s="13">
        <v>0</v>
      </c>
      <c r="B322" s="14">
        <v>0</v>
      </c>
      <c r="C322" s="15">
        <v>0</v>
      </c>
      <c r="D322" s="15">
        <v>0</v>
      </c>
      <c r="E322" s="15">
        <v>0</v>
      </c>
      <c r="F322" s="15">
        <v>0</v>
      </c>
      <c r="G322" s="16">
        <v>0</v>
      </c>
      <c r="I322" s="14">
        <v>0</v>
      </c>
      <c r="J322" s="15">
        <v>0</v>
      </c>
      <c r="K322" s="15">
        <v>0</v>
      </c>
      <c r="L322" s="15">
        <v>0</v>
      </c>
      <c r="M322" s="15">
        <v>0</v>
      </c>
      <c r="N322" s="16">
        <v>0</v>
      </c>
    </row>
    <row r="323" spans="1:14" x14ac:dyDescent="0.2">
      <c r="A323" s="13">
        <v>0</v>
      </c>
      <c r="B323" s="14">
        <v>0</v>
      </c>
      <c r="C323" s="15">
        <v>0</v>
      </c>
      <c r="D323" s="15">
        <v>0</v>
      </c>
      <c r="E323" s="15">
        <v>0</v>
      </c>
      <c r="F323" s="15">
        <v>0</v>
      </c>
      <c r="G323" s="16">
        <v>0</v>
      </c>
      <c r="I323" s="14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0</v>
      </c>
    </row>
    <row r="324" spans="1:14" x14ac:dyDescent="0.2">
      <c r="A324" s="13">
        <v>0</v>
      </c>
      <c r="B324" s="14">
        <v>0</v>
      </c>
      <c r="C324" s="15">
        <v>0</v>
      </c>
      <c r="D324" s="15">
        <v>0</v>
      </c>
      <c r="E324" s="15">
        <v>0</v>
      </c>
      <c r="F324" s="15">
        <v>0</v>
      </c>
      <c r="G324" s="16">
        <v>0</v>
      </c>
      <c r="I324" s="14">
        <v>0</v>
      </c>
      <c r="J324" s="15">
        <v>0</v>
      </c>
      <c r="K324" s="15">
        <v>0</v>
      </c>
      <c r="L324" s="15">
        <v>0</v>
      </c>
      <c r="M324" s="15">
        <v>0</v>
      </c>
      <c r="N324" s="16">
        <v>0</v>
      </c>
    </row>
    <row r="325" spans="1:14" x14ac:dyDescent="0.2">
      <c r="A325" s="13">
        <v>0</v>
      </c>
      <c r="B325" s="14">
        <v>0</v>
      </c>
      <c r="C325" s="15">
        <v>0</v>
      </c>
      <c r="D325" s="15">
        <v>0</v>
      </c>
      <c r="E325" s="15">
        <v>0</v>
      </c>
      <c r="F325" s="15">
        <v>0</v>
      </c>
      <c r="G325" s="16">
        <v>0</v>
      </c>
      <c r="I325" s="14">
        <v>0</v>
      </c>
      <c r="J325" s="15">
        <v>0</v>
      </c>
      <c r="K325" s="15">
        <v>0</v>
      </c>
      <c r="L325" s="15">
        <v>0</v>
      </c>
      <c r="M325" s="15">
        <v>0</v>
      </c>
      <c r="N325" s="16">
        <v>0</v>
      </c>
    </row>
    <row r="326" spans="1:14" x14ac:dyDescent="0.2">
      <c r="A326" s="13">
        <v>0</v>
      </c>
      <c r="B326" s="14">
        <v>0</v>
      </c>
      <c r="C326" s="15">
        <v>0</v>
      </c>
      <c r="D326" s="15">
        <v>0</v>
      </c>
      <c r="E326" s="15">
        <v>0</v>
      </c>
      <c r="F326" s="15">
        <v>0</v>
      </c>
      <c r="G326" s="16">
        <v>0</v>
      </c>
      <c r="I326" s="14">
        <v>0</v>
      </c>
      <c r="J326" s="15">
        <v>0</v>
      </c>
      <c r="K326" s="15">
        <v>0</v>
      </c>
      <c r="L326" s="15">
        <v>0</v>
      </c>
      <c r="M326" s="15">
        <v>0</v>
      </c>
      <c r="N326" s="16">
        <v>0</v>
      </c>
    </row>
    <row r="327" spans="1:14" x14ac:dyDescent="0.2">
      <c r="A327" s="13">
        <v>0</v>
      </c>
      <c r="B327" s="14">
        <v>0</v>
      </c>
      <c r="C327" s="15">
        <v>0</v>
      </c>
      <c r="D327" s="15">
        <v>0</v>
      </c>
      <c r="E327" s="15">
        <v>0</v>
      </c>
      <c r="F327" s="15">
        <v>0</v>
      </c>
      <c r="G327" s="16">
        <v>0</v>
      </c>
      <c r="I327" s="14">
        <v>0</v>
      </c>
      <c r="J327" s="15">
        <v>0</v>
      </c>
      <c r="K327" s="15">
        <v>0</v>
      </c>
      <c r="L327" s="15">
        <v>0</v>
      </c>
      <c r="M327" s="15">
        <v>0</v>
      </c>
      <c r="N327" s="16">
        <v>0</v>
      </c>
    </row>
    <row r="328" spans="1:14" x14ac:dyDescent="0.2">
      <c r="A328" s="13">
        <v>0</v>
      </c>
      <c r="B328" s="14">
        <v>0</v>
      </c>
      <c r="C328" s="15">
        <v>0</v>
      </c>
      <c r="D328" s="15">
        <v>0</v>
      </c>
      <c r="E328" s="15">
        <v>0</v>
      </c>
      <c r="F328" s="15">
        <v>0</v>
      </c>
      <c r="G328" s="16">
        <v>0</v>
      </c>
      <c r="I328" s="14">
        <v>0</v>
      </c>
      <c r="J328" s="15">
        <v>0</v>
      </c>
      <c r="K328" s="15">
        <v>0</v>
      </c>
      <c r="L328" s="15">
        <v>0</v>
      </c>
      <c r="M328" s="15">
        <v>0</v>
      </c>
      <c r="N328" s="16">
        <v>0</v>
      </c>
    </row>
    <row r="329" spans="1:14" x14ac:dyDescent="0.2">
      <c r="A329" s="13">
        <v>0</v>
      </c>
      <c r="B329" s="14">
        <v>0</v>
      </c>
      <c r="C329" s="15">
        <v>0</v>
      </c>
      <c r="D329" s="15">
        <v>0</v>
      </c>
      <c r="E329" s="15">
        <v>0</v>
      </c>
      <c r="F329" s="15">
        <v>0</v>
      </c>
      <c r="G329" s="16">
        <v>0</v>
      </c>
      <c r="I329" s="14">
        <v>0</v>
      </c>
      <c r="J329" s="15">
        <v>0</v>
      </c>
      <c r="K329" s="15">
        <v>0</v>
      </c>
      <c r="L329" s="15">
        <v>0</v>
      </c>
      <c r="M329" s="15">
        <v>0</v>
      </c>
      <c r="N329" s="16">
        <v>0</v>
      </c>
    </row>
    <row r="330" spans="1:14" x14ac:dyDescent="0.2">
      <c r="A330" s="13">
        <v>0</v>
      </c>
      <c r="B330" s="14">
        <v>0</v>
      </c>
      <c r="C330" s="15">
        <v>0</v>
      </c>
      <c r="D330" s="15">
        <v>0</v>
      </c>
      <c r="E330" s="15">
        <v>0</v>
      </c>
      <c r="F330" s="15">
        <v>0</v>
      </c>
      <c r="G330" s="16">
        <v>0</v>
      </c>
      <c r="I330" s="14">
        <v>0</v>
      </c>
      <c r="J330" s="15">
        <v>0</v>
      </c>
      <c r="K330" s="15">
        <v>0</v>
      </c>
      <c r="L330" s="15">
        <v>0</v>
      </c>
      <c r="M330" s="15">
        <v>0</v>
      </c>
      <c r="N330" s="16">
        <v>0</v>
      </c>
    </row>
    <row r="331" spans="1:14" x14ac:dyDescent="0.2">
      <c r="A331" s="13">
        <v>0</v>
      </c>
      <c r="B331" s="14">
        <v>0</v>
      </c>
      <c r="C331" s="15">
        <v>0</v>
      </c>
      <c r="D331" s="15">
        <v>0</v>
      </c>
      <c r="E331" s="15">
        <v>0</v>
      </c>
      <c r="F331" s="15">
        <v>0</v>
      </c>
      <c r="G331" s="16">
        <v>0</v>
      </c>
      <c r="I331" s="14">
        <v>0</v>
      </c>
      <c r="J331" s="15">
        <v>0</v>
      </c>
      <c r="K331" s="15">
        <v>0</v>
      </c>
      <c r="L331" s="15">
        <v>0</v>
      </c>
      <c r="M331" s="15">
        <v>0</v>
      </c>
      <c r="N331" s="16">
        <v>0</v>
      </c>
    </row>
    <row r="332" spans="1:14" x14ac:dyDescent="0.2">
      <c r="A332" s="13">
        <v>0</v>
      </c>
      <c r="B332" s="14">
        <v>0</v>
      </c>
      <c r="C332" s="15">
        <v>0</v>
      </c>
      <c r="D332" s="15">
        <v>0</v>
      </c>
      <c r="E332" s="15">
        <v>0</v>
      </c>
      <c r="F332" s="15">
        <v>0</v>
      </c>
      <c r="G332" s="16">
        <v>0</v>
      </c>
      <c r="I332" s="14">
        <v>0</v>
      </c>
      <c r="J332" s="15">
        <v>0</v>
      </c>
      <c r="K332" s="15">
        <v>0</v>
      </c>
      <c r="L332" s="15">
        <v>0</v>
      </c>
      <c r="M332" s="15">
        <v>0</v>
      </c>
      <c r="N332" s="16">
        <v>0</v>
      </c>
    </row>
    <row r="333" spans="1:14" x14ac:dyDescent="0.2">
      <c r="A333" s="13">
        <v>0</v>
      </c>
      <c r="B333" s="14">
        <v>0</v>
      </c>
      <c r="C333" s="15">
        <v>0</v>
      </c>
      <c r="D333" s="15">
        <v>0</v>
      </c>
      <c r="E333" s="15">
        <v>0</v>
      </c>
      <c r="F333" s="15">
        <v>0</v>
      </c>
      <c r="G333" s="16">
        <v>0</v>
      </c>
      <c r="I333" s="14">
        <v>0</v>
      </c>
      <c r="J333" s="15">
        <v>0</v>
      </c>
      <c r="K333" s="15">
        <v>0</v>
      </c>
      <c r="L333" s="15">
        <v>0</v>
      </c>
      <c r="M333" s="15">
        <v>0</v>
      </c>
      <c r="N333" s="16">
        <v>0</v>
      </c>
    </row>
    <row r="334" spans="1:14" x14ac:dyDescent="0.2">
      <c r="A334" s="13">
        <v>0</v>
      </c>
      <c r="B334" s="14">
        <v>0</v>
      </c>
      <c r="C334" s="15">
        <v>0</v>
      </c>
      <c r="D334" s="15">
        <v>0</v>
      </c>
      <c r="E334" s="15">
        <v>0</v>
      </c>
      <c r="F334" s="15">
        <v>0</v>
      </c>
      <c r="G334" s="16">
        <v>0</v>
      </c>
      <c r="I334" s="14">
        <v>0</v>
      </c>
      <c r="J334" s="15">
        <v>0</v>
      </c>
      <c r="K334" s="15">
        <v>0</v>
      </c>
      <c r="L334" s="15">
        <v>0</v>
      </c>
      <c r="M334" s="15">
        <v>0</v>
      </c>
      <c r="N334" s="16">
        <v>0</v>
      </c>
    </row>
    <row r="335" spans="1:14" x14ac:dyDescent="0.2">
      <c r="A335" s="13">
        <v>0</v>
      </c>
      <c r="B335" s="14">
        <v>0</v>
      </c>
      <c r="C335" s="15">
        <v>0</v>
      </c>
      <c r="D335" s="15">
        <v>0</v>
      </c>
      <c r="E335" s="15">
        <v>0</v>
      </c>
      <c r="F335" s="15">
        <v>0</v>
      </c>
      <c r="G335" s="16">
        <v>0</v>
      </c>
      <c r="I335" s="14">
        <v>0</v>
      </c>
      <c r="J335" s="15">
        <v>0</v>
      </c>
      <c r="K335" s="15">
        <v>0</v>
      </c>
      <c r="L335" s="15">
        <v>0</v>
      </c>
      <c r="M335" s="15">
        <v>0</v>
      </c>
      <c r="N335" s="16">
        <v>0</v>
      </c>
    </row>
    <row r="336" spans="1:14" x14ac:dyDescent="0.2">
      <c r="A336" s="13">
        <v>0</v>
      </c>
      <c r="B336" s="14">
        <v>0</v>
      </c>
      <c r="C336" s="15">
        <v>0</v>
      </c>
      <c r="D336" s="15">
        <v>0</v>
      </c>
      <c r="E336" s="15">
        <v>0</v>
      </c>
      <c r="F336" s="15">
        <v>0</v>
      </c>
      <c r="G336" s="16">
        <v>0</v>
      </c>
      <c r="I336" s="14">
        <v>0</v>
      </c>
      <c r="J336" s="15">
        <v>0</v>
      </c>
      <c r="K336" s="15">
        <v>0</v>
      </c>
      <c r="L336" s="15">
        <v>0</v>
      </c>
      <c r="M336" s="15">
        <v>0</v>
      </c>
      <c r="N336" s="16">
        <v>0</v>
      </c>
    </row>
    <row r="337" spans="1:14" x14ac:dyDescent="0.2">
      <c r="A337" s="13">
        <v>0</v>
      </c>
      <c r="B337" s="14">
        <v>0</v>
      </c>
      <c r="C337" s="15">
        <v>0</v>
      </c>
      <c r="D337" s="15">
        <v>0</v>
      </c>
      <c r="E337" s="15">
        <v>0</v>
      </c>
      <c r="F337" s="15">
        <v>0</v>
      </c>
      <c r="G337" s="16">
        <v>0</v>
      </c>
      <c r="I337" s="14">
        <v>0</v>
      </c>
      <c r="J337" s="15">
        <v>0</v>
      </c>
      <c r="K337" s="15">
        <v>0</v>
      </c>
      <c r="L337" s="15">
        <v>0</v>
      </c>
      <c r="M337" s="15">
        <v>0</v>
      </c>
      <c r="N337" s="16">
        <v>0</v>
      </c>
    </row>
    <row r="338" spans="1:14" x14ac:dyDescent="0.2">
      <c r="A338" s="13">
        <v>0</v>
      </c>
      <c r="B338" s="14">
        <v>0</v>
      </c>
      <c r="C338" s="15">
        <v>0</v>
      </c>
      <c r="D338" s="15">
        <v>0</v>
      </c>
      <c r="E338" s="15">
        <v>0</v>
      </c>
      <c r="F338" s="15">
        <v>0</v>
      </c>
      <c r="G338" s="16">
        <v>0</v>
      </c>
      <c r="I338" s="14">
        <v>0</v>
      </c>
      <c r="J338" s="15">
        <v>0</v>
      </c>
      <c r="K338" s="15">
        <v>0</v>
      </c>
      <c r="L338" s="15">
        <v>0</v>
      </c>
      <c r="M338" s="15">
        <v>0</v>
      </c>
      <c r="N338" s="16">
        <v>0</v>
      </c>
    </row>
    <row r="339" spans="1:14" x14ac:dyDescent="0.2">
      <c r="A339" s="13">
        <v>0</v>
      </c>
      <c r="B339" s="14">
        <v>0</v>
      </c>
      <c r="C339" s="15">
        <v>0</v>
      </c>
      <c r="D339" s="15">
        <v>0</v>
      </c>
      <c r="E339" s="15">
        <v>0</v>
      </c>
      <c r="F339" s="15">
        <v>0</v>
      </c>
      <c r="G339" s="16">
        <v>0</v>
      </c>
      <c r="I339" s="14">
        <v>0</v>
      </c>
      <c r="J339" s="15">
        <v>0</v>
      </c>
      <c r="K339" s="15">
        <v>0</v>
      </c>
      <c r="L339" s="15">
        <v>0</v>
      </c>
      <c r="M339" s="15">
        <v>0</v>
      </c>
      <c r="N339" s="16">
        <v>0</v>
      </c>
    </row>
    <row r="340" spans="1:14" x14ac:dyDescent="0.2">
      <c r="A340" s="13">
        <v>0</v>
      </c>
      <c r="B340" s="14">
        <v>0</v>
      </c>
      <c r="C340" s="15">
        <v>0</v>
      </c>
      <c r="D340" s="15">
        <v>0</v>
      </c>
      <c r="E340" s="15">
        <v>0</v>
      </c>
      <c r="F340" s="15">
        <v>0</v>
      </c>
      <c r="G340" s="16">
        <v>0</v>
      </c>
      <c r="I340" s="14">
        <v>0</v>
      </c>
      <c r="J340" s="15">
        <v>0</v>
      </c>
      <c r="K340" s="15">
        <v>0</v>
      </c>
      <c r="L340" s="15">
        <v>0</v>
      </c>
      <c r="M340" s="15">
        <v>0</v>
      </c>
      <c r="N340" s="16">
        <v>0</v>
      </c>
    </row>
    <row r="341" spans="1:14" x14ac:dyDescent="0.2">
      <c r="A341" s="13">
        <v>0</v>
      </c>
      <c r="B341" s="14">
        <v>0</v>
      </c>
      <c r="C341" s="15">
        <v>0</v>
      </c>
      <c r="D341" s="15">
        <v>0</v>
      </c>
      <c r="E341" s="15">
        <v>0</v>
      </c>
      <c r="F341" s="15">
        <v>0</v>
      </c>
      <c r="G341" s="16">
        <v>0</v>
      </c>
      <c r="I341" s="14">
        <v>0</v>
      </c>
      <c r="J341" s="15">
        <v>0</v>
      </c>
      <c r="K341" s="15">
        <v>0</v>
      </c>
      <c r="L341" s="15">
        <v>0</v>
      </c>
      <c r="M341" s="15">
        <v>0</v>
      </c>
      <c r="N341" s="16">
        <v>0</v>
      </c>
    </row>
    <row r="342" spans="1:14" x14ac:dyDescent="0.2">
      <c r="A342" s="13">
        <v>0</v>
      </c>
      <c r="B342" s="14">
        <v>0</v>
      </c>
      <c r="C342" s="15">
        <v>0</v>
      </c>
      <c r="D342" s="15">
        <v>0</v>
      </c>
      <c r="E342" s="15">
        <v>0</v>
      </c>
      <c r="F342" s="15">
        <v>0</v>
      </c>
      <c r="G342" s="16">
        <v>0</v>
      </c>
      <c r="I342" s="14">
        <v>0</v>
      </c>
      <c r="J342" s="15">
        <v>0</v>
      </c>
      <c r="K342" s="15">
        <v>0</v>
      </c>
      <c r="L342" s="15">
        <v>0</v>
      </c>
      <c r="M342" s="15">
        <v>0</v>
      </c>
      <c r="N342" s="16">
        <v>0</v>
      </c>
    </row>
    <row r="343" spans="1:14" x14ac:dyDescent="0.2">
      <c r="A343" s="13">
        <v>0</v>
      </c>
      <c r="B343" s="14">
        <v>0</v>
      </c>
      <c r="C343" s="15">
        <v>0</v>
      </c>
      <c r="D343" s="15">
        <v>0</v>
      </c>
      <c r="E343" s="15">
        <v>0</v>
      </c>
      <c r="F343" s="15">
        <v>0</v>
      </c>
      <c r="G343" s="16">
        <v>0</v>
      </c>
      <c r="I343" s="14">
        <v>0</v>
      </c>
      <c r="J343" s="15">
        <v>0</v>
      </c>
      <c r="K343" s="15">
        <v>0</v>
      </c>
      <c r="L343" s="15">
        <v>0</v>
      </c>
      <c r="M343" s="15">
        <v>0</v>
      </c>
      <c r="N343" s="16">
        <v>0</v>
      </c>
    </row>
    <row r="344" spans="1:14" x14ac:dyDescent="0.2">
      <c r="A344" s="13">
        <v>0</v>
      </c>
      <c r="B344" s="14">
        <v>0</v>
      </c>
      <c r="C344" s="15">
        <v>0</v>
      </c>
      <c r="D344" s="15">
        <v>0</v>
      </c>
      <c r="E344" s="15">
        <v>0</v>
      </c>
      <c r="F344" s="15">
        <v>0</v>
      </c>
      <c r="G344" s="16">
        <v>0</v>
      </c>
      <c r="I344" s="14">
        <v>0</v>
      </c>
      <c r="J344" s="15">
        <v>0</v>
      </c>
      <c r="K344" s="15">
        <v>0</v>
      </c>
      <c r="L344" s="15">
        <v>0</v>
      </c>
      <c r="M344" s="15">
        <v>0</v>
      </c>
      <c r="N344" s="16">
        <v>0</v>
      </c>
    </row>
    <row r="345" spans="1:14" x14ac:dyDescent="0.2">
      <c r="A345" s="13">
        <v>0</v>
      </c>
      <c r="B345" s="14">
        <v>0</v>
      </c>
      <c r="C345" s="15">
        <v>0</v>
      </c>
      <c r="D345" s="15">
        <v>0</v>
      </c>
      <c r="E345" s="15">
        <v>0</v>
      </c>
      <c r="F345" s="15">
        <v>0</v>
      </c>
      <c r="G345" s="16">
        <v>0</v>
      </c>
      <c r="I345" s="14">
        <v>0</v>
      </c>
      <c r="J345" s="15">
        <v>0</v>
      </c>
      <c r="K345" s="15">
        <v>0</v>
      </c>
      <c r="L345" s="15">
        <v>0</v>
      </c>
      <c r="M345" s="15">
        <v>0</v>
      </c>
      <c r="N345" s="16">
        <v>0</v>
      </c>
    </row>
    <row r="346" spans="1:14" x14ac:dyDescent="0.2">
      <c r="A346" s="13">
        <v>0</v>
      </c>
      <c r="B346" s="14">
        <v>0</v>
      </c>
      <c r="C346" s="15">
        <v>0</v>
      </c>
      <c r="D346" s="15">
        <v>0</v>
      </c>
      <c r="E346" s="15">
        <v>0</v>
      </c>
      <c r="F346" s="15">
        <v>0</v>
      </c>
      <c r="G346" s="16">
        <v>0</v>
      </c>
      <c r="I346" s="14">
        <v>0</v>
      </c>
      <c r="J346" s="15">
        <v>0</v>
      </c>
      <c r="K346" s="15">
        <v>0</v>
      </c>
      <c r="L346" s="15">
        <v>0</v>
      </c>
      <c r="M346" s="15">
        <v>0</v>
      </c>
      <c r="N346" s="16">
        <v>0</v>
      </c>
    </row>
    <row r="347" spans="1:14" x14ac:dyDescent="0.2">
      <c r="A347" s="13">
        <v>0</v>
      </c>
      <c r="B347" s="14">
        <v>0</v>
      </c>
      <c r="C347" s="15">
        <v>0</v>
      </c>
      <c r="D347" s="15">
        <v>0</v>
      </c>
      <c r="E347" s="15">
        <v>0</v>
      </c>
      <c r="F347" s="15">
        <v>0</v>
      </c>
      <c r="G347" s="16">
        <v>0</v>
      </c>
      <c r="I347" s="14">
        <v>0</v>
      </c>
      <c r="J347" s="15">
        <v>0</v>
      </c>
      <c r="K347" s="15">
        <v>0</v>
      </c>
      <c r="L347" s="15">
        <v>0</v>
      </c>
      <c r="M347" s="15">
        <v>0</v>
      </c>
      <c r="N347" s="16">
        <v>0</v>
      </c>
    </row>
    <row r="348" spans="1:14" x14ac:dyDescent="0.2">
      <c r="A348" s="13">
        <v>0</v>
      </c>
      <c r="B348" s="14">
        <v>0</v>
      </c>
      <c r="C348" s="15">
        <v>0</v>
      </c>
      <c r="D348" s="15">
        <v>0</v>
      </c>
      <c r="E348" s="15">
        <v>0</v>
      </c>
      <c r="F348" s="15">
        <v>0</v>
      </c>
      <c r="G348" s="16">
        <v>0</v>
      </c>
      <c r="I348" s="14">
        <v>0</v>
      </c>
      <c r="J348" s="15">
        <v>0</v>
      </c>
      <c r="K348" s="15">
        <v>0</v>
      </c>
      <c r="L348" s="15">
        <v>0</v>
      </c>
      <c r="M348" s="15">
        <v>0</v>
      </c>
      <c r="N348" s="16">
        <v>0</v>
      </c>
    </row>
    <row r="349" spans="1:14" x14ac:dyDescent="0.2">
      <c r="A349" s="13">
        <v>0</v>
      </c>
      <c r="B349" s="14">
        <v>0</v>
      </c>
      <c r="C349" s="15">
        <v>0</v>
      </c>
      <c r="D349" s="15">
        <v>0</v>
      </c>
      <c r="E349" s="15">
        <v>0</v>
      </c>
      <c r="F349" s="15">
        <v>0</v>
      </c>
      <c r="G349" s="16">
        <v>0</v>
      </c>
      <c r="I349" s="14">
        <v>0</v>
      </c>
      <c r="J349" s="15">
        <v>0</v>
      </c>
      <c r="K349" s="15">
        <v>0</v>
      </c>
      <c r="L349" s="15">
        <v>0</v>
      </c>
      <c r="M349" s="15">
        <v>0</v>
      </c>
      <c r="N349" s="16">
        <v>0</v>
      </c>
    </row>
    <row r="350" spans="1:14" x14ac:dyDescent="0.2">
      <c r="A350" s="13">
        <v>0</v>
      </c>
      <c r="B350" s="14">
        <v>0</v>
      </c>
      <c r="C350" s="15">
        <v>0</v>
      </c>
      <c r="D350" s="15">
        <v>0</v>
      </c>
      <c r="E350" s="15">
        <v>0</v>
      </c>
      <c r="F350" s="15">
        <v>0</v>
      </c>
      <c r="G350" s="16">
        <v>0</v>
      </c>
      <c r="I350" s="14">
        <v>0</v>
      </c>
      <c r="J350" s="15">
        <v>0</v>
      </c>
      <c r="K350" s="15">
        <v>0</v>
      </c>
      <c r="L350" s="15">
        <v>0</v>
      </c>
      <c r="M350" s="15">
        <v>0</v>
      </c>
      <c r="N350" s="16">
        <v>0</v>
      </c>
    </row>
    <row r="351" spans="1:14" x14ac:dyDescent="0.2">
      <c r="A351" s="13">
        <v>0</v>
      </c>
      <c r="B351" s="14">
        <v>0</v>
      </c>
      <c r="C351" s="15">
        <v>0</v>
      </c>
      <c r="D351" s="15">
        <v>0</v>
      </c>
      <c r="E351" s="15">
        <v>0</v>
      </c>
      <c r="F351" s="15">
        <v>0</v>
      </c>
      <c r="G351" s="16">
        <v>0</v>
      </c>
      <c r="I351" s="14">
        <v>0</v>
      </c>
      <c r="J351" s="15">
        <v>0</v>
      </c>
      <c r="K351" s="15">
        <v>0</v>
      </c>
      <c r="L351" s="15">
        <v>0</v>
      </c>
      <c r="M351" s="15">
        <v>0</v>
      </c>
      <c r="N351" s="16">
        <v>0</v>
      </c>
    </row>
    <row r="352" spans="1:14" x14ac:dyDescent="0.2">
      <c r="A352" s="13">
        <v>0</v>
      </c>
      <c r="B352" s="14">
        <v>0</v>
      </c>
      <c r="C352" s="15">
        <v>0</v>
      </c>
      <c r="D352" s="15">
        <v>0</v>
      </c>
      <c r="E352" s="15">
        <v>0</v>
      </c>
      <c r="F352" s="15">
        <v>0</v>
      </c>
      <c r="G352" s="16">
        <v>0</v>
      </c>
      <c r="I352" s="14">
        <v>0</v>
      </c>
      <c r="J352" s="15">
        <v>0</v>
      </c>
      <c r="K352" s="15">
        <v>0</v>
      </c>
      <c r="L352" s="15">
        <v>0</v>
      </c>
      <c r="M352" s="15">
        <v>0</v>
      </c>
      <c r="N352" s="16">
        <v>0</v>
      </c>
    </row>
    <row r="353" spans="1:14" x14ac:dyDescent="0.2">
      <c r="A353" s="13">
        <v>0</v>
      </c>
      <c r="B353" s="14">
        <v>0</v>
      </c>
      <c r="C353" s="15">
        <v>0</v>
      </c>
      <c r="D353" s="15">
        <v>0</v>
      </c>
      <c r="E353" s="15">
        <v>0</v>
      </c>
      <c r="F353" s="15">
        <v>0</v>
      </c>
      <c r="G353" s="16">
        <v>0</v>
      </c>
      <c r="I353" s="14">
        <v>0</v>
      </c>
      <c r="J353" s="15">
        <v>0</v>
      </c>
      <c r="K353" s="15">
        <v>0</v>
      </c>
      <c r="L353" s="15">
        <v>0</v>
      </c>
      <c r="M353" s="15">
        <v>0</v>
      </c>
      <c r="N353" s="16">
        <v>0</v>
      </c>
    </row>
    <row r="354" spans="1:14" x14ac:dyDescent="0.2">
      <c r="A354" s="13">
        <v>0</v>
      </c>
      <c r="B354" s="14">
        <v>0</v>
      </c>
      <c r="C354" s="15">
        <v>0</v>
      </c>
      <c r="D354" s="15">
        <v>0</v>
      </c>
      <c r="E354" s="15">
        <v>0</v>
      </c>
      <c r="F354" s="15">
        <v>0</v>
      </c>
      <c r="G354" s="16">
        <v>0</v>
      </c>
      <c r="I354" s="14">
        <v>0</v>
      </c>
      <c r="J354" s="15">
        <v>0</v>
      </c>
      <c r="K354" s="15">
        <v>0</v>
      </c>
      <c r="L354" s="15">
        <v>0</v>
      </c>
      <c r="M354" s="15">
        <v>0</v>
      </c>
      <c r="N354" s="16">
        <v>0</v>
      </c>
    </row>
    <row r="355" spans="1:14" x14ac:dyDescent="0.2">
      <c r="A355" s="13">
        <v>0</v>
      </c>
      <c r="B355" s="14">
        <v>0</v>
      </c>
      <c r="C355" s="15">
        <v>0</v>
      </c>
      <c r="D355" s="15">
        <v>0</v>
      </c>
      <c r="E355" s="15">
        <v>0</v>
      </c>
      <c r="F355" s="15">
        <v>0</v>
      </c>
      <c r="G355" s="16">
        <v>0</v>
      </c>
      <c r="I355" s="14">
        <v>0</v>
      </c>
      <c r="J355" s="15">
        <v>0</v>
      </c>
      <c r="K355" s="15">
        <v>0</v>
      </c>
      <c r="L355" s="15">
        <v>0</v>
      </c>
      <c r="M355" s="15">
        <v>0</v>
      </c>
      <c r="N355" s="16">
        <v>0</v>
      </c>
    </row>
    <row r="356" spans="1:14" x14ac:dyDescent="0.2">
      <c r="A356" s="13">
        <v>0</v>
      </c>
      <c r="B356" s="14">
        <v>0</v>
      </c>
      <c r="C356" s="15">
        <v>0</v>
      </c>
      <c r="D356" s="15">
        <v>0</v>
      </c>
      <c r="E356" s="15">
        <v>0</v>
      </c>
      <c r="F356" s="15">
        <v>0</v>
      </c>
      <c r="G356" s="16">
        <v>0</v>
      </c>
      <c r="I356" s="14">
        <v>0</v>
      </c>
      <c r="J356" s="15">
        <v>0</v>
      </c>
      <c r="K356" s="15">
        <v>0</v>
      </c>
      <c r="L356" s="15">
        <v>0</v>
      </c>
      <c r="M356" s="15">
        <v>0</v>
      </c>
      <c r="N356" s="16">
        <v>0</v>
      </c>
    </row>
    <row r="357" spans="1:14" x14ac:dyDescent="0.2">
      <c r="A357" s="13">
        <v>0</v>
      </c>
      <c r="B357" s="14">
        <v>0</v>
      </c>
      <c r="C357" s="15">
        <v>0</v>
      </c>
      <c r="D357" s="15">
        <v>0</v>
      </c>
      <c r="E357" s="15">
        <v>0</v>
      </c>
      <c r="F357" s="15">
        <v>0</v>
      </c>
      <c r="G357" s="16">
        <v>0</v>
      </c>
      <c r="I357" s="14">
        <v>0</v>
      </c>
      <c r="J357" s="15">
        <v>0</v>
      </c>
      <c r="K357" s="15">
        <v>0</v>
      </c>
      <c r="L357" s="15">
        <v>0</v>
      </c>
      <c r="M357" s="15">
        <v>0</v>
      </c>
      <c r="N357" s="16">
        <v>0</v>
      </c>
    </row>
    <row r="358" spans="1:14" x14ac:dyDescent="0.2">
      <c r="A358" s="13">
        <v>0</v>
      </c>
      <c r="B358" s="14">
        <v>0</v>
      </c>
      <c r="C358" s="15">
        <v>0</v>
      </c>
      <c r="D358" s="15">
        <v>0</v>
      </c>
      <c r="E358" s="15">
        <v>0</v>
      </c>
      <c r="F358" s="15">
        <v>0</v>
      </c>
      <c r="G358" s="16">
        <v>0</v>
      </c>
      <c r="I358" s="14">
        <v>0</v>
      </c>
      <c r="J358" s="15">
        <v>0</v>
      </c>
      <c r="K358" s="15">
        <v>0</v>
      </c>
      <c r="L358" s="15">
        <v>0</v>
      </c>
      <c r="M358" s="15">
        <v>0</v>
      </c>
      <c r="N358" s="16">
        <v>0</v>
      </c>
    </row>
    <row r="359" spans="1:14" x14ac:dyDescent="0.2">
      <c r="A359" s="13">
        <v>0</v>
      </c>
      <c r="B359" s="17">
        <v>0</v>
      </c>
      <c r="C359" s="18">
        <v>0</v>
      </c>
      <c r="D359" s="18">
        <v>0</v>
      </c>
      <c r="E359" s="18">
        <v>0</v>
      </c>
      <c r="F359" s="18">
        <v>0</v>
      </c>
      <c r="G359" s="19">
        <v>0</v>
      </c>
      <c r="I359" s="17">
        <v>0</v>
      </c>
      <c r="J359" s="18">
        <v>0</v>
      </c>
      <c r="K359" s="18">
        <v>0</v>
      </c>
      <c r="L359" s="18">
        <v>0</v>
      </c>
      <c r="M359" s="18">
        <v>0</v>
      </c>
      <c r="N359" s="1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showGridLines="0" workbookViewId="0">
      <selection activeCell="I7" sqref="I7"/>
    </sheetView>
  </sheetViews>
  <sheetFormatPr defaultRowHeight="12.75" x14ac:dyDescent="0.2"/>
  <sheetData>
    <row r="1" spans="1:14" ht="23.25" x14ac:dyDescent="0.35">
      <c r="A1" s="23" t="s">
        <v>0</v>
      </c>
    </row>
    <row r="3" spans="1:14" x14ac:dyDescent="0.2">
      <c r="B3" s="20" t="s">
        <v>13</v>
      </c>
      <c r="I3" s="20" t="s">
        <v>16</v>
      </c>
    </row>
    <row r="4" spans="1:14" x14ac:dyDescent="0.2">
      <c r="A4" s="1"/>
      <c r="B4" s="2" t="s">
        <v>1</v>
      </c>
      <c r="C4" s="3" t="s">
        <v>2</v>
      </c>
      <c r="D4" s="3" t="s">
        <v>2</v>
      </c>
      <c r="E4" s="3" t="s">
        <v>3</v>
      </c>
      <c r="F4" s="3" t="s">
        <v>4</v>
      </c>
      <c r="G4" s="4" t="s">
        <v>5</v>
      </c>
      <c r="I4" s="2" t="s">
        <v>1</v>
      </c>
      <c r="J4" s="3" t="s">
        <v>2</v>
      </c>
      <c r="K4" s="3" t="s">
        <v>2</v>
      </c>
      <c r="L4" s="3" t="s">
        <v>3</v>
      </c>
      <c r="M4" s="3" t="s">
        <v>4</v>
      </c>
      <c r="N4" s="4" t="s">
        <v>5</v>
      </c>
    </row>
    <row r="5" spans="1:14" x14ac:dyDescent="0.2">
      <c r="A5" s="5" t="s">
        <v>6</v>
      </c>
      <c r="B5" s="6" t="s">
        <v>7</v>
      </c>
      <c r="C5" s="7" t="s">
        <v>8</v>
      </c>
      <c r="D5" s="7" t="s">
        <v>9</v>
      </c>
      <c r="E5" s="8" t="s">
        <v>10</v>
      </c>
      <c r="F5" s="8" t="s">
        <v>10</v>
      </c>
      <c r="G5" s="9" t="s">
        <v>11</v>
      </c>
      <c r="I5" s="6" t="s">
        <v>7</v>
      </c>
      <c r="J5" s="7" t="s">
        <v>8</v>
      </c>
      <c r="K5" s="7" t="s">
        <v>9</v>
      </c>
      <c r="L5" s="8" t="s">
        <v>10</v>
      </c>
      <c r="M5" s="8" t="s">
        <v>10</v>
      </c>
      <c r="N5" s="9" t="s">
        <v>11</v>
      </c>
    </row>
    <row r="6" spans="1:14" x14ac:dyDescent="0.2">
      <c r="A6" s="5"/>
      <c r="B6" s="10" t="s">
        <v>12</v>
      </c>
      <c r="C6" s="11" t="s">
        <v>12</v>
      </c>
      <c r="D6" s="11" t="s">
        <v>12</v>
      </c>
      <c r="E6" s="11" t="s">
        <v>12</v>
      </c>
      <c r="F6" s="11" t="s">
        <v>12</v>
      </c>
      <c r="G6" s="12" t="s">
        <v>12</v>
      </c>
      <c r="I6" s="10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2" t="s">
        <v>12</v>
      </c>
    </row>
    <row r="7" spans="1:14" x14ac:dyDescent="0.2">
      <c r="A7" s="13">
        <v>37104</v>
      </c>
      <c r="B7" s="14">
        <v>55.75</v>
      </c>
      <c r="C7" s="15">
        <v>36</v>
      </c>
      <c r="D7" s="15">
        <v>36</v>
      </c>
      <c r="E7" s="15">
        <v>33</v>
      </c>
      <c r="F7" s="15">
        <v>34.021276595744681</v>
      </c>
      <c r="G7" s="16">
        <v>44.768817204301072</v>
      </c>
      <c r="I7" s="14">
        <v>58.75</v>
      </c>
      <c r="J7" s="15">
        <v>38.25</v>
      </c>
      <c r="K7" s="15">
        <v>38.5</v>
      </c>
      <c r="L7" s="15">
        <v>34.5</v>
      </c>
      <c r="M7" s="15">
        <v>35.819148936170215</v>
      </c>
      <c r="N7" s="16">
        <v>47.161290322580648</v>
      </c>
    </row>
    <row r="8" spans="1:14" x14ac:dyDescent="0.2">
      <c r="A8" s="13">
        <v>37135</v>
      </c>
      <c r="B8" s="14">
        <v>40.75</v>
      </c>
      <c r="C8" s="15">
        <v>36</v>
      </c>
      <c r="D8" s="15">
        <v>36</v>
      </c>
      <c r="E8" s="15">
        <v>33</v>
      </c>
      <c r="F8" s="15">
        <v>34.269230769230766</v>
      </c>
      <c r="G8" s="16">
        <v>37.005555555555553</v>
      </c>
      <c r="I8" s="14">
        <v>41.45</v>
      </c>
      <c r="J8" s="15">
        <v>36.524999999999999</v>
      </c>
      <c r="K8" s="15">
        <v>38.5</v>
      </c>
      <c r="L8" s="15">
        <v>33.35</v>
      </c>
      <c r="M8" s="15">
        <v>35.14903846153846</v>
      </c>
      <c r="N8" s="16">
        <v>37.809444444444452</v>
      </c>
    </row>
    <row r="9" spans="1:14" x14ac:dyDescent="0.2">
      <c r="A9" s="13">
        <v>37165</v>
      </c>
      <c r="B9" s="14">
        <v>41</v>
      </c>
      <c r="C9" s="15">
        <v>35</v>
      </c>
      <c r="D9" s="15">
        <v>35</v>
      </c>
      <c r="E9" s="15">
        <v>33</v>
      </c>
      <c r="F9" s="15">
        <v>33.680851063829785</v>
      </c>
      <c r="G9" s="16">
        <v>37.301075268817208</v>
      </c>
      <c r="I9" s="14">
        <v>41.55</v>
      </c>
      <c r="J9" s="15">
        <v>35.412500000000001</v>
      </c>
      <c r="K9" s="15">
        <v>37.5</v>
      </c>
      <c r="L9" s="15">
        <v>33.274999999999999</v>
      </c>
      <c r="M9" s="15">
        <v>34.357978723404251</v>
      </c>
      <c r="N9" s="16">
        <v>37.91532258064516</v>
      </c>
    </row>
    <row r="10" spans="1:14" x14ac:dyDescent="0.2">
      <c r="A10" s="13">
        <v>37196</v>
      </c>
      <c r="B10" s="14">
        <v>41</v>
      </c>
      <c r="C10" s="15">
        <v>35</v>
      </c>
      <c r="D10" s="15">
        <v>35</v>
      </c>
      <c r="E10" s="15">
        <v>33</v>
      </c>
      <c r="F10" s="15">
        <v>33.75</v>
      </c>
      <c r="G10" s="16">
        <v>37.133333333333333</v>
      </c>
      <c r="I10" s="14">
        <v>41.55</v>
      </c>
      <c r="J10" s="15">
        <v>35.412500000000001</v>
      </c>
      <c r="K10" s="15">
        <v>37.5</v>
      </c>
      <c r="L10" s="15">
        <v>33.274999999999999</v>
      </c>
      <c r="M10" s="15">
        <v>34.51145833333333</v>
      </c>
      <c r="N10" s="16">
        <v>37.796111111111109</v>
      </c>
    </row>
    <row r="11" spans="1:14" x14ac:dyDescent="0.2">
      <c r="A11" s="13">
        <v>37226</v>
      </c>
      <c r="B11" s="14">
        <v>41</v>
      </c>
      <c r="C11" s="15">
        <v>36.549999237060547</v>
      </c>
      <c r="D11" s="15">
        <v>36.549999237060547</v>
      </c>
      <c r="E11" s="15">
        <v>33</v>
      </c>
      <c r="F11" s="15">
        <v>34.473584588968528</v>
      </c>
      <c r="G11" s="16">
        <v>37.280644980810024</v>
      </c>
      <c r="I11" s="14">
        <v>41.55</v>
      </c>
      <c r="J11" s="15">
        <v>36.962499237060548</v>
      </c>
      <c r="K11" s="15">
        <v>39.049999237060547</v>
      </c>
      <c r="L11" s="15">
        <v>33.274999999999999</v>
      </c>
      <c r="M11" s="15">
        <v>35.278301570100602</v>
      </c>
      <c r="N11" s="16">
        <v>37.975806271132598</v>
      </c>
    </row>
    <row r="12" spans="1:14" x14ac:dyDescent="0.2">
      <c r="A12" s="13">
        <v>37257</v>
      </c>
      <c r="B12" s="14">
        <v>44</v>
      </c>
      <c r="C12" s="15">
        <v>24.598747253417969</v>
      </c>
      <c r="D12" s="15">
        <v>25.102499008178711</v>
      </c>
      <c r="E12" s="15">
        <v>38.650001525878906</v>
      </c>
      <c r="F12" s="15">
        <v>33.591122763497488</v>
      </c>
      <c r="G12" s="16">
        <v>38.515752853885772</v>
      </c>
      <c r="I12" s="14">
        <v>44.7</v>
      </c>
      <c r="J12" s="15">
        <v>25.123747253417967</v>
      </c>
      <c r="K12" s="15">
        <v>28.102499008178711</v>
      </c>
      <c r="L12" s="15">
        <v>39.000001525878908</v>
      </c>
      <c r="M12" s="15">
        <v>34.510510518599531</v>
      </c>
      <c r="N12" s="16">
        <v>39.331344251735239</v>
      </c>
    </row>
    <row r="13" spans="1:14" x14ac:dyDescent="0.2">
      <c r="A13" s="13">
        <v>37288</v>
      </c>
      <c r="B13" s="14">
        <v>44</v>
      </c>
      <c r="C13" s="15">
        <v>23.596248626708984</v>
      </c>
      <c r="D13" s="15">
        <v>23.097497940063477</v>
      </c>
      <c r="E13" s="15">
        <v>35.5</v>
      </c>
      <c r="F13" s="15">
        <v>31.080681193958629</v>
      </c>
      <c r="G13" s="16">
        <v>37.232737768264045</v>
      </c>
      <c r="I13" s="14">
        <v>44.7</v>
      </c>
      <c r="J13" s="15">
        <v>24.121248626708983</v>
      </c>
      <c r="K13" s="15">
        <v>26.097497940063477</v>
      </c>
      <c r="L13" s="15">
        <v>35.85</v>
      </c>
      <c r="M13" s="15">
        <v>31.944317557594992</v>
      </c>
      <c r="N13" s="16">
        <v>38.018452053978329</v>
      </c>
    </row>
    <row r="14" spans="1:14" x14ac:dyDescent="0.2">
      <c r="A14" s="13">
        <v>37316</v>
      </c>
      <c r="B14" s="14">
        <v>40</v>
      </c>
      <c r="C14" s="15">
        <v>16.784748077392578</v>
      </c>
      <c r="D14" s="15">
        <v>18.414497375488281</v>
      </c>
      <c r="E14" s="15">
        <v>31.5</v>
      </c>
      <c r="F14" s="15">
        <v>26.048871657427618</v>
      </c>
      <c r="G14" s="16">
        <v>32.349381231492565</v>
      </c>
      <c r="I14" s="14">
        <v>40.450000000000003</v>
      </c>
      <c r="J14" s="15">
        <v>17.122248077392577</v>
      </c>
      <c r="K14" s="15">
        <v>21.414497375488281</v>
      </c>
      <c r="L14" s="15">
        <v>31.725000000000001</v>
      </c>
      <c r="M14" s="15">
        <v>26.840048128015852</v>
      </c>
      <c r="N14" s="16">
        <v>32.986478005686116</v>
      </c>
    </row>
    <row r="15" spans="1:14" x14ac:dyDescent="0.2">
      <c r="A15" s="13">
        <v>37347</v>
      </c>
      <c r="B15" s="14">
        <v>40</v>
      </c>
      <c r="C15" s="15">
        <v>17.467498779296875</v>
      </c>
      <c r="D15" s="15">
        <v>18.18499755859375</v>
      </c>
      <c r="E15" s="15">
        <v>31.5</v>
      </c>
      <c r="F15" s="15">
        <v>26.743912406589676</v>
      </c>
      <c r="G15" s="16">
        <v>33.224666341145834</v>
      </c>
      <c r="I15" s="14">
        <v>40.299999999999997</v>
      </c>
      <c r="J15" s="15">
        <v>17.692498779296876</v>
      </c>
      <c r="K15" s="15">
        <v>21.18499755859375</v>
      </c>
      <c r="L15" s="15">
        <v>31.65</v>
      </c>
      <c r="M15" s="15">
        <v>27.402608058763587</v>
      </c>
      <c r="N15" s="16">
        <v>33.707999674479169</v>
      </c>
    </row>
    <row r="16" spans="1:14" x14ac:dyDescent="0.2">
      <c r="A16" s="13">
        <v>37377</v>
      </c>
      <c r="B16" s="14">
        <v>40</v>
      </c>
      <c r="C16" s="15">
        <v>17.582498550415039</v>
      </c>
      <c r="D16" s="15">
        <v>18.714998245239258</v>
      </c>
      <c r="E16" s="15">
        <v>31.5</v>
      </c>
      <c r="F16" s="15">
        <v>26.618570833790059</v>
      </c>
      <c r="G16" s="16">
        <v>32.949569579093684</v>
      </c>
      <c r="I16" s="14">
        <v>41</v>
      </c>
      <c r="J16" s="15">
        <v>18.332498550415039</v>
      </c>
      <c r="K16" s="15">
        <v>21.714998245239258</v>
      </c>
      <c r="L16" s="15">
        <v>32</v>
      </c>
      <c r="M16" s="15">
        <v>27.669591241953324</v>
      </c>
      <c r="N16" s="16">
        <v>33.976451299523795</v>
      </c>
    </row>
    <row r="17" spans="1:14" x14ac:dyDescent="0.2">
      <c r="A17" s="13">
        <v>37408</v>
      </c>
      <c r="B17" s="14">
        <v>50</v>
      </c>
      <c r="C17" s="15">
        <v>22.008749008178711</v>
      </c>
      <c r="D17" s="15">
        <v>17.492498397827148</v>
      </c>
      <c r="E17" s="15">
        <v>31.5</v>
      </c>
      <c r="F17" s="15">
        <v>26.80024948120117</v>
      </c>
      <c r="G17" s="16">
        <v>37.111249711778427</v>
      </c>
      <c r="I17" s="14">
        <v>52.9</v>
      </c>
      <c r="J17" s="15">
        <v>24.183749008178712</v>
      </c>
      <c r="K17" s="15">
        <v>20.492498397827148</v>
      </c>
      <c r="L17" s="15">
        <v>32.950000000000003</v>
      </c>
      <c r="M17" s="15">
        <v>28.705249481201172</v>
      </c>
      <c r="N17" s="16">
        <v>39.458471934000649</v>
      </c>
    </row>
    <row r="18" spans="1:14" x14ac:dyDescent="0.2">
      <c r="A18" s="13">
        <v>37438</v>
      </c>
      <c r="B18" s="14">
        <v>54</v>
      </c>
      <c r="C18" s="15">
        <v>35.711250305175781</v>
      </c>
      <c r="D18" s="15">
        <v>27.197498321533203</v>
      </c>
      <c r="E18" s="15">
        <v>31.5</v>
      </c>
      <c r="F18" s="15">
        <v>31.309489503198741</v>
      </c>
      <c r="G18" s="16">
        <v>42.044784792007938</v>
      </c>
      <c r="I18" s="14">
        <v>58</v>
      </c>
      <c r="J18" s="15">
        <v>38.711250305175781</v>
      </c>
      <c r="K18" s="15">
        <v>30.197498321533203</v>
      </c>
      <c r="L18" s="15">
        <v>33.5</v>
      </c>
      <c r="M18" s="15">
        <v>33.676836441974253</v>
      </c>
      <c r="N18" s="16">
        <v>45.184569738244498</v>
      </c>
    </row>
    <row r="19" spans="1:14" x14ac:dyDescent="0.2">
      <c r="A19" s="13">
        <v>37469</v>
      </c>
      <c r="B19" s="14">
        <v>54</v>
      </c>
      <c r="C19" s="15">
        <v>37.972499847412109</v>
      </c>
      <c r="D19" s="15">
        <v>28.694999694824219</v>
      </c>
      <c r="E19" s="15">
        <v>31.5</v>
      </c>
      <c r="F19" s="15">
        <v>32.362959102708466</v>
      </c>
      <c r="G19" s="16">
        <v>42.599838667018439</v>
      </c>
      <c r="I19" s="14">
        <v>58</v>
      </c>
      <c r="J19" s="15">
        <v>40.972499847412109</v>
      </c>
      <c r="K19" s="15">
        <v>31.694999694824219</v>
      </c>
      <c r="L19" s="15">
        <v>33.5</v>
      </c>
      <c r="M19" s="15">
        <v>34.730306041483978</v>
      </c>
      <c r="N19" s="16">
        <v>45.739623613254999</v>
      </c>
    </row>
    <row r="20" spans="1:14" x14ac:dyDescent="0.2">
      <c r="A20" s="13">
        <v>37500</v>
      </c>
      <c r="B20" s="14">
        <v>37</v>
      </c>
      <c r="C20" s="15">
        <v>29.099998474121094</v>
      </c>
      <c r="D20" s="15">
        <v>29.099998474121094</v>
      </c>
      <c r="E20" s="15">
        <v>31.5</v>
      </c>
      <c r="F20" s="15">
        <v>30.539999389648436</v>
      </c>
      <c r="G20" s="16">
        <v>33.411110772026909</v>
      </c>
      <c r="I20" s="14">
        <v>37.799999999999997</v>
      </c>
      <c r="J20" s="15">
        <v>29.699998474121095</v>
      </c>
      <c r="K20" s="15">
        <v>32.099998474121094</v>
      </c>
      <c r="L20" s="15">
        <v>31.9</v>
      </c>
      <c r="M20" s="15">
        <v>31.595999389648437</v>
      </c>
      <c r="N20" s="16">
        <v>34.353332994249136</v>
      </c>
    </row>
    <row r="21" spans="1:14" x14ac:dyDescent="0.2">
      <c r="A21" s="13">
        <v>37530</v>
      </c>
      <c r="B21" s="14">
        <v>35</v>
      </c>
      <c r="C21" s="15">
        <v>29.099998474121094</v>
      </c>
      <c r="D21" s="15">
        <v>29.099998474121094</v>
      </c>
      <c r="E21" s="15">
        <v>30.499998092651367</v>
      </c>
      <c r="F21" s="15">
        <v>30.023402477832551</v>
      </c>
      <c r="G21" s="16">
        <v>32.484945338259465</v>
      </c>
      <c r="I21" s="14">
        <v>35.65</v>
      </c>
      <c r="J21" s="15">
        <v>29.587498474121094</v>
      </c>
      <c r="K21" s="15">
        <v>32.099998474121094</v>
      </c>
      <c r="L21" s="15">
        <v>30.824998092651366</v>
      </c>
      <c r="M21" s="15">
        <v>30.831381201236805</v>
      </c>
      <c r="N21" s="16">
        <v>33.214784047936881</v>
      </c>
    </row>
    <row r="22" spans="1:14" x14ac:dyDescent="0.2">
      <c r="A22" s="13">
        <v>37561</v>
      </c>
      <c r="B22" s="14">
        <v>35</v>
      </c>
      <c r="C22" s="15">
        <v>29.099998474121094</v>
      </c>
      <c r="D22" s="15">
        <v>29.099998474121094</v>
      </c>
      <c r="E22" s="15">
        <v>30.499998092651367</v>
      </c>
      <c r="F22" s="15">
        <v>29.939998245239259</v>
      </c>
      <c r="G22" s="16">
        <v>32.188887914021812</v>
      </c>
      <c r="I22" s="14">
        <v>35.65</v>
      </c>
      <c r="J22" s="15">
        <v>29.587498474121094</v>
      </c>
      <c r="K22" s="15">
        <v>32.099998474121094</v>
      </c>
      <c r="L22" s="15">
        <v>30.824998092651366</v>
      </c>
      <c r="M22" s="15">
        <v>30.832498245239258</v>
      </c>
      <c r="N22" s="16">
        <v>32.973610136244034</v>
      </c>
    </row>
    <row r="23" spans="1:14" x14ac:dyDescent="0.2">
      <c r="A23" s="13">
        <v>37591</v>
      </c>
      <c r="B23" s="14">
        <v>35</v>
      </c>
      <c r="C23" s="15">
        <v>34.350002288818359</v>
      </c>
      <c r="D23" s="15">
        <v>34.350002288818359</v>
      </c>
      <c r="E23" s="15">
        <v>30.499998092651367</v>
      </c>
      <c r="F23" s="15">
        <v>32.009803659775677</v>
      </c>
      <c r="G23" s="16">
        <v>33.360214910199566</v>
      </c>
      <c r="I23" s="14">
        <v>35.65</v>
      </c>
      <c r="J23" s="15">
        <v>34.837502288818357</v>
      </c>
      <c r="K23" s="15">
        <v>37.350002288818359</v>
      </c>
      <c r="L23" s="15">
        <v>30.824998092651366</v>
      </c>
      <c r="M23" s="15">
        <v>32.989705620559988</v>
      </c>
      <c r="N23" s="16">
        <v>34.191128888694188</v>
      </c>
    </row>
    <row r="24" spans="1:14" x14ac:dyDescent="0.2">
      <c r="A24" s="13">
        <v>37622</v>
      </c>
      <c r="B24" s="14">
        <v>40</v>
      </c>
      <c r="C24" s="15">
        <v>25.098747253417969</v>
      </c>
      <c r="D24" s="15">
        <v>25.602499008178711</v>
      </c>
      <c r="E24" s="15">
        <v>39.150001525878906</v>
      </c>
      <c r="F24" s="15">
        <v>34.091122763497488</v>
      </c>
      <c r="G24" s="16">
        <v>36.886720595821259</v>
      </c>
      <c r="I24" s="14">
        <v>40.799999999999997</v>
      </c>
      <c r="J24" s="15">
        <v>25.69874725341797</v>
      </c>
      <c r="K24" s="15">
        <v>28.902499008178712</v>
      </c>
      <c r="L24" s="15">
        <v>39.550001525878905</v>
      </c>
      <c r="M24" s="15">
        <v>35.115612559415851</v>
      </c>
      <c r="N24" s="16">
        <v>37.805000165713729</v>
      </c>
    </row>
    <row r="25" spans="1:14" x14ac:dyDescent="0.2">
      <c r="A25" s="13">
        <v>37653</v>
      </c>
      <c r="B25" s="14">
        <v>40</v>
      </c>
      <c r="C25" s="15">
        <v>24.096248626708984</v>
      </c>
      <c r="D25" s="15">
        <v>23.597497940063477</v>
      </c>
      <c r="E25" s="15">
        <v>36</v>
      </c>
      <c r="F25" s="15">
        <v>31.580681193958629</v>
      </c>
      <c r="G25" s="16">
        <v>35.589880625406899</v>
      </c>
      <c r="I25" s="14">
        <v>40.799999999999997</v>
      </c>
      <c r="J25" s="15">
        <v>24.696248626708986</v>
      </c>
      <c r="K25" s="15">
        <v>26.897497940063477</v>
      </c>
      <c r="L25" s="15">
        <v>36.4</v>
      </c>
      <c r="M25" s="15">
        <v>32.544317557594994</v>
      </c>
      <c r="N25" s="16">
        <v>36.475594911121185</v>
      </c>
    </row>
    <row r="26" spans="1:14" x14ac:dyDescent="0.2">
      <c r="A26" s="13">
        <v>37681</v>
      </c>
      <c r="B26" s="14">
        <v>36</v>
      </c>
      <c r="C26" s="15">
        <v>17.284748077392578</v>
      </c>
      <c r="D26" s="15">
        <v>18.914497375488281</v>
      </c>
      <c r="E26" s="15">
        <v>32</v>
      </c>
      <c r="F26" s="15">
        <v>26.548871657427618</v>
      </c>
      <c r="G26" s="16">
        <v>30.817123166976437</v>
      </c>
      <c r="I26" s="14">
        <v>36.5</v>
      </c>
      <c r="J26" s="15">
        <v>17.659748077392578</v>
      </c>
      <c r="K26" s="15">
        <v>22.214497375488282</v>
      </c>
      <c r="L26" s="15">
        <v>32.25</v>
      </c>
      <c r="M26" s="15">
        <v>27.421420677035464</v>
      </c>
      <c r="N26" s="16">
        <v>31.521424242245253</v>
      </c>
    </row>
    <row r="27" spans="1:14" x14ac:dyDescent="0.2">
      <c r="A27" s="13">
        <v>37712</v>
      </c>
      <c r="B27" s="14">
        <v>36</v>
      </c>
      <c r="C27" s="15">
        <v>17.967498779296875</v>
      </c>
      <c r="D27" s="15">
        <v>18.68499755859375</v>
      </c>
      <c r="E27" s="15">
        <v>32</v>
      </c>
      <c r="F27" s="15">
        <v>27.243912406589676</v>
      </c>
      <c r="G27" s="16">
        <v>31.524666341145835</v>
      </c>
      <c r="I27" s="14">
        <v>36.35</v>
      </c>
      <c r="J27" s="15">
        <v>18.229998779296874</v>
      </c>
      <c r="K27" s="15">
        <v>21.984997558593751</v>
      </c>
      <c r="L27" s="15">
        <v>32.174999999999997</v>
      </c>
      <c r="M27" s="15">
        <v>27.977608058763586</v>
      </c>
      <c r="N27" s="16">
        <v>32.070777452256948</v>
      </c>
    </row>
    <row r="28" spans="1:14" x14ac:dyDescent="0.2">
      <c r="A28" s="13">
        <v>37742</v>
      </c>
      <c r="B28" s="14">
        <v>36</v>
      </c>
      <c r="C28" s="15">
        <v>14.082498550415039</v>
      </c>
      <c r="D28" s="15">
        <v>15.214998245239258</v>
      </c>
      <c r="E28" s="15">
        <v>32</v>
      </c>
      <c r="F28" s="15">
        <v>25.19558760699104</v>
      </c>
      <c r="G28" s="16">
        <v>30.0749996554467</v>
      </c>
      <c r="I28" s="14">
        <v>37.25</v>
      </c>
      <c r="J28" s="15">
        <v>15.019998550415039</v>
      </c>
      <c r="K28" s="15">
        <v>18.514998245239259</v>
      </c>
      <c r="L28" s="15">
        <v>32.625</v>
      </c>
      <c r="M28" s="15">
        <v>26.406371920716527</v>
      </c>
      <c r="N28" s="16">
        <v>31.303494279102612</v>
      </c>
    </row>
    <row r="29" spans="1:14" x14ac:dyDescent="0.2">
      <c r="A29" s="13">
        <v>37773</v>
      </c>
      <c r="B29" s="14">
        <v>46</v>
      </c>
      <c r="C29" s="15">
        <v>22.508749008178711</v>
      </c>
      <c r="D29" s="15">
        <v>17.992498397827148</v>
      </c>
      <c r="E29" s="15">
        <v>32</v>
      </c>
      <c r="F29" s="15">
        <v>27.499895334243774</v>
      </c>
      <c r="G29" s="16">
        <v>36.133277511596681</v>
      </c>
      <c r="I29" s="14">
        <v>49.63</v>
      </c>
      <c r="J29" s="15">
        <v>25.231249008178711</v>
      </c>
      <c r="K29" s="15">
        <v>21.292498397827149</v>
      </c>
      <c r="L29" s="15">
        <v>33.814999999999998</v>
      </c>
      <c r="M29" s="15">
        <v>29.775520334243776</v>
      </c>
      <c r="N29" s="16">
        <v>39.040944178263345</v>
      </c>
    </row>
    <row r="30" spans="1:14" x14ac:dyDescent="0.2">
      <c r="A30" s="13">
        <v>37803</v>
      </c>
      <c r="B30" s="14">
        <v>49</v>
      </c>
      <c r="C30" s="15">
        <v>35.711250305175781</v>
      </c>
      <c r="D30" s="15">
        <v>27.197498321533203</v>
      </c>
      <c r="E30" s="15">
        <v>32</v>
      </c>
      <c r="F30" s="15">
        <v>31.625816033810985</v>
      </c>
      <c r="G30" s="16">
        <v>39.845860060825146</v>
      </c>
      <c r="I30" s="14">
        <v>53</v>
      </c>
      <c r="J30" s="15">
        <v>38.711250305175781</v>
      </c>
      <c r="K30" s="15">
        <v>30.497498321533204</v>
      </c>
      <c r="L30" s="15">
        <v>34</v>
      </c>
      <c r="M30" s="15">
        <v>34.054387462382415</v>
      </c>
      <c r="N30" s="16">
        <v>43.017903071577834</v>
      </c>
    </row>
    <row r="31" spans="1:14" x14ac:dyDescent="0.2">
      <c r="A31" s="13">
        <v>37834</v>
      </c>
      <c r="B31" s="14">
        <v>50.5</v>
      </c>
      <c r="C31" s="15">
        <v>37.972499847412109</v>
      </c>
      <c r="D31" s="15">
        <v>28.694999694824219</v>
      </c>
      <c r="E31" s="15">
        <v>32</v>
      </c>
      <c r="F31" s="15">
        <v>32.52303912592869</v>
      </c>
      <c r="G31" s="16">
        <v>40.64166661744477</v>
      </c>
      <c r="I31" s="14">
        <v>54.5</v>
      </c>
      <c r="J31" s="15">
        <v>40.972499847412109</v>
      </c>
      <c r="K31" s="15">
        <v>31.994999694824219</v>
      </c>
      <c r="L31" s="15">
        <v>34</v>
      </c>
      <c r="M31" s="15">
        <v>34.974019518085555</v>
      </c>
      <c r="N31" s="16">
        <v>43.79220425185337</v>
      </c>
    </row>
    <row r="32" spans="1:14" x14ac:dyDescent="0.2">
      <c r="A32" s="13">
        <v>37865</v>
      </c>
      <c r="B32" s="14">
        <v>35</v>
      </c>
      <c r="C32" s="15">
        <v>29.599998474121094</v>
      </c>
      <c r="D32" s="15">
        <v>29.599998474121094</v>
      </c>
      <c r="E32" s="15">
        <v>32</v>
      </c>
      <c r="F32" s="15">
        <v>31.09999942779541</v>
      </c>
      <c r="G32" s="16">
        <v>32.91999969482422</v>
      </c>
      <c r="I32" s="14">
        <v>35.9</v>
      </c>
      <c r="J32" s="15">
        <v>30.274998474121094</v>
      </c>
      <c r="K32" s="15">
        <v>32.899998474121091</v>
      </c>
      <c r="L32" s="15">
        <v>32.450000000000003</v>
      </c>
      <c r="M32" s="15">
        <v>32.181249427795414</v>
      </c>
      <c r="N32" s="16">
        <v>33.916666361490883</v>
      </c>
    </row>
    <row r="33" spans="1:14" x14ac:dyDescent="0.2">
      <c r="A33" s="13">
        <v>37895</v>
      </c>
      <c r="B33" s="14">
        <v>33</v>
      </c>
      <c r="C33" s="15">
        <v>29.599998474121094</v>
      </c>
      <c r="D33" s="15">
        <v>29.599998474121094</v>
      </c>
      <c r="E33" s="15">
        <v>30.999998092651367</v>
      </c>
      <c r="F33" s="15">
        <v>30.523402477832551</v>
      </c>
      <c r="G33" s="16">
        <v>31.748386198474513</v>
      </c>
      <c r="I33" s="14">
        <v>33.75</v>
      </c>
      <c r="J33" s="15">
        <v>30.162498474121094</v>
      </c>
      <c r="K33" s="15">
        <v>32.899998474121091</v>
      </c>
      <c r="L33" s="15">
        <v>31.374998092651367</v>
      </c>
      <c r="M33" s="15">
        <v>31.428189711875106</v>
      </c>
      <c r="N33" s="16">
        <v>32.576612004926126</v>
      </c>
    </row>
    <row r="34" spans="1:14" x14ac:dyDescent="0.2">
      <c r="A34" s="13">
        <v>37926</v>
      </c>
      <c r="B34" s="14">
        <v>33</v>
      </c>
      <c r="C34" s="15">
        <v>29.599998474121094</v>
      </c>
      <c r="D34" s="15">
        <v>29.599998474121094</v>
      </c>
      <c r="E34" s="15">
        <v>30.999998092651367</v>
      </c>
      <c r="F34" s="15">
        <v>30.407690561734714</v>
      </c>
      <c r="G34" s="16">
        <v>31.502221213446724</v>
      </c>
      <c r="I34" s="14">
        <v>33.75</v>
      </c>
      <c r="J34" s="15">
        <v>30.162498474121094</v>
      </c>
      <c r="K34" s="15">
        <v>32.899998474121091</v>
      </c>
      <c r="L34" s="15">
        <v>31.374998092651367</v>
      </c>
      <c r="M34" s="15">
        <v>31.493748254042405</v>
      </c>
      <c r="N34" s="16">
        <v>32.446387880113392</v>
      </c>
    </row>
    <row r="35" spans="1:14" x14ac:dyDescent="0.2">
      <c r="A35" s="13">
        <v>37956</v>
      </c>
      <c r="B35" s="14">
        <v>33</v>
      </c>
      <c r="C35" s="15">
        <v>34.850002288818359</v>
      </c>
      <c r="D35" s="15">
        <v>34.850002288818359</v>
      </c>
      <c r="E35" s="15">
        <v>30.999998092651367</v>
      </c>
      <c r="F35" s="15">
        <v>32.41428534838618</v>
      </c>
      <c r="G35" s="16">
        <v>32.691397656676592</v>
      </c>
      <c r="I35" s="14">
        <v>33.75</v>
      </c>
      <c r="J35" s="15">
        <v>35.412502288818359</v>
      </c>
      <c r="K35" s="15">
        <v>38.150002288818357</v>
      </c>
      <c r="L35" s="15">
        <v>31.374998092651367</v>
      </c>
      <c r="M35" s="15">
        <v>33.416836368794343</v>
      </c>
      <c r="N35" s="16">
        <v>33.574462172805625</v>
      </c>
    </row>
    <row r="36" spans="1:14" x14ac:dyDescent="0.2">
      <c r="A36" s="13">
        <v>37987</v>
      </c>
      <c r="B36" s="14">
        <v>40.799999999999997</v>
      </c>
      <c r="C36" s="15">
        <v>23.548747253417968</v>
      </c>
      <c r="D36" s="15">
        <v>24.05249900817871</v>
      </c>
      <c r="E36" s="15">
        <v>37.400001525878906</v>
      </c>
      <c r="F36" s="15">
        <v>32.066911959180644</v>
      </c>
      <c r="G36" s="16">
        <v>36.010887203421646</v>
      </c>
      <c r="I36" s="14">
        <v>41.7</v>
      </c>
      <c r="J36" s="15">
        <v>24.223747253417969</v>
      </c>
      <c r="K36" s="15">
        <v>27.352499008178711</v>
      </c>
      <c r="L36" s="15">
        <v>37.850001525878909</v>
      </c>
      <c r="M36" s="15">
        <v>33.119853135651233</v>
      </c>
      <c r="N36" s="16">
        <v>36.994758171163582</v>
      </c>
    </row>
    <row r="37" spans="1:14" x14ac:dyDescent="0.2">
      <c r="A37" s="13">
        <v>38018</v>
      </c>
      <c r="B37" s="14">
        <v>40.799999999999997</v>
      </c>
      <c r="C37" s="15">
        <v>22.546248626708984</v>
      </c>
      <c r="D37" s="15">
        <v>22.047497940063476</v>
      </c>
      <c r="E37" s="15">
        <v>34.25</v>
      </c>
      <c r="F37" s="15">
        <v>29.661595072644822</v>
      </c>
      <c r="G37" s="16">
        <v>34.782700786371336</v>
      </c>
      <c r="I37" s="14">
        <v>41.7</v>
      </c>
      <c r="J37" s="15">
        <v>23.221248626708984</v>
      </c>
      <c r="K37" s="15">
        <v>25.347497940063477</v>
      </c>
      <c r="L37" s="15">
        <v>34.700000000000003</v>
      </c>
      <c r="M37" s="15">
        <v>30.756275923708657</v>
      </c>
      <c r="N37" s="16">
        <v>35.787873200164448</v>
      </c>
    </row>
    <row r="38" spans="1:14" x14ac:dyDescent="0.2">
      <c r="A38" s="13">
        <v>38047</v>
      </c>
      <c r="B38" s="14">
        <v>36.799999999999997</v>
      </c>
      <c r="C38" s="15">
        <v>15.734748077392577</v>
      </c>
      <c r="D38" s="15">
        <v>17.364497375488281</v>
      </c>
      <c r="E38" s="15">
        <v>30.25</v>
      </c>
      <c r="F38" s="15">
        <v>25.586041779213765</v>
      </c>
      <c r="G38" s="16">
        <v>31.132730791645667</v>
      </c>
      <c r="I38" s="14">
        <v>37.35</v>
      </c>
      <c r="J38" s="15">
        <v>16.147248077392579</v>
      </c>
      <c r="K38" s="15">
        <v>20.664497375488281</v>
      </c>
      <c r="L38" s="15">
        <v>30.524999999999999</v>
      </c>
      <c r="M38" s="15">
        <v>26.39933965155419</v>
      </c>
      <c r="N38" s="16">
        <v>31.8157953077747</v>
      </c>
    </row>
    <row r="39" spans="1:14" x14ac:dyDescent="0.2">
      <c r="A39" s="13">
        <v>38078</v>
      </c>
      <c r="B39" s="14">
        <v>36.799999999999997</v>
      </c>
      <c r="C39" s="15">
        <v>16.417498779296874</v>
      </c>
      <c r="D39" s="15">
        <v>17.134997558593749</v>
      </c>
      <c r="E39" s="15">
        <v>30.25</v>
      </c>
      <c r="F39" s="15">
        <v>25.56347762398098</v>
      </c>
      <c r="G39" s="16">
        <v>31.056888563368052</v>
      </c>
      <c r="I39" s="14">
        <v>37.200000000000003</v>
      </c>
      <c r="J39" s="15">
        <v>16.717498779296875</v>
      </c>
      <c r="K39" s="15">
        <v>20.43499755859375</v>
      </c>
      <c r="L39" s="15">
        <v>30.45</v>
      </c>
      <c r="M39" s="15">
        <v>26.319999363111414</v>
      </c>
      <c r="N39" s="16">
        <v>31.63911078559028</v>
      </c>
    </row>
    <row r="40" spans="1:14" x14ac:dyDescent="0.2">
      <c r="A40" s="13">
        <v>38108</v>
      </c>
      <c r="B40" s="14">
        <v>36.799999999999997</v>
      </c>
      <c r="C40" s="15">
        <v>12.532498550415038</v>
      </c>
      <c r="D40" s="15">
        <v>13.664998245239257</v>
      </c>
      <c r="E40" s="15">
        <v>30.25</v>
      </c>
      <c r="F40" s="15">
        <v>23.151980461264557</v>
      </c>
      <c r="G40" s="16">
        <v>29.022096391903457</v>
      </c>
      <c r="I40" s="14">
        <v>38.18</v>
      </c>
      <c r="J40" s="15">
        <v>13.567498550415038</v>
      </c>
      <c r="K40" s="15">
        <v>16.964998245239258</v>
      </c>
      <c r="L40" s="15">
        <v>30.94</v>
      </c>
      <c r="M40" s="15">
        <v>24.498018197113613</v>
      </c>
      <c r="N40" s="16">
        <v>30.382741553193782</v>
      </c>
    </row>
    <row r="41" spans="1:14" x14ac:dyDescent="0.2">
      <c r="A41" s="13">
        <v>38139</v>
      </c>
      <c r="B41" s="14">
        <v>46.55</v>
      </c>
      <c r="C41" s="15">
        <v>20.95874900817871</v>
      </c>
      <c r="D41" s="15">
        <v>16.442498397827148</v>
      </c>
      <c r="E41" s="15">
        <v>30.25</v>
      </c>
      <c r="F41" s="15">
        <v>26.232825635827108</v>
      </c>
      <c r="G41" s="16">
        <v>36.165666436089403</v>
      </c>
      <c r="I41" s="14">
        <v>50.55</v>
      </c>
      <c r="J41" s="15">
        <v>23.95874900817871</v>
      </c>
      <c r="K41" s="15">
        <v>19.742498397827148</v>
      </c>
      <c r="L41" s="15">
        <v>32.25</v>
      </c>
      <c r="M41" s="15">
        <v>28.632825635827103</v>
      </c>
      <c r="N41" s="16">
        <v>39.347888658311632</v>
      </c>
    </row>
    <row r="42" spans="1:14" x14ac:dyDescent="0.2">
      <c r="A42" s="13">
        <v>38169</v>
      </c>
      <c r="B42" s="14">
        <v>47.8</v>
      </c>
      <c r="C42" s="15">
        <v>34.161250305175784</v>
      </c>
      <c r="D42" s="15">
        <v>25.647498321533202</v>
      </c>
      <c r="E42" s="15">
        <v>30.25</v>
      </c>
      <c r="F42" s="15">
        <v>30.114460515040978</v>
      </c>
      <c r="G42" s="16">
        <v>38.101478346957954</v>
      </c>
      <c r="I42" s="14">
        <v>51.8</v>
      </c>
      <c r="J42" s="15">
        <v>37.161250305175784</v>
      </c>
      <c r="K42" s="15">
        <v>28.947498321533203</v>
      </c>
      <c r="L42" s="15">
        <v>32.25</v>
      </c>
      <c r="M42" s="15">
        <v>32.565440907197839</v>
      </c>
      <c r="N42" s="16">
        <v>41.252015981366554</v>
      </c>
    </row>
    <row r="43" spans="1:14" x14ac:dyDescent="0.2">
      <c r="A43" s="13">
        <v>38200</v>
      </c>
      <c r="B43" s="14">
        <v>49.3</v>
      </c>
      <c r="C43" s="15">
        <v>36.422499847412112</v>
      </c>
      <c r="D43" s="15">
        <v>27.144999694824218</v>
      </c>
      <c r="E43" s="15">
        <v>30.25</v>
      </c>
      <c r="F43" s="15">
        <v>30.62408154545998</v>
      </c>
      <c r="G43" s="16">
        <v>39.459999954059555</v>
      </c>
      <c r="I43" s="14">
        <v>53.3</v>
      </c>
      <c r="J43" s="15">
        <v>39.422499847412112</v>
      </c>
      <c r="K43" s="15">
        <v>30.444999694824219</v>
      </c>
      <c r="L43" s="15">
        <v>32.25</v>
      </c>
      <c r="M43" s="15">
        <v>33.05265297403141</v>
      </c>
      <c r="N43" s="16">
        <v>42.632042964812243</v>
      </c>
    </row>
    <row r="44" spans="1:14" x14ac:dyDescent="0.2">
      <c r="A44" s="13">
        <v>38231</v>
      </c>
      <c r="B44" s="14">
        <v>35.799999999999997</v>
      </c>
      <c r="C44" s="15">
        <v>28.049998474121093</v>
      </c>
      <c r="D44" s="15">
        <v>28.049998474121093</v>
      </c>
      <c r="E44" s="15">
        <v>30.25</v>
      </c>
      <c r="F44" s="15">
        <v>29.424999427795409</v>
      </c>
      <c r="G44" s="16">
        <v>32.399999694824217</v>
      </c>
      <c r="I44" s="14">
        <v>36.799999999999997</v>
      </c>
      <c r="J44" s="15">
        <v>28.799998474121093</v>
      </c>
      <c r="K44" s="15">
        <v>31.349998474121094</v>
      </c>
      <c r="L44" s="15">
        <v>30.75</v>
      </c>
      <c r="M44" s="15">
        <v>30.549999427795409</v>
      </c>
      <c r="N44" s="16">
        <v>33.46666636149088</v>
      </c>
    </row>
    <row r="45" spans="1:14" x14ac:dyDescent="0.2">
      <c r="A45" s="13">
        <v>38261</v>
      </c>
      <c r="B45" s="14">
        <v>33.799999999999997</v>
      </c>
      <c r="C45" s="15">
        <v>28.049998474121093</v>
      </c>
      <c r="D45" s="15">
        <v>28.049998474121093</v>
      </c>
      <c r="E45" s="15">
        <v>29.249998092651367</v>
      </c>
      <c r="F45" s="15">
        <v>28.779410006953221</v>
      </c>
      <c r="G45" s="16">
        <v>31.046773229619507</v>
      </c>
      <c r="I45" s="14">
        <v>34.65</v>
      </c>
      <c r="J45" s="15">
        <v>28.687498474121092</v>
      </c>
      <c r="K45" s="15">
        <v>31.349998474121094</v>
      </c>
      <c r="L45" s="15">
        <v>29.674998092651368</v>
      </c>
      <c r="M45" s="15">
        <v>29.80980216381597</v>
      </c>
      <c r="N45" s="16">
        <v>31.995697960802307</v>
      </c>
    </row>
    <row r="46" spans="1:14" x14ac:dyDescent="0.2">
      <c r="A46" s="13">
        <v>38292</v>
      </c>
      <c r="B46" s="14">
        <v>33.799999999999997</v>
      </c>
      <c r="C46" s="15">
        <v>28.049998474121093</v>
      </c>
      <c r="D46" s="15">
        <v>28.049998474121093</v>
      </c>
      <c r="E46" s="15">
        <v>29.249998092651367</v>
      </c>
      <c r="F46" s="15">
        <v>28.799998235702514</v>
      </c>
      <c r="G46" s="16">
        <v>31.133332392374673</v>
      </c>
      <c r="I46" s="14">
        <v>34.65</v>
      </c>
      <c r="J46" s="15">
        <v>28.687498474121092</v>
      </c>
      <c r="K46" s="15">
        <v>31.349998474121094</v>
      </c>
      <c r="L46" s="15">
        <v>29.674998092651368</v>
      </c>
      <c r="M46" s="15">
        <v>29.859373235702517</v>
      </c>
      <c r="N46" s="16">
        <v>32.094999059041342</v>
      </c>
    </row>
    <row r="47" spans="1:14" x14ac:dyDescent="0.2">
      <c r="A47" s="13">
        <v>38322</v>
      </c>
      <c r="B47" s="14">
        <v>33.799999999999997</v>
      </c>
      <c r="C47" s="15">
        <v>33.300002288818362</v>
      </c>
      <c r="D47" s="15">
        <v>33.300002288818362</v>
      </c>
      <c r="E47" s="15">
        <v>29.249998092651367</v>
      </c>
      <c r="F47" s="15">
        <v>30.628722925389066</v>
      </c>
      <c r="G47" s="16">
        <v>32.197311585949315</v>
      </c>
      <c r="I47" s="14">
        <v>34.65</v>
      </c>
      <c r="J47" s="15">
        <v>33.937502288818365</v>
      </c>
      <c r="K47" s="15">
        <v>36.600002288818359</v>
      </c>
      <c r="L47" s="15">
        <v>29.674998092651368</v>
      </c>
      <c r="M47" s="15">
        <v>31.692552712623115</v>
      </c>
      <c r="N47" s="16">
        <v>33.15537610207835</v>
      </c>
    </row>
    <row r="48" spans="1:14" x14ac:dyDescent="0.2">
      <c r="A48" s="13">
        <v>38353</v>
      </c>
      <c r="B48" s="14">
        <v>40.299999999999997</v>
      </c>
      <c r="C48" s="15">
        <v>22.998747253417967</v>
      </c>
      <c r="D48" s="15">
        <v>23.50249900817871</v>
      </c>
      <c r="E48" s="15">
        <v>36.650001525878906</v>
      </c>
      <c r="F48" s="15">
        <v>31.415098302504596</v>
      </c>
      <c r="G48" s="16">
        <v>35.42763455298639</v>
      </c>
      <c r="I48" s="14">
        <v>41.3</v>
      </c>
      <c r="J48" s="15">
        <v>23.748747253417967</v>
      </c>
      <c r="K48" s="15">
        <v>26.80249900817871</v>
      </c>
      <c r="L48" s="15">
        <v>37.150001525878906</v>
      </c>
      <c r="M48" s="15">
        <v>32.613137518190868</v>
      </c>
      <c r="N48" s="16">
        <v>36.536236703524025</v>
      </c>
    </row>
    <row r="49" spans="1:14" x14ac:dyDescent="0.2">
      <c r="A49" s="13">
        <v>38384</v>
      </c>
      <c r="B49" s="14">
        <v>40.299999999999997</v>
      </c>
      <c r="C49" s="15">
        <v>21.996248626708983</v>
      </c>
      <c r="D49" s="15">
        <v>21.497497940063475</v>
      </c>
      <c r="E49" s="15">
        <v>33.5</v>
      </c>
      <c r="F49" s="15">
        <v>29.226135739413177</v>
      </c>
      <c r="G49" s="16">
        <v>34.49940443493071</v>
      </c>
      <c r="I49" s="14">
        <v>41.3</v>
      </c>
      <c r="J49" s="15">
        <v>22.746248626708983</v>
      </c>
      <c r="K49" s="15">
        <v>24.797497940063476</v>
      </c>
      <c r="L49" s="15">
        <v>34</v>
      </c>
      <c r="M49" s="15">
        <v>30.280681193958628</v>
      </c>
      <c r="N49" s="16">
        <v>35.527975863502142</v>
      </c>
    </row>
    <row r="50" spans="1:14" x14ac:dyDescent="0.2">
      <c r="A50" s="13">
        <v>38412</v>
      </c>
      <c r="B50" s="14">
        <v>36.299999999999997</v>
      </c>
      <c r="C50" s="15">
        <v>15.184748077392577</v>
      </c>
      <c r="D50" s="15">
        <v>16.81449737548828</v>
      </c>
      <c r="E50" s="15">
        <v>29.5</v>
      </c>
      <c r="F50" s="15">
        <v>24.904126885596742</v>
      </c>
      <c r="G50" s="16">
        <v>30.540795307774694</v>
      </c>
      <c r="I50" s="14">
        <v>36.9</v>
      </c>
      <c r="J50" s="15">
        <v>15.634748077392576</v>
      </c>
      <c r="K50" s="15">
        <v>20.114497375488281</v>
      </c>
      <c r="L50" s="15">
        <v>29.8</v>
      </c>
      <c r="M50" s="15">
        <v>25.740297098362699</v>
      </c>
      <c r="N50" s="16">
        <v>31.260150146484374</v>
      </c>
    </row>
    <row r="51" spans="1:14" x14ac:dyDescent="0.2">
      <c r="A51" s="13">
        <v>38443</v>
      </c>
      <c r="B51" s="14">
        <v>36.299999999999997</v>
      </c>
      <c r="C51" s="15">
        <v>15.867498779296874</v>
      </c>
      <c r="D51" s="15">
        <v>16.584997558593749</v>
      </c>
      <c r="E51" s="15">
        <v>29.5</v>
      </c>
      <c r="F51" s="15">
        <v>24.507395172119143</v>
      </c>
      <c r="G51" s="16">
        <v>30.010610758463542</v>
      </c>
      <c r="I51" s="14">
        <v>36.75</v>
      </c>
      <c r="J51" s="15">
        <v>16.204998779296872</v>
      </c>
      <c r="K51" s="15">
        <v>19.884997558593749</v>
      </c>
      <c r="L51" s="15">
        <v>29.725000000000001</v>
      </c>
      <c r="M51" s="15">
        <v>25.26833267211914</v>
      </c>
      <c r="N51" s="16">
        <v>30.626444091796873</v>
      </c>
    </row>
    <row r="52" spans="1:14" x14ac:dyDescent="0.2">
      <c r="A52" s="13">
        <v>38473</v>
      </c>
      <c r="B52" s="14">
        <v>36.299999999999997</v>
      </c>
      <c r="C52" s="15">
        <v>11.982498550415038</v>
      </c>
      <c r="D52" s="15">
        <v>13.114998245239256</v>
      </c>
      <c r="E52" s="15">
        <v>29.5</v>
      </c>
      <c r="F52" s="15">
        <v>22.896862104827282</v>
      </c>
      <c r="G52" s="16">
        <v>28.949892122002058</v>
      </c>
      <c r="I52" s="14">
        <v>37.82</v>
      </c>
      <c r="J52" s="15">
        <v>13.122498550415038</v>
      </c>
      <c r="K52" s="15">
        <v>16.414998245239257</v>
      </c>
      <c r="L52" s="15">
        <v>30.26</v>
      </c>
      <c r="M52" s="15">
        <v>24.314117006788067</v>
      </c>
      <c r="N52" s="16">
        <v>30.413548035980551</v>
      </c>
    </row>
    <row r="53" spans="1:14" x14ac:dyDescent="0.2">
      <c r="A53" s="13">
        <v>38504</v>
      </c>
      <c r="B53" s="14">
        <v>46.05</v>
      </c>
      <c r="C53" s="15">
        <v>20.40874900817871</v>
      </c>
      <c r="D53" s="15">
        <v>15.892498397827147</v>
      </c>
      <c r="E53" s="15">
        <v>29.5</v>
      </c>
      <c r="F53" s="15">
        <v>25.552390853218412</v>
      </c>
      <c r="G53" s="16">
        <v>35.573444213867184</v>
      </c>
      <c r="I53" s="14">
        <v>50.45</v>
      </c>
      <c r="J53" s="15">
        <v>23.70874900817871</v>
      </c>
      <c r="K53" s="15">
        <v>19.192498397827148</v>
      </c>
      <c r="L53" s="15">
        <v>31.7</v>
      </c>
      <c r="M53" s="15">
        <v>28.134999548870585</v>
      </c>
      <c r="N53" s="16">
        <v>39.044555324978298</v>
      </c>
    </row>
    <row r="54" spans="1:14" x14ac:dyDescent="0.2">
      <c r="A54" s="13">
        <v>38534</v>
      </c>
      <c r="B54" s="14">
        <v>47.8</v>
      </c>
      <c r="C54" s="15">
        <v>33.611250305175787</v>
      </c>
      <c r="D54" s="15">
        <v>25.097498321533202</v>
      </c>
      <c r="E54" s="15">
        <v>29.5</v>
      </c>
      <c r="F54" s="15">
        <v>29.278914771889738</v>
      </c>
      <c r="G54" s="16">
        <v>37.244972934517811</v>
      </c>
      <c r="I54" s="14">
        <v>51.8</v>
      </c>
      <c r="J54" s="15">
        <v>36.611250305175787</v>
      </c>
      <c r="K54" s="15">
        <v>28.397498321533202</v>
      </c>
      <c r="L54" s="15">
        <v>31.5</v>
      </c>
      <c r="M54" s="15">
        <v>31.76193363981427</v>
      </c>
      <c r="N54" s="16">
        <v>40.380456805485551</v>
      </c>
    </row>
    <row r="55" spans="1:14" x14ac:dyDescent="0.2">
      <c r="A55" s="13">
        <v>38565</v>
      </c>
      <c r="B55" s="14">
        <v>49.3</v>
      </c>
      <c r="C55" s="15">
        <v>35.872499847412115</v>
      </c>
      <c r="D55" s="15">
        <v>26.594999694824217</v>
      </c>
      <c r="E55" s="15">
        <v>29.5</v>
      </c>
      <c r="F55" s="15">
        <v>30.090212688040229</v>
      </c>
      <c r="G55" s="16">
        <v>39.591827917611724</v>
      </c>
      <c r="I55" s="14">
        <v>53.3</v>
      </c>
      <c r="J55" s="15">
        <v>38.872499847412115</v>
      </c>
      <c r="K55" s="15">
        <v>29.894999694824218</v>
      </c>
      <c r="L55" s="15">
        <v>31.5</v>
      </c>
      <c r="M55" s="15">
        <v>32.48170204974236</v>
      </c>
      <c r="N55" s="16">
        <v>42.778924691805273</v>
      </c>
    </row>
    <row r="56" spans="1:14" x14ac:dyDescent="0.2">
      <c r="A56" s="13">
        <v>38596</v>
      </c>
      <c r="B56" s="14">
        <v>35.799999999999997</v>
      </c>
      <c r="C56" s="15">
        <v>27.499998474121092</v>
      </c>
      <c r="D56" s="15">
        <v>27.499998474121092</v>
      </c>
      <c r="E56" s="15">
        <v>29.5</v>
      </c>
      <c r="F56" s="15">
        <v>28.749999427795412</v>
      </c>
      <c r="G56" s="16">
        <v>32.039999694824218</v>
      </c>
      <c r="I56" s="14">
        <v>36.9</v>
      </c>
      <c r="J56" s="15">
        <v>28.324998474121092</v>
      </c>
      <c r="K56" s="15">
        <v>30.799998474121093</v>
      </c>
      <c r="L56" s="15">
        <v>30.05</v>
      </c>
      <c r="M56" s="15">
        <v>29.918749427795408</v>
      </c>
      <c r="N56" s="16">
        <v>33.176666361490888</v>
      </c>
    </row>
    <row r="57" spans="1:14" x14ac:dyDescent="0.2">
      <c r="A57" s="13">
        <v>38626</v>
      </c>
      <c r="B57" s="14">
        <v>33.799999999999997</v>
      </c>
      <c r="C57" s="15">
        <v>27.499998474121092</v>
      </c>
      <c r="D57" s="15">
        <v>27.499998474121092</v>
      </c>
      <c r="E57" s="15">
        <v>28.499998092651367</v>
      </c>
      <c r="F57" s="15">
        <v>28.10784137950224</v>
      </c>
      <c r="G57" s="16">
        <v>30.678493659727035</v>
      </c>
      <c r="I57" s="14">
        <v>34.75</v>
      </c>
      <c r="J57" s="15">
        <v>28.212498474121091</v>
      </c>
      <c r="K57" s="15">
        <v>30.799998474121093</v>
      </c>
      <c r="L57" s="15">
        <v>28.974998092651369</v>
      </c>
      <c r="M57" s="15">
        <v>29.18333157558067</v>
      </c>
      <c r="N57" s="16">
        <v>31.697310864028108</v>
      </c>
    </row>
    <row r="58" spans="1:14" x14ac:dyDescent="0.2">
      <c r="A58" s="13">
        <v>38657</v>
      </c>
      <c r="B58" s="14">
        <v>33.799999999999997</v>
      </c>
      <c r="C58" s="15">
        <v>27.499998474121092</v>
      </c>
      <c r="D58" s="15">
        <v>27.499998474121092</v>
      </c>
      <c r="E58" s="15">
        <v>28.499998092651367</v>
      </c>
      <c r="F58" s="15">
        <v>28.124998235702517</v>
      </c>
      <c r="G58" s="16">
        <v>30.773332392374677</v>
      </c>
      <c r="I58" s="14">
        <v>34.75</v>
      </c>
      <c r="J58" s="15">
        <v>28.212498474121091</v>
      </c>
      <c r="K58" s="15">
        <v>30.799998474121093</v>
      </c>
      <c r="L58" s="15">
        <v>28.974998092651369</v>
      </c>
      <c r="M58" s="15">
        <v>29.228123235702515</v>
      </c>
      <c r="N58" s="16">
        <v>31.804999059041343</v>
      </c>
    </row>
    <row r="59" spans="1:14" x14ac:dyDescent="0.2">
      <c r="A59" s="13">
        <v>38687</v>
      </c>
      <c r="B59" s="14">
        <v>33.799999999999997</v>
      </c>
      <c r="C59" s="15">
        <v>32.750002288818365</v>
      </c>
      <c r="D59" s="15">
        <v>32.750002288818365</v>
      </c>
      <c r="E59" s="15">
        <v>28.499998092651367</v>
      </c>
      <c r="F59" s="15">
        <v>30.166666404873716</v>
      </c>
      <c r="G59" s="16">
        <v>31.807526738156554</v>
      </c>
      <c r="I59" s="14">
        <v>34.75</v>
      </c>
      <c r="J59" s="15">
        <v>33.462502288818364</v>
      </c>
      <c r="K59" s="15">
        <v>36.050002288818362</v>
      </c>
      <c r="L59" s="15">
        <v>28.974998092651369</v>
      </c>
      <c r="M59" s="15">
        <v>31.242156600952146</v>
      </c>
      <c r="N59" s="16">
        <v>32.826343942457626</v>
      </c>
    </row>
    <row r="60" spans="1:14" x14ac:dyDescent="0.2">
      <c r="A60" s="13">
        <v>38718</v>
      </c>
      <c r="B60" s="14">
        <v>40.299999999999997</v>
      </c>
      <c r="C60" s="15">
        <v>23.198747253417967</v>
      </c>
      <c r="D60" s="15">
        <v>23.702499008178709</v>
      </c>
      <c r="E60" s="15">
        <v>36.650001525878906</v>
      </c>
      <c r="F60" s="15">
        <v>31.493529675053615</v>
      </c>
      <c r="G60" s="16">
        <v>35.470645305674559</v>
      </c>
      <c r="I60" s="14">
        <v>41.4</v>
      </c>
      <c r="J60" s="15">
        <v>24.023747253417966</v>
      </c>
      <c r="K60" s="15">
        <v>27.00249900817871</v>
      </c>
      <c r="L60" s="15">
        <v>37.200001525878903</v>
      </c>
      <c r="M60" s="15">
        <v>32.73372575348499</v>
      </c>
      <c r="N60" s="16">
        <v>36.647527026104676</v>
      </c>
    </row>
    <row r="61" spans="1:14" x14ac:dyDescent="0.2">
      <c r="A61" s="13">
        <v>38749</v>
      </c>
      <c r="B61" s="14">
        <v>40.299999999999997</v>
      </c>
      <c r="C61" s="15">
        <v>22.196248626708982</v>
      </c>
      <c r="D61" s="15">
        <v>21.697497940063474</v>
      </c>
      <c r="E61" s="15">
        <v>33.5</v>
      </c>
      <c r="F61" s="15">
        <v>29.298863012140444</v>
      </c>
      <c r="G61" s="16">
        <v>34.537499673025948</v>
      </c>
      <c r="I61" s="14">
        <v>41.4</v>
      </c>
      <c r="J61" s="15">
        <v>23.021248626708982</v>
      </c>
      <c r="K61" s="15">
        <v>24.997497940063475</v>
      </c>
      <c r="L61" s="15">
        <v>34.049999999999997</v>
      </c>
      <c r="M61" s="15">
        <v>30.398863012140442</v>
      </c>
      <c r="N61" s="16">
        <v>35.63749967302595</v>
      </c>
    </row>
    <row r="62" spans="1:14" x14ac:dyDescent="0.2">
      <c r="A62" s="13">
        <v>38777</v>
      </c>
      <c r="B62" s="14">
        <v>36.299999999999997</v>
      </c>
      <c r="C62" s="15">
        <v>15.384748077392576</v>
      </c>
      <c r="D62" s="15">
        <v>17.014497375488279</v>
      </c>
      <c r="E62" s="15">
        <v>29.5</v>
      </c>
      <c r="F62" s="15">
        <v>24.972211991979719</v>
      </c>
      <c r="G62" s="16">
        <v>30.575203909925232</v>
      </c>
      <c r="I62" s="14">
        <v>36.950000000000003</v>
      </c>
      <c r="J62" s="15">
        <v>15.872248077392577</v>
      </c>
      <c r="K62" s="15">
        <v>20.31449737548828</v>
      </c>
      <c r="L62" s="15">
        <v>29.824999999999999</v>
      </c>
      <c r="M62" s="15">
        <v>25.831254545171209</v>
      </c>
      <c r="N62" s="16">
        <v>31.33084907121556</v>
      </c>
    </row>
    <row r="63" spans="1:14" x14ac:dyDescent="0.2">
      <c r="A63" s="13">
        <v>38808</v>
      </c>
      <c r="B63" s="14">
        <v>36.299999999999997</v>
      </c>
      <c r="C63" s="15">
        <v>16.067498779296873</v>
      </c>
      <c r="D63" s="15">
        <v>16.784997558593748</v>
      </c>
      <c r="E63" s="15">
        <v>29.5</v>
      </c>
      <c r="F63" s="15">
        <v>24.270499267578124</v>
      </c>
      <c r="G63" s="16">
        <v>29.616944037543401</v>
      </c>
      <c r="I63" s="14">
        <v>36.799999999999997</v>
      </c>
      <c r="J63" s="15">
        <v>16.442498779296873</v>
      </c>
      <c r="K63" s="15">
        <v>20.084997558593749</v>
      </c>
      <c r="L63" s="15">
        <v>29.75</v>
      </c>
      <c r="M63" s="15">
        <v>25.155499267578126</v>
      </c>
      <c r="N63" s="16">
        <v>30.33083292643229</v>
      </c>
    </row>
    <row r="64" spans="1:14" x14ac:dyDescent="0.2">
      <c r="A64" s="13">
        <v>38838</v>
      </c>
      <c r="B64" s="14">
        <v>36.299999999999997</v>
      </c>
      <c r="C64" s="15">
        <v>12.182498550415037</v>
      </c>
      <c r="D64" s="15">
        <v>13.314998245239256</v>
      </c>
      <c r="E64" s="15">
        <v>29.5</v>
      </c>
      <c r="F64" s="15">
        <v>23.369591241953323</v>
      </c>
      <c r="G64" s="16">
        <v>29.487203987695839</v>
      </c>
      <c r="I64" s="14">
        <v>37.979999999999997</v>
      </c>
      <c r="J64" s="15">
        <v>13.442498550415037</v>
      </c>
      <c r="K64" s="15">
        <v>16.614998245239256</v>
      </c>
      <c r="L64" s="15">
        <v>30.34</v>
      </c>
      <c r="M64" s="15">
        <v>24.780203486851285</v>
      </c>
      <c r="N64" s="16">
        <v>31.025268503824869</v>
      </c>
    </row>
    <row r="65" spans="1:14" x14ac:dyDescent="0.2">
      <c r="A65" s="13">
        <v>38869</v>
      </c>
      <c r="B65" s="14">
        <v>46.05</v>
      </c>
      <c r="C65" s="15">
        <v>20.608749008178709</v>
      </c>
      <c r="D65" s="15">
        <v>16.092498397827146</v>
      </c>
      <c r="E65" s="15">
        <v>29.5</v>
      </c>
      <c r="F65" s="15">
        <v>25.621956070609713</v>
      </c>
      <c r="G65" s="16">
        <v>35.608999769422745</v>
      </c>
      <c r="I65" s="14">
        <v>50.89</v>
      </c>
      <c r="J65" s="15">
        <v>24.238749008178708</v>
      </c>
      <c r="K65" s="15">
        <v>19.392498397827147</v>
      </c>
      <c r="L65" s="15">
        <v>31.92</v>
      </c>
      <c r="M65" s="15">
        <v>28.405434331479277</v>
      </c>
      <c r="N65" s="16">
        <v>39.397888658311629</v>
      </c>
    </row>
    <row r="66" spans="1:14" x14ac:dyDescent="0.2">
      <c r="A66" s="13">
        <v>38899</v>
      </c>
      <c r="B66" s="14">
        <v>47.8</v>
      </c>
      <c r="C66" s="15">
        <v>33.81125030517579</v>
      </c>
      <c r="D66" s="15">
        <v>25.297498321533201</v>
      </c>
      <c r="E66" s="15">
        <v>29.5</v>
      </c>
      <c r="F66" s="15">
        <v>29.361933639814271</v>
      </c>
      <c r="G66" s="16">
        <v>37.292284762474793</v>
      </c>
      <c r="I66" s="14">
        <v>51.8</v>
      </c>
      <c r="J66" s="15">
        <v>36.81125030517579</v>
      </c>
      <c r="K66" s="15">
        <v>28.597498321533202</v>
      </c>
      <c r="L66" s="15">
        <v>31.5</v>
      </c>
      <c r="M66" s="15">
        <v>31.8449525077388</v>
      </c>
      <c r="N66" s="16">
        <v>40.42776863344254</v>
      </c>
    </row>
    <row r="67" spans="1:14" x14ac:dyDescent="0.2">
      <c r="A67" s="13">
        <v>38930</v>
      </c>
      <c r="B67" s="14">
        <v>49.3</v>
      </c>
      <c r="C67" s="15">
        <v>36.072499847412118</v>
      </c>
      <c r="D67" s="15">
        <v>26.794999694824217</v>
      </c>
      <c r="E67" s="15">
        <v>29.5</v>
      </c>
      <c r="F67" s="15">
        <v>30.158297794423202</v>
      </c>
      <c r="G67" s="16">
        <v>39.626236519762266</v>
      </c>
      <c r="I67" s="14">
        <v>53.3</v>
      </c>
      <c r="J67" s="15">
        <v>39.072499847412118</v>
      </c>
      <c r="K67" s="15">
        <v>30.094999694824217</v>
      </c>
      <c r="L67" s="15">
        <v>31.5</v>
      </c>
      <c r="M67" s="15">
        <v>32.549787156125333</v>
      </c>
      <c r="N67" s="16">
        <v>42.813333293955807</v>
      </c>
    </row>
    <row r="68" spans="1:14" x14ac:dyDescent="0.2">
      <c r="A68" s="13">
        <v>38961</v>
      </c>
      <c r="B68" s="14">
        <v>35.799999999999997</v>
      </c>
      <c r="C68" s="15">
        <v>27.699998474121092</v>
      </c>
      <c r="D68" s="15">
        <v>27.699998474121092</v>
      </c>
      <c r="E68" s="15">
        <v>29.5</v>
      </c>
      <c r="F68" s="15">
        <v>28.779999389648438</v>
      </c>
      <c r="G68" s="16">
        <v>31.8999996609158</v>
      </c>
      <c r="I68" s="14">
        <v>37</v>
      </c>
      <c r="J68" s="15">
        <v>28.59999847412109</v>
      </c>
      <c r="K68" s="15">
        <v>30.999998474121092</v>
      </c>
      <c r="L68" s="15">
        <v>30.1</v>
      </c>
      <c r="M68" s="15">
        <v>29.979999389648437</v>
      </c>
      <c r="N68" s="16">
        <v>33.099999660915799</v>
      </c>
    </row>
    <row r="69" spans="1:14" x14ac:dyDescent="0.2">
      <c r="A69" s="13">
        <v>38991</v>
      </c>
      <c r="B69" s="14">
        <v>33.799999999999997</v>
      </c>
      <c r="C69" s="15">
        <v>27.699998474121092</v>
      </c>
      <c r="D69" s="15">
        <v>27.699998474121092</v>
      </c>
      <c r="E69" s="15">
        <v>28.499998092651367</v>
      </c>
      <c r="F69" s="15">
        <v>28.206120681762695</v>
      </c>
      <c r="G69" s="16">
        <v>30.852687240928731</v>
      </c>
      <c r="I69" s="14">
        <v>34.85</v>
      </c>
      <c r="J69" s="15">
        <v>28.487498474121093</v>
      </c>
      <c r="K69" s="15">
        <v>30.999998474121092</v>
      </c>
      <c r="L69" s="15">
        <v>29.024998092651366</v>
      </c>
      <c r="M69" s="15">
        <v>29.340304355232082</v>
      </c>
      <c r="N69" s="16">
        <v>31.947042079638411</v>
      </c>
    </row>
    <row r="70" spans="1:14" x14ac:dyDescent="0.2">
      <c r="A70" s="13">
        <v>39022</v>
      </c>
      <c r="B70" s="14">
        <v>33.799999999999997</v>
      </c>
      <c r="C70" s="15">
        <v>27.699998474121092</v>
      </c>
      <c r="D70" s="15">
        <v>27.699998474121092</v>
      </c>
      <c r="E70" s="15">
        <v>28.499998092651367</v>
      </c>
      <c r="F70" s="15">
        <v>28.199998235702513</v>
      </c>
      <c r="G70" s="16">
        <v>30.813332392374669</v>
      </c>
      <c r="I70" s="14">
        <v>34.85</v>
      </c>
      <c r="J70" s="15">
        <v>28.487498474121093</v>
      </c>
      <c r="K70" s="15">
        <v>30.999998474121092</v>
      </c>
      <c r="L70" s="15">
        <v>29.024998092651366</v>
      </c>
      <c r="M70" s="15">
        <v>29.346873235702514</v>
      </c>
      <c r="N70" s="16">
        <v>31.914999059041342</v>
      </c>
    </row>
    <row r="71" spans="1:14" x14ac:dyDescent="0.2">
      <c r="A71" s="13">
        <v>39052</v>
      </c>
      <c r="B71" s="14">
        <v>33.799999999999997</v>
      </c>
      <c r="C71" s="15">
        <v>32.950002288818368</v>
      </c>
      <c r="D71" s="15">
        <v>32.950002288818368</v>
      </c>
      <c r="E71" s="15">
        <v>28.499998092651367</v>
      </c>
      <c r="F71" s="15">
        <v>30.347169645777292</v>
      </c>
      <c r="G71" s="16">
        <v>31.832257970174158</v>
      </c>
      <c r="I71" s="14">
        <v>34.85</v>
      </c>
      <c r="J71" s="15">
        <v>33.737502288818369</v>
      </c>
      <c r="K71" s="15">
        <v>36.250002288818365</v>
      </c>
      <c r="L71" s="15">
        <v>29.024998092651366</v>
      </c>
      <c r="M71" s="15">
        <v>31.549999834456539</v>
      </c>
      <c r="N71" s="16">
        <v>32.969354744367706</v>
      </c>
    </row>
    <row r="72" spans="1:14" x14ac:dyDescent="0.2">
      <c r="A72" s="13">
        <v>39083</v>
      </c>
      <c r="B72" s="14">
        <v>40.799999999999997</v>
      </c>
      <c r="C72" s="15">
        <v>23.398747253417966</v>
      </c>
      <c r="D72" s="15">
        <v>23.902499008178708</v>
      </c>
      <c r="E72" s="15">
        <v>36.650001525878906</v>
      </c>
      <c r="F72" s="15">
        <v>31.8850003145179</v>
      </c>
      <c r="G72" s="16">
        <v>36.102849628079319</v>
      </c>
      <c r="I72" s="14">
        <v>42</v>
      </c>
      <c r="J72" s="15">
        <v>24.298747253417964</v>
      </c>
      <c r="K72" s="15">
        <v>27.202499008178709</v>
      </c>
      <c r="L72" s="15">
        <v>37.250001525878908</v>
      </c>
      <c r="M72" s="15">
        <v>33.085000314517899</v>
      </c>
      <c r="N72" s="16">
        <v>37.302849628079322</v>
      </c>
    </row>
    <row r="73" spans="1:14" x14ac:dyDescent="0.2">
      <c r="A73" s="13">
        <v>39114</v>
      </c>
      <c r="B73" s="14">
        <v>40.799999999999997</v>
      </c>
      <c r="C73" s="15">
        <v>22.396248626708982</v>
      </c>
      <c r="D73" s="15">
        <v>21.897497940063474</v>
      </c>
      <c r="E73" s="15">
        <v>33.5</v>
      </c>
      <c r="F73" s="15">
        <v>29.371590284867718</v>
      </c>
      <c r="G73" s="16">
        <v>34.813690149216427</v>
      </c>
      <c r="I73" s="14">
        <v>42</v>
      </c>
      <c r="J73" s="15">
        <v>23.29624862670898</v>
      </c>
      <c r="K73" s="15">
        <v>25.197497940063474</v>
      </c>
      <c r="L73" s="15">
        <v>34.1</v>
      </c>
      <c r="M73" s="15">
        <v>30.517044830322266</v>
      </c>
      <c r="N73" s="16">
        <v>35.985118720644998</v>
      </c>
    </row>
    <row r="74" spans="1:14" x14ac:dyDescent="0.2">
      <c r="A74" s="13">
        <v>39142</v>
      </c>
      <c r="B74" s="14">
        <v>36.799999999999997</v>
      </c>
      <c r="C74" s="15">
        <v>15.584748077392575</v>
      </c>
      <c r="D74" s="15">
        <v>17.214497375488278</v>
      </c>
      <c r="E74" s="15">
        <v>29.5</v>
      </c>
      <c r="F74" s="15">
        <v>24.654356321996573</v>
      </c>
      <c r="G74" s="16">
        <v>30.400682363202495</v>
      </c>
      <c r="I74" s="14">
        <v>37.5</v>
      </c>
      <c r="J74" s="15">
        <v>16.109748077392574</v>
      </c>
      <c r="K74" s="15">
        <v>20.514497375488279</v>
      </c>
      <c r="L74" s="15">
        <v>29.85</v>
      </c>
      <c r="M74" s="15">
        <v>25.521703260772085</v>
      </c>
      <c r="N74" s="16">
        <v>31.188854406213249</v>
      </c>
    </row>
    <row r="75" spans="1:14" x14ac:dyDescent="0.2">
      <c r="A75" s="13">
        <v>39173</v>
      </c>
      <c r="B75" s="14">
        <v>36.799999999999997</v>
      </c>
      <c r="C75" s="15">
        <v>16.267498779296872</v>
      </c>
      <c r="D75" s="15">
        <v>16.984997558593747</v>
      </c>
      <c r="E75" s="15">
        <v>29.5</v>
      </c>
      <c r="F75" s="15">
        <v>24.687290954589844</v>
      </c>
      <c r="G75" s="16">
        <v>30.339888509114584</v>
      </c>
      <c r="I75" s="14">
        <v>37.35</v>
      </c>
      <c r="J75" s="15">
        <v>16.679998779296874</v>
      </c>
      <c r="K75" s="15">
        <v>20.284997558593748</v>
      </c>
      <c r="L75" s="15">
        <v>29.774999999999999</v>
      </c>
      <c r="M75" s="15">
        <v>25.615415954589839</v>
      </c>
      <c r="N75" s="16">
        <v>31.091555175781252</v>
      </c>
    </row>
    <row r="76" spans="1:14" x14ac:dyDescent="0.2">
      <c r="A76" s="13">
        <v>39203</v>
      </c>
      <c r="B76" s="14">
        <v>36.799999999999997</v>
      </c>
      <c r="C76" s="15">
        <v>12.382498550415036</v>
      </c>
      <c r="D76" s="15">
        <v>13.514998245239255</v>
      </c>
      <c r="E76" s="15">
        <v>29.5</v>
      </c>
      <c r="F76" s="15">
        <v>23.443060629708423</v>
      </c>
      <c r="G76" s="16">
        <v>29.762472804900138</v>
      </c>
      <c r="I76" s="14">
        <v>38.65</v>
      </c>
      <c r="J76" s="15">
        <v>13.769998550415036</v>
      </c>
      <c r="K76" s="15">
        <v>16.814998245239256</v>
      </c>
      <c r="L76" s="15">
        <v>30.425000000000001</v>
      </c>
      <c r="M76" s="15">
        <v>24.928264711341079</v>
      </c>
      <c r="N76" s="16">
        <v>31.420268503824872</v>
      </c>
    </row>
    <row r="77" spans="1:14" x14ac:dyDescent="0.2">
      <c r="A77" s="13">
        <v>39234</v>
      </c>
      <c r="B77" s="14">
        <v>46.55</v>
      </c>
      <c r="C77" s="15">
        <v>20.808749008178708</v>
      </c>
      <c r="D77" s="15">
        <v>16.292498397827146</v>
      </c>
      <c r="E77" s="15">
        <v>29.5</v>
      </c>
      <c r="F77" s="15">
        <v>25.488072443008424</v>
      </c>
      <c r="G77" s="16">
        <v>35.316971969604495</v>
      </c>
      <c r="I77" s="14">
        <v>51.88</v>
      </c>
      <c r="J77" s="15">
        <v>24.806249008178707</v>
      </c>
      <c r="K77" s="15">
        <v>19.592498397827146</v>
      </c>
      <c r="L77" s="15">
        <v>32.164999999999999</v>
      </c>
      <c r="M77" s="15">
        <v>28.536509943008422</v>
      </c>
      <c r="N77" s="16">
        <v>39.43013863627116</v>
      </c>
    </row>
    <row r="78" spans="1:14" x14ac:dyDescent="0.2">
      <c r="A78" s="13">
        <v>39264</v>
      </c>
      <c r="B78" s="14">
        <v>48.3</v>
      </c>
      <c r="C78" s="15">
        <v>34.011250305175793</v>
      </c>
      <c r="D78" s="15">
        <v>25.4974983215332</v>
      </c>
      <c r="E78" s="15">
        <v>29.5</v>
      </c>
      <c r="F78" s="15">
        <v>29.265882005878524</v>
      </c>
      <c r="G78" s="16">
        <v>37.861935293546289</v>
      </c>
      <c r="I78" s="14">
        <v>53.3</v>
      </c>
      <c r="J78" s="15">
        <v>37.761250305175793</v>
      </c>
      <c r="K78" s="15">
        <v>28.797498321533201</v>
      </c>
      <c r="L78" s="15">
        <v>32</v>
      </c>
      <c r="M78" s="15">
        <v>32.150195731368719</v>
      </c>
      <c r="N78" s="16">
        <v>41.701720239782844</v>
      </c>
    </row>
    <row r="79" spans="1:14" x14ac:dyDescent="0.2">
      <c r="A79" s="13">
        <v>39295</v>
      </c>
      <c r="B79" s="14">
        <v>49.8</v>
      </c>
      <c r="C79" s="15">
        <v>36.272499847412121</v>
      </c>
      <c r="D79" s="15">
        <v>26.994999694824216</v>
      </c>
      <c r="E79" s="15">
        <v>29.5</v>
      </c>
      <c r="F79" s="15">
        <v>30.226382900806186</v>
      </c>
      <c r="G79" s="16">
        <v>39.907956949869792</v>
      </c>
      <c r="I79" s="14">
        <v>54.8</v>
      </c>
      <c r="J79" s="15">
        <v>40.022499847412121</v>
      </c>
      <c r="K79" s="15">
        <v>30.294999694824217</v>
      </c>
      <c r="L79" s="15">
        <v>32</v>
      </c>
      <c r="M79" s="15">
        <v>33.075319071018953</v>
      </c>
      <c r="N79" s="16">
        <v>43.820860175676245</v>
      </c>
    </row>
    <row r="80" spans="1:14" x14ac:dyDescent="0.2">
      <c r="A80" s="13">
        <v>39326</v>
      </c>
      <c r="B80" s="14">
        <v>36.299999999999997</v>
      </c>
      <c r="C80" s="15">
        <v>27.899998474121091</v>
      </c>
      <c r="D80" s="15">
        <v>27.899998474121091</v>
      </c>
      <c r="E80" s="15">
        <v>29.5</v>
      </c>
      <c r="F80" s="15">
        <v>28.823076277512769</v>
      </c>
      <c r="G80" s="16">
        <v>31.979999627007377</v>
      </c>
      <c r="I80" s="14">
        <v>37.6</v>
      </c>
      <c r="J80" s="15">
        <v>28.874998474121092</v>
      </c>
      <c r="K80" s="15">
        <v>31.199998474121092</v>
      </c>
      <c r="L80" s="15">
        <v>30.15</v>
      </c>
      <c r="M80" s="15">
        <v>30.147114739051233</v>
      </c>
      <c r="N80" s="16">
        <v>33.293888515896271</v>
      </c>
    </row>
    <row r="81" spans="1:14" x14ac:dyDescent="0.2">
      <c r="A81" s="13">
        <v>39356</v>
      </c>
      <c r="B81" s="14">
        <v>34.299999999999997</v>
      </c>
      <c r="C81" s="15">
        <v>27.899998474121091</v>
      </c>
      <c r="D81" s="15">
        <v>27.899998474121091</v>
      </c>
      <c r="E81" s="15">
        <v>28.499998092651367</v>
      </c>
      <c r="F81" s="15">
        <v>28.295742903364463</v>
      </c>
      <c r="G81" s="16">
        <v>31.265590499549784</v>
      </c>
      <c r="I81" s="14">
        <v>35.450000000000003</v>
      </c>
      <c r="J81" s="15">
        <v>28.762498474121092</v>
      </c>
      <c r="K81" s="15">
        <v>31.199998474121092</v>
      </c>
      <c r="L81" s="15">
        <v>29.074998092651366</v>
      </c>
      <c r="M81" s="15">
        <v>29.383508860811272</v>
      </c>
      <c r="N81" s="16">
        <v>32.384138886646561</v>
      </c>
    </row>
    <row r="82" spans="1:14" x14ac:dyDescent="0.2">
      <c r="A82" s="13">
        <v>39387</v>
      </c>
      <c r="B82" s="14">
        <v>34.299999999999997</v>
      </c>
      <c r="C82" s="15">
        <v>27.899998474121091</v>
      </c>
      <c r="D82" s="15">
        <v>27.899998474121091</v>
      </c>
      <c r="E82" s="15">
        <v>28.499998092651367</v>
      </c>
      <c r="F82" s="15">
        <v>28.274998235702515</v>
      </c>
      <c r="G82" s="16">
        <v>31.086665725708009</v>
      </c>
      <c r="I82" s="14">
        <v>35.450000000000003</v>
      </c>
      <c r="J82" s="15">
        <v>28.762498474121092</v>
      </c>
      <c r="K82" s="15">
        <v>31.199998474121092</v>
      </c>
      <c r="L82" s="15">
        <v>29.074998092651366</v>
      </c>
      <c r="M82" s="15">
        <v>29.465623235702513</v>
      </c>
      <c r="N82" s="16">
        <v>32.258332392374669</v>
      </c>
    </row>
    <row r="83" spans="1:14" x14ac:dyDescent="0.2">
      <c r="A83" s="13">
        <v>39417</v>
      </c>
      <c r="B83" s="14">
        <v>34.299999999999997</v>
      </c>
      <c r="C83" s="15">
        <v>33.150002288818371</v>
      </c>
      <c r="D83" s="15">
        <v>33.150002288818371</v>
      </c>
      <c r="E83" s="15">
        <v>28.499998092651367</v>
      </c>
      <c r="F83" s="15">
        <v>30.430188513701825</v>
      </c>
      <c r="G83" s="16">
        <v>32.094623561572007</v>
      </c>
      <c r="I83" s="14">
        <v>35.450000000000003</v>
      </c>
      <c r="J83" s="15">
        <v>34.012502288818368</v>
      </c>
      <c r="K83" s="15">
        <v>36.450002288818368</v>
      </c>
      <c r="L83" s="15">
        <v>29.074998092651366</v>
      </c>
      <c r="M83" s="15">
        <v>31.676414928796159</v>
      </c>
      <c r="N83" s="16">
        <v>33.299462271249425</v>
      </c>
    </row>
    <row r="84" spans="1:14" x14ac:dyDescent="0.2">
      <c r="A84" s="13">
        <v>39448</v>
      </c>
      <c r="B84" s="14">
        <v>41.3</v>
      </c>
      <c r="C84" s="15">
        <v>23.598747253417965</v>
      </c>
      <c r="D84" s="15">
        <v>24.102499008178707</v>
      </c>
      <c r="E84" s="15">
        <v>36.650001525878906</v>
      </c>
      <c r="F84" s="15">
        <v>31.958469702273</v>
      </c>
      <c r="G84" s="16">
        <v>36.378118445283619</v>
      </c>
      <c r="I84" s="14">
        <v>42.6</v>
      </c>
      <c r="J84" s="15">
        <v>24.573747253417967</v>
      </c>
      <c r="K84" s="15">
        <v>27.402499008178708</v>
      </c>
      <c r="L84" s="15">
        <v>37.300001525878905</v>
      </c>
      <c r="M84" s="15">
        <v>33.202347253293404</v>
      </c>
      <c r="N84" s="16">
        <v>37.64854855281051</v>
      </c>
    </row>
    <row r="85" spans="1:14" x14ac:dyDescent="0.2">
      <c r="A85" s="13">
        <v>39479</v>
      </c>
      <c r="B85" s="14">
        <v>41.3</v>
      </c>
      <c r="C85" s="15">
        <v>22.596248626708981</v>
      </c>
      <c r="D85" s="15">
        <v>22.097497940063473</v>
      </c>
      <c r="E85" s="15">
        <v>33.5</v>
      </c>
      <c r="F85" s="15">
        <v>29.534443834092883</v>
      </c>
      <c r="G85" s="16">
        <v>35.214367500392868</v>
      </c>
      <c r="I85" s="14">
        <v>42.6</v>
      </c>
      <c r="J85" s="15">
        <v>23.571248626708982</v>
      </c>
      <c r="K85" s="15">
        <v>25.397497940063474</v>
      </c>
      <c r="L85" s="15">
        <v>34.15</v>
      </c>
      <c r="M85" s="15">
        <v>30.713332722981765</v>
      </c>
      <c r="N85" s="16">
        <v>36.451723822231948</v>
      </c>
    </row>
    <row r="86" spans="1:14" x14ac:dyDescent="0.2">
      <c r="A86" s="13">
        <v>39508</v>
      </c>
      <c r="B86" s="14">
        <v>37.299999999999997</v>
      </c>
      <c r="C86" s="15">
        <v>15.784748077392575</v>
      </c>
      <c r="D86" s="15">
        <v>17.414497375488278</v>
      </c>
      <c r="E86" s="15">
        <v>29.5</v>
      </c>
      <c r="F86" s="15">
        <v>24.441028520172718</v>
      </c>
      <c r="G86" s="16">
        <v>30.24830596267536</v>
      </c>
      <c r="I86" s="14">
        <v>38.049999999999997</v>
      </c>
      <c r="J86" s="15">
        <v>16.347248077392575</v>
      </c>
      <c r="K86" s="15">
        <v>20.714497375488278</v>
      </c>
      <c r="L86" s="15">
        <v>29.875</v>
      </c>
      <c r="M86" s="15">
        <v>25.426322637819776</v>
      </c>
      <c r="N86" s="16">
        <v>31.127338220739876</v>
      </c>
    </row>
    <row r="87" spans="1:14" x14ac:dyDescent="0.2">
      <c r="A87" s="13">
        <v>39539</v>
      </c>
      <c r="B87" s="14">
        <v>37.299999999999997</v>
      </c>
      <c r="C87" s="15">
        <v>16.467498779296871</v>
      </c>
      <c r="D87" s="15">
        <v>17.184997558593746</v>
      </c>
      <c r="E87" s="15">
        <v>29.5</v>
      </c>
      <c r="F87" s="15">
        <v>25.091738493546195</v>
      </c>
      <c r="G87" s="16">
        <v>31.060221896701385</v>
      </c>
      <c r="I87" s="14">
        <v>37.9</v>
      </c>
      <c r="J87" s="15">
        <v>16.917498779296871</v>
      </c>
      <c r="K87" s="15">
        <v>20.484997558593747</v>
      </c>
      <c r="L87" s="15">
        <v>29.8</v>
      </c>
      <c r="M87" s="15">
        <v>25.939564580502719</v>
      </c>
      <c r="N87" s="16">
        <v>31.786888563368056</v>
      </c>
    </row>
    <row r="88" spans="1:14" x14ac:dyDescent="0.2">
      <c r="A88" s="13">
        <v>39569</v>
      </c>
      <c r="B88" s="14">
        <v>37.299999999999997</v>
      </c>
      <c r="C88" s="15">
        <v>12.582498550415036</v>
      </c>
      <c r="D88" s="15">
        <v>13.714998245239254</v>
      </c>
      <c r="E88" s="15">
        <v>29.5</v>
      </c>
      <c r="F88" s="15">
        <v>23.087744469736137</v>
      </c>
      <c r="G88" s="16">
        <v>29.506182451145623</v>
      </c>
      <c r="I88" s="14">
        <v>39.340000000000003</v>
      </c>
      <c r="J88" s="15">
        <v>14.112498550415035</v>
      </c>
      <c r="K88" s="15">
        <v>17.014998245239255</v>
      </c>
      <c r="L88" s="15">
        <v>30.52</v>
      </c>
      <c r="M88" s="15">
        <v>24.654803293265548</v>
      </c>
      <c r="N88" s="16">
        <v>31.28682761243595</v>
      </c>
    </row>
    <row r="89" spans="1:14" x14ac:dyDescent="0.2">
      <c r="A89" s="13">
        <v>39600</v>
      </c>
      <c r="B89" s="14">
        <v>47.05</v>
      </c>
      <c r="C89" s="15">
        <v>21.008749008178707</v>
      </c>
      <c r="D89" s="15">
        <v>16.492498397827145</v>
      </c>
      <c r="E89" s="15">
        <v>29.5</v>
      </c>
      <c r="F89" s="15">
        <v>25.374895334243774</v>
      </c>
      <c r="G89" s="16">
        <v>35.489944178263343</v>
      </c>
      <c r="I89" s="14">
        <v>52.92</v>
      </c>
      <c r="J89" s="15">
        <v>25.411249008178707</v>
      </c>
      <c r="K89" s="15">
        <v>19.792498397827146</v>
      </c>
      <c r="L89" s="15">
        <v>32.435000000000002</v>
      </c>
      <c r="M89" s="15">
        <v>28.630520334243773</v>
      </c>
      <c r="N89" s="16">
        <v>39.965610844930012</v>
      </c>
    </row>
    <row r="90" spans="1:14" x14ac:dyDescent="0.2">
      <c r="A90" s="13">
        <v>39630</v>
      </c>
      <c r="B90" s="14">
        <v>48.8</v>
      </c>
      <c r="C90" s="15">
        <v>34.211250305175795</v>
      </c>
      <c r="D90" s="15">
        <v>25.6974983215332</v>
      </c>
      <c r="E90" s="15">
        <v>29.5</v>
      </c>
      <c r="F90" s="15">
        <v>29.493162972586497</v>
      </c>
      <c r="G90" s="16">
        <v>38.627580490932665</v>
      </c>
      <c r="I90" s="14">
        <v>53.8</v>
      </c>
      <c r="J90" s="15">
        <v>37.961250305175795</v>
      </c>
      <c r="K90" s="15">
        <v>28.9974983215332</v>
      </c>
      <c r="L90" s="15">
        <v>32</v>
      </c>
      <c r="M90" s="15">
        <v>32.360509911362008</v>
      </c>
      <c r="N90" s="16">
        <v>42.503924576954176</v>
      </c>
    </row>
    <row r="91" spans="1:14" x14ac:dyDescent="0.2">
      <c r="A91" s="13">
        <v>39661</v>
      </c>
      <c r="B91" s="14">
        <v>50.3</v>
      </c>
      <c r="C91" s="15">
        <v>36.472499847412124</v>
      </c>
      <c r="D91" s="15">
        <v>27.194999694824215</v>
      </c>
      <c r="E91" s="15">
        <v>29.5</v>
      </c>
      <c r="F91" s="15">
        <v>30.415195988673791</v>
      </c>
      <c r="G91" s="16">
        <v>39.395430058304981</v>
      </c>
      <c r="I91" s="14">
        <v>55.3</v>
      </c>
      <c r="J91" s="15">
        <v>40.222499847412124</v>
      </c>
      <c r="K91" s="15">
        <v>30.494999694824216</v>
      </c>
      <c r="L91" s="15">
        <v>32</v>
      </c>
      <c r="M91" s="15">
        <v>33.317156772987516</v>
      </c>
      <c r="N91" s="16">
        <v>43.244892423896381</v>
      </c>
    </row>
    <row r="92" spans="1:14" x14ac:dyDescent="0.2">
      <c r="A92" s="13">
        <v>39692</v>
      </c>
      <c r="B92" s="14">
        <v>36.799999999999997</v>
      </c>
      <c r="C92" s="15">
        <v>28.09999847412109</v>
      </c>
      <c r="D92" s="15">
        <v>28.09999847412109</v>
      </c>
      <c r="E92" s="15">
        <v>29.5</v>
      </c>
      <c r="F92" s="15">
        <v>28.97499942779541</v>
      </c>
      <c r="G92" s="16">
        <v>32.626666361490884</v>
      </c>
      <c r="I92" s="14">
        <v>38.200000000000003</v>
      </c>
      <c r="J92" s="15">
        <v>29.149998474121091</v>
      </c>
      <c r="K92" s="15">
        <v>31.399998474121091</v>
      </c>
      <c r="L92" s="15">
        <v>30.2</v>
      </c>
      <c r="M92" s="15">
        <v>30.274999427795411</v>
      </c>
      <c r="N92" s="16">
        <v>33.973333028157555</v>
      </c>
    </row>
    <row r="93" spans="1:14" x14ac:dyDescent="0.2">
      <c r="A93" s="13">
        <v>39722</v>
      </c>
      <c r="B93" s="14">
        <v>34.799999999999997</v>
      </c>
      <c r="C93" s="15">
        <v>28.09999847412109</v>
      </c>
      <c r="D93" s="15">
        <v>28.09999847412109</v>
      </c>
      <c r="E93" s="15">
        <v>28.499998092651367</v>
      </c>
      <c r="F93" s="15">
        <v>28.363828009747444</v>
      </c>
      <c r="G93" s="16">
        <v>31.547310929657307</v>
      </c>
      <c r="I93" s="14">
        <v>36.049999999999997</v>
      </c>
      <c r="J93" s="15">
        <v>29.03749847412109</v>
      </c>
      <c r="K93" s="15">
        <v>31.399998474121091</v>
      </c>
      <c r="L93" s="15">
        <v>29.124998092651367</v>
      </c>
      <c r="M93" s="15">
        <v>29.497338648045318</v>
      </c>
      <c r="N93" s="16">
        <v>32.738439961915375</v>
      </c>
    </row>
    <row r="94" spans="1:14" x14ac:dyDescent="0.2">
      <c r="A94" s="13">
        <v>39753</v>
      </c>
      <c r="B94" s="14">
        <v>34.799999999999997</v>
      </c>
      <c r="C94" s="15">
        <v>28.09999847412109</v>
      </c>
      <c r="D94" s="15">
        <v>28.09999847412109</v>
      </c>
      <c r="E94" s="15">
        <v>28.499998092651367</v>
      </c>
      <c r="F94" s="15">
        <v>28.330767484811638</v>
      </c>
      <c r="G94" s="16">
        <v>31.062221213446719</v>
      </c>
      <c r="I94" s="14">
        <v>36.049999999999997</v>
      </c>
      <c r="J94" s="15">
        <v>29.03749847412109</v>
      </c>
      <c r="K94" s="15">
        <v>31.399998474121091</v>
      </c>
      <c r="L94" s="15">
        <v>29.124998092651367</v>
      </c>
      <c r="M94" s="15">
        <v>29.633171330965482</v>
      </c>
      <c r="N94" s="16">
        <v>32.342498991224502</v>
      </c>
    </row>
    <row r="95" spans="1:14" x14ac:dyDescent="0.2">
      <c r="A95" s="13">
        <v>39783</v>
      </c>
      <c r="B95" s="14">
        <v>34.799999999999997</v>
      </c>
      <c r="C95" s="15">
        <v>33.350002288818374</v>
      </c>
      <c r="D95" s="15">
        <v>33.350002288818374</v>
      </c>
      <c r="E95" s="15">
        <v>28.499998092651367</v>
      </c>
      <c r="F95" s="15">
        <v>30.281632287161695</v>
      </c>
      <c r="G95" s="16">
        <v>32.419354645923903</v>
      </c>
      <c r="I95" s="14">
        <v>36.049999999999997</v>
      </c>
      <c r="J95" s="15">
        <v>34.287502288818374</v>
      </c>
      <c r="K95" s="15">
        <v>36.650002288818371</v>
      </c>
      <c r="L95" s="15">
        <v>29.124998092651367</v>
      </c>
      <c r="M95" s="15">
        <v>31.503571062671899</v>
      </c>
      <c r="N95" s="16">
        <v>33.654569699687343</v>
      </c>
    </row>
    <row r="96" spans="1:14" x14ac:dyDescent="0.2">
      <c r="A96" s="13">
        <v>39814</v>
      </c>
      <c r="B96" s="14">
        <v>41.8</v>
      </c>
      <c r="C96" s="15">
        <v>23.798747253417964</v>
      </c>
      <c r="D96" s="15">
        <v>24.302499008178707</v>
      </c>
      <c r="E96" s="15">
        <v>36.850001525878909</v>
      </c>
      <c r="F96" s="15">
        <v>31.83063744937672</v>
      </c>
      <c r="G96" s="16">
        <v>36.332930214174333</v>
      </c>
      <c r="I96" s="14">
        <v>43.2</v>
      </c>
      <c r="J96" s="15">
        <v>24.848747253417965</v>
      </c>
      <c r="K96" s="15">
        <v>27.602499008178707</v>
      </c>
      <c r="L96" s="15">
        <v>37.550001525878912</v>
      </c>
      <c r="M96" s="15">
        <v>33.109068821925746</v>
      </c>
      <c r="N96" s="16">
        <v>37.666263547507668</v>
      </c>
    </row>
    <row r="97" spans="1:14" x14ac:dyDescent="0.2">
      <c r="A97" s="13">
        <v>39845</v>
      </c>
      <c r="B97" s="14">
        <v>41.8</v>
      </c>
      <c r="C97" s="15">
        <v>22.79624862670898</v>
      </c>
      <c r="D97" s="15">
        <v>22.297497940063472</v>
      </c>
      <c r="E97" s="15">
        <v>33.700000000000003</v>
      </c>
      <c r="F97" s="15">
        <v>29.644317557594999</v>
      </c>
      <c r="G97" s="16">
        <v>35.432737768264047</v>
      </c>
      <c r="I97" s="14">
        <v>43.2</v>
      </c>
      <c r="J97" s="15">
        <v>23.846248626708981</v>
      </c>
      <c r="K97" s="15">
        <v>25.597497940063473</v>
      </c>
      <c r="L97" s="15">
        <v>34.4</v>
      </c>
      <c r="M97" s="15">
        <v>30.880681193958626</v>
      </c>
      <c r="N97" s="16">
        <v>36.747023482549757</v>
      </c>
    </row>
    <row r="98" spans="1:14" x14ac:dyDescent="0.2">
      <c r="A98" s="13">
        <v>39873</v>
      </c>
      <c r="B98" s="14">
        <v>37.799999999999997</v>
      </c>
      <c r="C98" s="15">
        <v>15.984748077392574</v>
      </c>
      <c r="D98" s="15">
        <v>17.614497375488277</v>
      </c>
      <c r="E98" s="15">
        <v>29.7</v>
      </c>
      <c r="F98" s="15">
        <v>24.994346089265779</v>
      </c>
      <c r="G98" s="16">
        <v>31.052935036279816</v>
      </c>
      <c r="I98" s="14">
        <v>38.6</v>
      </c>
      <c r="J98" s="15">
        <v>16.584748077392575</v>
      </c>
      <c r="K98" s="15">
        <v>20.914497375488278</v>
      </c>
      <c r="L98" s="15">
        <v>30.1</v>
      </c>
      <c r="M98" s="15">
        <v>26.018835885184153</v>
      </c>
      <c r="N98" s="16">
        <v>31.971214606172296</v>
      </c>
    </row>
    <row r="99" spans="1:14" x14ac:dyDescent="0.2">
      <c r="A99" s="13">
        <v>39904</v>
      </c>
      <c r="B99" s="14">
        <v>37.799999999999997</v>
      </c>
      <c r="C99" s="15">
        <v>16.667498779296871</v>
      </c>
      <c r="D99" s="15">
        <v>17.384997558593746</v>
      </c>
      <c r="E99" s="15">
        <v>29.7</v>
      </c>
      <c r="F99" s="15">
        <v>25.291738493546191</v>
      </c>
      <c r="G99" s="16">
        <v>31.406888563368053</v>
      </c>
      <c r="I99" s="14">
        <v>38.450000000000003</v>
      </c>
      <c r="J99" s="15">
        <v>17.154998779296871</v>
      </c>
      <c r="K99" s="15">
        <v>20.684997558593746</v>
      </c>
      <c r="L99" s="15">
        <v>30.024999999999999</v>
      </c>
      <c r="M99" s="15">
        <v>26.162390667459238</v>
      </c>
      <c r="N99" s="16">
        <v>32.169666341145835</v>
      </c>
    </row>
    <row r="100" spans="1:14" x14ac:dyDescent="0.2">
      <c r="A100" s="13">
        <v>39934</v>
      </c>
      <c r="B100" s="14">
        <v>37.799999999999997</v>
      </c>
      <c r="C100" s="15">
        <v>12.782498550415035</v>
      </c>
      <c r="D100" s="15">
        <v>13.914998245239254</v>
      </c>
      <c r="E100" s="15">
        <v>29.7</v>
      </c>
      <c r="F100" s="15">
        <v>22.934055932962668</v>
      </c>
      <c r="G100" s="16">
        <v>29.328010370398079</v>
      </c>
      <c r="I100" s="14">
        <v>40.049999999999997</v>
      </c>
      <c r="J100" s="15">
        <v>14.469998550415035</v>
      </c>
      <c r="K100" s="15">
        <v>17.214998245239254</v>
      </c>
      <c r="L100" s="15">
        <v>30.824999999999999</v>
      </c>
      <c r="M100" s="15">
        <v>24.657640838623042</v>
      </c>
      <c r="N100" s="16">
        <v>31.278010370398079</v>
      </c>
    </row>
    <row r="101" spans="1:14" x14ac:dyDescent="0.2">
      <c r="A101" s="13">
        <v>39965</v>
      </c>
      <c r="B101" s="14">
        <v>47.55</v>
      </c>
      <c r="C101" s="15">
        <v>21.208749008178707</v>
      </c>
      <c r="D101" s="15">
        <v>16.692498397827144</v>
      </c>
      <c r="E101" s="15">
        <v>29.7</v>
      </c>
      <c r="F101" s="15">
        <v>25.96108650539232</v>
      </c>
      <c r="G101" s="16">
        <v>36.515666436089404</v>
      </c>
      <c r="I101" s="14">
        <v>54.01</v>
      </c>
      <c r="J101" s="15">
        <v>26.053749008178706</v>
      </c>
      <c r="K101" s="15">
        <v>19.992498397827145</v>
      </c>
      <c r="L101" s="15">
        <v>32.93</v>
      </c>
      <c r="M101" s="15">
        <v>29.484129983653187</v>
      </c>
      <c r="N101" s="16">
        <v>41.474555324978304</v>
      </c>
    </row>
    <row r="102" spans="1:14" x14ac:dyDescent="0.2">
      <c r="A102" s="13">
        <v>39995</v>
      </c>
      <c r="B102" s="14">
        <v>49.3</v>
      </c>
      <c r="C102" s="15">
        <v>34.411250305175798</v>
      </c>
      <c r="D102" s="15">
        <v>25.897498321533199</v>
      </c>
      <c r="E102" s="15">
        <v>29.7</v>
      </c>
      <c r="F102" s="15">
        <v>29.492393298859295</v>
      </c>
      <c r="G102" s="16">
        <v>39.289704140283725</v>
      </c>
      <c r="I102" s="14">
        <v>54.3</v>
      </c>
      <c r="J102" s="15">
        <v>38.161250305175798</v>
      </c>
      <c r="K102" s="15">
        <v>29.1974983215332</v>
      </c>
      <c r="L102" s="15">
        <v>32.200000000000003</v>
      </c>
      <c r="M102" s="15">
        <v>32.322180532901847</v>
      </c>
      <c r="N102" s="16">
        <v>43.19292994673534</v>
      </c>
    </row>
    <row r="103" spans="1:14" x14ac:dyDescent="0.2">
      <c r="A103" s="13">
        <v>40026</v>
      </c>
      <c r="B103" s="14">
        <v>50.8</v>
      </c>
      <c r="C103" s="15">
        <v>36.672499847412126</v>
      </c>
      <c r="D103" s="15">
        <v>27.394999694824214</v>
      </c>
      <c r="E103" s="15">
        <v>29.7</v>
      </c>
      <c r="F103" s="15">
        <v>30.61519598867379</v>
      </c>
      <c r="G103" s="16">
        <v>39.730913929272724</v>
      </c>
      <c r="I103" s="14">
        <v>55.8</v>
      </c>
      <c r="J103" s="15">
        <v>40.422499847412126</v>
      </c>
      <c r="K103" s="15">
        <v>30.694999694824215</v>
      </c>
      <c r="L103" s="15">
        <v>32.200000000000003</v>
      </c>
      <c r="M103" s="15">
        <v>33.517156772987519</v>
      </c>
      <c r="N103" s="16">
        <v>43.580376294864124</v>
      </c>
    </row>
    <row r="104" spans="1:14" x14ac:dyDescent="0.2">
      <c r="A104" s="13">
        <v>40057</v>
      </c>
      <c r="B104" s="14">
        <v>37.299999999999997</v>
      </c>
      <c r="C104" s="15">
        <v>28.299998474121089</v>
      </c>
      <c r="D104" s="15">
        <v>28.299998474121089</v>
      </c>
      <c r="E104" s="15">
        <v>29.7</v>
      </c>
      <c r="F104" s="15">
        <v>29.174999427795409</v>
      </c>
      <c r="G104" s="16">
        <v>32.96666636149088</v>
      </c>
      <c r="I104" s="14">
        <v>38.799999999999997</v>
      </c>
      <c r="J104" s="15">
        <v>29.424998474121089</v>
      </c>
      <c r="K104" s="15">
        <v>31.59999847412109</v>
      </c>
      <c r="L104" s="15">
        <v>30.45</v>
      </c>
      <c r="M104" s="15">
        <v>30.518749427795409</v>
      </c>
      <c r="N104" s="16">
        <v>34.383333028157551</v>
      </c>
    </row>
    <row r="105" spans="1:14" x14ac:dyDescent="0.2">
      <c r="A105" s="13">
        <v>40087</v>
      </c>
      <c r="B105" s="14">
        <v>35.299999999999997</v>
      </c>
      <c r="C105" s="15">
        <v>28.299998474121089</v>
      </c>
      <c r="D105" s="15">
        <v>28.299998474121089</v>
      </c>
      <c r="E105" s="15">
        <v>28.699998092651366</v>
      </c>
      <c r="F105" s="15">
        <v>28.553059457272894</v>
      </c>
      <c r="G105" s="16">
        <v>31.745160359208295</v>
      </c>
      <c r="I105" s="14">
        <v>36.65</v>
      </c>
      <c r="J105" s="15">
        <v>29.312498474121089</v>
      </c>
      <c r="K105" s="15">
        <v>31.59999847412109</v>
      </c>
      <c r="L105" s="15">
        <v>29.374998092651367</v>
      </c>
      <c r="M105" s="15">
        <v>29.725508436864736</v>
      </c>
      <c r="N105" s="16">
        <v>33.001611972111526</v>
      </c>
    </row>
    <row r="106" spans="1:14" x14ac:dyDescent="0.2">
      <c r="A106" s="13">
        <v>40118</v>
      </c>
      <c r="B106" s="14">
        <v>35.299999999999997</v>
      </c>
      <c r="C106" s="15">
        <v>28.299998474121089</v>
      </c>
      <c r="D106" s="15">
        <v>28.299998474121089</v>
      </c>
      <c r="E106" s="15">
        <v>28.699998092651366</v>
      </c>
      <c r="F106" s="15">
        <v>28.539998245239257</v>
      </c>
      <c r="G106" s="16">
        <v>31.544443469577367</v>
      </c>
      <c r="I106" s="14">
        <v>36.65</v>
      </c>
      <c r="J106" s="15">
        <v>29.312498474121089</v>
      </c>
      <c r="K106" s="15">
        <v>31.59999847412109</v>
      </c>
      <c r="L106" s="15">
        <v>29.374998092651367</v>
      </c>
      <c r="M106" s="15">
        <v>29.898998245239255</v>
      </c>
      <c r="N106" s="16">
        <v>32.899443469577363</v>
      </c>
    </row>
    <row r="107" spans="1:14" x14ac:dyDescent="0.2">
      <c r="A107" s="13">
        <v>40148</v>
      </c>
      <c r="B107" s="14">
        <v>35.299999999999997</v>
      </c>
      <c r="C107" s="15">
        <v>33.550002288818376</v>
      </c>
      <c r="D107" s="15">
        <v>33.550002288818376</v>
      </c>
      <c r="E107" s="15">
        <v>28.699998092651366</v>
      </c>
      <c r="F107" s="15">
        <v>30.481632287161695</v>
      </c>
      <c r="G107" s="16">
        <v>32.761290129794872</v>
      </c>
      <c r="I107" s="14">
        <v>36.65</v>
      </c>
      <c r="J107" s="15">
        <v>34.562502288818379</v>
      </c>
      <c r="K107" s="15">
        <v>36.850002288818374</v>
      </c>
      <c r="L107" s="15">
        <v>29.374998092651367</v>
      </c>
      <c r="M107" s="15">
        <v>31.74744861369231</v>
      </c>
      <c r="N107" s="16">
        <v>34.066935291085194</v>
      </c>
    </row>
    <row r="108" spans="1:14" x14ac:dyDescent="0.2">
      <c r="A108" s="13">
        <v>40179</v>
      </c>
      <c r="B108" s="14">
        <v>42.3</v>
      </c>
      <c r="C108" s="15">
        <v>23.998747253417964</v>
      </c>
      <c r="D108" s="15">
        <v>24.502499008178706</v>
      </c>
      <c r="E108" s="15">
        <v>37.050001525878912</v>
      </c>
      <c r="F108" s="15">
        <v>31.746556753482459</v>
      </c>
      <c r="G108" s="16">
        <v>36.285672128328713</v>
      </c>
      <c r="I108" s="14">
        <v>43.8</v>
      </c>
      <c r="J108" s="15">
        <v>25.123747253417964</v>
      </c>
      <c r="K108" s="15">
        <v>28.802499008178707</v>
      </c>
      <c r="L108" s="15">
        <v>37.800001525878912</v>
      </c>
      <c r="M108" s="15">
        <v>33.37108505536925</v>
      </c>
      <c r="N108" s="16">
        <v>37.856639870264196</v>
      </c>
    </row>
    <row r="109" spans="1:14" x14ac:dyDescent="0.2">
      <c r="A109" s="13">
        <v>40210</v>
      </c>
      <c r="B109" s="14">
        <v>42.3</v>
      </c>
      <c r="C109" s="15">
        <v>22.996248626708979</v>
      </c>
      <c r="D109" s="15">
        <v>22.497497940063472</v>
      </c>
      <c r="E109" s="15">
        <v>33.9</v>
      </c>
      <c r="F109" s="15">
        <v>29.844317557594991</v>
      </c>
      <c r="G109" s="16">
        <v>35.775594911121189</v>
      </c>
      <c r="I109" s="14">
        <v>43.8</v>
      </c>
      <c r="J109" s="15">
        <v>24.121248626708979</v>
      </c>
      <c r="K109" s="15">
        <v>26.797497940063472</v>
      </c>
      <c r="L109" s="15">
        <v>34.65</v>
      </c>
      <c r="M109" s="15">
        <v>31.307953921231356</v>
      </c>
      <c r="N109" s="16">
        <v>37.25654729207357</v>
      </c>
    </row>
    <row r="110" spans="1:14" x14ac:dyDescent="0.2">
      <c r="A110" s="13">
        <v>40238</v>
      </c>
      <c r="B110" s="14">
        <v>38.299999999999997</v>
      </c>
      <c r="C110" s="15">
        <v>16.184748077392573</v>
      </c>
      <c r="D110" s="15">
        <v>17.814497375488276</v>
      </c>
      <c r="E110" s="15">
        <v>29.9</v>
      </c>
      <c r="F110" s="15">
        <v>25.508382204745676</v>
      </c>
      <c r="G110" s="16">
        <v>31.835418963688674</v>
      </c>
      <c r="I110" s="14">
        <v>39.15</v>
      </c>
      <c r="J110" s="15">
        <v>16.822248077392572</v>
      </c>
      <c r="K110" s="15">
        <v>22.114497375488277</v>
      </c>
      <c r="L110" s="15">
        <v>30.324999999999999</v>
      </c>
      <c r="M110" s="15">
        <v>26.62912688559674</v>
      </c>
      <c r="N110" s="16">
        <v>32.822246920677919</v>
      </c>
    </row>
    <row r="111" spans="1:14" x14ac:dyDescent="0.2">
      <c r="A111" s="13">
        <v>40269</v>
      </c>
      <c r="B111" s="14">
        <v>38.299999999999997</v>
      </c>
      <c r="C111" s="15">
        <v>16.86749877929687</v>
      </c>
      <c r="D111" s="15">
        <v>17.584997558593745</v>
      </c>
      <c r="E111" s="15">
        <v>29.9</v>
      </c>
      <c r="F111" s="15">
        <v>25.491738493546194</v>
      </c>
      <c r="G111" s="16">
        <v>31.753555230034721</v>
      </c>
      <c r="I111" s="14">
        <v>39</v>
      </c>
      <c r="J111" s="15">
        <v>17.392498779296869</v>
      </c>
      <c r="K111" s="15">
        <v>21.884997558593746</v>
      </c>
      <c r="L111" s="15">
        <v>30.25</v>
      </c>
      <c r="M111" s="15">
        <v>26.559129797894023</v>
      </c>
      <c r="N111" s="16">
        <v>32.641333007812499</v>
      </c>
    </row>
    <row r="112" spans="1:14" x14ac:dyDescent="0.2">
      <c r="A112" s="13">
        <v>40299</v>
      </c>
      <c r="B112" s="14">
        <v>38.299999999999997</v>
      </c>
      <c r="C112" s="15">
        <v>12.982498550415034</v>
      </c>
      <c r="D112" s="15">
        <v>14.114998245239253</v>
      </c>
      <c r="E112" s="15">
        <v>29.9</v>
      </c>
      <c r="F112" s="15">
        <v>23.134055932962667</v>
      </c>
      <c r="G112" s="16">
        <v>29.657042628462595</v>
      </c>
      <c r="I112" s="14">
        <v>40.78</v>
      </c>
      <c r="J112" s="15">
        <v>14.842498550415034</v>
      </c>
      <c r="K112" s="15">
        <v>18.414998245239254</v>
      </c>
      <c r="L112" s="15">
        <v>31.14</v>
      </c>
      <c r="M112" s="15">
        <v>25.183867253717384</v>
      </c>
      <c r="N112" s="16">
        <v>31.891881338140017</v>
      </c>
    </row>
    <row r="113" spans="1:14" x14ac:dyDescent="0.2">
      <c r="A113" s="13">
        <v>40330</v>
      </c>
      <c r="B113" s="14">
        <v>48.05</v>
      </c>
      <c r="C113" s="15">
        <v>21.408749008178706</v>
      </c>
      <c r="D113" s="15">
        <v>16.892498397827143</v>
      </c>
      <c r="E113" s="15">
        <v>29.9</v>
      </c>
      <c r="F113" s="15">
        <v>26.161086505392319</v>
      </c>
      <c r="G113" s="16">
        <v>36.862333102756068</v>
      </c>
      <c r="I113" s="14">
        <v>55.16</v>
      </c>
      <c r="J113" s="15">
        <v>26.741249008178706</v>
      </c>
      <c r="K113" s="15">
        <v>21.192498397827144</v>
      </c>
      <c r="L113" s="15">
        <v>33.454999999999998</v>
      </c>
      <c r="M113" s="15">
        <v>30.154782157566235</v>
      </c>
      <c r="N113" s="16">
        <v>42.379555324978298</v>
      </c>
    </row>
    <row r="114" spans="1:14" x14ac:dyDescent="0.2">
      <c r="A114" s="13">
        <v>40360</v>
      </c>
      <c r="B114" s="14">
        <v>49.8</v>
      </c>
      <c r="C114" s="15">
        <v>34.611250305175801</v>
      </c>
      <c r="D114" s="15">
        <v>26.097498321533198</v>
      </c>
      <c r="E114" s="15">
        <v>29.9</v>
      </c>
      <c r="F114" s="15">
        <v>30.078186005237058</v>
      </c>
      <c r="G114" s="16">
        <v>38.984811680291294</v>
      </c>
      <c r="I114" s="14">
        <v>54.8</v>
      </c>
      <c r="J114" s="15">
        <v>38.361250305175801</v>
      </c>
      <c r="K114" s="15">
        <v>30.397498321533199</v>
      </c>
      <c r="L114" s="15">
        <v>32.4</v>
      </c>
      <c r="M114" s="15">
        <v>33.176225220923335</v>
      </c>
      <c r="N114" s="16">
        <v>42.941800927603119</v>
      </c>
    </row>
    <row r="115" spans="1:14" x14ac:dyDescent="0.2">
      <c r="A115" s="13">
        <v>40391</v>
      </c>
      <c r="B115" s="14">
        <v>51.3</v>
      </c>
      <c r="C115" s="15">
        <v>36.872499847412129</v>
      </c>
      <c r="D115" s="15">
        <v>27.594999694824214</v>
      </c>
      <c r="E115" s="15">
        <v>29.9</v>
      </c>
      <c r="F115" s="15">
        <v>30.567959096480386</v>
      </c>
      <c r="G115" s="16">
        <v>40.376666620726226</v>
      </c>
      <c r="I115" s="14">
        <v>56.3</v>
      </c>
      <c r="J115" s="15">
        <v>40.622499847412129</v>
      </c>
      <c r="K115" s="15">
        <v>31.894999694824214</v>
      </c>
      <c r="L115" s="15">
        <v>32.4</v>
      </c>
      <c r="M115" s="15">
        <v>33.639387667908956</v>
      </c>
      <c r="N115" s="16">
        <v>44.360537588468162</v>
      </c>
    </row>
    <row r="116" spans="1:14" x14ac:dyDescent="0.2">
      <c r="A116" s="13">
        <v>40422</v>
      </c>
      <c r="B116" s="14">
        <v>37.799999999999997</v>
      </c>
      <c r="C116" s="15">
        <v>28.499998474121089</v>
      </c>
      <c r="D116" s="15">
        <v>28.499998474121089</v>
      </c>
      <c r="E116" s="15">
        <v>29.9</v>
      </c>
      <c r="F116" s="15">
        <v>29.374999427795405</v>
      </c>
      <c r="G116" s="16">
        <v>33.306666361490883</v>
      </c>
      <c r="I116" s="14">
        <v>39.4</v>
      </c>
      <c r="J116" s="15">
        <v>29.699998474121088</v>
      </c>
      <c r="K116" s="15">
        <v>32.799998474121089</v>
      </c>
      <c r="L116" s="15">
        <v>30.7</v>
      </c>
      <c r="M116" s="15">
        <v>30.970832761128744</v>
      </c>
      <c r="N116" s="16">
        <v>34.904444139268662</v>
      </c>
    </row>
    <row r="117" spans="1:14" x14ac:dyDescent="0.2">
      <c r="A117" s="13">
        <v>40452</v>
      </c>
      <c r="B117" s="14">
        <v>35.799999999999997</v>
      </c>
      <c r="C117" s="15">
        <v>28.499998474121089</v>
      </c>
      <c r="D117" s="15">
        <v>28.499998474121089</v>
      </c>
      <c r="E117" s="15">
        <v>28.899998092651366</v>
      </c>
      <c r="F117" s="15">
        <v>28.743135497149296</v>
      </c>
      <c r="G117" s="16">
        <v>31.93010656295284</v>
      </c>
      <c r="I117" s="14">
        <v>37.25</v>
      </c>
      <c r="J117" s="15">
        <v>29.587498474121087</v>
      </c>
      <c r="K117" s="15">
        <v>32.799998474121089</v>
      </c>
      <c r="L117" s="15">
        <v>29.624998092651367</v>
      </c>
      <c r="M117" s="15">
        <v>30.240194320678711</v>
      </c>
      <c r="N117" s="16">
        <v>33.405913014565748</v>
      </c>
    </row>
    <row r="118" spans="1:14" x14ac:dyDescent="0.2">
      <c r="A118" s="13">
        <v>40483</v>
      </c>
      <c r="B118" s="14">
        <v>35.799999999999997</v>
      </c>
      <c r="C118" s="15">
        <v>28.499998474121089</v>
      </c>
      <c r="D118" s="15">
        <v>28.499998474121089</v>
      </c>
      <c r="E118" s="15">
        <v>28.899998092651366</v>
      </c>
      <c r="F118" s="15">
        <v>28.74999823570251</v>
      </c>
      <c r="G118" s="16">
        <v>32.039999059041342</v>
      </c>
      <c r="I118" s="14">
        <v>37.25</v>
      </c>
      <c r="J118" s="15">
        <v>29.587498474121087</v>
      </c>
      <c r="K118" s="15">
        <v>32.799998474121089</v>
      </c>
      <c r="L118" s="15">
        <v>29.624998092651367</v>
      </c>
      <c r="M118" s="15">
        <v>30.280206569035844</v>
      </c>
      <c r="N118" s="16">
        <v>33.532776836819117</v>
      </c>
    </row>
    <row r="119" spans="1:14" x14ac:dyDescent="0.2">
      <c r="A119" s="13">
        <v>40513</v>
      </c>
      <c r="B119" s="14">
        <v>35.799999999999997</v>
      </c>
      <c r="C119" s="15">
        <v>33.750002288818379</v>
      </c>
      <c r="D119" s="15">
        <v>33.750002288818379</v>
      </c>
      <c r="E119" s="15">
        <v>28.899998092651366</v>
      </c>
      <c r="F119" s="15">
        <v>30.551063350920984</v>
      </c>
      <c r="G119" s="16">
        <v>33.147311585949318</v>
      </c>
      <c r="I119" s="14">
        <v>37.25</v>
      </c>
      <c r="J119" s="15">
        <v>34.837502288818378</v>
      </c>
      <c r="K119" s="15">
        <v>38.050002288818376</v>
      </c>
      <c r="L119" s="15">
        <v>29.624998092651367</v>
      </c>
      <c r="M119" s="15">
        <v>32.082978244538005</v>
      </c>
      <c r="N119" s="16">
        <v>34.638709435411684</v>
      </c>
    </row>
    <row r="120" spans="1:14" x14ac:dyDescent="0.2">
      <c r="A120" s="13">
        <v>40544</v>
      </c>
      <c r="B120" s="14">
        <v>42.55</v>
      </c>
      <c r="C120" s="15">
        <v>24.198747253417963</v>
      </c>
      <c r="D120" s="15">
        <v>24.702499008178705</v>
      </c>
      <c r="E120" s="15">
        <v>37.250001525878915</v>
      </c>
      <c r="F120" s="15">
        <v>32.250392420151663</v>
      </c>
      <c r="G120" s="16">
        <v>36.901828101373489</v>
      </c>
      <c r="I120" s="14">
        <v>44.15</v>
      </c>
      <c r="J120" s="15">
        <v>25.398747253417962</v>
      </c>
      <c r="K120" s="15">
        <v>29.002499008178706</v>
      </c>
      <c r="L120" s="15">
        <v>38.050001525878912</v>
      </c>
      <c r="M120" s="15">
        <v>33.936666929955571</v>
      </c>
      <c r="N120" s="16">
        <v>38.54913992933048</v>
      </c>
    </row>
    <row r="121" spans="1:14" x14ac:dyDescent="0.2">
      <c r="A121" s="13">
        <v>40575</v>
      </c>
      <c r="B121" s="14">
        <v>42.55</v>
      </c>
      <c r="C121" s="15">
        <v>23.196248626708979</v>
      </c>
      <c r="D121" s="15">
        <v>22.697497940063471</v>
      </c>
      <c r="E121" s="15">
        <v>34.1</v>
      </c>
      <c r="F121" s="15">
        <v>30.044317557594994</v>
      </c>
      <c r="G121" s="16">
        <v>35.99940443493071</v>
      </c>
      <c r="I121" s="14">
        <v>44.15</v>
      </c>
      <c r="J121" s="15">
        <v>24.396248626708978</v>
      </c>
      <c r="K121" s="15">
        <v>26.997497940063472</v>
      </c>
      <c r="L121" s="15">
        <v>34.9</v>
      </c>
      <c r="M121" s="15">
        <v>31.553408466685894</v>
      </c>
      <c r="N121" s="16">
        <v>37.551785387311661</v>
      </c>
    </row>
    <row r="122" spans="1:14" x14ac:dyDescent="0.2">
      <c r="A122" s="13">
        <v>40603</v>
      </c>
      <c r="B122" s="14">
        <v>38.549999999999997</v>
      </c>
      <c r="C122" s="15">
        <v>16.384748077392572</v>
      </c>
      <c r="D122" s="15">
        <v>18.014497375488276</v>
      </c>
      <c r="E122" s="15">
        <v>30.1</v>
      </c>
      <c r="F122" s="15">
        <v>25.708382204745675</v>
      </c>
      <c r="G122" s="16">
        <v>32.060150146484368</v>
      </c>
      <c r="I122" s="14">
        <v>39.450000000000003</v>
      </c>
      <c r="J122" s="15">
        <v>17.059748077392573</v>
      </c>
      <c r="K122" s="15">
        <v>22.314497375488276</v>
      </c>
      <c r="L122" s="15">
        <v>30.55</v>
      </c>
      <c r="M122" s="15">
        <v>26.851999226022276</v>
      </c>
      <c r="N122" s="16">
        <v>33.083268426054268</v>
      </c>
    </row>
    <row r="123" spans="1:14" x14ac:dyDescent="0.2">
      <c r="A123" s="13">
        <v>40634</v>
      </c>
      <c r="B123" s="14">
        <v>38.549999999999997</v>
      </c>
      <c r="C123" s="15">
        <v>17.067498779296869</v>
      </c>
      <c r="D123" s="15">
        <v>17.784997558593744</v>
      </c>
      <c r="E123" s="15">
        <v>30.1</v>
      </c>
      <c r="F123" s="15">
        <v>25.332395172119138</v>
      </c>
      <c r="G123" s="16">
        <v>31.500610758463537</v>
      </c>
      <c r="I123" s="14">
        <v>39.299999999999997</v>
      </c>
      <c r="J123" s="15">
        <v>17.629998779296869</v>
      </c>
      <c r="K123" s="15">
        <v>22.084997558593745</v>
      </c>
      <c r="L123" s="15">
        <v>30.475000000000001</v>
      </c>
      <c r="M123" s="15">
        <v>26.400624338785804</v>
      </c>
      <c r="N123" s="16">
        <v>32.420332980685764</v>
      </c>
    </row>
    <row r="124" spans="1:14" x14ac:dyDescent="0.2">
      <c r="A124" s="13">
        <v>40664</v>
      </c>
      <c r="B124" s="14">
        <v>38.549999999999997</v>
      </c>
      <c r="C124" s="15">
        <v>13.182498550415033</v>
      </c>
      <c r="D124" s="15">
        <v>14.314998245239252</v>
      </c>
      <c r="E124" s="15">
        <v>30.1</v>
      </c>
      <c r="F124" s="15">
        <v>23.732156222474341</v>
      </c>
      <c r="G124" s="16">
        <v>30.424085670389154</v>
      </c>
      <c r="I124" s="14">
        <v>41.03</v>
      </c>
      <c r="J124" s="15">
        <v>15.042498550415033</v>
      </c>
      <c r="K124" s="15">
        <v>18.614998245239253</v>
      </c>
      <c r="L124" s="15">
        <v>31.34</v>
      </c>
      <c r="M124" s="15">
        <v>25.789411124435127</v>
      </c>
      <c r="N124" s="16">
        <v>32.672257713399908</v>
      </c>
    </row>
    <row r="125" spans="1:14" x14ac:dyDescent="0.2">
      <c r="A125" s="13">
        <v>40695</v>
      </c>
      <c r="B125" s="14">
        <v>48.3</v>
      </c>
      <c r="C125" s="15">
        <v>21.608749008178705</v>
      </c>
      <c r="D125" s="15">
        <v>17.092498397827143</v>
      </c>
      <c r="E125" s="15">
        <v>30.1</v>
      </c>
      <c r="F125" s="15">
        <v>26.361086505392322</v>
      </c>
      <c r="G125" s="16">
        <v>37.086777547200526</v>
      </c>
      <c r="I125" s="14">
        <v>55.41</v>
      </c>
      <c r="J125" s="15">
        <v>26.941249008178705</v>
      </c>
      <c r="K125" s="15">
        <v>21.392498397827143</v>
      </c>
      <c r="L125" s="15">
        <v>33.655000000000001</v>
      </c>
      <c r="M125" s="15">
        <v>30.354782157566234</v>
      </c>
      <c r="N125" s="16">
        <v>42.603999769422742</v>
      </c>
    </row>
    <row r="126" spans="1:14" x14ac:dyDescent="0.2">
      <c r="A126" s="13">
        <v>40725</v>
      </c>
      <c r="B126" s="14">
        <v>50.05</v>
      </c>
      <c r="C126" s="15">
        <v>34.811250305175804</v>
      </c>
      <c r="D126" s="15">
        <v>26.297498321533197</v>
      </c>
      <c r="E126" s="15">
        <v>30.1</v>
      </c>
      <c r="F126" s="15">
        <v>30.127971375663329</v>
      </c>
      <c r="G126" s="16">
        <v>38.696585837743612</v>
      </c>
      <c r="I126" s="14">
        <v>55.05</v>
      </c>
      <c r="J126" s="15">
        <v>38.561250305175804</v>
      </c>
      <c r="K126" s="15">
        <v>30.597498321533198</v>
      </c>
      <c r="L126" s="15">
        <v>32.6</v>
      </c>
      <c r="M126" s="15">
        <v>33.271367602078421</v>
      </c>
      <c r="N126" s="16">
        <v>42.638521321614583</v>
      </c>
    </row>
    <row r="127" spans="1:14" x14ac:dyDescent="0.2">
      <c r="A127" s="13">
        <v>0</v>
      </c>
      <c r="B127" s="14">
        <v>0</v>
      </c>
      <c r="C127" s="15">
        <v>0</v>
      </c>
      <c r="D127" s="15">
        <v>0</v>
      </c>
      <c r="E127" s="15">
        <v>0</v>
      </c>
      <c r="F127" s="15">
        <v>0</v>
      </c>
      <c r="G127" s="16">
        <v>0</v>
      </c>
      <c r="I127" s="14">
        <v>0</v>
      </c>
      <c r="J127" s="15">
        <v>0</v>
      </c>
      <c r="K127" s="15">
        <v>0</v>
      </c>
      <c r="L127" s="15">
        <v>0</v>
      </c>
      <c r="M127" s="15">
        <v>0</v>
      </c>
      <c r="N127" s="16">
        <v>0</v>
      </c>
    </row>
    <row r="128" spans="1:14" x14ac:dyDescent="0.2">
      <c r="A128" s="13">
        <v>0</v>
      </c>
      <c r="B128" s="14">
        <v>0</v>
      </c>
      <c r="C128" s="15">
        <v>0</v>
      </c>
      <c r="D128" s="15">
        <v>0</v>
      </c>
      <c r="E128" s="15">
        <v>0</v>
      </c>
      <c r="F128" s="15">
        <v>0</v>
      </c>
      <c r="G128" s="16">
        <v>0</v>
      </c>
      <c r="I128" s="14">
        <v>0</v>
      </c>
      <c r="J128" s="15">
        <v>0</v>
      </c>
      <c r="K128" s="15">
        <v>0</v>
      </c>
      <c r="L128" s="15">
        <v>0</v>
      </c>
      <c r="M128" s="15">
        <v>0</v>
      </c>
      <c r="N128" s="16">
        <v>0</v>
      </c>
    </row>
    <row r="129" spans="1:14" x14ac:dyDescent="0.2">
      <c r="A129" s="13">
        <v>0</v>
      </c>
      <c r="B129" s="14">
        <v>0</v>
      </c>
      <c r="C129" s="15">
        <v>0</v>
      </c>
      <c r="D129" s="15">
        <v>0</v>
      </c>
      <c r="E129" s="15">
        <v>0</v>
      </c>
      <c r="F129" s="15">
        <v>0</v>
      </c>
      <c r="G129" s="16">
        <v>0</v>
      </c>
      <c r="I129" s="14">
        <v>0</v>
      </c>
      <c r="J129" s="15">
        <v>0</v>
      </c>
      <c r="K129" s="15">
        <v>0</v>
      </c>
      <c r="L129" s="15">
        <v>0</v>
      </c>
      <c r="M129" s="15">
        <v>0</v>
      </c>
      <c r="N129" s="16">
        <v>0</v>
      </c>
    </row>
    <row r="130" spans="1:14" x14ac:dyDescent="0.2">
      <c r="A130" s="13">
        <v>0</v>
      </c>
      <c r="B130" s="14">
        <v>0</v>
      </c>
      <c r="C130" s="15">
        <v>0</v>
      </c>
      <c r="D130" s="15">
        <v>0</v>
      </c>
      <c r="E130" s="15">
        <v>0</v>
      </c>
      <c r="F130" s="15">
        <v>0</v>
      </c>
      <c r="G130" s="16">
        <v>0</v>
      </c>
      <c r="I130" s="14">
        <v>0</v>
      </c>
      <c r="J130" s="15">
        <v>0</v>
      </c>
      <c r="K130" s="15">
        <v>0</v>
      </c>
      <c r="L130" s="15">
        <v>0</v>
      </c>
      <c r="M130" s="15">
        <v>0</v>
      </c>
      <c r="N130" s="16">
        <v>0</v>
      </c>
    </row>
    <row r="131" spans="1:14" x14ac:dyDescent="0.2">
      <c r="A131" s="13">
        <v>0</v>
      </c>
      <c r="B131" s="14">
        <v>0</v>
      </c>
      <c r="C131" s="15">
        <v>0</v>
      </c>
      <c r="D131" s="15">
        <v>0</v>
      </c>
      <c r="E131" s="15">
        <v>0</v>
      </c>
      <c r="F131" s="15">
        <v>0</v>
      </c>
      <c r="G131" s="16">
        <v>0</v>
      </c>
      <c r="I131" s="14">
        <v>0</v>
      </c>
      <c r="J131" s="15">
        <v>0</v>
      </c>
      <c r="K131" s="15">
        <v>0</v>
      </c>
      <c r="L131" s="15">
        <v>0</v>
      </c>
      <c r="M131" s="15">
        <v>0</v>
      </c>
      <c r="N131" s="16">
        <v>0</v>
      </c>
    </row>
    <row r="132" spans="1:14" x14ac:dyDescent="0.2">
      <c r="A132" s="13">
        <v>0</v>
      </c>
      <c r="B132" s="14">
        <v>0</v>
      </c>
      <c r="C132" s="15">
        <v>0</v>
      </c>
      <c r="D132" s="15">
        <v>0</v>
      </c>
      <c r="E132" s="15">
        <v>0</v>
      </c>
      <c r="F132" s="15">
        <v>0</v>
      </c>
      <c r="G132" s="16">
        <v>0</v>
      </c>
      <c r="I132" s="14">
        <v>0</v>
      </c>
      <c r="J132" s="15">
        <v>0</v>
      </c>
      <c r="K132" s="15">
        <v>0</v>
      </c>
      <c r="L132" s="15">
        <v>0</v>
      </c>
      <c r="M132" s="15">
        <v>0</v>
      </c>
      <c r="N132" s="16">
        <v>0</v>
      </c>
    </row>
    <row r="133" spans="1:14" x14ac:dyDescent="0.2">
      <c r="A133" s="13">
        <v>0</v>
      </c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6">
        <v>0</v>
      </c>
      <c r="I133" s="14">
        <v>0</v>
      </c>
      <c r="J133" s="15">
        <v>0</v>
      </c>
      <c r="K133" s="15">
        <v>0</v>
      </c>
      <c r="L133" s="15">
        <v>0</v>
      </c>
      <c r="M133" s="15">
        <v>0</v>
      </c>
      <c r="N133" s="16">
        <v>0</v>
      </c>
    </row>
    <row r="134" spans="1:14" x14ac:dyDescent="0.2">
      <c r="A134" s="13">
        <v>0</v>
      </c>
      <c r="B134" s="14">
        <v>0</v>
      </c>
      <c r="C134" s="15">
        <v>0</v>
      </c>
      <c r="D134" s="15">
        <v>0</v>
      </c>
      <c r="E134" s="15">
        <v>0</v>
      </c>
      <c r="F134" s="15">
        <v>0</v>
      </c>
      <c r="G134" s="16">
        <v>0</v>
      </c>
      <c r="I134" s="14">
        <v>0</v>
      </c>
      <c r="J134" s="15">
        <v>0</v>
      </c>
      <c r="K134" s="15">
        <v>0</v>
      </c>
      <c r="L134" s="15">
        <v>0</v>
      </c>
      <c r="M134" s="15">
        <v>0</v>
      </c>
      <c r="N134" s="16">
        <v>0</v>
      </c>
    </row>
    <row r="135" spans="1:14" x14ac:dyDescent="0.2">
      <c r="A135" s="13">
        <v>0</v>
      </c>
      <c r="B135" s="14">
        <v>0</v>
      </c>
      <c r="C135" s="15">
        <v>0</v>
      </c>
      <c r="D135" s="15">
        <v>0</v>
      </c>
      <c r="E135" s="15">
        <v>0</v>
      </c>
      <c r="F135" s="15">
        <v>0</v>
      </c>
      <c r="G135" s="16">
        <v>0</v>
      </c>
      <c r="I135" s="14">
        <v>0</v>
      </c>
      <c r="J135" s="15">
        <v>0</v>
      </c>
      <c r="K135" s="15">
        <v>0</v>
      </c>
      <c r="L135" s="15">
        <v>0</v>
      </c>
      <c r="M135" s="15">
        <v>0</v>
      </c>
      <c r="N135" s="16">
        <v>0</v>
      </c>
    </row>
    <row r="136" spans="1:14" x14ac:dyDescent="0.2">
      <c r="A136" s="13">
        <v>0</v>
      </c>
      <c r="B136" s="14">
        <v>0</v>
      </c>
      <c r="C136" s="15">
        <v>0</v>
      </c>
      <c r="D136" s="15">
        <v>0</v>
      </c>
      <c r="E136" s="15">
        <v>0</v>
      </c>
      <c r="F136" s="15">
        <v>0</v>
      </c>
      <c r="G136" s="16">
        <v>0</v>
      </c>
      <c r="I136" s="14">
        <v>0</v>
      </c>
      <c r="J136" s="15">
        <v>0</v>
      </c>
      <c r="K136" s="15">
        <v>0</v>
      </c>
      <c r="L136" s="15">
        <v>0</v>
      </c>
      <c r="M136" s="15">
        <v>0</v>
      </c>
      <c r="N136" s="16">
        <v>0</v>
      </c>
    </row>
    <row r="137" spans="1:14" x14ac:dyDescent="0.2">
      <c r="A137" s="13">
        <v>0</v>
      </c>
      <c r="B137" s="14">
        <v>0</v>
      </c>
      <c r="C137" s="15">
        <v>0</v>
      </c>
      <c r="D137" s="15">
        <v>0</v>
      </c>
      <c r="E137" s="15">
        <v>0</v>
      </c>
      <c r="F137" s="15">
        <v>0</v>
      </c>
      <c r="G137" s="16">
        <v>0</v>
      </c>
      <c r="I137" s="14">
        <v>0</v>
      </c>
      <c r="J137" s="15">
        <v>0</v>
      </c>
      <c r="K137" s="15">
        <v>0</v>
      </c>
      <c r="L137" s="15">
        <v>0</v>
      </c>
      <c r="M137" s="15">
        <v>0</v>
      </c>
      <c r="N137" s="16">
        <v>0</v>
      </c>
    </row>
    <row r="138" spans="1:14" x14ac:dyDescent="0.2">
      <c r="A138" s="13">
        <v>0</v>
      </c>
      <c r="B138" s="14">
        <v>0</v>
      </c>
      <c r="C138" s="15">
        <v>0</v>
      </c>
      <c r="D138" s="15">
        <v>0</v>
      </c>
      <c r="E138" s="15">
        <v>0</v>
      </c>
      <c r="F138" s="15">
        <v>0</v>
      </c>
      <c r="G138" s="16">
        <v>0</v>
      </c>
      <c r="I138" s="14">
        <v>0</v>
      </c>
      <c r="J138" s="15">
        <v>0</v>
      </c>
      <c r="K138" s="15">
        <v>0</v>
      </c>
      <c r="L138" s="15">
        <v>0</v>
      </c>
      <c r="M138" s="15">
        <v>0</v>
      </c>
      <c r="N138" s="16">
        <v>0</v>
      </c>
    </row>
    <row r="139" spans="1:14" x14ac:dyDescent="0.2">
      <c r="A139" s="13">
        <v>0</v>
      </c>
      <c r="B139" s="14">
        <v>0</v>
      </c>
      <c r="C139" s="15">
        <v>0</v>
      </c>
      <c r="D139" s="15">
        <v>0</v>
      </c>
      <c r="E139" s="15">
        <v>0</v>
      </c>
      <c r="F139" s="15">
        <v>0</v>
      </c>
      <c r="G139" s="16">
        <v>0</v>
      </c>
      <c r="I139" s="14">
        <v>0</v>
      </c>
      <c r="J139" s="15">
        <v>0</v>
      </c>
      <c r="K139" s="15">
        <v>0</v>
      </c>
      <c r="L139" s="15">
        <v>0</v>
      </c>
      <c r="M139" s="15">
        <v>0</v>
      </c>
      <c r="N139" s="16">
        <v>0</v>
      </c>
    </row>
    <row r="140" spans="1:14" x14ac:dyDescent="0.2">
      <c r="A140" s="13">
        <v>0</v>
      </c>
      <c r="B140" s="14">
        <v>0</v>
      </c>
      <c r="C140" s="15">
        <v>0</v>
      </c>
      <c r="D140" s="15">
        <v>0</v>
      </c>
      <c r="E140" s="15">
        <v>0</v>
      </c>
      <c r="F140" s="15">
        <v>0</v>
      </c>
      <c r="G140" s="16">
        <v>0</v>
      </c>
      <c r="I140" s="14">
        <v>0</v>
      </c>
      <c r="J140" s="15">
        <v>0</v>
      </c>
      <c r="K140" s="15">
        <v>0</v>
      </c>
      <c r="L140" s="15">
        <v>0</v>
      </c>
      <c r="M140" s="15">
        <v>0</v>
      </c>
      <c r="N140" s="16">
        <v>0</v>
      </c>
    </row>
    <row r="141" spans="1:14" x14ac:dyDescent="0.2">
      <c r="A141" s="13">
        <v>0</v>
      </c>
      <c r="B141" s="14">
        <v>0</v>
      </c>
      <c r="C141" s="15">
        <v>0</v>
      </c>
      <c r="D141" s="15">
        <v>0</v>
      </c>
      <c r="E141" s="15">
        <v>0</v>
      </c>
      <c r="F141" s="15">
        <v>0</v>
      </c>
      <c r="G141" s="16">
        <v>0</v>
      </c>
      <c r="I141" s="14">
        <v>0</v>
      </c>
      <c r="J141" s="15">
        <v>0</v>
      </c>
      <c r="K141" s="15">
        <v>0</v>
      </c>
      <c r="L141" s="15">
        <v>0</v>
      </c>
      <c r="M141" s="15">
        <v>0</v>
      </c>
      <c r="N141" s="16">
        <v>0</v>
      </c>
    </row>
    <row r="142" spans="1:14" x14ac:dyDescent="0.2">
      <c r="A142" s="13">
        <v>0</v>
      </c>
      <c r="B142" s="14">
        <v>0</v>
      </c>
      <c r="C142" s="15">
        <v>0</v>
      </c>
      <c r="D142" s="15">
        <v>0</v>
      </c>
      <c r="E142" s="15">
        <v>0</v>
      </c>
      <c r="F142" s="15">
        <v>0</v>
      </c>
      <c r="G142" s="16">
        <v>0</v>
      </c>
      <c r="I142" s="14">
        <v>0</v>
      </c>
      <c r="J142" s="15">
        <v>0</v>
      </c>
      <c r="K142" s="15">
        <v>0</v>
      </c>
      <c r="L142" s="15">
        <v>0</v>
      </c>
      <c r="M142" s="15">
        <v>0</v>
      </c>
      <c r="N142" s="16">
        <v>0</v>
      </c>
    </row>
    <row r="143" spans="1:14" x14ac:dyDescent="0.2">
      <c r="A143" s="13">
        <v>0</v>
      </c>
      <c r="B143" s="14">
        <v>0</v>
      </c>
      <c r="C143" s="15">
        <v>0</v>
      </c>
      <c r="D143" s="15">
        <v>0</v>
      </c>
      <c r="E143" s="15">
        <v>0</v>
      </c>
      <c r="F143" s="15">
        <v>0</v>
      </c>
      <c r="G143" s="16">
        <v>0</v>
      </c>
      <c r="I143" s="14">
        <v>0</v>
      </c>
      <c r="J143" s="15">
        <v>0</v>
      </c>
      <c r="K143" s="15">
        <v>0</v>
      </c>
      <c r="L143" s="15">
        <v>0</v>
      </c>
      <c r="M143" s="15">
        <v>0</v>
      </c>
      <c r="N143" s="16">
        <v>0</v>
      </c>
    </row>
    <row r="144" spans="1:14" x14ac:dyDescent="0.2">
      <c r="A144" s="13">
        <v>0</v>
      </c>
      <c r="B144" s="14">
        <v>0</v>
      </c>
      <c r="C144" s="15">
        <v>0</v>
      </c>
      <c r="D144" s="15">
        <v>0</v>
      </c>
      <c r="E144" s="15">
        <v>0</v>
      </c>
      <c r="F144" s="15">
        <v>0</v>
      </c>
      <c r="G144" s="16">
        <v>0</v>
      </c>
      <c r="I144" s="14">
        <v>0</v>
      </c>
      <c r="J144" s="15">
        <v>0</v>
      </c>
      <c r="K144" s="15">
        <v>0</v>
      </c>
      <c r="L144" s="15">
        <v>0</v>
      </c>
      <c r="M144" s="15">
        <v>0</v>
      </c>
      <c r="N144" s="16">
        <v>0</v>
      </c>
    </row>
    <row r="145" spans="1:14" x14ac:dyDescent="0.2">
      <c r="A145" s="13">
        <v>0</v>
      </c>
      <c r="B145" s="14">
        <v>0</v>
      </c>
      <c r="C145" s="15">
        <v>0</v>
      </c>
      <c r="D145" s="15">
        <v>0</v>
      </c>
      <c r="E145" s="15">
        <v>0</v>
      </c>
      <c r="F145" s="15">
        <v>0</v>
      </c>
      <c r="G145" s="16">
        <v>0</v>
      </c>
      <c r="I145" s="14">
        <v>0</v>
      </c>
      <c r="J145" s="15">
        <v>0</v>
      </c>
      <c r="K145" s="15">
        <v>0</v>
      </c>
      <c r="L145" s="15">
        <v>0</v>
      </c>
      <c r="M145" s="15">
        <v>0</v>
      </c>
      <c r="N145" s="16">
        <v>0</v>
      </c>
    </row>
    <row r="146" spans="1:14" x14ac:dyDescent="0.2">
      <c r="A146" s="13">
        <v>0</v>
      </c>
      <c r="B146" s="14">
        <v>0</v>
      </c>
      <c r="C146" s="15">
        <v>0</v>
      </c>
      <c r="D146" s="15">
        <v>0</v>
      </c>
      <c r="E146" s="15">
        <v>0</v>
      </c>
      <c r="F146" s="15">
        <v>0</v>
      </c>
      <c r="G146" s="16">
        <v>0</v>
      </c>
      <c r="I146" s="14">
        <v>0</v>
      </c>
      <c r="J146" s="15">
        <v>0</v>
      </c>
      <c r="K146" s="15">
        <v>0</v>
      </c>
      <c r="L146" s="15">
        <v>0</v>
      </c>
      <c r="M146" s="15">
        <v>0</v>
      </c>
      <c r="N146" s="16">
        <v>0</v>
      </c>
    </row>
    <row r="147" spans="1:14" x14ac:dyDescent="0.2">
      <c r="A147" s="13">
        <v>0</v>
      </c>
      <c r="B147" s="14">
        <v>0</v>
      </c>
      <c r="C147" s="15">
        <v>0</v>
      </c>
      <c r="D147" s="15">
        <v>0</v>
      </c>
      <c r="E147" s="15">
        <v>0</v>
      </c>
      <c r="F147" s="15">
        <v>0</v>
      </c>
      <c r="G147" s="16">
        <v>0</v>
      </c>
      <c r="I147" s="14">
        <v>0</v>
      </c>
      <c r="J147" s="15">
        <v>0</v>
      </c>
      <c r="K147" s="15">
        <v>0</v>
      </c>
      <c r="L147" s="15">
        <v>0</v>
      </c>
      <c r="M147" s="15">
        <v>0</v>
      </c>
      <c r="N147" s="16">
        <v>0</v>
      </c>
    </row>
    <row r="148" spans="1:14" x14ac:dyDescent="0.2">
      <c r="A148" s="13">
        <v>0</v>
      </c>
      <c r="B148" s="14">
        <v>0</v>
      </c>
      <c r="C148" s="15">
        <v>0</v>
      </c>
      <c r="D148" s="15">
        <v>0</v>
      </c>
      <c r="E148" s="15">
        <v>0</v>
      </c>
      <c r="F148" s="15">
        <v>0</v>
      </c>
      <c r="G148" s="16">
        <v>0</v>
      </c>
      <c r="I148" s="14">
        <v>0</v>
      </c>
      <c r="J148" s="15">
        <v>0</v>
      </c>
      <c r="K148" s="15">
        <v>0</v>
      </c>
      <c r="L148" s="15">
        <v>0</v>
      </c>
      <c r="M148" s="15">
        <v>0</v>
      </c>
      <c r="N148" s="16">
        <v>0</v>
      </c>
    </row>
    <row r="149" spans="1:14" x14ac:dyDescent="0.2">
      <c r="A149" s="13">
        <v>0</v>
      </c>
      <c r="B149" s="14">
        <v>0</v>
      </c>
      <c r="C149" s="15">
        <v>0</v>
      </c>
      <c r="D149" s="15">
        <v>0</v>
      </c>
      <c r="E149" s="15">
        <v>0</v>
      </c>
      <c r="F149" s="15">
        <v>0</v>
      </c>
      <c r="G149" s="16">
        <v>0</v>
      </c>
      <c r="I149" s="14">
        <v>0</v>
      </c>
      <c r="J149" s="15">
        <v>0</v>
      </c>
      <c r="K149" s="15">
        <v>0</v>
      </c>
      <c r="L149" s="15">
        <v>0</v>
      </c>
      <c r="M149" s="15">
        <v>0</v>
      </c>
      <c r="N149" s="16">
        <v>0</v>
      </c>
    </row>
    <row r="150" spans="1:14" x14ac:dyDescent="0.2">
      <c r="A150" s="13">
        <v>0</v>
      </c>
      <c r="B150" s="14">
        <v>0</v>
      </c>
      <c r="C150" s="15">
        <v>0</v>
      </c>
      <c r="D150" s="15">
        <v>0</v>
      </c>
      <c r="E150" s="15">
        <v>0</v>
      </c>
      <c r="F150" s="15">
        <v>0</v>
      </c>
      <c r="G150" s="16">
        <v>0</v>
      </c>
      <c r="I150" s="14">
        <v>0</v>
      </c>
      <c r="J150" s="15">
        <v>0</v>
      </c>
      <c r="K150" s="15">
        <v>0</v>
      </c>
      <c r="L150" s="15">
        <v>0</v>
      </c>
      <c r="M150" s="15">
        <v>0</v>
      </c>
      <c r="N150" s="16">
        <v>0</v>
      </c>
    </row>
    <row r="151" spans="1:14" x14ac:dyDescent="0.2">
      <c r="A151" s="13">
        <v>0</v>
      </c>
      <c r="B151" s="14">
        <v>0</v>
      </c>
      <c r="C151" s="15">
        <v>0</v>
      </c>
      <c r="D151" s="15">
        <v>0</v>
      </c>
      <c r="E151" s="15">
        <v>0</v>
      </c>
      <c r="F151" s="15">
        <v>0</v>
      </c>
      <c r="G151" s="16">
        <v>0</v>
      </c>
      <c r="I151" s="14">
        <v>0</v>
      </c>
      <c r="J151" s="15">
        <v>0</v>
      </c>
      <c r="K151" s="15">
        <v>0</v>
      </c>
      <c r="L151" s="15">
        <v>0</v>
      </c>
      <c r="M151" s="15">
        <v>0</v>
      </c>
      <c r="N151" s="16">
        <v>0</v>
      </c>
    </row>
    <row r="152" spans="1:14" x14ac:dyDescent="0.2">
      <c r="A152" s="13">
        <v>0</v>
      </c>
      <c r="B152" s="14">
        <v>0</v>
      </c>
      <c r="C152" s="15">
        <v>0</v>
      </c>
      <c r="D152" s="15">
        <v>0</v>
      </c>
      <c r="E152" s="15">
        <v>0</v>
      </c>
      <c r="F152" s="15">
        <v>0</v>
      </c>
      <c r="G152" s="16">
        <v>0</v>
      </c>
      <c r="I152" s="14">
        <v>0</v>
      </c>
      <c r="J152" s="15">
        <v>0</v>
      </c>
      <c r="K152" s="15">
        <v>0</v>
      </c>
      <c r="L152" s="15">
        <v>0</v>
      </c>
      <c r="M152" s="15">
        <v>0</v>
      </c>
      <c r="N152" s="16">
        <v>0</v>
      </c>
    </row>
    <row r="153" spans="1:14" x14ac:dyDescent="0.2">
      <c r="A153" s="13">
        <v>0</v>
      </c>
      <c r="B153" s="14">
        <v>0</v>
      </c>
      <c r="C153" s="15">
        <v>0</v>
      </c>
      <c r="D153" s="15">
        <v>0</v>
      </c>
      <c r="E153" s="15">
        <v>0</v>
      </c>
      <c r="F153" s="15">
        <v>0</v>
      </c>
      <c r="G153" s="16">
        <v>0</v>
      </c>
      <c r="I153" s="14">
        <v>0</v>
      </c>
      <c r="J153" s="15">
        <v>0</v>
      </c>
      <c r="K153" s="15">
        <v>0</v>
      </c>
      <c r="L153" s="15">
        <v>0</v>
      </c>
      <c r="M153" s="15">
        <v>0</v>
      </c>
      <c r="N153" s="16">
        <v>0</v>
      </c>
    </row>
    <row r="154" spans="1:14" x14ac:dyDescent="0.2">
      <c r="A154" s="13">
        <v>0</v>
      </c>
      <c r="B154" s="14">
        <v>0</v>
      </c>
      <c r="C154" s="15">
        <v>0</v>
      </c>
      <c r="D154" s="15">
        <v>0</v>
      </c>
      <c r="E154" s="15">
        <v>0</v>
      </c>
      <c r="F154" s="15">
        <v>0</v>
      </c>
      <c r="G154" s="16">
        <v>0</v>
      </c>
      <c r="I154" s="14">
        <v>0</v>
      </c>
      <c r="J154" s="15">
        <v>0</v>
      </c>
      <c r="K154" s="15">
        <v>0</v>
      </c>
      <c r="L154" s="15">
        <v>0</v>
      </c>
      <c r="M154" s="15">
        <v>0</v>
      </c>
      <c r="N154" s="16">
        <v>0</v>
      </c>
    </row>
    <row r="155" spans="1:14" x14ac:dyDescent="0.2">
      <c r="A155" s="13">
        <v>0</v>
      </c>
      <c r="B155" s="14">
        <v>0</v>
      </c>
      <c r="C155" s="15">
        <v>0</v>
      </c>
      <c r="D155" s="15">
        <v>0</v>
      </c>
      <c r="E155" s="15">
        <v>0</v>
      </c>
      <c r="F155" s="15">
        <v>0</v>
      </c>
      <c r="G155" s="16">
        <v>0</v>
      </c>
      <c r="I155" s="14">
        <v>0</v>
      </c>
      <c r="J155" s="15">
        <v>0</v>
      </c>
      <c r="K155" s="15">
        <v>0</v>
      </c>
      <c r="L155" s="15">
        <v>0</v>
      </c>
      <c r="M155" s="15">
        <v>0</v>
      </c>
      <c r="N155" s="16">
        <v>0</v>
      </c>
    </row>
    <row r="156" spans="1:14" x14ac:dyDescent="0.2">
      <c r="A156" s="13">
        <v>0</v>
      </c>
      <c r="B156" s="14">
        <v>0</v>
      </c>
      <c r="C156" s="15">
        <v>0</v>
      </c>
      <c r="D156" s="15">
        <v>0</v>
      </c>
      <c r="E156" s="15">
        <v>0</v>
      </c>
      <c r="F156" s="15">
        <v>0</v>
      </c>
      <c r="G156" s="16">
        <v>0</v>
      </c>
      <c r="I156" s="14">
        <v>0</v>
      </c>
      <c r="J156" s="15">
        <v>0</v>
      </c>
      <c r="K156" s="15">
        <v>0</v>
      </c>
      <c r="L156" s="15">
        <v>0</v>
      </c>
      <c r="M156" s="15">
        <v>0</v>
      </c>
      <c r="N156" s="16">
        <v>0</v>
      </c>
    </row>
    <row r="157" spans="1:14" x14ac:dyDescent="0.2">
      <c r="A157" s="13">
        <v>0</v>
      </c>
      <c r="B157" s="14">
        <v>0</v>
      </c>
      <c r="C157" s="15">
        <v>0</v>
      </c>
      <c r="D157" s="15">
        <v>0</v>
      </c>
      <c r="E157" s="15">
        <v>0</v>
      </c>
      <c r="F157" s="15">
        <v>0</v>
      </c>
      <c r="G157" s="16">
        <v>0</v>
      </c>
      <c r="I157" s="14">
        <v>0</v>
      </c>
      <c r="J157" s="15">
        <v>0</v>
      </c>
      <c r="K157" s="15">
        <v>0</v>
      </c>
      <c r="L157" s="15">
        <v>0</v>
      </c>
      <c r="M157" s="15">
        <v>0</v>
      </c>
      <c r="N157" s="16">
        <v>0</v>
      </c>
    </row>
    <row r="158" spans="1:14" x14ac:dyDescent="0.2">
      <c r="A158" s="13">
        <v>0</v>
      </c>
      <c r="B158" s="14">
        <v>0</v>
      </c>
      <c r="C158" s="15">
        <v>0</v>
      </c>
      <c r="D158" s="15">
        <v>0</v>
      </c>
      <c r="E158" s="15">
        <v>0</v>
      </c>
      <c r="F158" s="15">
        <v>0</v>
      </c>
      <c r="G158" s="16">
        <v>0</v>
      </c>
      <c r="I158" s="14">
        <v>0</v>
      </c>
      <c r="J158" s="15">
        <v>0</v>
      </c>
      <c r="K158" s="15">
        <v>0</v>
      </c>
      <c r="L158" s="15">
        <v>0</v>
      </c>
      <c r="M158" s="15">
        <v>0</v>
      </c>
      <c r="N158" s="16">
        <v>0</v>
      </c>
    </row>
    <row r="159" spans="1:14" x14ac:dyDescent="0.2">
      <c r="A159" s="13">
        <v>0</v>
      </c>
      <c r="B159" s="14">
        <v>0</v>
      </c>
      <c r="C159" s="15">
        <v>0</v>
      </c>
      <c r="D159" s="15">
        <v>0</v>
      </c>
      <c r="E159" s="15">
        <v>0</v>
      </c>
      <c r="F159" s="15">
        <v>0</v>
      </c>
      <c r="G159" s="16">
        <v>0</v>
      </c>
      <c r="I159" s="14">
        <v>0</v>
      </c>
      <c r="J159" s="15">
        <v>0</v>
      </c>
      <c r="K159" s="15">
        <v>0</v>
      </c>
      <c r="L159" s="15">
        <v>0</v>
      </c>
      <c r="M159" s="15">
        <v>0</v>
      </c>
      <c r="N159" s="16">
        <v>0</v>
      </c>
    </row>
    <row r="160" spans="1:14" x14ac:dyDescent="0.2">
      <c r="A160" s="13">
        <v>0</v>
      </c>
      <c r="B160" s="14">
        <v>0</v>
      </c>
      <c r="C160" s="15">
        <v>0</v>
      </c>
      <c r="D160" s="15">
        <v>0</v>
      </c>
      <c r="E160" s="15">
        <v>0</v>
      </c>
      <c r="F160" s="15">
        <v>0</v>
      </c>
      <c r="G160" s="16">
        <v>0</v>
      </c>
      <c r="I160" s="14">
        <v>0</v>
      </c>
      <c r="J160" s="15">
        <v>0</v>
      </c>
      <c r="K160" s="15">
        <v>0</v>
      </c>
      <c r="L160" s="15">
        <v>0</v>
      </c>
      <c r="M160" s="15">
        <v>0</v>
      </c>
      <c r="N160" s="16">
        <v>0</v>
      </c>
    </row>
    <row r="161" spans="1:14" x14ac:dyDescent="0.2">
      <c r="A161" s="13">
        <v>0</v>
      </c>
      <c r="B161" s="14">
        <v>0</v>
      </c>
      <c r="C161" s="15">
        <v>0</v>
      </c>
      <c r="D161" s="15">
        <v>0</v>
      </c>
      <c r="E161" s="15">
        <v>0</v>
      </c>
      <c r="F161" s="15">
        <v>0</v>
      </c>
      <c r="G161" s="16">
        <v>0</v>
      </c>
      <c r="I161" s="14">
        <v>0</v>
      </c>
      <c r="J161" s="15">
        <v>0</v>
      </c>
      <c r="K161" s="15">
        <v>0</v>
      </c>
      <c r="L161" s="15">
        <v>0</v>
      </c>
      <c r="M161" s="15">
        <v>0</v>
      </c>
      <c r="N161" s="16">
        <v>0</v>
      </c>
    </row>
    <row r="162" spans="1:14" x14ac:dyDescent="0.2">
      <c r="A162" s="13">
        <v>0</v>
      </c>
      <c r="B162" s="14">
        <v>0</v>
      </c>
      <c r="C162" s="15">
        <v>0</v>
      </c>
      <c r="D162" s="15">
        <v>0</v>
      </c>
      <c r="E162" s="15">
        <v>0</v>
      </c>
      <c r="F162" s="15">
        <v>0</v>
      </c>
      <c r="G162" s="16">
        <v>0</v>
      </c>
      <c r="I162" s="14">
        <v>0</v>
      </c>
      <c r="J162" s="15">
        <v>0</v>
      </c>
      <c r="K162" s="15">
        <v>0</v>
      </c>
      <c r="L162" s="15">
        <v>0</v>
      </c>
      <c r="M162" s="15">
        <v>0</v>
      </c>
      <c r="N162" s="16">
        <v>0</v>
      </c>
    </row>
    <row r="163" spans="1:14" x14ac:dyDescent="0.2">
      <c r="A163" s="13">
        <v>0</v>
      </c>
      <c r="B163" s="14">
        <v>0</v>
      </c>
      <c r="C163" s="15">
        <v>0</v>
      </c>
      <c r="D163" s="15">
        <v>0</v>
      </c>
      <c r="E163" s="15">
        <v>0</v>
      </c>
      <c r="F163" s="15">
        <v>0</v>
      </c>
      <c r="G163" s="16">
        <v>0</v>
      </c>
      <c r="I163" s="14">
        <v>0</v>
      </c>
      <c r="J163" s="15">
        <v>0</v>
      </c>
      <c r="K163" s="15">
        <v>0</v>
      </c>
      <c r="L163" s="15">
        <v>0</v>
      </c>
      <c r="M163" s="15">
        <v>0</v>
      </c>
      <c r="N163" s="16">
        <v>0</v>
      </c>
    </row>
    <row r="164" spans="1:14" x14ac:dyDescent="0.2">
      <c r="A164" s="13">
        <v>0</v>
      </c>
      <c r="B164" s="14">
        <v>0</v>
      </c>
      <c r="C164" s="15">
        <v>0</v>
      </c>
      <c r="D164" s="15">
        <v>0</v>
      </c>
      <c r="E164" s="15">
        <v>0</v>
      </c>
      <c r="F164" s="15">
        <v>0</v>
      </c>
      <c r="G164" s="16">
        <v>0</v>
      </c>
      <c r="I164" s="14">
        <v>0</v>
      </c>
      <c r="J164" s="15">
        <v>0</v>
      </c>
      <c r="K164" s="15">
        <v>0</v>
      </c>
      <c r="L164" s="15">
        <v>0</v>
      </c>
      <c r="M164" s="15">
        <v>0</v>
      </c>
      <c r="N164" s="16">
        <v>0</v>
      </c>
    </row>
    <row r="165" spans="1:14" x14ac:dyDescent="0.2">
      <c r="A165" s="13">
        <v>0</v>
      </c>
      <c r="B165" s="14">
        <v>0</v>
      </c>
      <c r="C165" s="15">
        <v>0</v>
      </c>
      <c r="D165" s="15">
        <v>0</v>
      </c>
      <c r="E165" s="15">
        <v>0</v>
      </c>
      <c r="F165" s="15">
        <v>0</v>
      </c>
      <c r="G165" s="16">
        <v>0</v>
      </c>
      <c r="I165" s="14">
        <v>0</v>
      </c>
      <c r="J165" s="15">
        <v>0</v>
      </c>
      <c r="K165" s="15">
        <v>0</v>
      </c>
      <c r="L165" s="15">
        <v>0</v>
      </c>
      <c r="M165" s="15">
        <v>0</v>
      </c>
      <c r="N165" s="16">
        <v>0</v>
      </c>
    </row>
    <row r="166" spans="1:14" x14ac:dyDescent="0.2">
      <c r="A166" s="13">
        <v>0</v>
      </c>
      <c r="B166" s="14">
        <v>0</v>
      </c>
      <c r="C166" s="15">
        <v>0</v>
      </c>
      <c r="D166" s="15">
        <v>0</v>
      </c>
      <c r="E166" s="15">
        <v>0</v>
      </c>
      <c r="F166" s="15">
        <v>0</v>
      </c>
      <c r="G166" s="16">
        <v>0</v>
      </c>
      <c r="I166" s="14">
        <v>0</v>
      </c>
      <c r="J166" s="15">
        <v>0</v>
      </c>
      <c r="K166" s="15">
        <v>0</v>
      </c>
      <c r="L166" s="15">
        <v>0</v>
      </c>
      <c r="M166" s="15">
        <v>0</v>
      </c>
      <c r="N166" s="16">
        <v>0</v>
      </c>
    </row>
    <row r="167" spans="1:14" x14ac:dyDescent="0.2">
      <c r="A167" s="13">
        <v>0</v>
      </c>
      <c r="B167" s="14">
        <v>0</v>
      </c>
      <c r="C167" s="15">
        <v>0</v>
      </c>
      <c r="D167" s="15">
        <v>0</v>
      </c>
      <c r="E167" s="15">
        <v>0</v>
      </c>
      <c r="F167" s="15">
        <v>0</v>
      </c>
      <c r="G167" s="16">
        <v>0</v>
      </c>
      <c r="I167" s="14">
        <v>0</v>
      </c>
      <c r="J167" s="15">
        <v>0</v>
      </c>
      <c r="K167" s="15">
        <v>0</v>
      </c>
      <c r="L167" s="15">
        <v>0</v>
      </c>
      <c r="M167" s="15">
        <v>0</v>
      </c>
      <c r="N167" s="16">
        <v>0</v>
      </c>
    </row>
    <row r="168" spans="1:14" x14ac:dyDescent="0.2">
      <c r="A168" s="13">
        <v>0</v>
      </c>
      <c r="B168" s="14">
        <v>0</v>
      </c>
      <c r="C168" s="15">
        <v>0</v>
      </c>
      <c r="D168" s="15">
        <v>0</v>
      </c>
      <c r="E168" s="15">
        <v>0</v>
      </c>
      <c r="F168" s="15">
        <v>0</v>
      </c>
      <c r="G168" s="16">
        <v>0</v>
      </c>
      <c r="I168" s="14">
        <v>0</v>
      </c>
      <c r="J168" s="15">
        <v>0</v>
      </c>
      <c r="K168" s="15">
        <v>0</v>
      </c>
      <c r="L168" s="15">
        <v>0</v>
      </c>
      <c r="M168" s="15">
        <v>0</v>
      </c>
      <c r="N168" s="16">
        <v>0</v>
      </c>
    </row>
    <row r="169" spans="1:14" x14ac:dyDescent="0.2">
      <c r="A169" s="13">
        <v>0</v>
      </c>
      <c r="B169" s="14">
        <v>0</v>
      </c>
      <c r="C169" s="15">
        <v>0</v>
      </c>
      <c r="D169" s="15">
        <v>0</v>
      </c>
      <c r="E169" s="15">
        <v>0</v>
      </c>
      <c r="F169" s="15">
        <v>0</v>
      </c>
      <c r="G169" s="16">
        <v>0</v>
      </c>
      <c r="I169" s="14">
        <v>0</v>
      </c>
      <c r="J169" s="15">
        <v>0</v>
      </c>
      <c r="K169" s="15">
        <v>0</v>
      </c>
      <c r="L169" s="15">
        <v>0</v>
      </c>
      <c r="M169" s="15">
        <v>0</v>
      </c>
      <c r="N169" s="16">
        <v>0</v>
      </c>
    </row>
    <row r="170" spans="1:14" x14ac:dyDescent="0.2">
      <c r="A170" s="13">
        <v>0</v>
      </c>
      <c r="B170" s="14">
        <v>0</v>
      </c>
      <c r="C170" s="15">
        <v>0</v>
      </c>
      <c r="D170" s="15">
        <v>0</v>
      </c>
      <c r="E170" s="15">
        <v>0</v>
      </c>
      <c r="F170" s="15">
        <v>0</v>
      </c>
      <c r="G170" s="16">
        <v>0</v>
      </c>
      <c r="I170" s="14">
        <v>0</v>
      </c>
      <c r="J170" s="15">
        <v>0</v>
      </c>
      <c r="K170" s="15">
        <v>0</v>
      </c>
      <c r="L170" s="15">
        <v>0</v>
      </c>
      <c r="M170" s="15">
        <v>0</v>
      </c>
      <c r="N170" s="16">
        <v>0</v>
      </c>
    </row>
    <row r="171" spans="1:14" x14ac:dyDescent="0.2">
      <c r="A171" s="13">
        <v>0</v>
      </c>
      <c r="B171" s="14">
        <v>0</v>
      </c>
      <c r="C171" s="15">
        <v>0</v>
      </c>
      <c r="D171" s="15">
        <v>0</v>
      </c>
      <c r="E171" s="15">
        <v>0</v>
      </c>
      <c r="F171" s="15">
        <v>0</v>
      </c>
      <c r="G171" s="16">
        <v>0</v>
      </c>
      <c r="I171" s="14">
        <v>0</v>
      </c>
      <c r="J171" s="15">
        <v>0</v>
      </c>
      <c r="K171" s="15">
        <v>0</v>
      </c>
      <c r="L171" s="15">
        <v>0</v>
      </c>
      <c r="M171" s="15">
        <v>0</v>
      </c>
      <c r="N171" s="16">
        <v>0</v>
      </c>
    </row>
    <row r="172" spans="1:14" x14ac:dyDescent="0.2">
      <c r="A172" s="13">
        <v>0</v>
      </c>
      <c r="B172" s="14">
        <v>0</v>
      </c>
      <c r="C172" s="15">
        <v>0</v>
      </c>
      <c r="D172" s="15">
        <v>0</v>
      </c>
      <c r="E172" s="15">
        <v>0</v>
      </c>
      <c r="F172" s="15">
        <v>0</v>
      </c>
      <c r="G172" s="16">
        <v>0</v>
      </c>
      <c r="I172" s="14">
        <v>0</v>
      </c>
      <c r="J172" s="15">
        <v>0</v>
      </c>
      <c r="K172" s="15">
        <v>0</v>
      </c>
      <c r="L172" s="15">
        <v>0</v>
      </c>
      <c r="M172" s="15">
        <v>0</v>
      </c>
      <c r="N172" s="16">
        <v>0</v>
      </c>
    </row>
    <row r="173" spans="1:14" x14ac:dyDescent="0.2">
      <c r="A173" s="13">
        <v>0</v>
      </c>
      <c r="B173" s="14">
        <v>0</v>
      </c>
      <c r="C173" s="15">
        <v>0</v>
      </c>
      <c r="D173" s="15">
        <v>0</v>
      </c>
      <c r="E173" s="15">
        <v>0</v>
      </c>
      <c r="F173" s="15">
        <v>0</v>
      </c>
      <c r="G173" s="16">
        <v>0</v>
      </c>
      <c r="I173" s="14">
        <v>0</v>
      </c>
      <c r="J173" s="15">
        <v>0</v>
      </c>
      <c r="K173" s="15">
        <v>0</v>
      </c>
      <c r="L173" s="15">
        <v>0</v>
      </c>
      <c r="M173" s="15">
        <v>0</v>
      </c>
      <c r="N173" s="16">
        <v>0</v>
      </c>
    </row>
    <row r="174" spans="1:14" x14ac:dyDescent="0.2">
      <c r="A174" s="13">
        <v>0</v>
      </c>
      <c r="B174" s="14">
        <v>0</v>
      </c>
      <c r="C174" s="15">
        <v>0</v>
      </c>
      <c r="D174" s="15">
        <v>0</v>
      </c>
      <c r="E174" s="15">
        <v>0</v>
      </c>
      <c r="F174" s="15">
        <v>0</v>
      </c>
      <c r="G174" s="16">
        <v>0</v>
      </c>
      <c r="I174" s="14">
        <v>0</v>
      </c>
      <c r="J174" s="15">
        <v>0</v>
      </c>
      <c r="K174" s="15">
        <v>0</v>
      </c>
      <c r="L174" s="15">
        <v>0</v>
      </c>
      <c r="M174" s="15">
        <v>0</v>
      </c>
      <c r="N174" s="16">
        <v>0</v>
      </c>
    </row>
    <row r="175" spans="1:14" x14ac:dyDescent="0.2">
      <c r="A175" s="13">
        <v>0</v>
      </c>
      <c r="B175" s="14">
        <v>0</v>
      </c>
      <c r="C175" s="15">
        <v>0</v>
      </c>
      <c r="D175" s="15">
        <v>0</v>
      </c>
      <c r="E175" s="15">
        <v>0</v>
      </c>
      <c r="F175" s="15">
        <v>0</v>
      </c>
      <c r="G175" s="16">
        <v>0</v>
      </c>
      <c r="I175" s="14">
        <v>0</v>
      </c>
      <c r="J175" s="15">
        <v>0</v>
      </c>
      <c r="K175" s="15">
        <v>0</v>
      </c>
      <c r="L175" s="15">
        <v>0</v>
      </c>
      <c r="M175" s="15">
        <v>0</v>
      </c>
      <c r="N175" s="16">
        <v>0</v>
      </c>
    </row>
    <row r="176" spans="1:14" x14ac:dyDescent="0.2">
      <c r="A176" s="13">
        <v>0</v>
      </c>
      <c r="B176" s="14">
        <v>0</v>
      </c>
      <c r="C176" s="15">
        <v>0</v>
      </c>
      <c r="D176" s="15">
        <v>0</v>
      </c>
      <c r="E176" s="15">
        <v>0</v>
      </c>
      <c r="F176" s="15">
        <v>0</v>
      </c>
      <c r="G176" s="16">
        <v>0</v>
      </c>
      <c r="I176" s="14">
        <v>0</v>
      </c>
      <c r="J176" s="15">
        <v>0</v>
      </c>
      <c r="K176" s="15">
        <v>0</v>
      </c>
      <c r="L176" s="15">
        <v>0</v>
      </c>
      <c r="M176" s="15">
        <v>0</v>
      </c>
      <c r="N176" s="16">
        <v>0</v>
      </c>
    </row>
    <row r="177" spans="1:14" x14ac:dyDescent="0.2">
      <c r="A177" s="13">
        <v>0</v>
      </c>
      <c r="B177" s="14">
        <v>0</v>
      </c>
      <c r="C177" s="15">
        <v>0</v>
      </c>
      <c r="D177" s="15">
        <v>0</v>
      </c>
      <c r="E177" s="15">
        <v>0</v>
      </c>
      <c r="F177" s="15">
        <v>0</v>
      </c>
      <c r="G177" s="16">
        <v>0</v>
      </c>
      <c r="I177" s="14">
        <v>0</v>
      </c>
      <c r="J177" s="15">
        <v>0</v>
      </c>
      <c r="K177" s="15">
        <v>0</v>
      </c>
      <c r="L177" s="15">
        <v>0</v>
      </c>
      <c r="M177" s="15">
        <v>0</v>
      </c>
      <c r="N177" s="16">
        <v>0</v>
      </c>
    </row>
    <row r="178" spans="1:14" x14ac:dyDescent="0.2">
      <c r="A178" s="13">
        <v>0</v>
      </c>
      <c r="B178" s="14">
        <v>0</v>
      </c>
      <c r="C178" s="15">
        <v>0</v>
      </c>
      <c r="D178" s="15">
        <v>0</v>
      </c>
      <c r="E178" s="15">
        <v>0</v>
      </c>
      <c r="F178" s="15">
        <v>0</v>
      </c>
      <c r="G178" s="16">
        <v>0</v>
      </c>
      <c r="I178" s="14">
        <v>0</v>
      </c>
      <c r="J178" s="15">
        <v>0</v>
      </c>
      <c r="K178" s="15">
        <v>0</v>
      </c>
      <c r="L178" s="15">
        <v>0</v>
      </c>
      <c r="M178" s="15">
        <v>0</v>
      </c>
      <c r="N178" s="16">
        <v>0</v>
      </c>
    </row>
    <row r="179" spans="1:14" x14ac:dyDescent="0.2">
      <c r="A179" s="13">
        <v>0</v>
      </c>
      <c r="B179" s="14">
        <v>0</v>
      </c>
      <c r="C179" s="15">
        <v>0</v>
      </c>
      <c r="D179" s="15">
        <v>0</v>
      </c>
      <c r="E179" s="15">
        <v>0</v>
      </c>
      <c r="F179" s="15">
        <v>0</v>
      </c>
      <c r="G179" s="16">
        <v>0</v>
      </c>
      <c r="I179" s="14">
        <v>0</v>
      </c>
      <c r="J179" s="15">
        <v>0</v>
      </c>
      <c r="K179" s="15">
        <v>0</v>
      </c>
      <c r="L179" s="15">
        <v>0</v>
      </c>
      <c r="M179" s="15">
        <v>0</v>
      </c>
      <c r="N179" s="16">
        <v>0</v>
      </c>
    </row>
    <row r="180" spans="1:14" x14ac:dyDescent="0.2">
      <c r="A180" s="13">
        <v>0</v>
      </c>
      <c r="B180" s="14">
        <v>0</v>
      </c>
      <c r="C180" s="15">
        <v>0</v>
      </c>
      <c r="D180" s="15">
        <v>0</v>
      </c>
      <c r="E180" s="15">
        <v>0</v>
      </c>
      <c r="F180" s="15">
        <v>0</v>
      </c>
      <c r="G180" s="16">
        <v>0</v>
      </c>
      <c r="I180" s="14">
        <v>0</v>
      </c>
      <c r="J180" s="15">
        <v>0</v>
      </c>
      <c r="K180" s="15">
        <v>0</v>
      </c>
      <c r="L180" s="15">
        <v>0</v>
      </c>
      <c r="M180" s="15">
        <v>0</v>
      </c>
      <c r="N180" s="16">
        <v>0</v>
      </c>
    </row>
    <row r="181" spans="1:14" x14ac:dyDescent="0.2">
      <c r="A181" s="13">
        <v>0</v>
      </c>
      <c r="B181" s="14">
        <v>0</v>
      </c>
      <c r="C181" s="15">
        <v>0</v>
      </c>
      <c r="D181" s="15">
        <v>0</v>
      </c>
      <c r="E181" s="15">
        <v>0</v>
      </c>
      <c r="F181" s="15">
        <v>0</v>
      </c>
      <c r="G181" s="16">
        <v>0</v>
      </c>
      <c r="I181" s="14">
        <v>0</v>
      </c>
      <c r="J181" s="15">
        <v>0</v>
      </c>
      <c r="K181" s="15">
        <v>0</v>
      </c>
      <c r="L181" s="15">
        <v>0</v>
      </c>
      <c r="M181" s="15">
        <v>0</v>
      </c>
      <c r="N181" s="16">
        <v>0</v>
      </c>
    </row>
    <row r="182" spans="1:14" x14ac:dyDescent="0.2">
      <c r="A182" s="13">
        <v>0</v>
      </c>
      <c r="B182" s="14">
        <v>0</v>
      </c>
      <c r="C182" s="15">
        <v>0</v>
      </c>
      <c r="D182" s="15">
        <v>0</v>
      </c>
      <c r="E182" s="15">
        <v>0</v>
      </c>
      <c r="F182" s="15">
        <v>0</v>
      </c>
      <c r="G182" s="16">
        <v>0</v>
      </c>
      <c r="I182" s="14">
        <v>0</v>
      </c>
      <c r="J182" s="15">
        <v>0</v>
      </c>
      <c r="K182" s="15">
        <v>0</v>
      </c>
      <c r="L182" s="15">
        <v>0</v>
      </c>
      <c r="M182" s="15">
        <v>0</v>
      </c>
      <c r="N182" s="16">
        <v>0</v>
      </c>
    </row>
    <row r="183" spans="1:14" x14ac:dyDescent="0.2">
      <c r="A183" s="13">
        <v>0</v>
      </c>
      <c r="B183" s="14">
        <v>0</v>
      </c>
      <c r="C183" s="15">
        <v>0</v>
      </c>
      <c r="D183" s="15">
        <v>0</v>
      </c>
      <c r="E183" s="15">
        <v>0</v>
      </c>
      <c r="F183" s="15">
        <v>0</v>
      </c>
      <c r="G183" s="16">
        <v>0</v>
      </c>
      <c r="I183" s="14">
        <v>0</v>
      </c>
      <c r="J183" s="15">
        <v>0</v>
      </c>
      <c r="K183" s="15">
        <v>0</v>
      </c>
      <c r="L183" s="15">
        <v>0</v>
      </c>
      <c r="M183" s="15">
        <v>0</v>
      </c>
      <c r="N183" s="16">
        <v>0</v>
      </c>
    </row>
    <row r="184" spans="1:14" x14ac:dyDescent="0.2">
      <c r="A184" s="13">
        <v>0</v>
      </c>
      <c r="B184" s="14">
        <v>0</v>
      </c>
      <c r="C184" s="15">
        <v>0</v>
      </c>
      <c r="D184" s="15">
        <v>0</v>
      </c>
      <c r="E184" s="15">
        <v>0</v>
      </c>
      <c r="F184" s="15">
        <v>0</v>
      </c>
      <c r="G184" s="16">
        <v>0</v>
      </c>
      <c r="I184" s="14">
        <v>0</v>
      </c>
      <c r="J184" s="15">
        <v>0</v>
      </c>
      <c r="K184" s="15">
        <v>0</v>
      </c>
      <c r="L184" s="15">
        <v>0</v>
      </c>
      <c r="M184" s="15">
        <v>0</v>
      </c>
      <c r="N184" s="16">
        <v>0</v>
      </c>
    </row>
    <row r="185" spans="1:14" x14ac:dyDescent="0.2">
      <c r="A185" s="13">
        <v>0</v>
      </c>
      <c r="B185" s="14">
        <v>0</v>
      </c>
      <c r="C185" s="15">
        <v>0</v>
      </c>
      <c r="D185" s="15">
        <v>0</v>
      </c>
      <c r="E185" s="15">
        <v>0</v>
      </c>
      <c r="F185" s="15">
        <v>0</v>
      </c>
      <c r="G185" s="16">
        <v>0</v>
      </c>
      <c r="I185" s="14">
        <v>0</v>
      </c>
      <c r="J185" s="15">
        <v>0</v>
      </c>
      <c r="K185" s="15">
        <v>0</v>
      </c>
      <c r="L185" s="15">
        <v>0</v>
      </c>
      <c r="M185" s="15">
        <v>0</v>
      </c>
      <c r="N185" s="16">
        <v>0</v>
      </c>
    </row>
    <row r="186" spans="1:14" x14ac:dyDescent="0.2">
      <c r="A186" s="13">
        <v>0</v>
      </c>
      <c r="B186" s="14">
        <v>0</v>
      </c>
      <c r="C186" s="15">
        <v>0</v>
      </c>
      <c r="D186" s="15">
        <v>0</v>
      </c>
      <c r="E186" s="15">
        <v>0</v>
      </c>
      <c r="F186" s="15">
        <v>0</v>
      </c>
      <c r="G186" s="16">
        <v>0</v>
      </c>
      <c r="I186" s="14">
        <v>0</v>
      </c>
      <c r="J186" s="15">
        <v>0</v>
      </c>
      <c r="K186" s="15">
        <v>0</v>
      </c>
      <c r="L186" s="15">
        <v>0</v>
      </c>
      <c r="M186" s="15">
        <v>0</v>
      </c>
      <c r="N186" s="16">
        <v>0</v>
      </c>
    </row>
    <row r="187" spans="1:14" x14ac:dyDescent="0.2">
      <c r="A187" s="13">
        <v>0</v>
      </c>
      <c r="B187" s="14">
        <v>0</v>
      </c>
      <c r="C187" s="15">
        <v>0</v>
      </c>
      <c r="D187" s="15">
        <v>0</v>
      </c>
      <c r="E187" s="15">
        <v>0</v>
      </c>
      <c r="F187" s="15">
        <v>0</v>
      </c>
      <c r="G187" s="16">
        <v>0</v>
      </c>
      <c r="I187" s="14">
        <v>0</v>
      </c>
      <c r="J187" s="15">
        <v>0</v>
      </c>
      <c r="K187" s="15">
        <v>0</v>
      </c>
      <c r="L187" s="15">
        <v>0</v>
      </c>
      <c r="M187" s="15">
        <v>0</v>
      </c>
      <c r="N187" s="16">
        <v>0</v>
      </c>
    </row>
    <row r="188" spans="1:14" x14ac:dyDescent="0.2">
      <c r="A188" s="13">
        <v>0</v>
      </c>
      <c r="B188" s="14">
        <v>0</v>
      </c>
      <c r="C188" s="15">
        <v>0</v>
      </c>
      <c r="D188" s="15">
        <v>0</v>
      </c>
      <c r="E188" s="15">
        <v>0</v>
      </c>
      <c r="F188" s="15">
        <v>0</v>
      </c>
      <c r="G188" s="16">
        <v>0</v>
      </c>
      <c r="I188" s="14">
        <v>0</v>
      </c>
      <c r="J188" s="15">
        <v>0</v>
      </c>
      <c r="K188" s="15">
        <v>0</v>
      </c>
      <c r="L188" s="15">
        <v>0</v>
      </c>
      <c r="M188" s="15">
        <v>0</v>
      </c>
      <c r="N188" s="16">
        <v>0</v>
      </c>
    </row>
    <row r="189" spans="1:14" x14ac:dyDescent="0.2">
      <c r="A189" s="13">
        <v>0</v>
      </c>
      <c r="B189" s="14">
        <v>0</v>
      </c>
      <c r="C189" s="15">
        <v>0</v>
      </c>
      <c r="D189" s="15">
        <v>0</v>
      </c>
      <c r="E189" s="15">
        <v>0</v>
      </c>
      <c r="F189" s="15">
        <v>0</v>
      </c>
      <c r="G189" s="16">
        <v>0</v>
      </c>
      <c r="I189" s="14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0</v>
      </c>
    </row>
    <row r="190" spans="1:14" x14ac:dyDescent="0.2">
      <c r="A190" s="13">
        <v>0</v>
      </c>
      <c r="B190" s="14">
        <v>0</v>
      </c>
      <c r="C190" s="15">
        <v>0</v>
      </c>
      <c r="D190" s="15">
        <v>0</v>
      </c>
      <c r="E190" s="15">
        <v>0</v>
      </c>
      <c r="F190" s="15">
        <v>0</v>
      </c>
      <c r="G190" s="16">
        <v>0</v>
      </c>
      <c r="I190" s="14">
        <v>0</v>
      </c>
      <c r="J190" s="15">
        <v>0</v>
      </c>
      <c r="K190" s="15">
        <v>0</v>
      </c>
      <c r="L190" s="15">
        <v>0</v>
      </c>
      <c r="M190" s="15">
        <v>0</v>
      </c>
      <c r="N190" s="16">
        <v>0</v>
      </c>
    </row>
    <row r="191" spans="1:14" x14ac:dyDescent="0.2">
      <c r="A191" s="13">
        <v>0</v>
      </c>
      <c r="B191" s="14">
        <v>0</v>
      </c>
      <c r="C191" s="15">
        <v>0</v>
      </c>
      <c r="D191" s="15">
        <v>0</v>
      </c>
      <c r="E191" s="15">
        <v>0</v>
      </c>
      <c r="F191" s="15">
        <v>0</v>
      </c>
      <c r="G191" s="16">
        <v>0</v>
      </c>
      <c r="I191" s="14">
        <v>0</v>
      </c>
      <c r="J191" s="15">
        <v>0</v>
      </c>
      <c r="K191" s="15">
        <v>0</v>
      </c>
      <c r="L191" s="15">
        <v>0</v>
      </c>
      <c r="M191" s="15">
        <v>0</v>
      </c>
      <c r="N191" s="16">
        <v>0</v>
      </c>
    </row>
    <row r="192" spans="1:14" x14ac:dyDescent="0.2">
      <c r="A192" s="13">
        <v>0</v>
      </c>
      <c r="B192" s="14">
        <v>0</v>
      </c>
      <c r="C192" s="15">
        <v>0</v>
      </c>
      <c r="D192" s="15">
        <v>0</v>
      </c>
      <c r="E192" s="15">
        <v>0</v>
      </c>
      <c r="F192" s="15">
        <v>0</v>
      </c>
      <c r="G192" s="16">
        <v>0</v>
      </c>
      <c r="I192" s="14">
        <v>0</v>
      </c>
      <c r="J192" s="15">
        <v>0</v>
      </c>
      <c r="K192" s="15">
        <v>0</v>
      </c>
      <c r="L192" s="15">
        <v>0</v>
      </c>
      <c r="M192" s="15">
        <v>0</v>
      </c>
      <c r="N192" s="16">
        <v>0</v>
      </c>
    </row>
    <row r="193" spans="1:14" x14ac:dyDescent="0.2">
      <c r="A193" s="13">
        <v>0</v>
      </c>
      <c r="B193" s="14">
        <v>0</v>
      </c>
      <c r="C193" s="15">
        <v>0</v>
      </c>
      <c r="D193" s="15">
        <v>0</v>
      </c>
      <c r="E193" s="15">
        <v>0</v>
      </c>
      <c r="F193" s="15">
        <v>0</v>
      </c>
      <c r="G193" s="16">
        <v>0</v>
      </c>
      <c r="I193" s="14">
        <v>0</v>
      </c>
      <c r="J193" s="15">
        <v>0</v>
      </c>
      <c r="K193" s="15">
        <v>0</v>
      </c>
      <c r="L193" s="15">
        <v>0</v>
      </c>
      <c r="M193" s="15">
        <v>0</v>
      </c>
      <c r="N193" s="16">
        <v>0</v>
      </c>
    </row>
    <row r="194" spans="1:14" x14ac:dyDescent="0.2">
      <c r="A194" s="13">
        <v>0</v>
      </c>
      <c r="B194" s="14">
        <v>0</v>
      </c>
      <c r="C194" s="15">
        <v>0</v>
      </c>
      <c r="D194" s="15">
        <v>0</v>
      </c>
      <c r="E194" s="15">
        <v>0</v>
      </c>
      <c r="F194" s="15">
        <v>0</v>
      </c>
      <c r="G194" s="16">
        <v>0</v>
      </c>
      <c r="I194" s="14">
        <v>0</v>
      </c>
      <c r="J194" s="15">
        <v>0</v>
      </c>
      <c r="K194" s="15">
        <v>0</v>
      </c>
      <c r="L194" s="15">
        <v>0</v>
      </c>
      <c r="M194" s="15">
        <v>0</v>
      </c>
      <c r="N194" s="16">
        <v>0</v>
      </c>
    </row>
    <row r="195" spans="1:14" x14ac:dyDescent="0.2">
      <c r="A195" s="13">
        <v>0</v>
      </c>
      <c r="B195" s="14">
        <v>0</v>
      </c>
      <c r="C195" s="15">
        <v>0</v>
      </c>
      <c r="D195" s="15">
        <v>0</v>
      </c>
      <c r="E195" s="15">
        <v>0</v>
      </c>
      <c r="F195" s="15">
        <v>0</v>
      </c>
      <c r="G195" s="16">
        <v>0</v>
      </c>
      <c r="I195" s="14">
        <v>0</v>
      </c>
      <c r="J195" s="15">
        <v>0</v>
      </c>
      <c r="K195" s="15">
        <v>0</v>
      </c>
      <c r="L195" s="15">
        <v>0</v>
      </c>
      <c r="M195" s="15">
        <v>0</v>
      </c>
      <c r="N195" s="16">
        <v>0</v>
      </c>
    </row>
    <row r="196" spans="1:14" x14ac:dyDescent="0.2">
      <c r="A196" s="13">
        <v>0</v>
      </c>
      <c r="B196" s="14">
        <v>0</v>
      </c>
      <c r="C196" s="15">
        <v>0</v>
      </c>
      <c r="D196" s="15">
        <v>0</v>
      </c>
      <c r="E196" s="15">
        <v>0</v>
      </c>
      <c r="F196" s="15">
        <v>0</v>
      </c>
      <c r="G196" s="16">
        <v>0</v>
      </c>
      <c r="I196" s="14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0</v>
      </c>
    </row>
    <row r="197" spans="1:14" x14ac:dyDescent="0.2">
      <c r="A197" s="13">
        <v>0</v>
      </c>
      <c r="B197" s="14">
        <v>0</v>
      </c>
      <c r="C197" s="15">
        <v>0</v>
      </c>
      <c r="D197" s="15">
        <v>0</v>
      </c>
      <c r="E197" s="15">
        <v>0</v>
      </c>
      <c r="F197" s="15">
        <v>0</v>
      </c>
      <c r="G197" s="16">
        <v>0</v>
      </c>
      <c r="I197" s="14">
        <v>0</v>
      </c>
      <c r="J197" s="15">
        <v>0</v>
      </c>
      <c r="K197" s="15">
        <v>0</v>
      </c>
      <c r="L197" s="15">
        <v>0</v>
      </c>
      <c r="M197" s="15">
        <v>0</v>
      </c>
      <c r="N197" s="16">
        <v>0</v>
      </c>
    </row>
    <row r="198" spans="1:14" x14ac:dyDescent="0.2">
      <c r="A198" s="13">
        <v>0</v>
      </c>
      <c r="B198" s="14">
        <v>0</v>
      </c>
      <c r="C198" s="15">
        <v>0</v>
      </c>
      <c r="D198" s="15">
        <v>0</v>
      </c>
      <c r="E198" s="15">
        <v>0</v>
      </c>
      <c r="F198" s="15">
        <v>0</v>
      </c>
      <c r="G198" s="16">
        <v>0</v>
      </c>
      <c r="I198" s="14">
        <v>0</v>
      </c>
      <c r="J198" s="15">
        <v>0</v>
      </c>
      <c r="K198" s="15">
        <v>0</v>
      </c>
      <c r="L198" s="15">
        <v>0</v>
      </c>
      <c r="M198" s="15">
        <v>0</v>
      </c>
      <c r="N198" s="16">
        <v>0</v>
      </c>
    </row>
    <row r="199" spans="1:14" x14ac:dyDescent="0.2">
      <c r="A199" s="13">
        <v>0</v>
      </c>
      <c r="B199" s="14">
        <v>0</v>
      </c>
      <c r="C199" s="15">
        <v>0</v>
      </c>
      <c r="D199" s="15">
        <v>0</v>
      </c>
      <c r="E199" s="15">
        <v>0</v>
      </c>
      <c r="F199" s="15">
        <v>0</v>
      </c>
      <c r="G199" s="16">
        <v>0</v>
      </c>
      <c r="I199" s="14">
        <v>0</v>
      </c>
      <c r="J199" s="15">
        <v>0</v>
      </c>
      <c r="K199" s="15">
        <v>0</v>
      </c>
      <c r="L199" s="15">
        <v>0</v>
      </c>
      <c r="M199" s="15">
        <v>0</v>
      </c>
      <c r="N199" s="16">
        <v>0</v>
      </c>
    </row>
    <row r="200" spans="1:14" x14ac:dyDescent="0.2">
      <c r="A200" s="13">
        <v>0</v>
      </c>
      <c r="B200" s="14">
        <v>0</v>
      </c>
      <c r="C200" s="15">
        <v>0</v>
      </c>
      <c r="D200" s="15">
        <v>0</v>
      </c>
      <c r="E200" s="15">
        <v>0</v>
      </c>
      <c r="F200" s="15">
        <v>0</v>
      </c>
      <c r="G200" s="16">
        <v>0</v>
      </c>
      <c r="I200" s="14">
        <v>0</v>
      </c>
      <c r="J200" s="15">
        <v>0</v>
      </c>
      <c r="K200" s="15">
        <v>0</v>
      </c>
      <c r="L200" s="15">
        <v>0</v>
      </c>
      <c r="M200" s="15">
        <v>0</v>
      </c>
      <c r="N200" s="16">
        <v>0</v>
      </c>
    </row>
    <row r="201" spans="1:14" x14ac:dyDescent="0.2">
      <c r="A201" s="13">
        <v>0</v>
      </c>
      <c r="B201" s="14">
        <v>0</v>
      </c>
      <c r="C201" s="15">
        <v>0</v>
      </c>
      <c r="D201" s="15">
        <v>0</v>
      </c>
      <c r="E201" s="15">
        <v>0</v>
      </c>
      <c r="F201" s="15">
        <v>0</v>
      </c>
      <c r="G201" s="16">
        <v>0</v>
      </c>
      <c r="I201" s="14">
        <v>0</v>
      </c>
      <c r="J201" s="15">
        <v>0</v>
      </c>
      <c r="K201" s="15">
        <v>0</v>
      </c>
      <c r="L201" s="15">
        <v>0</v>
      </c>
      <c r="M201" s="15">
        <v>0</v>
      </c>
      <c r="N201" s="16">
        <v>0</v>
      </c>
    </row>
    <row r="202" spans="1:14" x14ac:dyDescent="0.2">
      <c r="A202" s="13">
        <v>0</v>
      </c>
      <c r="B202" s="14">
        <v>0</v>
      </c>
      <c r="C202" s="15">
        <v>0</v>
      </c>
      <c r="D202" s="15">
        <v>0</v>
      </c>
      <c r="E202" s="15">
        <v>0</v>
      </c>
      <c r="F202" s="15">
        <v>0</v>
      </c>
      <c r="G202" s="16">
        <v>0</v>
      </c>
      <c r="I202" s="14">
        <v>0</v>
      </c>
      <c r="J202" s="15">
        <v>0</v>
      </c>
      <c r="K202" s="15">
        <v>0</v>
      </c>
      <c r="L202" s="15">
        <v>0</v>
      </c>
      <c r="M202" s="15">
        <v>0</v>
      </c>
      <c r="N202" s="16">
        <v>0</v>
      </c>
    </row>
    <row r="203" spans="1:14" x14ac:dyDescent="0.2">
      <c r="A203" s="13">
        <v>0</v>
      </c>
      <c r="B203" s="14">
        <v>0</v>
      </c>
      <c r="C203" s="15">
        <v>0</v>
      </c>
      <c r="D203" s="15">
        <v>0</v>
      </c>
      <c r="E203" s="15">
        <v>0</v>
      </c>
      <c r="F203" s="15">
        <v>0</v>
      </c>
      <c r="G203" s="16">
        <v>0</v>
      </c>
      <c r="I203" s="14">
        <v>0</v>
      </c>
      <c r="J203" s="15">
        <v>0</v>
      </c>
      <c r="K203" s="15">
        <v>0</v>
      </c>
      <c r="L203" s="15">
        <v>0</v>
      </c>
      <c r="M203" s="15">
        <v>0</v>
      </c>
      <c r="N203" s="16">
        <v>0</v>
      </c>
    </row>
    <row r="204" spans="1:14" x14ac:dyDescent="0.2">
      <c r="A204" s="13">
        <v>0</v>
      </c>
      <c r="B204" s="14">
        <v>0</v>
      </c>
      <c r="C204" s="15">
        <v>0</v>
      </c>
      <c r="D204" s="15">
        <v>0</v>
      </c>
      <c r="E204" s="15">
        <v>0</v>
      </c>
      <c r="F204" s="15">
        <v>0</v>
      </c>
      <c r="G204" s="16">
        <v>0</v>
      </c>
      <c r="I204" s="14">
        <v>0</v>
      </c>
      <c r="J204" s="15">
        <v>0</v>
      </c>
      <c r="K204" s="15">
        <v>0</v>
      </c>
      <c r="L204" s="15">
        <v>0</v>
      </c>
      <c r="M204" s="15">
        <v>0</v>
      </c>
      <c r="N204" s="16">
        <v>0</v>
      </c>
    </row>
    <row r="205" spans="1:14" x14ac:dyDescent="0.2">
      <c r="A205" s="13">
        <v>0</v>
      </c>
      <c r="B205" s="14">
        <v>0</v>
      </c>
      <c r="C205" s="15">
        <v>0</v>
      </c>
      <c r="D205" s="15">
        <v>0</v>
      </c>
      <c r="E205" s="15">
        <v>0</v>
      </c>
      <c r="F205" s="15">
        <v>0</v>
      </c>
      <c r="G205" s="16">
        <v>0</v>
      </c>
      <c r="I205" s="14">
        <v>0</v>
      </c>
      <c r="J205" s="15">
        <v>0</v>
      </c>
      <c r="K205" s="15">
        <v>0</v>
      </c>
      <c r="L205" s="15">
        <v>0</v>
      </c>
      <c r="M205" s="15">
        <v>0</v>
      </c>
      <c r="N205" s="16">
        <v>0</v>
      </c>
    </row>
    <row r="206" spans="1:14" x14ac:dyDescent="0.2">
      <c r="A206" s="13">
        <v>0</v>
      </c>
      <c r="B206" s="14">
        <v>0</v>
      </c>
      <c r="C206" s="15">
        <v>0</v>
      </c>
      <c r="D206" s="15">
        <v>0</v>
      </c>
      <c r="E206" s="15">
        <v>0</v>
      </c>
      <c r="F206" s="15">
        <v>0</v>
      </c>
      <c r="G206" s="16">
        <v>0</v>
      </c>
      <c r="I206" s="14">
        <v>0</v>
      </c>
      <c r="J206" s="15">
        <v>0</v>
      </c>
      <c r="K206" s="15">
        <v>0</v>
      </c>
      <c r="L206" s="15">
        <v>0</v>
      </c>
      <c r="M206" s="15">
        <v>0</v>
      </c>
      <c r="N206" s="16">
        <v>0</v>
      </c>
    </row>
    <row r="207" spans="1:14" x14ac:dyDescent="0.2">
      <c r="A207" s="13">
        <v>0</v>
      </c>
      <c r="B207" s="14">
        <v>0</v>
      </c>
      <c r="C207" s="15">
        <v>0</v>
      </c>
      <c r="D207" s="15">
        <v>0</v>
      </c>
      <c r="E207" s="15">
        <v>0</v>
      </c>
      <c r="F207" s="15">
        <v>0</v>
      </c>
      <c r="G207" s="16">
        <v>0</v>
      </c>
      <c r="I207" s="14">
        <v>0</v>
      </c>
      <c r="J207" s="15">
        <v>0</v>
      </c>
      <c r="K207" s="15">
        <v>0</v>
      </c>
      <c r="L207" s="15">
        <v>0</v>
      </c>
      <c r="M207" s="15">
        <v>0</v>
      </c>
      <c r="N207" s="16">
        <v>0</v>
      </c>
    </row>
    <row r="208" spans="1:14" x14ac:dyDescent="0.2">
      <c r="A208" s="13">
        <v>0</v>
      </c>
      <c r="B208" s="14">
        <v>0</v>
      </c>
      <c r="C208" s="15">
        <v>0</v>
      </c>
      <c r="D208" s="15">
        <v>0</v>
      </c>
      <c r="E208" s="15">
        <v>0</v>
      </c>
      <c r="F208" s="15">
        <v>0</v>
      </c>
      <c r="G208" s="16">
        <v>0</v>
      </c>
      <c r="I208" s="14">
        <v>0</v>
      </c>
      <c r="J208" s="15">
        <v>0</v>
      </c>
      <c r="K208" s="15">
        <v>0</v>
      </c>
      <c r="L208" s="15">
        <v>0</v>
      </c>
      <c r="M208" s="15">
        <v>0</v>
      </c>
      <c r="N208" s="16">
        <v>0</v>
      </c>
    </row>
    <row r="209" spans="1:14" x14ac:dyDescent="0.2">
      <c r="A209" s="13">
        <v>0</v>
      </c>
      <c r="B209" s="14">
        <v>0</v>
      </c>
      <c r="C209" s="15">
        <v>0</v>
      </c>
      <c r="D209" s="15">
        <v>0</v>
      </c>
      <c r="E209" s="15">
        <v>0</v>
      </c>
      <c r="F209" s="15">
        <v>0</v>
      </c>
      <c r="G209" s="16">
        <v>0</v>
      </c>
      <c r="I209" s="14">
        <v>0</v>
      </c>
      <c r="J209" s="15">
        <v>0</v>
      </c>
      <c r="K209" s="15">
        <v>0</v>
      </c>
      <c r="L209" s="15">
        <v>0</v>
      </c>
      <c r="M209" s="15">
        <v>0</v>
      </c>
      <c r="N209" s="16">
        <v>0</v>
      </c>
    </row>
    <row r="210" spans="1:14" x14ac:dyDescent="0.2">
      <c r="A210" s="13">
        <v>0</v>
      </c>
      <c r="B210" s="14">
        <v>0</v>
      </c>
      <c r="C210" s="15">
        <v>0</v>
      </c>
      <c r="D210" s="15">
        <v>0</v>
      </c>
      <c r="E210" s="15">
        <v>0</v>
      </c>
      <c r="F210" s="15">
        <v>0</v>
      </c>
      <c r="G210" s="16">
        <v>0</v>
      </c>
      <c r="I210" s="14">
        <v>0</v>
      </c>
      <c r="J210" s="15">
        <v>0</v>
      </c>
      <c r="K210" s="15">
        <v>0</v>
      </c>
      <c r="L210" s="15">
        <v>0</v>
      </c>
      <c r="M210" s="15">
        <v>0</v>
      </c>
      <c r="N210" s="16">
        <v>0</v>
      </c>
    </row>
    <row r="211" spans="1:14" x14ac:dyDescent="0.2">
      <c r="A211" s="13">
        <v>0</v>
      </c>
      <c r="B211" s="14">
        <v>0</v>
      </c>
      <c r="C211" s="15">
        <v>0</v>
      </c>
      <c r="D211" s="15">
        <v>0</v>
      </c>
      <c r="E211" s="15">
        <v>0</v>
      </c>
      <c r="F211" s="15">
        <v>0</v>
      </c>
      <c r="G211" s="16">
        <v>0</v>
      </c>
      <c r="I211" s="14">
        <v>0</v>
      </c>
      <c r="J211" s="15">
        <v>0</v>
      </c>
      <c r="K211" s="15">
        <v>0</v>
      </c>
      <c r="L211" s="15">
        <v>0</v>
      </c>
      <c r="M211" s="15">
        <v>0</v>
      </c>
      <c r="N211" s="16">
        <v>0</v>
      </c>
    </row>
    <row r="212" spans="1:14" x14ac:dyDescent="0.2">
      <c r="A212" s="13">
        <v>0</v>
      </c>
      <c r="B212" s="14">
        <v>0</v>
      </c>
      <c r="C212" s="15">
        <v>0</v>
      </c>
      <c r="D212" s="15">
        <v>0</v>
      </c>
      <c r="E212" s="15">
        <v>0</v>
      </c>
      <c r="F212" s="15">
        <v>0</v>
      </c>
      <c r="G212" s="16">
        <v>0</v>
      </c>
      <c r="I212" s="14">
        <v>0</v>
      </c>
      <c r="J212" s="15">
        <v>0</v>
      </c>
      <c r="K212" s="15">
        <v>0</v>
      </c>
      <c r="L212" s="15">
        <v>0</v>
      </c>
      <c r="M212" s="15">
        <v>0</v>
      </c>
      <c r="N212" s="16">
        <v>0</v>
      </c>
    </row>
    <row r="213" spans="1:14" x14ac:dyDescent="0.2">
      <c r="A213" s="13">
        <v>0</v>
      </c>
      <c r="B213" s="14">
        <v>0</v>
      </c>
      <c r="C213" s="15">
        <v>0</v>
      </c>
      <c r="D213" s="15">
        <v>0</v>
      </c>
      <c r="E213" s="15">
        <v>0</v>
      </c>
      <c r="F213" s="15">
        <v>0</v>
      </c>
      <c r="G213" s="16">
        <v>0</v>
      </c>
      <c r="I213" s="14">
        <v>0</v>
      </c>
      <c r="J213" s="15">
        <v>0</v>
      </c>
      <c r="K213" s="15">
        <v>0</v>
      </c>
      <c r="L213" s="15">
        <v>0</v>
      </c>
      <c r="M213" s="15">
        <v>0</v>
      </c>
      <c r="N213" s="16">
        <v>0</v>
      </c>
    </row>
    <row r="214" spans="1:14" x14ac:dyDescent="0.2">
      <c r="A214" s="13">
        <v>0</v>
      </c>
      <c r="B214" s="14">
        <v>0</v>
      </c>
      <c r="C214" s="15">
        <v>0</v>
      </c>
      <c r="D214" s="15">
        <v>0</v>
      </c>
      <c r="E214" s="15">
        <v>0</v>
      </c>
      <c r="F214" s="15">
        <v>0</v>
      </c>
      <c r="G214" s="16">
        <v>0</v>
      </c>
      <c r="I214" s="14">
        <v>0</v>
      </c>
      <c r="J214" s="15">
        <v>0</v>
      </c>
      <c r="K214" s="15">
        <v>0</v>
      </c>
      <c r="L214" s="15">
        <v>0</v>
      </c>
      <c r="M214" s="15">
        <v>0</v>
      </c>
      <c r="N214" s="16">
        <v>0</v>
      </c>
    </row>
    <row r="215" spans="1:14" x14ac:dyDescent="0.2">
      <c r="A215" s="13">
        <v>0</v>
      </c>
      <c r="B215" s="14">
        <v>0</v>
      </c>
      <c r="C215" s="15">
        <v>0</v>
      </c>
      <c r="D215" s="15">
        <v>0</v>
      </c>
      <c r="E215" s="15">
        <v>0</v>
      </c>
      <c r="F215" s="15">
        <v>0</v>
      </c>
      <c r="G215" s="16">
        <v>0</v>
      </c>
      <c r="I215" s="14">
        <v>0</v>
      </c>
      <c r="J215" s="15">
        <v>0</v>
      </c>
      <c r="K215" s="15">
        <v>0</v>
      </c>
      <c r="L215" s="15">
        <v>0</v>
      </c>
      <c r="M215" s="15">
        <v>0</v>
      </c>
      <c r="N215" s="16">
        <v>0</v>
      </c>
    </row>
    <row r="216" spans="1:14" x14ac:dyDescent="0.2">
      <c r="A216" s="13">
        <v>0</v>
      </c>
      <c r="B216" s="14">
        <v>0</v>
      </c>
      <c r="C216" s="15">
        <v>0</v>
      </c>
      <c r="D216" s="15">
        <v>0</v>
      </c>
      <c r="E216" s="15">
        <v>0</v>
      </c>
      <c r="F216" s="15">
        <v>0</v>
      </c>
      <c r="G216" s="16">
        <v>0</v>
      </c>
      <c r="I216" s="14">
        <v>0</v>
      </c>
      <c r="J216" s="15">
        <v>0</v>
      </c>
      <c r="K216" s="15">
        <v>0</v>
      </c>
      <c r="L216" s="15">
        <v>0</v>
      </c>
      <c r="M216" s="15">
        <v>0</v>
      </c>
      <c r="N216" s="16">
        <v>0</v>
      </c>
    </row>
    <row r="217" spans="1:14" x14ac:dyDescent="0.2">
      <c r="A217" s="13">
        <v>0</v>
      </c>
      <c r="B217" s="14">
        <v>0</v>
      </c>
      <c r="C217" s="15">
        <v>0</v>
      </c>
      <c r="D217" s="15">
        <v>0</v>
      </c>
      <c r="E217" s="15">
        <v>0</v>
      </c>
      <c r="F217" s="15">
        <v>0</v>
      </c>
      <c r="G217" s="16">
        <v>0</v>
      </c>
      <c r="I217" s="14">
        <v>0</v>
      </c>
      <c r="J217" s="15">
        <v>0</v>
      </c>
      <c r="K217" s="15">
        <v>0</v>
      </c>
      <c r="L217" s="15">
        <v>0</v>
      </c>
      <c r="M217" s="15">
        <v>0</v>
      </c>
      <c r="N217" s="16">
        <v>0</v>
      </c>
    </row>
    <row r="218" spans="1:14" x14ac:dyDescent="0.2">
      <c r="A218" s="13">
        <v>0</v>
      </c>
      <c r="B218" s="14">
        <v>0</v>
      </c>
      <c r="C218" s="15">
        <v>0</v>
      </c>
      <c r="D218" s="15">
        <v>0</v>
      </c>
      <c r="E218" s="15">
        <v>0</v>
      </c>
      <c r="F218" s="15">
        <v>0</v>
      </c>
      <c r="G218" s="16">
        <v>0</v>
      </c>
      <c r="I218" s="14">
        <v>0</v>
      </c>
      <c r="J218" s="15">
        <v>0</v>
      </c>
      <c r="K218" s="15">
        <v>0</v>
      </c>
      <c r="L218" s="15">
        <v>0</v>
      </c>
      <c r="M218" s="15">
        <v>0</v>
      </c>
      <c r="N218" s="16">
        <v>0</v>
      </c>
    </row>
    <row r="219" spans="1:14" x14ac:dyDescent="0.2">
      <c r="A219" s="13">
        <v>0</v>
      </c>
      <c r="B219" s="14">
        <v>0</v>
      </c>
      <c r="C219" s="15">
        <v>0</v>
      </c>
      <c r="D219" s="15">
        <v>0</v>
      </c>
      <c r="E219" s="15">
        <v>0</v>
      </c>
      <c r="F219" s="15">
        <v>0</v>
      </c>
      <c r="G219" s="16">
        <v>0</v>
      </c>
      <c r="I219" s="14">
        <v>0</v>
      </c>
      <c r="J219" s="15">
        <v>0</v>
      </c>
      <c r="K219" s="15">
        <v>0</v>
      </c>
      <c r="L219" s="15">
        <v>0</v>
      </c>
      <c r="M219" s="15">
        <v>0</v>
      </c>
      <c r="N219" s="16">
        <v>0</v>
      </c>
    </row>
    <row r="220" spans="1:14" x14ac:dyDescent="0.2">
      <c r="A220" s="13">
        <v>0</v>
      </c>
      <c r="B220" s="14">
        <v>0</v>
      </c>
      <c r="C220" s="15">
        <v>0</v>
      </c>
      <c r="D220" s="15">
        <v>0</v>
      </c>
      <c r="E220" s="15">
        <v>0</v>
      </c>
      <c r="F220" s="15">
        <v>0</v>
      </c>
      <c r="G220" s="16">
        <v>0</v>
      </c>
      <c r="I220" s="14">
        <v>0</v>
      </c>
      <c r="J220" s="15">
        <v>0</v>
      </c>
      <c r="K220" s="15">
        <v>0</v>
      </c>
      <c r="L220" s="15">
        <v>0</v>
      </c>
      <c r="M220" s="15">
        <v>0</v>
      </c>
      <c r="N220" s="16">
        <v>0</v>
      </c>
    </row>
    <row r="221" spans="1:14" x14ac:dyDescent="0.2">
      <c r="A221" s="13">
        <v>0</v>
      </c>
      <c r="B221" s="14">
        <v>0</v>
      </c>
      <c r="C221" s="15">
        <v>0</v>
      </c>
      <c r="D221" s="15">
        <v>0</v>
      </c>
      <c r="E221" s="15">
        <v>0</v>
      </c>
      <c r="F221" s="15">
        <v>0</v>
      </c>
      <c r="G221" s="16">
        <v>0</v>
      </c>
      <c r="I221" s="14">
        <v>0</v>
      </c>
      <c r="J221" s="15">
        <v>0</v>
      </c>
      <c r="K221" s="15">
        <v>0</v>
      </c>
      <c r="L221" s="15">
        <v>0</v>
      </c>
      <c r="M221" s="15">
        <v>0</v>
      </c>
      <c r="N221" s="16">
        <v>0</v>
      </c>
    </row>
    <row r="222" spans="1:14" x14ac:dyDescent="0.2">
      <c r="A222" s="13">
        <v>0</v>
      </c>
      <c r="B222" s="14">
        <v>0</v>
      </c>
      <c r="C222" s="15">
        <v>0</v>
      </c>
      <c r="D222" s="15">
        <v>0</v>
      </c>
      <c r="E222" s="15">
        <v>0</v>
      </c>
      <c r="F222" s="15">
        <v>0</v>
      </c>
      <c r="G222" s="16">
        <v>0</v>
      </c>
      <c r="I222" s="14">
        <v>0</v>
      </c>
      <c r="J222" s="15">
        <v>0</v>
      </c>
      <c r="K222" s="15">
        <v>0</v>
      </c>
      <c r="L222" s="15">
        <v>0</v>
      </c>
      <c r="M222" s="15">
        <v>0</v>
      </c>
      <c r="N222" s="16">
        <v>0</v>
      </c>
    </row>
    <row r="223" spans="1:14" x14ac:dyDescent="0.2">
      <c r="A223" s="13">
        <v>0</v>
      </c>
      <c r="B223" s="14">
        <v>0</v>
      </c>
      <c r="C223" s="15">
        <v>0</v>
      </c>
      <c r="D223" s="15">
        <v>0</v>
      </c>
      <c r="E223" s="15">
        <v>0</v>
      </c>
      <c r="F223" s="15">
        <v>0</v>
      </c>
      <c r="G223" s="16">
        <v>0</v>
      </c>
      <c r="I223" s="14">
        <v>0</v>
      </c>
      <c r="J223" s="15">
        <v>0</v>
      </c>
      <c r="K223" s="15">
        <v>0</v>
      </c>
      <c r="L223" s="15">
        <v>0</v>
      </c>
      <c r="M223" s="15">
        <v>0</v>
      </c>
      <c r="N223" s="16">
        <v>0</v>
      </c>
    </row>
    <row r="224" spans="1:14" x14ac:dyDescent="0.2">
      <c r="A224" s="13">
        <v>0</v>
      </c>
      <c r="B224" s="14">
        <v>0</v>
      </c>
      <c r="C224" s="15">
        <v>0</v>
      </c>
      <c r="D224" s="15">
        <v>0</v>
      </c>
      <c r="E224" s="15">
        <v>0</v>
      </c>
      <c r="F224" s="15">
        <v>0</v>
      </c>
      <c r="G224" s="16">
        <v>0</v>
      </c>
      <c r="I224" s="14">
        <v>0</v>
      </c>
      <c r="J224" s="15">
        <v>0</v>
      </c>
      <c r="K224" s="15">
        <v>0</v>
      </c>
      <c r="L224" s="15">
        <v>0</v>
      </c>
      <c r="M224" s="15">
        <v>0</v>
      </c>
      <c r="N224" s="16">
        <v>0</v>
      </c>
    </row>
    <row r="225" spans="1:14" x14ac:dyDescent="0.2">
      <c r="A225" s="13">
        <v>0</v>
      </c>
      <c r="B225" s="14">
        <v>0</v>
      </c>
      <c r="C225" s="15">
        <v>0</v>
      </c>
      <c r="D225" s="15">
        <v>0</v>
      </c>
      <c r="E225" s="15">
        <v>0</v>
      </c>
      <c r="F225" s="15">
        <v>0</v>
      </c>
      <c r="G225" s="16">
        <v>0</v>
      </c>
      <c r="I225" s="14">
        <v>0</v>
      </c>
      <c r="J225" s="15">
        <v>0</v>
      </c>
      <c r="K225" s="15">
        <v>0</v>
      </c>
      <c r="L225" s="15">
        <v>0</v>
      </c>
      <c r="M225" s="15">
        <v>0</v>
      </c>
      <c r="N225" s="16">
        <v>0</v>
      </c>
    </row>
    <row r="226" spans="1:14" x14ac:dyDescent="0.2">
      <c r="A226" s="13">
        <v>0</v>
      </c>
      <c r="B226" s="14">
        <v>0</v>
      </c>
      <c r="C226" s="15">
        <v>0</v>
      </c>
      <c r="D226" s="15">
        <v>0</v>
      </c>
      <c r="E226" s="15">
        <v>0</v>
      </c>
      <c r="F226" s="15">
        <v>0</v>
      </c>
      <c r="G226" s="16">
        <v>0</v>
      </c>
      <c r="I226" s="14">
        <v>0</v>
      </c>
      <c r="J226" s="15">
        <v>0</v>
      </c>
      <c r="K226" s="15">
        <v>0</v>
      </c>
      <c r="L226" s="15">
        <v>0</v>
      </c>
      <c r="M226" s="15">
        <v>0</v>
      </c>
      <c r="N226" s="16">
        <v>0</v>
      </c>
    </row>
    <row r="227" spans="1:14" x14ac:dyDescent="0.2">
      <c r="A227" s="13">
        <v>0</v>
      </c>
      <c r="B227" s="14">
        <v>0</v>
      </c>
      <c r="C227" s="15">
        <v>0</v>
      </c>
      <c r="D227" s="15">
        <v>0</v>
      </c>
      <c r="E227" s="15">
        <v>0</v>
      </c>
      <c r="F227" s="15">
        <v>0</v>
      </c>
      <c r="G227" s="16">
        <v>0</v>
      </c>
      <c r="I227" s="14">
        <v>0</v>
      </c>
      <c r="J227" s="15">
        <v>0</v>
      </c>
      <c r="K227" s="15">
        <v>0</v>
      </c>
      <c r="L227" s="15">
        <v>0</v>
      </c>
      <c r="M227" s="15">
        <v>0</v>
      </c>
      <c r="N227" s="16">
        <v>0</v>
      </c>
    </row>
    <row r="228" spans="1:14" x14ac:dyDescent="0.2">
      <c r="A228" s="13">
        <v>0</v>
      </c>
      <c r="B228" s="14">
        <v>0</v>
      </c>
      <c r="C228" s="15">
        <v>0</v>
      </c>
      <c r="D228" s="15">
        <v>0</v>
      </c>
      <c r="E228" s="15">
        <v>0</v>
      </c>
      <c r="F228" s="15">
        <v>0</v>
      </c>
      <c r="G228" s="16">
        <v>0</v>
      </c>
      <c r="I228" s="14">
        <v>0</v>
      </c>
      <c r="J228" s="15">
        <v>0</v>
      </c>
      <c r="K228" s="15">
        <v>0</v>
      </c>
      <c r="L228" s="15">
        <v>0</v>
      </c>
      <c r="M228" s="15">
        <v>0</v>
      </c>
      <c r="N228" s="16">
        <v>0</v>
      </c>
    </row>
    <row r="229" spans="1:14" x14ac:dyDescent="0.2">
      <c r="A229" s="13">
        <v>0</v>
      </c>
      <c r="B229" s="14">
        <v>0</v>
      </c>
      <c r="C229" s="15">
        <v>0</v>
      </c>
      <c r="D229" s="15">
        <v>0</v>
      </c>
      <c r="E229" s="15">
        <v>0</v>
      </c>
      <c r="F229" s="15">
        <v>0</v>
      </c>
      <c r="G229" s="16">
        <v>0</v>
      </c>
      <c r="I229" s="14">
        <v>0</v>
      </c>
      <c r="J229" s="15">
        <v>0</v>
      </c>
      <c r="K229" s="15">
        <v>0</v>
      </c>
      <c r="L229" s="15">
        <v>0</v>
      </c>
      <c r="M229" s="15">
        <v>0</v>
      </c>
      <c r="N229" s="16">
        <v>0</v>
      </c>
    </row>
    <row r="230" spans="1:14" x14ac:dyDescent="0.2">
      <c r="A230" s="13">
        <v>0</v>
      </c>
      <c r="B230" s="14">
        <v>0</v>
      </c>
      <c r="C230" s="15">
        <v>0</v>
      </c>
      <c r="D230" s="15">
        <v>0</v>
      </c>
      <c r="E230" s="15">
        <v>0</v>
      </c>
      <c r="F230" s="15">
        <v>0</v>
      </c>
      <c r="G230" s="16">
        <v>0</v>
      </c>
      <c r="I230" s="14">
        <v>0</v>
      </c>
      <c r="J230" s="15">
        <v>0</v>
      </c>
      <c r="K230" s="15">
        <v>0</v>
      </c>
      <c r="L230" s="15">
        <v>0</v>
      </c>
      <c r="M230" s="15">
        <v>0</v>
      </c>
      <c r="N230" s="16">
        <v>0</v>
      </c>
    </row>
    <row r="231" spans="1:14" x14ac:dyDescent="0.2">
      <c r="A231" s="13">
        <v>0</v>
      </c>
      <c r="B231" s="14">
        <v>0</v>
      </c>
      <c r="C231" s="15">
        <v>0</v>
      </c>
      <c r="D231" s="15">
        <v>0</v>
      </c>
      <c r="E231" s="15">
        <v>0</v>
      </c>
      <c r="F231" s="15">
        <v>0</v>
      </c>
      <c r="G231" s="16">
        <v>0</v>
      </c>
      <c r="I231" s="14">
        <v>0</v>
      </c>
      <c r="J231" s="15">
        <v>0</v>
      </c>
      <c r="K231" s="15">
        <v>0</v>
      </c>
      <c r="L231" s="15">
        <v>0</v>
      </c>
      <c r="M231" s="15">
        <v>0</v>
      </c>
      <c r="N231" s="16">
        <v>0</v>
      </c>
    </row>
    <row r="232" spans="1:14" x14ac:dyDescent="0.2">
      <c r="A232" s="13">
        <v>0</v>
      </c>
      <c r="B232" s="14">
        <v>0</v>
      </c>
      <c r="C232" s="15">
        <v>0</v>
      </c>
      <c r="D232" s="15">
        <v>0</v>
      </c>
      <c r="E232" s="15">
        <v>0</v>
      </c>
      <c r="F232" s="15">
        <v>0</v>
      </c>
      <c r="G232" s="16">
        <v>0</v>
      </c>
      <c r="I232" s="14">
        <v>0</v>
      </c>
      <c r="J232" s="15">
        <v>0</v>
      </c>
      <c r="K232" s="15">
        <v>0</v>
      </c>
      <c r="L232" s="15">
        <v>0</v>
      </c>
      <c r="M232" s="15">
        <v>0</v>
      </c>
      <c r="N232" s="16">
        <v>0</v>
      </c>
    </row>
    <row r="233" spans="1:14" x14ac:dyDescent="0.2">
      <c r="A233" s="13">
        <v>0</v>
      </c>
      <c r="B233" s="14">
        <v>0</v>
      </c>
      <c r="C233" s="15">
        <v>0</v>
      </c>
      <c r="D233" s="15">
        <v>0</v>
      </c>
      <c r="E233" s="15">
        <v>0</v>
      </c>
      <c r="F233" s="15">
        <v>0</v>
      </c>
      <c r="G233" s="16">
        <v>0</v>
      </c>
      <c r="I233" s="14">
        <v>0</v>
      </c>
      <c r="J233" s="15">
        <v>0</v>
      </c>
      <c r="K233" s="15">
        <v>0</v>
      </c>
      <c r="L233" s="15">
        <v>0</v>
      </c>
      <c r="M233" s="15">
        <v>0</v>
      </c>
      <c r="N233" s="16">
        <v>0</v>
      </c>
    </row>
    <row r="234" spans="1:14" x14ac:dyDescent="0.2">
      <c r="A234" s="13">
        <v>0</v>
      </c>
      <c r="B234" s="14">
        <v>0</v>
      </c>
      <c r="C234" s="15">
        <v>0</v>
      </c>
      <c r="D234" s="15">
        <v>0</v>
      </c>
      <c r="E234" s="15">
        <v>0</v>
      </c>
      <c r="F234" s="15">
        <v>0</v>
      </c>
      <c r="G234" s="16">
        <v>0</v>
      </c>
      <c r="I234" s="14">
        <v>0</v>
      </c>
      <c r="J234" s="15">
        <v>0</v>
      </c>
      <c r="K234" s="15">
        <v>0</v>
      </c>
      <c r="L234" s="15">
        <v>0</v>
      </c>
      <c r="M234" s="15">
        <v>0</v>
      </c>
      <c r="N234" s="16">
        <v>0</v>
      </c>
    </row>
    <row r="235" spans="1:14" x14ac:dyDescent="0.2">
      <c r="A235" s="13">
        <v>0</v>
      </c>
      <c r="B235" s="14">
        <v>0</v>
      </c>
      <c r="C235" s="15">
        <v>0</v>
      </c>
      <c r="D235" s="15">
        <v>0</v>
      </c>
      <c r="E235" s="15">
        <v>0</v>
      </c>
      <c r="F235" s="15">
        <v>0</v>
      </c>
      <c r="G235" s="16">
        <v>0</v>
      </c>
      <c r="I235" s="14">
        <v>0</v>
      </c>
      <c r="J235" s="15">
        <v>0</v>
      </c>
      <c r="K235" s="15">
        <v>0</v>
      </c>
      <c r="L235" s="15">
        <v>0</v>
      </c>
      <c r="M235" s="15">
        <v>0</v>
      </c>
      <c r="N235" s="16">
        <v>0</v>
      </c>
    </row>
    <row r="236" spans="1:14" x14ac:dyDescent="0.2">
      <c r="A236" s="13">
        <v>0</v>
      </c>
      <c r="B236" s="14">
        <v>0</v>
      </c>
      <c r="C236" s="15">
        <v>0</v>
      </c>
      <c r="D236" s="15">
        <v>0</v>
      </c>
      <c r="E236" s="15">
        <v>0</v>
      </c>
      <c r="F236" s="15">
        <v>0</v>
      </c>
      <c r="G236" s="16">
        <v>0</v>
      </c>
      <c r="I236" s="14">
        <v>0</v>
      </c>
      <c r="J236" s="15">
        <v>0</v>
      </c>
      <c r="K236" s="15">
        <v>0</v>
      </c>
      <c r="L236" s="15">
        <v>0</v>
      </c>
      <c r="M236" s="15">
        <v>0</v>
      </c>
      <c r="N236" s="16">
        <v>0</v>
      </c>
    </row>
    <row r="237" spans="1:14" x14ac:dyDescent="0.2">
      <c r="A237" s="13">
        <v>0</v>
      </c>
      <c r="B237" s="14">
        <v>0</v>
      </c>
      <c r="C237" s="15">
        <v>0</v>
      </c>
      <c r="D237" s="15">
        <v>0</v>
      </c>
      <c r="E237" s="15">
        <v>0</v>
      </c>
      <c r="F237" s="15">
        <v>0</v>
      </c>
      <c r="G237" s="16">
        <v>0</v>
      </c>
      <c r="I237" s="14">
        <v>0</v>
      </c>
      <c r="J237" s="15">
        <v>0</v>
      </c>
      <c r="K237" s="15">
        <v>0</v>
      </c>
      <c r="L237" s="15">
        <v>0</v>
      </c>
      <c r="M237" s="15">
        <v>0</v>
      </c>
      <c r="N237" s="16">
        <v>0</v>
      </c>
    </row>
    <row r="238" spans="1:14" x14ac:dyDescent="0.2">
      <c r="A238" s="13">
        <v>0</v>
      </c>
      <c r="B238" s="14">
        <v>0</v>
      </c>
      <c r="C238" s="15">
        <v>0</v>
      </c>
      <c r="D238" s="15">
        <v>0</v>
      </c>
      <c r="E238" s="15">
        <v>0</v>
      </c>
      <c r="F238" s="15">
        <v>0</v>
      </c>
      <c r="G238" s="16">
        <v>0</v>
      </c>
      <c r="I238" s="14">
        <v>0</v>
      </c>
      <c r="J238" s="15">
        <v>0</v>
      </c>
      <c r="K238" s="15">
        <v>0</v>
      </c>
      <c r="L238" s="15">
        <v>0</v>
      </c>
      <c r="M238" s="15">
        <v>0</v>
      </c>
      <c r="N238" s="16">
        <v>0</v>
      </c>
    </row>
    <row r="239" spans="1:14" x14ac:dyDescent="0.2">
      <c r="A239" s="13">
        <v>0</v>
      </c>
      <c r="B239" s="14">
        <v>0</v>
      </c>
      <c r="C239" s="15">
        <v>0</v>
      </c>
      <c r="D239" s="15">
        <v>0</v>
      </c>
      <c r="E239" s="15">
        <v>0</v>
      </c>
      <c r="F239" s="15">
        <v>0</v>
      </c>
      <c r="G239" s="16">
        <v>0</v>
      </c>
      <c r="I239" s="14">
        <v>0</v>
      </c>
      <c r="J239" s="15">
        <v>0</v>
      </c>
      <c r="K239" s="15">
        <v>0</v>
      </c>
      <c r="L239" s="15">
        <v>0</v>
      </c>
      <c r="M239" s="15">
        <v>0</v>
      </c>
      <c r="N239" s="16">
        <v>0</v>
      </c>
    </row>
    <row r="240" spans="1:14" x14ac:dyDescent="0.2">
      <c r="A240" s="13">
        <v>0</v>
      </c>
      <c r="B240" s="14">
        <v>0</v>
      </c>
      <c r="C240" s="15">
        <v>0</v>
      </c>
      <c r="D240" s="15">
        <v>0</v>
      </c>
      <c r="E240" s="15">
        <v>0</v>
      </c>
      <c r="F240" s="15">
        <v>0</v>
      </c>
      <c r="G240" s="16">
        <v>0</v>
      </c>
      <c r="I240" s="14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</row>
    <row r="241" spans="1:14" x14ac:dyDescent="0.2">
      <c r="A241" s="13">
        <v>0</v>
      </c>
      <c r="B241" s="14">
        <v>0</v>
      </c>
      <c r="C241" s="15">
        <v>0</v>
      </c>
      <c r="D241" s="15">
        <v>0</v>
      </c>
      <c r="E241" s="15">
        <v>0</v>
      </c>
      <c r="F241" s="15">
        <v>0</v>
      </c>
      <c r="G241" s="16">
        <v>0</v>
      </c>
      <c r="I241" s="14">
        <v>0</v>
      </c>
      <c r="J241" s="15">
        <v>0</v>
      </c>
      <c r="K241" s="15">
        <v>0</v>
      </c>
      <c r="L241" s="15">
        <v>0</v>
      </c>
      <c r="M241" s="15">
        <v>0</v>
      </c>
      <c r="N241" s="16">
        <v>0</v>
      </c>
    </row>
    <row r="242" spans="1:14" x14ac:dyDescent="0.2">
      <c r="A242" s="13">
        <v>0</v>
      </c>
      <c r="B242" s="14">
        <v>0</v>
      </c>
      <c r="C242" s="15">
        <v>0</v>
      </c>
      <c r="D242" s="15">
        <v>0</v>
      </c>
      <c r="E242" s="15">
        <v>0</v>
      </c>
      <c r="F242" s="15">
        <v>0</v>
      </c>
      <c r="G242" s="16">
        <v>0</v>
      </c>
      <c r="I242" s="14">
        <v>0</v>
      </c>
      <c r="J242" s="15">
        <v>0</v>
      </c>
      <c r="K242" s="15">
        <v>0</v>
      </c>
      <c r="L242" s="15">
        <v>0</v>
      </c>
      <c r="M242" s="15">
        <v>0</v>
      </c>
      <c r="N242" s="16">
        <v>0</v>
      </c>
    </row>
    <row r="243" spans="1:14" x14ac:dyDescent="0.2">
      <c r="A243" s="13">
        <v>0</v>
      </c>
      <c r="B243" s="14">
        <v>0</v>
      </c>
      <c r="C243" s="15">
        <v>0</v>
      </c>
      <c r="D243" s="15">
        <v>0</v>
      </c>
      <c r="E243" s="15">
        <v>0</v>
      </c>
      <c r="F243" s="15">
        <v>0</v>
      </c>
      <c r="G243" s="16">
        <v>0</v>
      </c>
      <c r="I243" s="14">
        <v>0</v>
      </c>
      <c r="J243" s="15">
        <v>0</v>
      </c>
      <c r="K243" s="15">
        <v>0</v>
      </c>
      <c r="L243" s="15">
        <v>0</v>
      </c>
      <c r="M243" s="15">
        <v>0</v>
      </c>
      <c r="N243" s="16">
        <v>0</v>
      </c>
    </row>
    <row r="244" spans="1:14" x14ac:dyDescent="0.2">
      <c r="A244" s="13">
        <v>0</v>
      </c>
      <c r="B244" s="14">
        <v>0</v>
      </c>
      <c r="C244" s="15">
        <v>0</v>
      </c>
      <c r="D244" s="15">
        <v>0</v>
      </c>
      <c r="E244" s="15">
        <v>0</v>
      </c>
      <c r="F244" s="15">
        <v>0</v>
      </c>
      <c r="G244" s="16">
        <v>0</v>
      </c>
      <c r="I244" s="14">
        <v>0</v>
      </c>
      <c r="J244" s="15">
        <v>0</v>
      </c>
      <c r="K244" s="15">
        <v>0</v>
      </c>
      <c r="L244" s="15">
        <v>0</v>
      </c>
      <c r="M244" s="15">
        <v>0</v>
      </c>
      <c r="N244" s="16">
        <v>0</v>
      </c>
    </row>
    <row r="245" spans="1:14" x14ac:dyDescent="0.2">
      <c r="A245" s="13">
        <v>0</v>
      </c>
      <c r="B245" s="14">
        <v>0</v>
      </c>
      <c r="C245" s="15">
        <v>0</v>
      </c>
      <c r="D245" s="15">
        <v>0</v>
      </c>
      <c r="E245" s="15">
        <v>0</v>
      </c>
      <c r="F245" s="15">
        <v>0</v>
      </c>
      <c r="G245" s="16">
        <v>0</v>
      </c>
      <c r="I245" s="14">
        <v>0</v>
      </c>
      <c r="J245" s="15">
        <v>0</v>
      </c>
      <c r="K245" s="15">
        <v>0</v>
      </c>
      <c r="L245" s="15">
        <v>0</v>
      </c>
      <c r="M245" s="15">
        <v>0</v>
      </c>
      <c r="N245" s="16">
        <v>0</v>
      </c>
    </row>
    <row r="246" spans="1:14" x14ac:dyDescent="0.2">
      <c r="A246" s="13">
        <v>0</v>
      </c>
      <c r="B246" s="14">
        <v>0</v>
      </c>
      <c r="C246" s="15">
        <v>0</v>
      </c>
      <c r="D246" s="15">
        <v>0</v>
      </c>
      <c r="E246" s="15">
        <v>0</v>
      </c>
      <c r="F246" s="15">
        <v>0</v>
      </c>
      <c r="G246" s="16">
        <v>0</v>
      </c>
      <c r="I246" s="14">
        <v>0</v>
      </c>
      <c r="J246" s="15">
        <v>0</v>
      </c>
      <c r="K246" s="15">
        <v>0</v>
      </c>
      <c r="L246" s="15">
        <v>0</v>
      </c>
      <c r="M246" s="15">
        <v>0</v>
      </c>
      <c r="N246" s="16">
        <v>0</v>
      </c>
    </row>
    <row r="247" spans="1:14" x14ac:dyDescent="0.2">
      <c r="A247" s="13">
        <v>0</v>
      </c>
      <c r="B247" s="14">
        <v>0</v>
      </c>
      <c r="C247" s="15">
        <v>0</v>
      </c>
      <c r="D247" s="15">
        <v>0</v>
      </c>
      <c r="E247" s="15">
        <v>0</v>
      </c>
      <c r="F247" s="15">
        <v>0</v>
      </c>
      <c r="G247" s="16">
        <v>0</v>
      </c>
      <c r="I247" s="14">
        <v>0</v>
      </c>
      <c r="J247" s="15">
        <v>0</v>
      </c>
      <c r="K247" s="15">
        <v>0</v>
      </c>
      <c r="L247" s="15">
        <v>0</v>
      </c>
      <c r="M247" s="15">
        <v>0</v>
      </c>
      <c r="N247" s="16">
        <v>0</v>
      </c>
    </row>
    <row r="248" spans="1:14" x14ac:dyDescent="0.2">
      <c r="A248" s="13">
        <v>0</v>
      </c>
      <c r="B248" s="14">
        <v>0</v>
      </c>
      <c r="C248" s="15">
        <v>0</v>
      </c>
      <c r="D248" s="15">
        <v>0</v>
      </c>
      <c r="E248" s="15">
        <v>0</v>
      </c>
      <c r="F248" s="15">
        <v>0</v>
      </c>
      <c r="G248" s="16">
        <v>0</v>
      </c>
      <c r="I248" s="14">
        <v>0</v>
      </c>
      <c r="J248" s="15">
        <v>0</v>
      </c>
      <c r="K248" s="15">
        <v>0</v>
      </c>
      <c r="L248" s="15">
        <v>0</v>
      </c>
      <c r="M248" s="15">
        <v>0</v>
      </c>
      <c r="N248" s="16">
        <v>0</v>
      </c>
    </row>
    <row r="249" spans="1:14" x14ac:dyDescent="0.2">
      <c r="A249" s="13">
        <v>0</v>
      </c>
      <c r="B249" s="14">
        <v>0</v>
      </c>
      <c r="C249" s="15">
        <v>0</v>
      </c>
      <c r="D249" s="15">
        <v>0</v>
      </c>
      <c r="E249" s="15">
        <v>0</v>
      </c>
      <c r="F249" s="15">
        <v>0</v>
      </c>
      <c r="G249" s="16">
        <v>0</v>
      </c>
      <c r="I249" s="14">
        <v>0</v>
      </c>
      <c r="J249" s="15">
        <v>0</v>
      </c>
      <c r="K249" s="15">
        <v>0</v>
      </c>
      <c r="L249" s="15">
        <v>0</v>
      </c>
      <c r="M249" s="15">
        <v>0</v>
      </c>
      <c r="N249" s="16">
        <v>0</v>
      </c>
    </row>
    <row r="250" spans="1:14" x14ac:dyDescent="0.2">
      <c r="A250" s="13">
        <v>0</v>
      </c>
      <c r="B250" s="14">
        <v>0</v>
      </c>
      <c r="C250" s="15">
        <v>0</v>
      </c>
      <c r="D250" s="15">
        <v>0</v>
      </c>
      <c r="E250" s="15">
        <v>0</v>
      </c>
      <c r="F250" s="15">
        <v>0</v>
      </c>
      <c r="G250" s="16">
        <v>0</v>
      </c>
      <c r="I250" s="14">
        <v>0</v>
      </c>
      <c r="J250" s="15">
        <v>0</v>
      </c>
      <c r="K250" s="15">
        <v>0</v>
      </c>
      <c r="L250" s="15">
        <v>0</v>
      </c>
      <c r="M250" s="15">
        <v>0</v>
      </c>
      <c r="N250" s="16">
        <v>0</v>
      </c>
    </row>
    <row r="251" spans="1:14" x14ac:dyDescent="0.2">
      <c r="A251" s="13">
        <v>0</v>
      </c>
      <c r="B251" s="14">
        <v>0</v>
      </c>
      <c r="C251" s="15">
        <v>0</v>
      </c>
      <c r="D251" s="15">
        <v>0</v>
      </c>
      <c r="E251" s="15">
        <v>0</v>
      </c>
      <c r="F251" s="15">
        <v>0</v>
      </c>
      <c r="G251" s="16">
        <v>0</v>
      </c>
      <c r="I251" s="14">
        <v>0</v>
      </c>
      <c r="J251" s="15">
        <v>0</v>
      </c>
      <c r="K251" s="15">
        <v>0</v>
      </c>
      <c r="L251" s="15">
        <v>0</v>
      </c>
      <c r="M251" s="15">
        <v>0</v>
      </c>
      <c r="N251" s="16">
        <v>0</v>
      </c>
    </row>
    <row r="252" spans="1:14" x14ac:dyDescent="0.2">
      <c r="A252" s="13">
        <v>0</v>
      </c>
      <c r="B252" s="14">
        <v>0</v>
      </c>
      <c r="C252" s="15">
        <v>0</v>
      </c>
      <c r="D252" s="15">
        <v>0</v>
      </c>
      <c r="E252" s="15">
        <v>0</v>
      </c>
      <c r="F252" s="15">
        <v>0</v>
      </c>
      <c r="G252" s="16">
        <v>0</v>
      </c>
      <c r="I252" s="14">
        <v>0</v>
      </c>
      <c r="J252" s="15">
        <v>0</v>
      </c>
      <c r="K252" s="15">
        <v>0</v>
      </c>
      <c r="L252" s="15">
        <v>0</v>
      </c>
      <c r="M252" s="15">
        <v>0</v>
      </c>
      <c r="N252" s="16">
        <v>0</v>
      </c>
    </row>
    <row r="253" spans="1:14" x14ac:dyDescent="0.2">
      <c r="A253" s="13">
        <v>0</v>
      </c>
      <c r="B253" s="14">
        <v>0</v>
      </c>
      <c r="C253" s="15">
        <v>0</v>
      </c>
      <c r="D253" s="15">
        <v>0</v>
      </c>
      <c r="E253" s="15">
        <v>0</v>
      </c>
      <c r="F253" s="15">
        <v>0</v>
      </c>
      <c r="G253" s="16">
        <v>0</v>
      </c>
      <c r="I253" s="14">
        <v>0</v>
      </c>
      <c r="J253" s="15">
        <v>0</v>
      </c>
      <c r="K253" s="15">
        <v>0</v>
      </c>
      <c r="L253" s="15">
        <v>0</v>
      </c>
      <c r="M253" s="15">
        <v>0</v>
      </c>
      <c r="N253" s="16">
        <v>0</v>
      </c>
    </row>
    <row r="254" spans="1:14" x14ac:dyDescent="0.2">
      <c r="A254" s="13">
        <v>0</v>
      </c>
      <c r="B254" s="14">
        <v>0</v>
      </c>
      <c r="C254" s="15">
        <v>0</v>
      </c>
      <c r="D254" s="15">
        <v>0</v>
      </c>
      <c r="E254" s="15">
        <v>0</v>
      </c>
      <c r="F254" s="15">
        <v>0</v>
      </c>
      <c r="G254" s="16">
        <v>0</v>
      </c>
      <c r="I254" s="14">
        <v>0</v>
      </c>
      <c r="J254" s="15">
        <v>0</v>
      </c>
      <c r="K254" s="15">
        <v>0</v>
      </c>
      <c r="L254" s="15">
        <v>0</v>
      </c>
      <c r="M254" s="15">
        <v>0</v>
      </c>
      <c r="N254" s="16">
        <v>0</v>
      </c>
    </row>
    <row r="255" spans="1:14" x14ac:dyDescent="0.2">
      <c r="A255" s="13">
        <v>0</v>
      </c>
      <c r="B255" s="14">
        <v>0</v>
      </c>
      <c r="C255" s="15">
        <v>0</v>
      </c>
      <c r="D255" s="15">
        <v>0</v>
      </c>
      <c r="E255" s="15">
        <v>0</v>
      </c>
      <c r="F255" s="15">
        <v>0</v>
      </c>
      <c r="G255" s="16">
        <v>0</v>
      </c>
      <c r="I255" s="14">
        <v>0</v>
      </c>
      <c r="J255" s="15">
        <v>0</v>
      </c>
      <c r="K255" s="15">
        <v>0</v>
      </c>
      <c r="L255" s="15">
        <v>0</v>
      </c>
      <c r="M255" s="15">
        <v>0</v>
      </c>
      <c r="N255" s="16">
        <v>0</v>
      </c>
    </row>
    <row r="256" spans="1:14" x14ac:dyDescent="0.2">
      <c r="A256" s="13">
        <v>0</v>
      </c>
      <c r="B256" s="14">
        <v>0</v>
      </c>
      <c r="C256" s="15">
        <v>0</v>
      </c>
      <c r="D256" s="15">
        <v>0</v>
      </c>
      <c r="E256" s="15">
        <v>0</v>
      </c>
      <c r="F256" s="15">
        <v>0</v>
      </c>
      <c r="G256" s="16">
        <v>0</v>
      </c>
      <c r="I256" s="14">
        <v>0</v>
      </c>
      <c r="J256" s="15">
        <v>0</v>
      </c>
      <c r="K256" s="15">
        <v>0</v>
      </c>
      <c r="L256" s="15">
        <v>0</v>
      </c>
      <c r="M256" s="15">
        <v>0</v>
      </c>
      <c r="N256" s="16">
        <v>0</v>
      </c>
    </row>
    <row r="257" spans="1:14" x14ac:dyDescent="0.2">
      <c r="A257" s="13">
        <v>0</v>
      </c>
      <c r="B257" s="14">
        <v>0</v>
      </c>
      <c r="C257" s="15">
        <v>0</v>
      </c>
      <c r="D257" s="15">
        <v>0</v>
      </c>
      <c r="E257" s="15">
        <v>0</v>
      </c>
      <c r="F257" s="15">
        <v>0</v>
      </c>
      <c r="G257" s="16">
        <v>0</v>
      </c>
      <c r="I257" s="14">
        <v>0</v>
      </c>
      <c r="J257" s="15">
        <v>0</v>
      </c>
      <c r="K257" s="15">
        <v>0</v>
      </c>
      <c r="L257" s="15">
        <v>0</v>
      </c>
      <c r="M257" s="15">
        <v>0</v>
      </c>
      <c r="N257" s="16">
        <v>0</v>
      </c>
    </row>
    <row r="258" spans="1:14" x14ac:dyDescent="0.2">
      <c r="A258" s="13">
        <v>0</v>
      </c>
      <c r="B258" s="14">
        <v>0</v>
      </c>
      <c r="C258" s="15">
        <v>0</v>
      </c>
      <c r="D258" s="15">
        <v>0</v>
      </c>
      <c r="E258" s="15">
        <v>0</v>
      </c>
      <c r="F258" s="15">
        <v>0</v>
      </c>
      <c r="G258" s="16">
        <v>0</v>
      </c>
      <c r="I258" s="14">
        <v>0</v>
      </c>
      <c r="J258" s="15">
        <v>0</v>
      </c>
      <c r="K258" s="15">
        <v>0</v>
      </c>
      <c r="L258" s="15">
        <v>0</v>
      </c>
      <c r="M258" s="15">
        <v>0</v>
      </c>
      <c r="N258" s="16">
        <v>0</v>
      </c>
    </row>
    <row r="259" spans="1:14" x14ac:dyDescent="0.2">
      <c r="A259" s="13">
        <v>0</v>
      </c>
      <c r="B259" s="14">
        <v>0</v>
      </c>
      <c r="C259" s="15">
        <v>0</v>
      </c>
      <c r="D259" s="15">
        <v>0</v>
      </c>
      <c r="E259" s="15">
        <v>0</v>
      </c>
      <c r="F259" s="15">
        <v>0</v>
      </c>
      <c r="G259" s="16">
        <v>0</v>
      </c>
      <c r="I259" s="14">
        <v>0</v>
      </c>
      <c r="J259" s="15">
        <v>0</v>
      </c>
      <c r="K259" s="15">
        <v>0</v>
      </c>
      <c r="L259" s="15">
        <v>0</v>
      </c>
      <c r="M259" s="15">
        <v>0</v>
      </c>
      <c r="N259" s="16">
        <v>0</v>
      </c>
    </row>
    <row r="260" spans="1:14" x14ac:dyDescent="0.2">
      <c r="A260" s="13">
        <v>0</v>
      </c>
      <c r="B260" s="14">
        <v>0</v>
      </c>
      <c r="C260" s="15">
        <v>0</v>
      </c>
      <c r="D260" s="15">
        <v>0</v>
      </c>
      <c r="E260" s="15">
        <v>0</v>
      </c>
      <c r="F260" s="15">
        <v>0</v>
      </c>
      <c r="G260" s="16">
        <v>0</v>
      </c>
      <c r="I260" s="14">
        <v>0</v>
      </c>
      <c r="J260" s="15">
        <v>0</v>
      </c>
      <c r="K260" s="15">
        <v>0</v>
      </c>
      <c r="L260" s="15">
        <v>0</v>
      </c>
      <c r="M260" s="15">
        <v>0</v>
      </c>
      <c r="N260" s="16">
        <v>0</v>
      </c>
    </row>
    <row r="261" spans="1:14" x14ac:dyDescent="0.2">
      <c r="A261" s="13">
        <v>0</v>
      </c>
      <c r="B261" s="14">
        <v>0</v>
      </c>
      <c r="C261" s="15">
        <v>0</v>
      </c>
      <c r="D261" s="15">
        <v>0</v>
      </c>
      <c r="E261" s="15">
        <v>0</v>
      </c>
      <c r="F261" s="15">
        <v>0</v>
      </c>
      <c r="G261" s="16">
        <v>0</v>
      </c>
      <c r="I261" s="14">
        <v>0</v>
      </c>
      <c r="J261" s="15">
        <v>0</v>
      </c>
      <c r="K261" s="15">
        <v>0</v>
      </c>
      <c r="L261" s="15">
        <v>0</v>
      </c>
      <c r="M261" s="15">
        <v>0</v>
      </c>
      <c r="N261" s="16">
        <v>0</v>
      </c>
    </row>
    <row r="262" spans="1:14" x14ac:dyDescent="0.2">
      <c r="A262" s="13">
        <v>0</v>
      </c>
      <c r="B262" s="14">
        <v>0</v>
      </c>
      <c r="C262" s="15">
        <v>0</v>
      </c>
      <c r="D262" s="15">
        <v>0</v>
      </c>
      <c r="E262" s="15">
        <v>0</v>
      </c>
      <c r="F262" s="15">
        <v>0</v>
      </c>
      <c r="G262" s="16">
        <v>0</v>
      </c>
      <c r="I262" s="14">
        <v>0</v>
      </c>
      <c r="J262" s="15">
        <v>0</v>
      </c>
      <c r="K262" s="15">
        <v>0</v>
      </c>
      <c r="L262" s="15">
        <v>0</v>
      </c>
      <c r="M262" s="15">
        <v>0</v>
      </c>
      <c r="N262" s="16">
        <v>0</v>
      </c>
    </row>
    <row r="263" spans="1:14" x14ac:dyDescent="0.2">
      <c r="A263" s="13">
        <v>0</v>
      </c>
      <c r="B263" s="14">
        <v>0</v>
      </c>
      <c r="C263" s="15">
        <v>0</v>
      </c>
      <c r="D263" s="15">
        <v>0</v>
      </c>
      <c r="E263" s="15">
        <v>0</v>
      </c>
      <c r="F263" s="15">
        <v>0</v>
      </c>
      <c r="G263" s="16">
        <v>0</v>
      </c>
      <c r="I263" s="14">
        <v>0</v>
      </c>
      <c r="J263" s="15">
        <v>0</v>
      </c>
      <c r="K263" s="15">
        <v>0</v>
      </c>
      <c r="L263" s="15">
        <v>0</v>
      </c>
      <c r="M263" s="15">
        <v>0</v>
      </c>
      <c r="N263" s="16">
        <v>0</v>
      </c>
    </row>
    <row r="264" spans="1:14" x14ac:dyDescent="0.2">
      <c r="A264" s="13">
        <v>0</v>
      </c>
      <c r="B264" s="14">
        <v>0</v>
      </c>
      <c r="C264" s="15">
        <v>0</v>
      </c>
      <c r="D264" s="15">
        <v>0</v>
      </c>
      <c r="E264" s="15">
        <v>0</v>
      </c>
      <c r="F264" s="15">
        <v>0</v>
      </c>
      <c r="G264" s="16">
        <v>0</v>
      </c>
      <c r="I264" s="14">
        <v>0</v>
      </c>
      <c r="J264" s="15">
        <v>0</v>
      </c>
      <c r="K264" s="15">
        <v>0</v>
      </c>
      <c r="L264" s="15">
        <v>0</v>
      </c>
      <c r="M264" s="15">
        <v>0</v>
      </c>
      <c r="N264" s="16">
        <v>0</v>
      </c>
    </row>
    <row r="265" spans="1:14" x14ac:dyDescent="0.2">
      <c r="A265" s="13">
        <v>0</v>
      </c>
      <c r="B265" s="14">
        <v>0</v>
      </c>
      <c r="C265" s="15">
        <v>0</v>
      </c>
      <c r="D265" s="15">
        <v>0</v>
      </c>
      <c r="E265" s="15">
        <v>0</v>
      </c>
      <c r="F265" s="15">
        <v>0</v>
      </c>
      <c r="G265" s="16">
        <v>0</v>
      </c>
      <c r="I265" s="14">
        <v>0</v>
      </c>
      <c r="J265" s="15">
        <v>0</v>
      </c>
      <c r="K265" s="15">
        <v>0</v>
      </c>
      <c r="L265" s="15">
        <v>0</v>
      </c>
      <c r="M265" s="15">
        <v>0</v>
      </c>
      <c r="N265" s="16">
        <v>0</v>
      </c>
    </row>
    <row r="266" spans="1:14" x14ac:dyDescent="0.2">
      <c r="A266" s="13">
        <v>0</v>
      </c>
      <c r="B266" s="14">
        <v>0</v>
      </c>
      <c r="C266" s="15">
        <v>0</v>
      </c>
      <c r="D266" s="15">
        <v>0</v>
      </c>
      <c r="E266" s="15">
        <v>0</v>
      </c>
      <c r="F266" s="15">
        <v>0</v>
      </c>
      <c r="G266" s="16">
        <v>0</v>
      </c>
      <c r="I266" s="14">
        <v>0</v>
      </c>
      <c r="J266" s="15">
        <v>0</v>
      </c>
      <c r="K266" s="15">
        <v>0</v>
      </c>
      <c r="L266" s="15">
        <v>0</v>
      </c>
      <c r="M266" s="15">
        <v>0</v>
      </c>
      <c r="N266" s="16">
        <v>0</v>
      </c>
    </row>
    <row r="267" spans="1:14" x14ac:dyDescent="0.2">
      <c r="A267" s="13">
        <v>0</v>
      </c>
      <c r="B267" s="14">
        <v>0</v>
      </c>
      <c r="C267" s="15">
        <v>0</v>
      </c>
      <c r="D267" s="15">
        <v>0</v>
      </c>
      <c r="E267" s="15">
        <v>0</v>
      </c>
      <c r="F267" s="15">
        <v>0</v>
      </c>
      <c r="G267" s="16">
        <v>0</v>
      </c>
      <c r="I267" s="14">
        <v>0</v>
      </c>
      <c r="J267" s="15">
        <v>0</v>
      </c>
      <c r="K267" s="15">
        <v>0</v>
      </c>
      <c r="L267" s="15">
        <v>0</v>
      </c>
      <c r="M267" s="15">
        <v>0</v>
      </c>
      <c r="N267" s="16">
        <v>0</v>
      </c>
    </row>
    <row r="268" spans="1:14" x14ac:dyDescent="0.2">
      <c r="A268" s="13">
        <v>0</v>
      </c>
      <c r="B268" s="14">
        <v>0</v>
      </c>
      <c r="C268" s="15">
        <v>0</v>
      </c>
      <c r="D268" s="15">
        <v>0</v>
      </c>
      <c r="E268" s="15">
        <v>0</v>
      </c>
      <c r="F268" s="15">
        <v>0</v>
      </c>
      <c r="G268" s="16">
        <v>0</v>
      </c>
      <c r="I268" s="14">
        <v>0</v>
      </c>
      <c r="J268" s="15">
        <v>0</v>
      </c>
      <c r="K268" s="15">
        <v>0</v>
      </c>
      <c r="L268" s="15">
        <v>0</v>
      </c>
      <c r="M268" s="15">
        <v>0</v>
      </c>
      <c r="N268" s="16">
        <v>0</v>
      </c>
    </row>
    <row r="269" spans="1:14" x14ac:dyDescent="0.2">
      <c r="A269" s="13">
        <v>0</v>
      </c>
      <c r="B269" s="14">
        <v>0</v>
      </c>
      <c r="C269" s="15">
        <v>0</v>
      </c>
      <c r="D269" s="15">
        <v>0</v>
      </c>
      <c r="E269" s="15">
        <v>0</v>
      </c>
      <c r="F269" s="15">
        <v>0</v>
      </c>
      <c r="G269" s="16">
        <v>0</v>
      </c>
      <c r="I269" s="14">
        <v>0</v>
      </c>
      <c r="J269" s="15">
        <v>0</v>
      </c>
      <c r="K269" s="15">
        <v>0</v>
      </c>
      <c r="L269" s="15">
        <v>0</v>
      </c>
      <c r="M269" s="15">
        <v>0</v>
      </c>
      <c r="N269" s="16">
        <v>0</v>
      </c>
    </row>
    <row r="270" spans="1:14" x14ac:dyDescent="0.2">
      <c r="A270" s="13">
        <v>0</v>
      </c>
      <c r="B270" s="14">
        <v>0</v>
      </c>
      <c r="C270" s="15">
        <v>0</v>
      </c>
      <c r="D270" s="15">
        <v>0</v>
      </c>
      <c r="E270" s="15">
        <v>0</v>
      </c>
      <c r="F270" s="15">
        <v>0</v>
      </c>
      <c r="G270" s="16">
        <v>0</v>
      </c>
      <c r="I270" s="14">
        <v>0</v>
      </c>
      <c r="J270" s="15">
        <v>0</v>
      </c>
      <c r="K270" s="15">
        <v>0</v>
      </c>
      <c r="L270" s="15">
        <v>0</v>
      </c>
      <c r="M270" s="15">
        <v>0</v>
      </c>
      <c r="N270" s="16">
        <v>0</v>
      </c>
    </row>
    <row r="271" spans="1:14" x14ac:dyDescent="0.2">
      <c r="A271" s="13">
        <v>0</v>
      </c>
      <c r="B271" s="14">
        <v>0</v>
      </c>
      <c r="C271" s="15">
        <v>0</v>
      </c>
      <c r="D271" s="15">
        <v>0</v>
      </c>
      <c r="E271" s="15">
        <v>0</v>
      </c>
      <c r="F271" s="15">
        <v>0</v>
      </c>
      <c r="G271" s="16">
        <v>0</v>
      </c>
      <c r="I271" s="14">
        <v>0</v>
      </c>
      <c r="J271" s="15">
        <v>0</v>
      </c>
      <c r="K271" s="15">
        <v>0</v>
      </c>
      <c r="L271" s="15">
        <v>0</v>
      </c>
      <c r="M271" s="15">
        <v>0</v>
      </c>
      <c r="N271" s="16">
        <v>0</v>
      </c>
    </row>
    <row r="272" spans="1:14" x14ac:dyDescent="0.2">
      <c r="A272" s="13">
        <v>0</v>
      </c>
      <c r="B272" s="14">
        <v>0</v>
      </c>
      <c r="C272" s="15">
        <v>0</v>
      </c>
      <c r="D272" s="15">
        <v>0</v>
      </c>
      <c r="E272" s="15">
        <v>0</v>
      </c>
      <c r="F272" s="15">
        <v>0</v>
      </c>
      <c r="G272" s="16">
        <v>0</v>
      </c>
      <c r="I272" s="14">
        <v>0</v>
      </c>
      <c r="J272" s="15">
        <v>0</v>
      </c>
      <c r="K272" s="15">
        <v>0</v>
      </c>
      <c r="L272" s="15">
        <v>0</v>
      </c>
      <c r="M272" s="15">
        <v>0</v>
      </c>
      <c r="N272" s="16">
        <v>0</v>
      </c>
    </row>
    <row r="273" spans="1:14" x14ac:dyDescent="0.2">
      <c r="A273" s="13">
        <v>0</v>
      </c>
      <c r="B273" s="14">
        <v>0</v>
      </c>
      <c r="C273" s="15">
        <v>0</v>
      </c>
      <c r="D273" s="15">
        <v>0</v>
      </c>
      <c r="E273" s="15">
        <v>0</v>
      </c>
      <c r="F273" s="15">
        <v>0</v>
      </c>
      <c r="G273" s="16">
        <v>0</v>
      </c>
      <c r="I273" s="14">
        <v>0</v>
      </c>
      <c r="J273" s="15">
        <v>0</v>
      </c>
      <c r="K273" s="15">
        <v>0</v>
      </c>
      <c r="L273" s="15">
        <v>0</v>
      </c>
      <c r="M273" s="15">
        <v>0</v>
      </c>
      <c r="N273" s="16">
        <v>0</v>
      </c>
    </row>
    <row r="274" spans="1:14" x14ac:dyDescent="0.2">
      <c r="A274" s="13">
        <v>0</v>
      </c>
      <c r="B274" s="14">
        <v>0</v>
      </c>
      <c r="C274" s="15">
        <v>0</v>
      </c>
      <c r="D274" s="15">
        <v>0</v>
      </c>
      <c r="E274" s="15">
        <v>0</v>
      </c>
      <c r="F274" s="15">
        <v>0</v>
      </c>
      <c r="G274" s="16">
        <v>0</v>
      </c>
      <c r="I274" s="14">
        <v>0</v>
      </c>
      <c r="J274" s="15">
        <v>0</v>
      </c>
      <c r="K274" s="15">
        <v>0</v>
      </c>
      <c r="L274" s="15">
        <v>0</v>
      </c>
      <c r="M274" s="15">
        <v>0</v>
      </c>
      <c r="N274" s="16">
        <v>0</v>
      </c>
    </row>
    <row r="275" spans="1:14" x14ac:dyDescent="0.2">
      <c r="A275" s="13">
        <v>0</v>
      </c>
      <c r="B275" s="14">
        <v>0</v>
      </c>
      <c r="C275" s="15">
        <v>0</v>
      </c>
      <c r="D275" s="15">
        <v>0</v>
      </c>
      <c r="E275" s="15">
        <v>0</v>
      </c>
      <c r="F275" s="15">
        <v>0</v>
      </c>
      <c r="G275" s="16">
        <v>0</v>
      </c>
      <c r="I275" s="14">
        <v>0</v>
      </c>
      <c r="J275" s="15">
        <v>0</v>
      </c>
      <c r="K275" s="15">
        <v>0</v>
      </c>
      <c r="L275" s="15">
        <v>0</v>
      </c>
      <c r="M275" s="15">
        <v>0</v>
      </c>
      <c r="N275" s="16">
        <v>0</v>
      </c>
    </row>
    <row r="276" spans="1:14" x14ac:dyDescent="0.2">
      <c r="A276" s="13">
        <v>0</v>
      </c>
      <c r="B276" s="14">
        <v>0</v>
      </c>
      <c r="C276" s="15">
        <v>0</v>
      </c>
      <c r="D276" s="15">
        <v>0</v>
      </c>
      <c r="E276" s="15">
        <v>0</v>
      </c>
      <c r="F276" s="15">
        <v>0</v>
      </c>
      <c r="G276" s="16">
        <v>0</v>
      </c>
      <c r="I276" s="14">
        <v>0</v>
      </c>
      <c r="J276" s="15">
        <v>0</v>
      </c>
      <c r="K276" s="15">
        <v>0</v>
      </c>
      <c r="L276" s="15">
        <v>0</v>
      </c>
      <c r="M276" s="15">
        <v>0</v>
      </c>
      <c r="N276" s="16">
        <v>0</v>
      </c>
    </row>
    <row r="277" spans="1:14" x14ac:dyDescent="0.2">
      <c r="A277" s="13">
        <v>0</v>
      </c>
      <c r="B277" s="14">
        <v>0</v>
      </c>
      <c r="C277" s="15">
        <v>0</v>
      </c>
      <c r="D277" s="15">
        <v>0</v>
      </c>
      <c r="E277" s="15">
        <v>0</v>
      </c>
      <c r="F277" s="15">
        <v>0</v>
      </c>
      <c r="G277" s="16">
        <v>0</v>
      </c>
      <c r="I277" s="14">
        <v>0</v>
      </c>
      <c r="J277" s="15">
        <v>0</v>
      </c>
      <c r="K277" s="15">
        <v>0</v>
      </c>
      <c r="L277" s="15">
        <v>0</v>
      </c>
      <c r="M277" s="15">
        <v>0</v>
      </c>
      <c r="N277" s="16">
        <v>0</v>
      </c>
    </row>
    <row r="278" spans="1:14" x14ac:dyDescent="0.2">
      <c r="A278" s="13">
        <v>0</v>
      </c>
      <c r="B278" s="14">
        <v>0</v>
      </c>
      <c r="C278" s="15">
        <v>0</v>
      </c>
      <c r="D278" s="15">
        <v>0</v>
      </c>
      <c r="E278" s="15">
        <v>0</v>
      </c>
      <c r="F278" s="15">
        <v>0</v>
      </c>
      <c r="G278" s="16">
        <v>0</v>
      </c>
      <c r="I278" s="14">
        <v>0</v>
      </c>
      <c r="J278" s="15">
        <v>0</v>
      </c>
      <c r="K278" s="15">
        <v>0</v>
      </c>
      <c r="L278" s="15">
        <v>0</v>
      </c>
      <c r="M278" s="15">
        <v>0</v>
      </c>
      <c r="N278" s="16">
        <v>0</v>
      </c>
    </row>
    <row r="279" spans="1:14" x14ac:dyDescent="0.2">
      <c r="A279" s="13">
        <v>0</v>
      </c>
      <c r="B279" s="14">
        <v>0</v>
      </c>
      <c r="C279" s="15">
        <v>0</v>
      </c>
      <c r="D279" s="15">
        <v>0</v>
      </c>
      <c r="E279" s="15">
        <v>0</v>
      </c>
      <c r="F279" s="15">
        <v>0</v>
      </c>
      <c r="G279" s="16">
        <v>0</v>
      </c>
      <c r="I279" s="14">
        <v>0</v>
      </c>
      <c r="J279" s="15">
        <v>0</v>
      </c>
      <c r="K279" s="15">
        <v>0</v>
      </c>
      <c r="L279" s="15">
        <v>0</v>
      </c>
      <c r="M279" s="15">
        <v>0</v>
      </c>
      <c r="N279" s="16">
        <v>0</v>
      </c>
    </row>
    <row r="280" spans="1:14" x14ac:dyDescent="0.2">
      <c r="A280" s="13">
        <v>0</v>
      </c>
      <c r="B280" s="14">
        <v>0</v>
      </c>
      <c r="C280" s="15">
        <v>0</v>
      </c>
      <c r="D280" s="15">
        <v>0</v>
      </c>
      <c r="E280" s="15">
        <v>0</v>
      </c>
      <c r="F280" s="15">
        <v>0</v>
      </c>
      <c r="G280" s="16">
        <v>0</v>
      </c>
      <c r="I280" s="14">
        <v>0</v>
      </c>
      <c r="J280" s="15">
        <v>0</v>
      </c>
      <c r="K280" s="15">
        <v>0</v>
      </c>
      <c r="L280" s="15">
        <v>0</v>
      </c>
      <c r="M280" s="15">
        <v>0</v>
      </c>
      <c r="N280" s="16">
        <v>0</v>
      </c>
    </row>
    <row r="281" spans="1:14" x14ac:dyDescent="0.2">
      <c r="A281" s="13">
        <v>0</v>
      </c>
      <c r="B281" s="14">
        <v>0</v>
      </c>
      <c r="C281" s="15">
        <v>0</v>
      </c>
      <c r="D281" s="15">
        <v>0</v>
      </c>
      <c r="E281" s="15">
        <v>0</v>
      </c>
      <c r="F281" s="15">
        <v>0</v>
      </c>
      <c r="G281" s="16">
        <v>0</v>
      </c>
      <c r="I281" s="14">
        <v>0</v>
      </c>
      <c r="J281" s="15">
        <v>0</v>
      </c>
      <c r="K281" s="15">
        <v>0</v>
      </c>
      <c r="L281" s="15">
        <v>0</v>
      </c>
      <c r="M281" s="15">
        <v>0</v>
      </c>
      <c r="N281" s="16">
        <v>0</v>
      </c>
    </row>
    <row r="282" spans="1:14" x14ac:dyDescent="0.2">
      <c r="A282" s="13">
        <v>0</v>
      </c>
      <c r="B282" s="14">
        <v>0</v>
      </c>
      <c r="C282" s="15">
        <v>0</v>
      </c>
      <c r="D282" s="15">
        <v>0</v>
      </c>
      <c r="E282" s="15">
        <v>0</v>
      </c>
      <c r="F282" s="15">
        <v>0</v>
      </c>
      <c r="G282" s="16">
        <v>0</v>
      </c>
      <c r="I282" s="14">
        <v>0</v>
      </c>
      <c r="J282" s="15">
        <v>0</v>
      </c>
      <c r="K282" s="15">
        <v>0</v>
      </c>
      <c r="L282" s="15">
        <v>0</v>
      </c>
      <c r="M282" s="15">
        <v>0</v>
      </c>
      <c r="N282" s="16">
        <v>0</v>
      </c>
    </row>
    <row r="283" spans="1:14" x14ac:dyDescent="0.2">
      <c r="A283" s="13">
        <v>0</v>
      </c>
      <c r="B283" s="14">
        <v>0</v>
      </c>
      <c r="C283" s="15">
        <v>0</v>
      </c>
      <c r="D283" s="15">
        <v>0</v>
      </c>
      <c r="E283" s="15">
        <v>0</v>
      </c>
      <c r="F283" s="15">
        <v>0</v>
      </c>
      <c r="G283" s="16">
        <v>0</v>
      </c>
      <c r="I283" s="14">
        <v>0</v>
      </c>
      <c r="J283" s="15">
        <v>0</v>
      </c>
      <c r="K283" s="15">
        <v>0</v>
      </c>
      <c r="L283" s="15">
        <v>0</v>
      </c>
      <c r="M283" s="15">
        <v>0</v>
      </c>
      <c r="N283" s="16">
        <v>0</v>
      </c>
    </row>
    <row r="284" spans="1:14" x14ac:dyDescent="0.2">
      <c r="A284" s="13">
        <v>0</v>
      </c>
      <c r="B284" s="14">
        <v>0</v>
      </c>
      <c r="C284" s="15">
        <v>0</v>
      </c>
      <c r="D284" s="15">
        <v>0</v>
      </c>
      <c r="E284" s="15">
        <v>0</v>
      </c>
      <c r="F284" s="15">
        <v>0</v>
      </c>
      <c r="G284" s="16">
        <v>0</v>
      </c>
      <c r="I284" s="14">
        <v>0</v>
      </c>
      <c r="J284" s="15">
        <v>0</v>
      </c>
      <c r="K284" s="15">
        <v>0</v>
      </c>
      <c r="L284" s="15">
        <v>0</v>
      </c>
      <c r="M284" s="15">
        <v>0</v>
      </c>
      <c r="N284" s="16">
        <v>0</v>
      </c>
    </row>
    <row r="285" spans="1:14" x14ac:dyDescent="0.2">
      <c r="A285" s="13">
        <v>0</v>
      </c>
      <c r="B285" s="14">
        <v>0</v>
      </c>
      <c r="C285" s="15">
        <v>0</v>
      </c>
      <c r="D285" s="15">
        <v>0</v>
      </c>
      <c r="E285" s="15">
        <v>0</v>
      </c>
      <c r="F285" s="15">
        <v>0</v>
      </c>
      <c r="G285" s="16">
        <v>0</v>
      </c>
      <c r="I285" s="14">
        <v>0</v>
      </c>
      <c r="J285" s="15">
        <v>0</v>
      </c>
      <c r="K285" s="15">
        <v>0</v>
      </c>
      <c r="L285" s="15">
        <v>0</v>
      </c>
      <c r="M285" s="15">
        <v>0</v>
      </c>
      <c r="N285" s="16">
        <v>0</v>
      </c>
    </row>
    <row r="286" spans="1:14" x14ac:dyDescent="0.2">
      <c r="A286" s="13">
        <v>0</v>
      </c>
      <c r="B286" s="14">
        <v>0</v>
      </c>
      <c r="C286" s="15">
        <v>0</v>
      </c>
      <c r="D286" s="15">
        <v>0</v>
      </c>
      <c r="E286" s="15">
        <v>0</v>
      </c>
      <c r="F286" s="15">
        <v>0</v>
      </c>
      <c r="G286" s="16">
        <v>0</v>
      </c>
      <c r="I286" s="14">
        <v>0</v>
      </c>
      <c r="J286" s="15">
        <v>0</v>
      </c>
      <c r="K286" s="15">
        <v>0</v>
      </c>
      <c r="L286" s="15">
        <v>0</v>
      </c>
      <c r="M286" s="15">
        <v>0</v>
      </c>
      <c r="N286" s="16">
        <v>0</v>
      </c>
    </row>
    <row r="287" spans="1:14" x14ac:dyDescent="0.2">
      <c r="A287" s="13">
        <v>0</v>
      </c>
      <c r="B287" s="14">
        <v>0</v>
      </c>
      <c r="C287" s="15">
        <v>0</v>
      </c>
      <c r="D287" s="15">
        <v>0</v>
      </c>
      <c r="E287" s="15">
        <v>0</v>
      </c>
      <c r="F287" s="15">
        <v>0</v>
      </c>
      <c r="G287" s="16">
        <v>0</v>
      </c>
      <c r="I287" s="14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0</v>
      </c>
    </row>
    <row r="288" spans="1:14" x14ac:dyDescent="0.2">
      <c r="A288" s="13">
        <v>0</v>
      </c>
      <c r="B288" s="14">
        <v>0</v>
      </c>
      <c r="C288" s="15">
        <v>0</v>
      </c>
      <c r="D288" s="15">
        <v>0</v>
      </c>
      <c r="E288" s="15">
        <v>0</v>
      </c>
      <c r="F288" s="15">
        <v>0</v>
      </c>
      <c r="G288" s="16">
        <v>0</v>
      </c>
      <c r="I288" s="14">
        <v>0</v>
      </c>
      <c r="J288" s="15">
        <v>0</v>
      </c>
      <c r="K288" s="15">
        <v>0</v>
      </c>
      <c r="L288" s="15">
        <v>0</v>
      </c>
      <c r="M288" s="15">
        <v>0</v>
      </c>
      <c r="N288" s="16">
        <v>0</v>
      </c>
    </row>
    <row r="289" spans="1:14" x14ac:dyDescent="0.2">
      <c r="A289" s="13">
        <v>0</v>
      </c>
      <c r="B289" s="14">
        <v>0</v>
      </c>
      <c r="C289" s="15">
        <v>0</v>
      </c>
      <c r="D289" s="15">
        <v>0</v>
      </c>
      <c r="E289" s="15">
        <v>0</v>
      </c>
      <c r="F289" s="15">
        <v>0</v>
      </c>
      <c r="G289" s="16">
        <v>0</v>
      </c>
      <c r="I289" s="14">
        <v>0</v>
      </c>
      <c r="J289" s="15">
        <v>0</v>
      </c>
      <c r="K289" s="15">
        <v>0</v>
      </c>
      <c r="L289" s="15">
        <v>0</v>
      </c>
      <c r="M289" s="15">
        <v>0</v>
      </c>
      <c r="N289" s="16">
        <v>0</v>
      </c>
    </row>
    <row r="290" spans="1:14" x14ac:dyDescent="0.2">
      <c r="A290" s="13">
        <v>0</v>
      </c>
      <c r="B290" s="14">
        <v>0</v>
      </c>
      <c r="C290" s="15">
        <v>0</v>
      </c>
      <c r="D290" s="15">
        <v>0</v>
      </c>
      <c r="E290" s="15">
        <v>0</v>
      </c>
      <c r="F290" s="15">
        <v>0</v>
      </c>
      <c r="G290" s="16">
        <v>0</v>
      </c>
      <c r="I290" s="14">
        <v>0</v>
      </c>
      <c r="J290" s="15">
        <v>0</v>
      </c>
      <c r="K290" s="15">
        <v>0</v>
      </c>
      <c r="L290" s="15">
        <v>0</v>
      </c>
      <c r="M290" s="15">
        <v>0</v>
      </c>
      <c r="N290" s="16">
        <v>0</v>
      </c>
    </row>
    <row r="291" spans="1:14" x14ac:dyDescent="0.2">
      <c r="A291" s="13">
        <v>0</v>
      </c>
      <c r="B291" s="14">
        <v>0</v>
      </c>
      <c r="C291" s="15">
        <v>0</v>
      </c>
      <c r="D291" s="15">
        <v>0</v>
      </c>
      <c r="E291" s="15">
        <v>0</v>
      </c>
      <c r="F291" s="15">
        <v>0</v>
      </c>
      <c r="G291" s="16">
        <v>0</v>
      </c>
      <c r="I291" s="14">
        <v>0</v>
      </c>
      <c r="J291" s="15">
        <v>0</v>
      </c>
      <c r="K291" s="15">
        <v>0</v>
      </c>
      <c r="L291" s="15">
        <v>0</v>
      </c>
      <c r="M291" s="15">
        <v>0</v>
      </c>
      <c r="N291" s="16">
        <v>0</v>
      </c>
    </row>
    <row r="292" spans="1:14" x14ac:dyDescent="0.2">
      <c r="A292" s="13">
        <v>0</v>
      </c>
      <c r="B292" s="14">
        <v>0</v>
      </c>
      <c r="C292" s="15">
        <v>0</v>
      </c>
      <c r="D292" s="15">
        <v>0</v>
      </c>
      <c r="E292" s="15">
        <v>0</v>
      </c>
      <c r="F292" s="15">
        <v>0</v>
      </c>
      <c r="G292" s="16">
        <v>0</v>
      </c>
      <c r="I292" s="14">
        <v>0</v>
      </c>
      <c r="J292" s="15">
        <v>0</v>
      </c>
      <c r="K292" s="15">
        <v>0</v>
      </c>
      <c r="L292" s="15">
        <v>0</v>
      </c>
      <c r="M292" s="15">
        <v>0</v>
      </c>
      <c r="N292" s="16">
        <v>0</v>
      </c>
    </row>
    <row r="293" spans="1:14" x14ac:dyDescent="0.2">
      <c r="A293" s="13">
        <v>0</v>
      </c>
      <c r="B293" s="14">
        <v>0</v>
      </c>
      <c r="C293" s="15">
        <v>0</v>
      </c>
      <c r="D293" s="15">
        <v>0</v>
      </c>
      <c r="E293" s="15">
        <v>0</v>
      </c>
      <c r="F293" s="15">
        <v>0</v>
      </c>
      <c r="G293" s="16">
        <v>0</v>
      </c>
      <c r="I293" s="14">
        <v>0</v>
      </c>
      <c r="J293" s="15">
        <v>0</v>
      </c>
      <c r="K293" s="15">
        <v>0</v>
      </c>
      <c r="L293" s="15">
        <v>0</v>
      </c>
      <c r="M293" s="15">
        <v>0</v>
      </c>
      <c r="N293" s="16">
        <v>0</v>
      </c>
    </row>
    <row r="294" spans="1:14" x14ac:dyDescent="0.2">
      <c r="A294" s="13">
        <v>0</v>
      </c>
      <c r="B294" s="14">
        <v>0</v>
      </c>
      <c r="C294" s="15">
        <v>0</v>
      </c>
      <c r="D294" s="15">
        <v>0</v>
      </c>
      <c r="E294" s="15">
        <v>0</v>
      </c>
      <c r="F294" s="15">
        <v>0</v>
      </c>
      <c r="G294" s="16">
        <v>0</v>
      </c>
      <c r="I294" s="14">
        <v>0</v>
      </c>
      <c r="J294" s="15">
        <v>0</v>
      </c>
      <c r="K294" s="15">
        <v>0</v>
      </c>
      <c r="L294" s="15">
        <v>0</v>
      </c>
      <c r="M294" s="15">
        <v>0</v>
      </c>
      <c r="N294" s="16">
        <v>0</v>
      </c>
    </row>
    <row r="295" spans="1:14" x14ac:dyDescent="0.2">
      <c r="A295" s="13">
        <v>0</v>
      </c>
      <c r="B295" s="14">
        <v>0</v>
      </c>
      <c r="C295" s="15">
        <v>0</v>
      </c>
      <c r="D295" s="15">
        <v>0</v>
      </c>
      <c r="E295" s="15">
        <v>0</v>
      </c>
      <c r="F295" s="15">
        <v>0</v>
      </c>
      <c r="G295" s="16">
        <v>0</v>
      </c>
      <c r="I295" s="14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0</v>
      </c>
    </row>
    <row r="296" spans="1:14" x14ac:dyDescent="0.2">
      <c r="A296" s="13">
        <v>0</v>
      </c>
      <c r="B296" s="14">
        <v>0</v>
      </c>
      <c r="C296" s="15">
        <v>0</v>
      </c>
      <c r="D296" s="15">
        <v>0</v>
      </c>
      <c r="E296" s="15">
        <v>0</v>
      </c>
      <c r="F296" s="15">
        <v>0</v>
      </c>
      <c r="G296" s="16">
        <v>0</v>
      </c>
      <c r="I296" s="14">
        <v>0</v>
      </c>
      <c r="J296" s="15">
        <v>0</v>
      </c>
      <c r="K296" s="15">
        <v>0</v>
      </c>
      <c r="L296" s="15">
        <v>0</v>
      </c>
      <c r="M296" s="15">
        <v>0</v>
      </c>
      <c r="N296" s="16">
        <v>0</v>
      </c>
    </row>
    <row r="297" spans="1:14" x14ac:dyDescent="0.2">
      <c r="A297" s="13">
        <v>0</v>
      </c>
      <c r="B297" s="14">
        <v>0</v>
      </c>
      <c r="C297" s="15">
        <v>0</v>
      </c>
      <c r="D297" s="15">
        <v>0</v>
      </c>
      <c r="E297" s="15">
        <v>0</v>
      </c>
      <c r="F297" s="15">
        <v>0</v>
      </c>
      <c r="G297" s="16">
        <v>0</v>
      </c>
      <c r="I297" s="14">
        <v>0</v>
      </c>
      <c r="J297" s="15">
        <v>0</v>
      </c>
      <c r="K297" s="15">
        <v>0</v>
      </c>
      <c r="L297" s="15">
        <v>0</v>
      </c>
      <c r="M297" s="15">
        <v>0</v>
      </c>
      <c r="N297" s="16">
        <v>0</v>
      </c>
    </row>
    <row r="298" spans="1:14" x14ac:dyDescent="0.2">
      <c r="A298" s="13">
        <v>0</v>
      </c>
      <c r="B298" s="14">
        <v>0</v>
      </c>
      <c r="C298" s="15">
        <v>0</v>
      </c>
      <c r="D298" s="15">
        <v>0</v>
      </c>
      <c r="E298" s="15">
        <v>0</v>
      </c>
      <c r="F298" s="15">
        <v>0</v>
      </c>
      <c r="G298" s="16">
        <v>0</v>
      </c>
      <c r="I298" s="14">
        <v>0</v>
      </c>
      <c r="J298" s="15">
        <v>0</v>
      </c>
      <c r="K298" s="15">
        <v>0</v>
      </c>
      <c r="L298" s="15">
        <v>0</v>
      </c>
      <c r="M298" s="15">
        <v>0</v>
      </c>
      <c r="N298" s="16">
        <v>0</v>
      </c>
    </row>
    <row r="299" spans="1:14" x14ac:dyDescent="0.2">
      <c r="A299" s="13">
        <v>0</v>
      </c>
      <c r="B299" s="14">
        <v>0</v>
      </c>
      <c r="C299" s="15">
        <v>0</v>
      </c>
      <c r="D299" s="15">
        <v>0</v>
      </c>
      <c r="E299" s="15">
        <v>0</v>
      </c>
      <c r="F299" s="15">
        <v>0</v>
      </c>
      <c r="G299" s="16">
        <v>0</v>
      </c>
      <c r="I299" s="14">
        <v>0</v>
      </c>
      <c r="J299" s="15">
        <v>0</v>
      </c>
      <c r="K299" s="15">
        <v>0</v>
      </c>
      <c r="L299" s="15">
        <v>0</v>
      </c>
      <c r="M299" s="15">
        <v>0</v>
      </c>
      <c r="N299" s="16">
        <v>0</v>
      </c>
    </row>
    <row r="300" spans="1:14" x14ac:dyDescent="0.2">
      <c r="A300" s="13">
        <v>0</v>
      </c>
      <c r="B300" s="14">
        <v>0</v>
      </c>
      <c r="C300" s="15">
        <v>0</v>
      </c>
      <c r="D300" s="15">
        <v>0</v>
      </c>
      <c r="E300" s="15">
        <v>0</v>
      </c>
      <c r="F300" s="15">
        <v>0</v>
      </c>
      <c r="G300" s="16">
        <v>0</v>
      </c>
      <c r="I300" s="14">
        <v>0</v>
      </c>
      <c r="J300" s="15">
        <v>0</v>
      </c>
      <c r="K300" s="15">
        <v>0</v>
      </c>
      <c r="L300" s="15">
        <v>0</v>
      </c>
      <c r="M300" s="15">
        <v>0</v>
      </c>
      <c r="N300" s="16">
        <v>0</v>
      </c>
    </row>
    <row r="301" spans="1:14" x14ac:dyDescent="0.2">
      <c r="A301" s="13">
        <v>0</v>
      </c>
      <c r="B301" s="14">
        <v>0</v>
      </c>
      <c r="C301" s="15">
        <v>0</v>
      </c>
      <c r="D301" s="15">
        <v>0</v>
      </c>
      <c r="E301" s="15">
        <v>0</v>
      </c>
      <c r="F301" s="15">
        <v>0</v>
      </c>
      <c r="G301" s="16">
        <v>0</v>
      </c>
      <c r="I301" s="14">
        <v>0</v>
      </c>
      <c r="J301" s="15">
        <v>0</v>
      </c>
      <c r="K301" s="15">
        <v>0</v>
      </c>
      <c r="L301" s="15">
        <v>0</v>
      </c>
      <c r="M301" s="15">
        <v>0</v>
      </c>
      <c r="N301" s="16">
        <v>0</v>
      </c>
    </row>
    <row r="302" spans="1:14" x14ac:dyDescent="0.2">
      <c r="A302" s="13">
        <v>0</v>
      </c>
      <c r="B302" s="14">
        <v>0</v>
      </c>
      <c r="C302" s="15">
        <v>0</v>
      </c>
      <c r="D302" s="15">
        <v>0</v>
      </c>
      <c r="E302" s="15">
        <v>0</v>
      </c>
      <c r="F302" s="15">
        <v>0</v>
      </c>
      <c r="G302" s="16">
        <v>0</v>
      </c>
      <c r="I302" s="14">
        <v>0</v>
      </c>
      <c r="J302" s="15">
        <v>0</v>
      </c>
      <c r="K302" s="15">
        <v>0</v>
      </c>
      <c r="L302" s="15">
        <v>0</v>
      </c>
      <c r="M302" s="15">
        <v>0</v>
      </c>
      <c r="N302" s="16">
        <v>0</v>
      </c>
    </row>
    <row r="303" spans="1:14" x14ac:dyDescent="0.2">
      <c r="A303" s="13">
        <v>0</v>
      </c>
      <c r="B303" s="14">
        <v>0</v>
      </c>
      <c r="C303" s="15">
        <v>0</v>
      </c>
      <c r="D303" s="15">
        <v>0</v>
      </c>
      <c r="E303" s="15">
        <v>0</v>
      </c>
      <c r="F303" s="15">
        <v>0</v>
      </c>
      <c r="G303" s="16">
        <v>0</v>
      </c>
      <c r="I303" s="14">
        <v>0</v>
      </c>
      <c r="J303" s="15">
        <v>0</v>
      </c>
      <c r="K303" s="15">
        <v>0</v>
      </c>
      <c r="L303" s="15">
        <v>0</v>
      </c>
      <c r="M303" s="15">
        <v>0</v>
      </c>
      <c r="N303" s="16">
        <v>0</v>
      </c>
    </row>
    <row r="304" spans="1:14" x14ac:dyDescent="0.2">
      <c r="A304" s="13">
        <v>0</v>
      </c>
      <c r="B304" s="14">
        <v>0</v>
      </c>
      <c r="C304" s="15">
        <v>0</v>
      </c>
      <c r="D304" s="15">
        <v>0</v>
      </c>
      <c r="E304" s="15">
        <v>0</v>
      </c>
      <c r="F304" s="15">
        <v>0</v>
      </c>
      <c r="G304" s="16">
        <v>0</v>
      </c>
      <c r="I304" s="14">
        <v>0</v>
      </c>
      <c r="J304" s="15">
        <v>0</v>
      </c>
      <c r="K304" s="15">
        <v>0</v>
      </c>
      <c r="L304" s="15">
        <v>0</v>
      </c>
      <c r="M304" s="15">
        <v>0</v>
      </c>
      <c r="N304" s="16">
        <v>0</v>
      </c>
    </row>
    <row r="305" spans="1:14" x14ac:dyDescent="0.2">
      <c r="A305" s="13">
        <v>0</v>
      </c>
      <c r="B305" s="14">
        <v>0</v>
      </c>
      <c r="C305" s="15">
        <v>0</v>
      </c>
      <c r="D305" s="15">
        <v>0</v>
      </c>
      <c r="E305" s="15">
        <v>0</v>
      </c>
      <c r="F305" s="15">
        <v>0</v>
      </c>
      <c r="G305" s="16">
        <v>0</v>
      </c>
      <c r="I305" s="14">
        <v>0</v>
      </c>
      <c r="J305" s="15">
        <v>0</v>
      </c>
      <c r="K305" s="15">
        <v>0</v>
      </c>
      <c r="L305" s="15">
        <v>0</v>
      </c>
      <c r="M305" s="15">
        <v>0</v>
      </c>
      <c r="N305" s="16">
        <v>0</v>
      </c>
    </row>
    <row r="306" spans="1:14" x14ac:dyDescent="0.2">
      <c r="A306" s="13">
        <v>0</v>
      </c>
      <c r="B306" s="14">
        <v>0</v>
      </c>
      <c r="C306" s="15">
        <v>0</v>
      </c>
      <c r="D306" s="15">
        <v>0</v>
      </c>
      <c r="E306" s="15">
        <v>0</v>
      </c>
      <c r="F306" s="15">
        <v>0</v>
      </c>
      <c r="G306" s="16">
        <v>0</v>
      </c>
      <c r="I306" s="14">
        <v>0</v>
      </c>
      <c r="J306" s="15">
        <v>0</v>
      </c>
      <c r="K306" s="15">
        <v>0</v>
      </c>
      <c r="L306" s="15">
        <v>0</v>
      </c>
      <c r="M306" s="15">
        <v>0</v>
      </c>
      <c r="N306" s="16">
        <v>0</v>
      </c>
    </row>
    <row r="307" spans="1:14" x14ac:dyDescent="0.2">
      <c r="A307" s="13">
        <v>0</v>
      </c>
      <c r="B307" s="14">
        <v>0</v>
      </c>
      <c r="C307" s="15">
        <v>0</v>
      </c>
      <c r="D307" s="15">
        <v>0</v>
      </c>
      <c r="E307" s="15">
        <v>0</v>
      </c>
      <c r="F307" s="15">
        <v>0</v>
      </c>
      <c r="G307" s="16">
        <v>0</v>
      </c>
      <c r="I307" s="14">
        <v>0</v>
      </c>
      <c r="J307" s="15">
        <v>0</v>
      </c>
      <c r="K307" s="15">
        <v>0</v>
      </c>
      <c r="L307" s="15">
        <v>0</v>
      </c>
      <c r="M307" s="15">
        <v>0</v>
      </c>
      <c r="N307" s="16">
        <v>0</v>
      </c>
    </row>
    <row r="308" spans="1:14" x14ac:dyDescent="0.2">
      <c r="A308" s="13">
        <v>0</v>
      </c>
      <c r="B308" s="14">
        <v>0</v>
      </c>
      <c r="C308" s="15">
        <v>0</v>
      </c>
      <c r="D308" s="15">
        <v>0</v>
      </c>
      <c r="E308" s="15">
        <v>0</v>
      </c>
      <c r="F308" s="15">
        <v>0</v>
      </c>
      <c r="G308" s="16">
        <v>0</v>
      </c>
      <c r="I308" s="14">
        <v>0</v>
      </c>
      <c r="J308" s="15">
        <v>0</v>
      </c>
      <c r="K308" s="15">
        <v>0</v>
      </c>
      <c r="L308" s="15">
        <v>0</v>
      </c>
      <c r="M308" s="15">
        <v>0</v>
      </c>
      <c r="N308" s="16">
        <v>0</v>
      </c>
    </row>
    <row r="309" spans="1:14" x14ac:dyDescent="0.2">
      <c r="A309" s="13">
        <v>0</v>
      </c>
      <c r="B309" s="14">
        <v>0</v>
      </c>
      <c r="C309" s="15">
        <v>0</v>
      </c>
      <c r="D309" s="15">
        <v>0</v>
      </c>
      <c r="E309" s="15">
        <v>0</v>
      </c>
      <c r="F309" s="15">
        <v>0</v>
      </c>
      <c r="G309" s="16">
        <v>0</v>
      </c>
      <c r="I309" s="14">
        <v>0</v>
      </c>
      <c r="J309" s="15">
        <v>0</v>
      </c>
      <c r="K309" s="15">
        <v>0</v>
      </c>
      <c r="L309" s="15">
        <v>0</v>
      </c>
      <c r="M309" s="15">
        <v>0</v>
      </c>
      <c r="N309" s="16">
        <v>0</v>
      </c>
    </row>
    <row r="310" spans="1:14" x14ac:dyDescent="0.2">
      <c r="A310" s="13">
        <v>0</v>
      </c>
      <c r="B310" s="14">
        <v>0</v>
      </c>
      <c r="C310" s="15">
        <v>0</v>
      </c>
      <c r="D310" s="15">
        <v>0</v>
      </c>
      <c r="E310" s="15">
        <v>0</v>
      </c>
      <c r="F310" s="15">
        <v>0</v>
      </c>
      <c r="G310" s="16">
        <v>0</v>
      </c>
      <c r="I310" s="14">
        <v>0</v>
      </c>
      <c r="J310" s="15">
        <v>0</v>
      </c>
      <c r="K310" s="15">
        <v>0</v>
      </c>
      <c r="L310" s="15">
        <v>0</v>
      </c>
      <c r="M310" s="15">
        <v>0</v>
      </c>
      <c r="N310" s="16">
        <v>0</v>
      </c>
    </row>
    <row r="311" spans="1:14" x14ac:dyDescent="0.2">
      <c r="A311" s="13">
        <v>0</v>
      </c>
      <c r="B311" s="14">
        <v>0</v>
      </c>
      <c r="C311" s="15">
        <v>0</v>
      </c>
      <c r="D311" s="15">
        <v>0</v>
      </c>
      <c r="E311" s="15">
        <v>0</v>
      </c>
      <c r="F311" s="15">
        <v>0</v>
      </c>
      <c r="G311" s="16">
        <v>0</v>
      </c>
      <c r="I311" s="14">
        <v>0</v>
      </c>
      <c r="J311" s="15">
        <v>0</v>
      </c>
      <c r="K311" s="15">
        <v>0</v>
      </c>
      <c r="L311" s="15">
        <v>0</v>
      </c>
      <c r="M311" s="15">
        <v>0</v>
      </c>
      <c r="N311" s="16">
        <v>0</v>
      </c>
    </row>
    <row r="312" spans="1:14" x14ac:dyDescent="0.2">
      <c r="A312" s="13">
        <v>0</v>
      </c>
      <c r="B312" s="14">
        <v>0</v>
      </c>
      <c r="C312" s="15">
        <v>0</v>
      </c>
      <c r="D312" s="15">
        <v>0</v>
      </c>
      <c r="E312" s="15">
        <v>0</v>
      </c>
      <c r="F312" s="15">
        <v>0</v>
      </c>
      <c r="G312" s="16">
        <v>0</v>
      </c>
      <c r="I312" s="14">
        <v>0</v>
      </c>
      <c r="J312" s="15">
        <v>0</v>
      </c>
      <c r="K312" s="15">
        <v>0</v>
      </c>
      <c r="L312" s="15">
        <v>0</v>
      </c>
      <c r="M312" s="15">
        <v>0</v>
      </c>
      <c r="N312" s="16">
        <v>0</v>
      </c>
    </row>
    <row r="313" spans="1:14" x14ac:dyDescent="0.2">
      <c r="A313" s="13">
        <v>0</v>
      </c>
      <c r="B313" s="14">
        <v>0</v>
      </c>
      <c r="C313" s="15">
        <v>0</v>
      </c>
      <c r="D313" s="15">
        <v>0</v>
      </c>
      <c r="E313" s="15">
        <v>0</v>
      </c>
      <c r="F313" s="15">
        <v>0</v>
      </c>
      <c r="G313" s="16">
        <v>0</v>
      </c>
      <c r="I313" s="14">
        <v>0</v>
      </c>
      <c r="J313" s="15">
        <v>0</v>
      </c>
      <c r="K313" s="15">
        <v>0</v>
      </c>
      <c r="L313" s="15">
        <v>0</v>
      </c>
      <c r="M313" s="15">
        <v>0</v>
      </c>
      <c r="N313" s="16">
        <v>0</v>
      </c>
    </row>
    <row r="314" spans="1:14" x14ac:dyDescent="0.2">
      <c r="A314" s="13">
        <v>0</v>
      </c>
      <c r="B314" s="14">
        <v>0</v>
      </c>
      <c r="C314" s="15">
        <v>0</v>
      </c>
      <c r="D314" s="15">
        <v>0</v>
      </c>
      <c r="E314" s="15">
        <v>0</v>
      </c>
      <c r="F314" s="15">
        <v>0</v>
      </c>
      <c r="G314" s="16">
        <v>0</v>
      </c>
      <c r="I314" s="14">
        <v>0</v>
      </c>
      <c r="J314" s="15">
        <v>0</v>
      </c>
      <c r="K314" s="15">
        <v>0</v>
      </c>
      <c r="L314" s="15">
        <v>0</v>
      </c>
      <c r="M314" s="15">
        <v>0</v>
      </c>
      <c r="N314" s="16">
        <v>0</v>
      </c>
    </row>
    <row r="315" spans="1:14" x14ac:dyDescent="0.2">
      <c r="A315" s="13">
        <v>0</v>
      </c>
      <c r="B315" s="14">
        <v>0</v>
      </c>
      <c r="C315" s="15">
        <v>0</v>
      </c>
      <c r="D315" s="15">
        <v>0</v>
      </c>
      <c r="E315" s="15">
        <v>0</v>
      </c>
      <c r="F315" s="15">
        <v>0</v>
      </c>
      <c r="G315" s="16">
        <v>0</v>
      </c>
      <c r="I315" s="14">
        <v>0</v>
      </c>
      <c r="J315" s="15">
        <v>0</v>
      </c>
      <c r="K315" s="15">
        <v>0</v>
      </c>
      <c r="L315" s="15">
        <v>0</v>
      </c>
      <c r="M315" s="15">
        <v>0</v>
      </c>
      <c r="N315" s="16">
        <v>0</v>
      </c>
    </row>
    <row r="316" spans="1:14" x14ac:dyDescent="0.2">
      <c r="A316" s="13">
        <v>0</v>
      </c>
      <c r="B316" s="14">
        <v>0</v>
      </c>
      <c r="C316" s="15">
        <v>0</v>
      </c>
      <c r="D316" s="15">
        <v>0</v>
      </c>
      <c r="E316" s="15">
        <v>0</v>
      </c>
      <c r="F316" s="15">
        <v>0</v>
      </c>
      <c r="G316" s="16">
        <v>0</v>
      </c>
      <c r="I316" s="14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0</v>
      </c>
    </row>
    <row r="317" spans="1:14" x14ac:dyDescent="0.2">
      <c r="A317" s="13">
        <v>0</v>
      </c>
      <c r="B317" s="14">
        <v>0</v>
      </c>
      <c r="C317" s="15">
        <v>0</v>
      </c>
      <c r="D317" s="15">
        <v>0</v>
      </c>
      <c r="E317" s="15">
        <v>0</v>
      </c>
      <c r="F317" s="15">
        <v>0</v>
      </c>
      <c r="G317" s="16">
        <v>0</v>
      </c>
      <c r="I317" s="14">
        <v>0</v>
      </c>
      <c r="J317" s="15">
        <v>0</v>
      </c>
      <c r="K317" s="15">
        <v>0</v>
      </c>
      <c r="L317" s="15">
        <v>0</v>
      </c>
      <c r="M317" s="15">
        <v>0</v>
      </c>
      <c r="N317" s="16">
        <v>0</v>
      </c>
    </row>
    <row r="318" spans="1:14" x14ac:dyDescent="0.2">
      <c r="A318" s="13">
        <v>0</v>
      </c>
      <c r="B318" s="14">
        <v>0</v>
      </c>
      <c r="C318" s="15">
        <v>0</v>
      </c>
      <c r="D318" s="15">
        <v>0</v>
      </c>
      <c r="E318" s="15">
        <v>0</v>
      </c>
      <c r="F318" s="15">
        <v>0</v>
      </c>
      <c r="G318" s="16">
        <v>0</v>
      </c>
      <c r="I318" s="14">
        <v>0</v>
      </c>
      <c r="J318" s="15">
        <v>0</v>
      </c>
      <c r="K318" s="15">
        <v>0</v>
      </c>
      <c r="L318" s="15">
        <v>0</v>
      </c>
      <c r="M318" s="15">
        <v>0</v>
      </c>
      <c r="N318" s="16">
        <v>0</v>
      </c>
    </row>
    <row r="319" spans="1:14" x14ac:dyDescent="0.2">
      <c r="A319" s="13">
        <v>0</v>
      </c>
      <c r="B319" s="14">
        <v>0</v>
      </c>
      <c r="C319" s="15">
        <v>0</v>
      </c>
      <c r="D319" s="15">
        <v>0</v>
      </c>
      <c r="E319" s="15">
        <v>0</v>
      </c>
      <c r="F319" s="15">
        <v>0</v>
      </c>
      <c r="G319" s="16">
        <v>0</v>
      </c>
      <c r="I319" s="14">
        <v>0</v>
      </c>
      <c r="J319" s="15">
        <v>0</v>
      </c>
      <c r="K319" s="15">
        <v>0</v>
      </c>
      <c r="L319" s="15">
        <v>0</v>
      </c>
      <c r="M319" s="15">
        <v>0</v>
      </c>
      <c r="N319" s="16">
        <v>0</v>
      </c>
    </row>
    <row r="320" spans="1:14" x14ac:dyDescent="0.2">
      <c r="A320" s="13">
        <v>0</v>
      </c>
      <c r="B320" s="14">
        <v>0</v>
      </c>
      <c r="C320" s="15">
        <v>0</v>
      </c>
      <c r="D320" s="15">
        <v>0</v>
      </c>
      <c r="E320" s="15">
        <v>0</v>
      </c>
      <c r="F320" s="15">
        <v>0</v>
      </c>
      <c r="G320" s="16">
        <v>0</v>
      </c>
      <c r="I320" s="14">
        <v>0</v>
      </c>
      <c r="J320" s="15">
        <v>0</v>
      </c>
      <c r="K320" s="15">
        <v>0</v>
      </c>
      <c r="L320" s="15">
        <v>0</v>
      </c>
      <c r="M320" s="15">
        <v>0</v>
      </c>
      <c r="N320" s="16">
        <v>0</v>
      </c>
    </row>
    <row r="321" spans="1:14" x14ac:dyDescent="0.2">
      <c r="A321" s="13">
        <v>0</v>
      </c>
      <c r="B321" s="14">
        <v>0</v>
      </c>
      <c r="C321" s="15">
        <v>0</v>
      </c>
      <c r="D321" s="15">
        <v>0</v>
      </c>
      <c r="E321" s="15">
        <v>0</v>
      </c>
      <c r="F321" s="15">
        <v>0</v>
      </c>
      <c r="G321" s="16">
        <v>0</v>
      </c>
      <c r="I321" s="14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0</v>
      </c>
    </row>
    <row r="322" spans="1:14" x14ac:dyDescent="0.2">
      <c r="A322" s="13">
        <v>0</v>
      </c>
      <c r="B322" s="14">
        <v>0</v>
      </c>
      <c r="C322" s="15">
        <v>0</v>
      </c>
      <c r="D322" s="15">
        <v>0</v>
      </c>
      <c r="E322" s="15">
        <v>0</v>
      </c>
      <c r="F322" s="15">
        <v>0</v>
      </c>
      <c r="G322" s="16">
        <v>0</v>
      </c>
      <c r="I322" s="14">
        <v>0</v>
      </c>
      <c r="J322" s="15">
        <v>0</v>
      </c>
      <c r="K322" s="15">
        <v>0</v>
      </c>
      <c r="L322" s="15">
        <v>0</v>
      </c>
      <c r="M322" s="15">
        <v>0</v>
      </c>
      <c r="N322" s="16">
        <v>0</v>
      </c>
    </row>
    <row r="323" spans="1:14" x14ac:dyDescent="0.2">
      <c r="A323" s="13">
        <v>0</v>
      </c>
      <c r="B323" s="14">
        <v>0</v>
      </c>
      <c r="C323" s="15">
        <v>0</v>
      </c>
      <c r="D323" s="15">
        <v>0</v>
      </c>
      <c r="E323" s="15">
        <v>0</v>
      </c>
      <c r="F323" s="15">
        <v>0</v>
      </c>
      <c r="G323" s="16">
        <v>0</v>
      </c>
      <c r="I323" s="14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0</v>
      </c>
    </row>
    <row r="324" spans="1:14" x14ac:dyDescent="0.2">
      <c r="A324" s="13">
        <v>0</v>
      </c>
      <c r="B324" s="14">
        <v>0</v>
      </c>
      <c r="C324" s="15">
        <v>0</v>
      </c>
      <c r="D324" s="15">
        <v>0</v>
      </c>
      <c r="E324" s="15">
        <v>0</v>
      </c>
      <c r="F324" s="15">
        <v>0</v>
      </c>
      <c r="G324" s="16">
        <v>0</v>
      </c>
      <c r="I324" s="14">
        <v>0</v>
      </c>
      <c r="J324" s="15">
        <v>0</v>
      </c>
      <c r="K324" s="15">
        <v>0</v>
      </c>
      <c r="L324" s="15">
        <v>0</v>
      </c>
      <c r="M324" s="15">
        <v>0</v>
      </c>
      <c r="N324" s="16">
        <v>0</v>
      </c>
    </row>
    <row r="325" spans="1:14" x14ac:dyDescent="0.2">
      <c r="A325" s="13">
        <v>0</v>
      </c>
      <c r="B325" s="14">
        <v>0</v>
      </c>
      <c r="C325" s="15">
        <v>0</v>
      </c>
      <c r="D325" s="15">
        <v>0</v>
      </c>
      <c r="E325" s="15">
        <v>0</v>
      </c>
      <c r="F325" s="15">
        <v>0</v>
      </c>
      <c r="G325" s="16">
        <v>0</v>
      </c>
      <c r="I325" s="14">
        <v>0</v>
      </c>
      <c r="J325" s="15">
        <v>0</v>
      </c>
      <c r="K325" s="15">
        <v>0</v>
      </c>
      <c r="L325" s="15">
        <v>0</v>
      </c>
      <c r="M325" s="15">
        <v>0</v>
      </c>
      <c r="N325" s="16">
        <v>0</v>
      </c>
    </row>
    <row r="326" spans="1:14" x14ac:dyDescent="0.2">
      <c r="A326" s="13">
        <v>0</v>
      </c>
      <c r="B326" s="14">
        <v>0</v>
      </c>
      <c r="C326" s="15">
        <v>0</v>
      </c>
      <c r="D326" s="15">
        <v>0</v>
      </c>
      <c r="E326" s="15">
        <v>0</v>
      </c>
      <c r="F326" s="15">
        <v>0</v>
      </c>
      <c r="G326" s="16">
        <v>0</v>
      </c>
      <c r="I326" s="14">
        <v>0</v>
      </c>
      <c r="J326" s="15">
        <v>0</v>
      </c>
      <c r="K326" s="15">
        <v>0</v>
      </c>
      <c r="L326" s="15">
        <v>0</v>
      </c>
      <c r="M326" s="15">
        <v>0</v>
      </c>
      <c r="N326" s="16">
        <v>0</v>
      </c>
    </row>
    <row r="327" spans="1:14" x14ac:dyDescent="0.2">
      <c r="A327" s="13">
        <v>0</v>
      </c>
      <c r="B327" s="14">
        <v>0</v>
      </c>
      <c r="C327" s="15">
        <v>0</v>
      </c>
      <c r="D327" s="15">
        <v>0</v>
      </c>
      <c r="E327" s="15">
        <v>0</v>
      </c>
      <c r="F327" s="15">
        <v>0</v>
      </c>
      <c r="G327" s="16">
        <v>0</v>
      </c>
      <c r="I327" s="14">
        <v>0</v>
      </c>
      <c r="J327" s="15">
        <v>0</v>
      </c>
      <c r="K327" s="15">
        <v>0</v>
      </c>
      <c r="L327" s="15">
        <v>0</v>
      </c>
      <c r="M327" s="15">
        <v>0</v>
      </c>
      <c r="N327" s="16">
        <v>0</v>
      </c>
    </row>
    <row r="328" spans="1:14" x14ac:dyDescent="0.2">
      <c r="A328" s="13">
        <v>0</v>
      </c>
      <c r="B328" s="14">
        <v>0</v>
      </c>
      <c r="C328" s="15">
        <v>0</v>
      </c>
      <c r="D328" s="15">
        <v>0</v>
      </c>
      <c r="E328" s="15">
        <v>0</v>
      </c>
      <c r="F328" s="15">
        <v>0</v>
      </c>
      <c r="G328" s="16">
        <v>0</v>
      </c>
      <c r="I328" s="14">
        <v>0</v>
      </c>
      <c r="J328" s="15">
        <v>0</v>
      </c>
      <c r="K328" s="15">
        <v>0</v>
      </c>
      <c r="L328" s="15">
        <v>0</v>
      </c>
      <c r="M328" s="15">
        <v>0</v>
      </c>
      <c r="N328" s="16">
        <v>0</v>
      </c>
    </row>
    <row r="329" spans="1:14" x14ac:dyDescent="0.2">
      <c r="A329" s="13">
        <v>0</v>
      </c>
      <c r="B329" s="14">
        <v>0</v>
      </c>
      <c r="C329" s="15">
        <v>0</v>
      </c>
      <c r="D329" s="15">
        <v>0</v>
      </c>
      <c r="E329" s="15">
        <v>0</v>
      </c>
      <c r="F329" s="15">
        <v>0</v>
      </c>
      <c r="G329" s="16">
        <v>0</v>
      </c>
      <c r="I329" s="14">
        <v>0</v>
      </c>
      <c r="J329" s="15">
        <v>0</v>
      </c>
      <c r="K329" s="15">
        <v>0</v>
      </c>
      <c r="L329" s="15">
        <v>0</v>
      </c>
      <c r="M329" s="15">
        <v>0</v>
      </c>
      <c r="N329" s="16">
        <v>0</v>
      </c>
    </row>
    <row r="330" spans="1:14" x14ac:dyDescent="0.2">
      <c r="A330" s="13">
        <v>0</v>
      </c>
      <c r="B330" s="14">
        <v>0</v>
      </c>
      <c r="C330" s="15">
        <v>0</v>
      </c>
      <c r="D330" s="15">
        <v>0</v>
      </c>
      <c r="E330" s="15">
        <v>0</v>
      </c>
      <c r="F330" s="15">
        <v>0</v>
      </c>
      <c r="G330" s="16">
        <v>0</v>
      </c>
      <c r="I330" s="14">
        <v>0</v>
      </c>
      <c r="J330" s="15">
        <v>0</v>
      </c>
      <c r="K330" s="15">
        <v>0</v>
      </c>
      <c r="L330" s="15">
        <v>0</v>
      </c>
      <c r="M330" s="15">
        <v>0</v>
      </c>
      <c r="N330" s="16">
        <v>0</v>
      </c>
    </row>
    <row r="331" spans="1:14" x14ac:dyDescent="0.2">
      <c r="A331" s="13">
        <v>0</v>
      </c>
      <c r="B331" s="14">
        <v>0</v>
      </c>
      <c r="C331" s="15">
        <v>0</v>
      </c>
      <c r="D331" s="15">
        <v>0</v>
      </c>
      <c r="E331" s="15">
        <v>0</v>
      </c>
      <c r="F331" s="15">
        <v>0</v>
      </c>
      <c r="G331" s="16">
        <v>0</v>
      </c>
      <c r="I331" s="14">
        <v>0</v>
      </c>
      <c r="J331" s="15">
        <v>0</v>
      </c>
      <c r="K331" s="15">
        <v>0</v>
      </c>
      <c r="L331" s="15">
        <v>0</v>
      </c>
      <c r="M331" s="15">
        <v>0</v>
      </c>
      <c r="N331" s="16">
        <v>0</v>
      </c>
    </row>
    <row r="332" spans="1:14" x14ac:dyDescent="0.2">
      <c r="A332" s="13">
        <v>0</v>
      </c>
      <c r="B332" s="14">
        <v>0</v>
      </c>
      <c r="C332" s="15">
        <v>0</v>
      </c>
      <c r="D332" s="15">
        <v>0</v>
      </c>
      <c r="E332" s="15">
        <v>0</v>
      </c>
      <c r="F332" s="15">
        <v>0</v>
      </c>
      <c r="G332" s="16">
        <v>0</v>
      </c>
      <c r="I332" s="14">
        <v>0</v>
      </c>
      <c r="J332" s="15">
        <v>0</v>
      </c>
      <c r="K332" s="15">
        <v>0</v>
      </c>
      <c r="L332" s="15">
        <v>0</v>
      </c>
      <c r="M332" s="15">
        <v>0</v>
      </c>
      <c r="N332" s="16">
        <v>0</v>
      </c>
    </row>
    <row r="333" spans="1:14" x14ac:dyDescent="0.2">
      <c r="A333" s="13">
        <v>0</v>
      </c>
      <c r="B333" s="14">
        <v>0</v>
      </c>
      <c r="C333" s="15">
        <v>0</v>
      </c>
      <c r="D333" s="15">
        <v>0</v>
      </c>
      <c r="E333" s="15">
        <v>0</v>
      </c>
      <c r="F333" s="15">
        <v>0</v>
      </c>
      <c r="G333" s="16">
        <v>0</v>
      </c>
      <c r="I333" s="14">
        <v>0</v>
      </c>
      <c r="J333" s="15">
        <v>0</v>
      </c>
      <c r="K333" s="15">
        <v>0</v>
      </c>
      <c r="L333" s="15">
        <v>0</v>
      </c>
      <c r="M333" s="15">
        <v>0</v>
      </c>
      <c r="N333" s="16">
        <v>0</v>
      </c>
    </row>
    <row r="334" spans="1:14" x14ac:dyDescent="0.2">
      <c r="A334" s="13">
        <v>0</v>
      </c>
      <c r="B334" s="14">
        <v>0</v>
      </c>
      <c r="C334" s="15">
        <v>0</v>
      </c>
      <c r="D334" s="15">
        <v>0</v>
      </c>
      <c r="E334" s="15">
        <v>0</v>
      </c>
      <c r="F334" s="15">
        <v>0</v>
      </c>
      <c r="G334" s="16">
        <v>0</v>
      </c>
      <c r="I334" s="14">
        <v>0</v>
      </c>
      <c r="J334" s="15">
        <v>0</v>
      </c>
      <c r="K334" s="15">
        <v>0</v>
      </c>
      <c r="L334" s="15">
        <v>0</v>
      </c>
      <c r="M334" s="15">
        <v>0</v>
      </c>
      <c r="N334" s="16">
        <v>0</v>
      </c>
    </row>
    <row r="335" spans="1:14" x14ac:dyDescent="0.2">
      <c r="A335" s="13">
        <v>0</v>
      </c>
      <c r="B335" s="14">
        <v>0</v>
      </c>
      <c r="C335" s="15">
        <v>0</v>
      </c>
      <c r="D335" s="15">
        <v>0</v>
      </c>
      <c r="E335" s="15">
        <v>0</v>
      </c>
      <c r="F335" s="15">
        <v>0</v>
      </c>
      <c r="G335" s="16">
        <v>0</v>
      </c>
      <c r="I335" s="14">
        <v>0</v>
      </c>
      <c r="J335" s="15">
        <v>0</v>
      </c>
      <c r="K335" s="15">
        <v>0</v>
      </c>
      <c r="L335" s="15">
        <v>0</v>
      </c>
      <c r="M335" s="15">
        <v>0</v>
      </c>
      <c r="N335" s="16">
        <v>0</v>
      </c>
    </row>
    <row r="336" spans="1:14" x14ac:dyDescent="0.2">
      <c r="A336" s="13">
        <v>0</v>
      </c>
      <c r="B336" s="14">
        <v>0</v>
      </c>
      <c r="C336" s="15">
        <v>0</v>
      </c>
      <c r="D336" s="15">
        <v>0</v>
      </c>
      <c r="E336" s="15">
        <v>0</v>
      </c>
      <c r="F336" s="15">
        <v>0</v>
      </c>
      <c r="G336" s="16">
        <v>0</v>
      </c>
      <c r="I336" s="14">
        <v>0</v>
      </c>
      <c r="J336" s="15">
        <v>0</v>
      </c>
      <c r="K336" s="15">
        <v>0</v>
      </c>
      <c r="L336" s="15">
        <v>0</v>
      </c>
      <c r="M336" s="15">
        <v>0</v>
      </c>
      <c r="N336" s="16">
        <v>0</v>
      </c>
    </row>
    <row r="337" spans="1:14" x14ac:dyDescent="0.2">
      <c r="A337" s="13">
        <v>0</v>
      </c>
      <c r="B337" s="14">
        <v>0</v>
      </c>
      <c r="C337" s="15">
        <v>0</v>
      </c>
      <c r="D337" s="15">
        <v>0</v>
      </c>
      <c r="E337" s="15">
        <v>0</v>
      </c>
      <c r="F337" s="15">
        <v>0</v>
      </c>
      <c r="G337" s="16">
        <v>0</v>
      </c>
      <c r="I337" s="14">
        <v>0</v>
      </c>
      <c r="J337" s="15">
        <v>0</v>
      </c>
      <c r="K337" s="15">
        <v>0</v>
      </c>
      <c r="L337" s="15">
        <v>0</v>
      </c>
      <c r="M337" s="15">
        <v>0</v>
      </c>
      <c r="N337" s="16">
        <v>0</v>
      </c>
    </row>
    <row r="338" spans="1:14" x14ac:dyDescent="0.2">
      <c r="A338" s="13">
        <v>0</v>
      </c>
      <c r="B338" s="14">
        <v>0</v>
      </c>
      <c r="C338" s="15">
        <v>0</v>
      </c>
      <c r="D338" s="15">
        <v>0</v>
      </c>
      <c r="E338" s="15">
        <v>0</v>
      </c>
      <c r="F338" s="15">
        <v>0</v>
      </c>
      <c r="G338" s="16">
        <v>0</v>
      </c>
      <c r="I338" s="14">
        <v>0</v>
      </c>
      <c r="J338" s="15">
        <v>0</v>
      </c>
      <c r="K338" s="15">
        <v>0</v>
      </c>
      <c r="L338" s="15">
        <v>0</v>
      </c>
      <c r="M338" s="15">
        <v>0</v>
      </c>
      <c r="N338" s="16">
        <v>0</v>
      </c>
    </row>
    <row r="339" spans="1:14" x14ac:dyDescent="0.2">
      <c r="A339" s="13">
        <v>0</v>
      </c>
      <c r="B339" s="14">
        <v>0</v>
      </c>
      <c r="C339" s="15">
        <v>0</v>
      </c>
      <c r="D339" s="15">
        <v>0</v>
      </c>
      <c r="E339" s="15">
        <v>0</v>
      </c>
      <c r="F339" s="15">
        <v>0</v>
      </c>
      <c r="G339" s="16">
        <v>0</v>
      </c>
      <c r="I339" s="14">
        <v>0</v>
      </c>
      <c r="J339" s="15">
        <v>0</v>
      </c>
      <c r="K339" s="15">
        <v>0</v>
      </c>
      <c r="L339" s="15">
        <v>0</v>
      </c>
      <c r="M339" s="15">
        <v>0</v>
      </c>
      <c r="N339" s="16">
        <v>0</v>
      </c>
    </row>
    <row r="340" spans="1:14" x14ac:dyDescent="0.2">
      <c r="A340" s="13">
        <v>0</v>
      </c>
      <c r="B340" s="14">
        <v>0</v>
      </c>
      <c r="C340" s="15">
        <v>0</v>
      </c>
      <c r="D340" s="15">
        <v>0</v>
      </c>
      <c r="E340" s="15">
        <v>0</v>
      </c>
      <c r="F340" s="15">
        <v>0</v>
      </c>
      <c r="G340" s="16">
        <v>0</v>
      </c>
      <c r="I340" s="14">
        <v>0</v>
      </c>
      <c r="J340" s="15">
        <v>0</v>
      </c>
      <c r="K340" s="15">
        <v>0</v>
      </c>
      <c r="L340" s="15">
        <v>0</v>
      </c>
      <c r="M340" s="15">
        <v>0</v>
      </c>
      <c r="N340" s="16">
        <v>0</v>
      </c>
    </row>
    <row r="341" spans="1:14" x14ac:dyDescent="0.2">
      <c r="A341" s="13">
        <v>0</v>
      </c>
      <c r="B341" s="14">
        <v>0</v>
      </c>
      <c r="C341" s="15">
        <v>0</v>
      </c>
      <c r="D341" s="15">
        <v>0</v>
      </c>
      <c r="E341" s="15">
        <v>0</v>
      </c>
      <c r="F341" s="15">
        <v>0</v>
      </c>
      <c r="G341" s="16">
        <v>0</v>
      </c>
      <c r="I341" s="14">
        <v>0</v>
      </c>
      <c r="J341" s="15">
        <v>0</v>
      </c>
      <c r="K341" s="15">
        <v>0</v>
      </c>
      <c r="L341" s="15">
        <v>0</v>
      </c>
      <c r="M341" s="15">
        <v>0</v>
      </c>
      <c r="N341" s="16">
        <v>0</v>
      </c>
    </row>
    <row r="342" spans="1:14" x14ac:dyDescent="0.2">
      <c r="A342" s="13">
        <v>0</v>
      </c>
      <c r="B342" s="14">
        <v>0</v>
      </c>
      <c r="C342" s="15">
        <v>0</v>
      </c>
      <c r="D342" s="15">
        <v>0</v>
      </c>
      <c r="E342" s="15">
        <v>0</v>
      </c>
      <c r="F342" s="15">
        <v>0</v>
      </c>
      <c r="G342" s="16">
        <v>0</v>
      </c>
      <c r="I342" s="14">
        <v>0</v>
      </c>
      <c r="J342" s="15">
        <v>0</v>
      </c>
      <c r="K342" s="15">
        <v>0</v>
      </c>
      <c r="L342" s="15">
        <v>0</v>
      </c>
      <c r="M342" s="15">
        <v>0</v>
      </c>
      <c r="N342" s="16">
        <v>0</v>
      </c>
    </row>
    <row r="343" spans="1:14" x14ac:dyDescent="0.2">
      <c r="A343" s="13">
        <v>0</v>
      </c>
      <c r="B343" s="14">
        <v>0</v>
      </c>
      <c r="C343" s="15">
        <v>0</v>
      </c>
      <c r="D343" s="15">
        <v>0</v>
      </c>
      <c r="E343" s="15">
        <v>0</v>
      </c>
      <c r="F343" s="15">
        <v>0</v>
      </c>
      <c r="G343" s="16">
        <v>0</v>
      </c>
      <c r="I343" s="14">
        <v>0</v>
      </c>
      <c r="J343" s="15">
        <v>0</v>
      </c>
      <c r="K343" s="15">
        <v>0</v>
      </c>
      <c r="L343" s="15">
        <v>0</v>
      </c>
      <c r="M343" s="15">
        <v>0</v>
      </c>
      <c r="N343" s="16">
        <v>0</v>
      </c>
    </row>
    <row r="344" spans="1:14" x14ac:dyDescent="0.2">
      <c r="A344" s="13">
        <v>0</v>
      </c>
      <c r="B344" s="14">
        <v>0</v>
      </c>
      <c r="C344" s="15">
        <v>0</v>
      </c>
      <c r="D344" s="15">
        <v>0</v>
      </c>
      <c r="E344" s="15">
        <v>0</v>
      </c>
      <c r="F344" s="15">
        <v>0</v>
      </c>
      <c r="G344" s="16">
        <v>0</v>
      </c>
      <c r="I344" s="14">
        <v>0</v>
      </c>
      <c r="J344" s="15">
        <v>0</v>
      </c>
      <c r="K344" s="15">
        <v>0</v>
      </c>
      <c r="L344" s="15">
        <v>0</v>
      </c>
      <c r="M344" s="15">
        <v>0</v>
      </c>
      <c r="N344" s="16">
        <v>0</v>
      </c>
    </row>
    <row r="345" spans="1:14" x14ac:dyDescent="0.2">
      <c r="A345" s="13">
        <v>0</v>
      </c>
      <c r="B345" s="14">
        <v>0</v>
      </c>
      <c r="C345" s="15">
        <v>0</v>
      </c>
      <c r="D345" s="15">
        <v>0</v>
      </c>
      <c r="E345" s="15">
        <v>0</v>
      </c>
      <c r="F345" s="15">
        <v>0</v>
      </c>
      <c r="G345" s="16">
        <v>0</v>
      </c>
      <c r="I345" s="14">
        <v>0</v>
      </c>
      <c r="J345" s="15">
        <v>0</v>
      </c>
      <c r="K345" s="15">
        <v>0</v>
      </c>
      <c r="L345" s="15">
        <v>0</v>
      </c>
      <c r="M345" s="15">
        <v>0</v>
      </c>
      <c r="N345" s="16">
        <v>0</v>
      </c>
    </row>
    <row r="346" spans="1:14" x14ac:dyDescent="0.2">
      <c r="A346" s="13">
        <v>0</v>
      </c>
      <c r="B346" s="14">
        <v>0</v>
      </c>
      <c r="C346" s="15">
        <v>0</v>
      </c>
      <c r="D346" s="15">
        <v>0</v>
      </c>
      <c r="E346" s="15">
        <v>0</v>
      </c>
      <c r="F346" s="15">
        <v>0</v>
      </c>
      <c r="G346" s="16">
        <v>0</v>
      </c>
      <c r="I346" s="14">
        <v>0</v>
      </c>
      <c r="J346" s="15">
        <v>0</v>
      </c>
      <c r="K346" s="15">
        <v>0</v>
      </c>
      <c r="L346" s="15">
        <v>0</v>
      </c>
      <c r="M346" s="15">
        <v>0</v>
      </c>
      <c r="N346" s="16">
        <v>0</v>
      </c>
    </row>
    <row r="347" spans="1:14" x14ac:dyDescent="0.2">
      <c r="A347" s="13">
        <v>0</v>
      </c>
      <c r="B347" s="14">
        <v>0</v>
      </c>
      <c r="C347" s="15">
        <v>0</v>
      </c>
      <c r="D347" s="15">
        <v>0</v>
      </c>
      <c r="E347" s="15">
        <v>0</v>
      </c>
      <c r="F347" s="15">
        <v>0</v>
      </c>
      <c r="G347" s="16">
        <v>0</v>
      </c>
      <c r="I347" s="14">
        <v>0</v>
      </c>
      <c r="J347" s="15">
        <v>0</v>
      </c>
      <c r="K347" s="15">
        <v>0</v>
      </c>
      <c r="L347" s="15">
        <v>0</v>
      </c>
      <c r="M347" s="15">
        <v>0</v>
      </c>
      <c r="N347" s="16">
        <v>0</v>
      </c>
    </row>
    <row r="348" spans="1:14" x14ac:dyDescent="0.2">
      <c r="A348" s="13">
        <v>0</v>
      </c>
      <c r="B348" s="14">
        <v>0</v>
      </c>
      <c r="C348" s="15">
        <v>0</v>
      </c>
      <c r="D348" s="15">
        <v>0</v>
      </c>
      <c r="E348" s="15">
        <v>0</v>
      </c>
      <c r="F348" s="15">
        <v>0</v>
      </c>
      <c r="G348" s="16">
        <v>0</v>
      </c>
      <c r="I348" s="14">
        <v>0</v>
      </c>
      <c r="J348" s="15">
        <v>0</v>
      </c>
      <c r="K348" s="15">
        <v>0</v>
      </c>
      <c r="L348" s="15">
        <v>0</v>
      </c>
      <c r="M348" s="15">
        <v>0</v>
      </c>
      <c r="N348" s="16">
        <v>0</v>
      </c>
    </row>
    <row r="349" spans="1:14" x14ac:dyDescent="0.2">
      <c r="A349" s="13">
        <v>0</v>
      </c>
      <c r="B349" s="14">
        <v>0</v>
      </c>
      <c r="C349" s="15">
        <v>0</v>
      </c>
      <c r="D349" s="15">
        <v>0</v>
      </c>
      <c r="E349" s="15">
        <v>0</v>
      </c>
      <c r="F349" s="15">
        <v>0</v>
      </c>
      <c r="G349" s="16">
        <v>0</v>
      </c>
      <c r="I349" s="14">
        <v>0</v>
      </c>
      <c r="J349" s="15">
        <v>0</v>
      </c>
      <c r="K349" s="15">
        <v>0</v>
      </c>
      <c r="L349" s="15">
        <v>0</v>
      </c>
      <c r="M349" s="15">
        <v>0</v>
      </c>
      <c r="N349" s="16">
        <v>0</v>
      </c>
    </row>
    <row r="350" spans="1:14" x14ac:dyDescent="0.2">
      <c r="A350" s="13">
        <v>0</v>
      </c>
      <c r="B350" s="14">
        <v>0</v>
      </c>
      <c r="C350" s="15">
        <v>0</v>
      </c>
      <c r="D350" s="15">
        <v>0</v>
      </c>
      <c r="E350" s="15">
        <v>0</v>
      </c>
      <c r="F350" s="15">
        <v>0</v>
      </c>
      <c r="G350" s="16">
        <v>0</v>
      </c>
      <c r="I350" s="14">
        <v>0</v>
      </c>
      <c r="J350" s="15">
        <v>0</v>
      </c>
      <c r="K350" s="15">
        <v>0</v>
      </c>
      <c r="L350" s="15">
        <v>0</v>
      </c>
      <c r="M350" s="15">
        <v>0</v>
      </c>
      <c r="N350" s="16">
        <v>0</v>
      </c>
    </row>
    <row r="351" spans="1:14" x14ac:dyDescent="0.2">
      <c r="A351" s="13">
        <v>0</v>
      </c>
      <c r="B351" s="14">
        <v>0</v>
      </c>
      <c r="C351" s="15">
        <v>0</v>
      </c>
      <c r="D351" s="15">
        <v>0</v>
      </c>
      <c r="E351" s="15">
        <v>0</v>
      </c>
      <c r="F351" s="15">
        <v>0</v>
      </c>
      <c r="G351" s="16">
        <v>0</v>
      </c>
      <c r="I351" s="14">
        <v>0</v>
      </c>
      <c r="J351" s="15">
        <v>0</v>
      </c>
      <c r="K351" s="15">
        <v>0</v>
      </c>
      <c r="L351" s="15">
        <v>0</v>
      </c>
      <c r="M351" s="15">
        <v>0</v>
      </c>
      <c r="N351" s="16">
        <v>0</v>
      </c>
    </row>
    <row r="352" spans="1:14" x14ac:dyDescent="0.2">
      <c r="A352" s="13">
        <v>0</v>
      </c>
      <c r="B352" s="14">
        <v>0</v>
      </c>
      <c r="C352" s="15">
        <v>0</v>
      </c>
      <c r="D352" s="15">
        <v>0</v>
      </c>
      <c r="E352" s="15">
        <v>0</v>
      </c>
      <c r="F352" s="15">
        <v>0</v>
      </c>
      <c r="G352" s="16">
        <v>0</v>
      </c>
      <c r="I352" s="14">
        <v>0</v>
      </c>
      <c r="J352" s="15">
        <v>0</v>
      </c>
      <c r="K352" s="15">
        <v>0</v>
      </c>
      <c r="L352" s="15">
        <v>0</v>
      </c>
      <c r="M352" s="15">
        <v>0</v>
      </c>
      <c r="N352" s="16">
        <v>0</v>
      </c>
    </row>
    <row r="353" spans="1:14" x14ac:dyDescent="0.2">
      <c r="A353" s="13">
        <v>0</v>
      </c>
      <c r="B353" s="14">
        <v>0</v>
      </c>
      <c r="C353" s="15">
        <v>0</v>
      </c>
      <c r="D353" s="15">
        <v>0</v>
      </c>
      <c r="E353" s="15">
        <v>0</v>
      </c>
      <c r="F353" s="15">
        <v>0</v>
      </c>
      <c r="G353" s="16">
        <v>0</v>
      </c>
      <c r="I353" s="14">
        <v>0</v>
      </c>
      <c r="J353" s="15">
        <v>0</v>
      </c>
      <c r="K353" s="15">
        <v>0</v>
      </c>
      <c r="L353" s="15">
        <v>0</v>
      </c>
      <c r="M353" s="15">
        <v>0</v>
      </c>
      <c r="N353" s="16">
        <v>0</v>
      </c>
    </row>
    <row r="354" spans="1:14" x14ac:dyDescent="0.2">
      <c r="A354" s="13">
        <v>0</v>
      </c>
      <c r="B354" s="14">
        <v>0</v>
      </c>
      <c r="C354" s="15">
        <v>0</v>
      </c>
      <c r="D354" s="15">
        <v>0</v>
      </c>
      <c r="E354" s="15">
        <v>0</v>
      </c>
      <c r="F354" s="15">
        <v>0</v>
      </c>
      <c r="G354" s="16">
        <v>0</v>
      </c>
      <c r="I354" s="14">
        <v>0</v>
      </c>
      <c r="J354" s="15">
        <v>0</v>
      </c>
      <c r="K354" s="15">
        <v>0</v>
      </c>
      <c r="L354" s="15">
        <v>0</v>
      </c>
      <c r="M354" s="15">
        <v>0</v>
      </c>
      <c r="N354" s="16">
        <v>0</v>
      </c>
    </row>
    <row r="355" spans="1:14" x14ac:dyDescent="0.2">
      <c r="A355" s="13">
        <v>0</v>
      </c>
      <c r="B355" s="14">
        <v>0</v>
      </c>
      <c r="C355" s="15">
        <v>0</v>
      </c>
      <c r="D355" s="15">
        <v>0</v>
      </c>
      <c r="E355" s="15">
        <v>0</v>
      </c>
      <c r="F355" s="15">
        <v>0</v>
      </c>
      <c r="G355" s="16">
        <v>0</v>
      </c>
      <c r="I355" s="14">
        <v>0</v>
      </c>
      <c r="J355" s="15">
        <v>0</v>
      </c>
      <c r="K355" s="15">
        <v>0</v>
      </c>
      <c r="L355" s="15">
        <v>0</v>
      </c>
      <c r="M355" s="15">
        <v>0</v>
      </c>
      <c r="N355" s="16">
        <v>0</v>
      </c>
    </row>
    <row r="356" spans="1:14" x14ac:dyDescent="0.2">
      <c r="A356" s="13">
        <v>0</v>
      </c>
      <c r="B356" s="14">
        <v>0</v>
      </c>
      <c r="C356" s="15">
        <v>0</v>
      </c>
      <c r="D356" s="15">
        <v>0</v>
      </c>
      <c r="E356" s="15">
        <v>0</v>
      </c>
      <c r="F356" s="15">
        <v>0</v>
      </c>
      <c r="G356" s="16">
        <v>0</v>
      </c>
      <c r="I356" s="14">
        <v>0</v>
      </c>
      <c r="J356" s="15">
        <v>0</v>
      </c>
      <c r="K356" s="15">
        <v>0</v>
      </c>
      <c r="L356" s="15">
        <v>0</v>
      </c>
      <c r="M356" s="15">
        <v>0</v>
      </c>
      <c r="N356" s="16">
        <v>0</v>
      </c>
    </row>
    <row r="357" spans="1:14" x14ac:dyDescent="0.2">
      <c r="A357" s="13">
        <v>0</v>
      </c>
      <c r="B357" s="14">
        <v>0</v>
      </c>
      <c r="C357" s="15">
        <v>0</v>
      </c>
      <c r="D357" s="15">
        <v>0</v>
      </c>
      <c r="E357" s="15">
        <v>0</v>
      </c>
      <c r="F357" s="15">
        <v>0</v>
      </c>
      <c r="G357" s="16">
        <v>0</v>
      </c>
      <c r="I357" s="14">
        <v>0</v>
      </c>
      <c r="J357" s="15">
        <v>0</v>
      </c>
      <c r="K357" s="15">
        <v>0</v>
      </c>
      <c r="L357" s="15">
        <v>0</v>
      </c>
      <c r="M357" s="15">
        <v>0</v>
      </c>
      <c r="N357" s="16">
        <v>0</v>
      </c>
    </row>
    <row r="358" spans="1:14" x14ac:dyDescent="0.2">
      <c r="A358" s="13">
        <v>0</v>
      </c>
      <c r="B358" s="14">
        <v>0</v>
      </c>
      <c r="C358" s="15">
        <v>0</v>
      </c>
      <c r="D358" s="15">
        <v>0</v>
      </c>
      <c r="E358" s="15">
        <v>0</v>
      </c>
      <c r="F358" s="15">
        <v>0</v>
      </c>
      <c r="G358" s="16">
        <v>0</v>
      </c>
      <c r="I358" s="14">
        <v>0</v>
      </c>
      <c r="J358" s="15">
        <v>0</v>
      </c>
      <c r="K358" s="15">
        <v>0</v>
      </c>
      <c r="L358" s="15">
        <v>0</v>
      </c>
      <c r="M358" s="15">
        <v>0</v>
      </c>
      <c r="N358" s="16">
        <v>0</v>
      </c>
    </row>
    <row r="359" spans="1:14" x14ac:dyDescent="0.2">
      <c r="A359" s="13">
        <v>0</v>
      </c>
      <c r="B359" s="17">
        <v>0</v>
      </c>
      <c r="C359" s="18">
        <v>0</v>
      </c>
      <c r="D359" s="18">
        <v>0</v>
      </c>
      <c r="E359" s="18">
        <v>0</v>
      </c>
      <c r="F359" s="18">
        <v>0</v>
      </c>
      <c r="G359" s="19">
        <v>0</v>
      </c>
      <c r="I359" s="17">
        <v>0</v>
      </c>
      <c r="J359" s="18">
        <v>0</v>
      </c>
      <c r="K359" s="18">
        <v>0</v>
      </c>
      <c r="L359" s="18">
        <v>0</v>
      </c>
      <c r="M359" s="18">
        <v>0</v>
      </c>
      <c r="N359" s="1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>
      <selection activeCell="I124" sqref="H5:I124"/>
    </sheetView>
  </sheetViews>
  <sheetFormatPr defaultRowHeight="12.75" x14ac:dyDescent="0.2"/>
  <sheetData>
    <row r="1" spans="1:13" ht="20.25" x14ac:dyDescent="0.3">
      <c r="A1" s="22" t="s">
        <v>34</v>
      </c>
    </row>
    <row r="2" spans="1:13" ht="13.5" thickBot="1" x14ac:dyDescent="0.25">
      <c r="M2" s="26" t="s">
        <v>33</v>
      </c>
    </row>
    <row r="3" spans="1:13" ht="16.5" thickBot="1" x14ac:dyDescent="0.3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32</v>
      </c>
      <c r="M3" s="41">
        <f>SUM(M5:M124)/SUM(L5:L124)</f>
        <v>3.6000750758572395</v>
      </c>
    </row>
    <row r="4" spans="1:13" x14ac:dyDescent="0.2">
      <c r="B4" t="s">
        <v>28</v>
      </c>
      <c r="C4" s="2" t="s">
        <v>1</v>
      </c>
      <c r="D4" s="39" t="s">
        <v>58</v>
      </c>
      <c r="E4" s="2" t="s">
        <v>1</v>
      </c>
      <c r="G4" s="2" t="s">
        <v>1</v>
      </c>
      <c r="H4" s="39" t="s">
        <v>30</v>
      </c>
      <c r="I4" s="2" t="s">
        <v>1</v>
      </c>
      <c r="K4" s="2" t="s">
        <v>1</v>
      </c>
      <c r="L4" s="7" t="s">
        <v>31</v>
      </c>
    </row>
    <row r="5" spans="1:13" x14ac:dyDescent="0.2">
      <c r="A5" s="13">
        <v>37104</v>
      </c>
      <c r="B5" s="37">
        <f>MONTH(A5)</f>
        <v>8</v>
      </c>
      <c r="C5" s="24">
        <f>West!B7</f>
        <v>55.75</v>
      </c>
      <c r="D5" s="24">
        <f>VLOOKUP($B5,Historical!$B$9:$G$20,2)</f>
        <v>0.55456521739130449</v>
      </c>
      <c r="E5" s="24">
        <f>C5+D5</f>
        <v>56.304565217391307</v>
      </c>
      <c r="G5" s="24">
        <f>East!B7</f>
        <v>83</v>
      </c>
      <c r="H5" s="24">
        <f>VLOOKUP($B5,Historical!$B$9:$G$20,5)</f>
        <v>-4.0677173913043552</v>
      </c>
      <c r="I5" s="24">
        <f>G5+H5</f>
        <v>78.932282608695644</v>
      </c>
      <c r="K5" s="24">
        <f>I5-E5</f>
        <v>22.627717391304337</v>
      </c>
      <c r="L5" s="40">
        <v>0.98922284401508787</v>
      </c>
      <c r="M5" s="24">
        <f>K5*L5</f>
        <v>22.38385495139574</v>
      </c>
    </row>
    <row r="6" spans="1:13" x14ac:dyDescent="0.2">
      <c r="A6" s="13">
        <v>37135</v>
      </c>
      <c r="B6" s="37">
        <f t="shared" ref="B6:B69" si="0">MONTH(A6)</f>
        <v>9</v>
      </c>
      <c r="C6" s="24">
        <f>West!B8</f>
        <v>40.75</v>
      </c>
      <c r="D6" s="24">
        <f>VLOOKUP($B6,Historical!$B$9:$G$20,2)</f>
        <v>1.3578125000000001</v>
      </c>
      <c r="E6" s="24">
        <f t="shared" ref="E6:E69" si="1">C6+D6</f>
        <v>42.107812500000001</v>
      </c>
      <c r="G6" s="24">
        <f>East!B8</f>
        <v>53.25</v>
      </c>
      <c r="H6" s="24">
        <f>VLOOKUP($B6,Historical!$B$9:$G$20,5)</f>
        <v>-3.8517500000000013</v>
      </c>
      <c r="I6" s="24">
        <f t="shared" ref="I6:I69" si="2">G6+H6</f>
        <v>49.398249999999997</v>
      </c>
      <c r="K6" s="24">
        <f t="shared" ref="K6:K69" si="3">I6-E6</f>
        <v>7.2904374999999959</v>
      </c>
      <c r="L6" s="40">
        <v>0.98615410814662319</v>
      </c>
      <c r="M6" s="24">
        <f t="shared" ref="M6:M69" si="4">K6*L6</f>
        <v>7.1894948908111935</v>
      </c>
    </row>
    <row r="7" spans="1:13" x14ac:dyDescent="0.2">
      <c r="A7" s="13">
        <v>37165</v>
      </c>
      <c r="B7" s="37">
        <f t="shared" si="0"/>
        <v>10</v>
      </c>
      <c r="C7" s="24">
        <f>West!B9</f>
        <v>41</v>
      </c>
      <c r="D7" s="24">
        <f>VLOOKUP($B7,Historical!$B$9:$G$20,2)</f>
        <v>4.7869602272727301</v>
      </c>
      <c r="E7" s="24">
        <f t="shared" si="1"/>
        <v>45.786960227272729</v>
      </c>
      <c r="G7" s="24">
        <f>East!B9</f>
        <v>52.25</v>
      </c>
      <c r="H7" s="24">
        <f>VLOOKUP($B7,Historical!$B$9:$G$20,5)</f>
        <v>-4.8518749999999997</v>
      </c>
      <c r="I7" s="24">
        <f t="shared" si="2"/>
        <v>47.398125</v>
      </c>
      <c r="K7" s="24">
        <f t="shared" si="3"/>
        <v>1.6111647727272711</v>
      </c>
      <c r="L7" s="40">
        <v>0.98293987010134609</v>
      </c>
      <c r="M7" s="24">
        <f t="shared" si="4"/>
        <v>1.5836780924164087</v>
      </c>
    </row>
    <row r="8" spans="1:13" x14ac:dyDescent="0.2">
      <c r="A8" s="13">
        <v>37196</v>
      </c>
      <c r="B8" s="37">
        <f t="shared" si="0"/>
        <v>11</v>
      </c>
      <c r="C8" s="24">
        <f>West!B10</f>
        <v>41</v>
      </c>
      <c r="D8" s="24">
        <f>VLOOKUP($B8,Historical!$B$9:$G$20,2)</f>
        <v>4.0881249999999998</v>
      </c>
      <c r="E8" s="24">
        <f t="shared" si="1"/>
        <v>45.088124999999998</v>
      </c>
      <c r="G8" s="24">
        <f>East!B10</f>
        <v>52.25</v>
      </c>
      <c r="H8" s="24">
        <f>VLOOKUP($B8,Historical!$B$9:$G$20,5)</f>
        <v>-4.4130059523809528</v>
      </c>
      <c r="I8" s="24">
        <f t="shared" si="2"/>
        <v>47.836994047619044</v>
      </c>
      <c r="K8" s="24">
        <f t="shared" si="3"/>
        <v>2.7488690476190456</v>
      </c>
      <c r="L8" s="40">
        <v>0.97986487326816152</v>
      </c>
      <c r="M8" s="24">
        <f t="shared" si="4"/>
        <v>2.6935202209760081</v>
      </c>
    </row>
    <row r="9" spans="1:13" x14ac:dyDescent="0.2">
      <c r="A9" s="13">
        <v>37226</v>
      </c>
      <c r="B9" s="37">
        <f t="shared" si="0"/>
        <v>12</v>
      </c>
      <c r="C9" s="24">
        <f>West!B11</f>
        <v>41</v>
      </c>
      <c r="D9" s="24">
        <f>VLOOKUP($B9,Historical!$B$9:$G$20,2)</f>
        <v>3.161500000000002</v>
      </c>
      <c r="E9" s="24">
        <f t="shared" si="1"/>
        <v>44.161500000000004</v>
      </c>
      <c r="G9" s="24">
        <f>East!B11</f>
        <v>52.375</v>
      </c>
      <c r="H9" s="24">
        <f>VLOOKUP($B9,Historical!$B$9:$G$20,5)</f>
        <v>-6.8657812500000004</v>
      </c>
      <c r="I9" s="24">
        <f t="shared" si="2"/>
        <v>45.509218750000002</v>
      </c>
      <c r="K9" s="24">
        <f t="shared" si="3"/>
        <v>1.3477187499999985</v>
      </c>
      <c r="L9" s="40">
        <v>0.97672072167514257</v>
      </c>
      <c r="M9" s="24">
        <f t="shared" si="4"/>
        <v>1.3163448301151197</v>
      </c>
    </row>
    <row r="10" spans="1:13" x14ac:dyDescent="0.2">
      <c r="A10" s="13">
        <v>37257</v>
      </c>
      <c r="B10" s="37">
        <f t="shared" si="0"/>
        <v>1</v>
      </c>
      <c r="C10" s="24">
        <f>West!B12</f>
        <v>44</v>
      </c>
      <c r="D10" s="24">
        <f>VLOOKUP($B10,Historical!$B$9:$G$20,2)</f>
        <v>4.0030681818181835</v>
      </c>
      <c r="E10" s="24">
        <f t="shared" si="1"/>
        <v>48.003068181818186</v>
      </c>
      <c r="G10" s="24">
        <f>East!B12</f>
        <v>57</v>
      </c>
      <c r="H10" s="24">
        <f>VLOOKUP($B10,Historical!$B$9:$G$20,5)</f>
        <v>-5.8709375000000001</v>
      </c>
      <c r="I10" s="24">
        <f t="shared" si="2"/>
        <v>51.129062500000003</v>
      </c>
      <c r="K10" s="24">
        <f t="shared" si="3"/>
        <v>3.1259943181818173</v>
      </c>
      <c r="L10" s="40">
        <v>0.97349738110408968</v>
      </c>
      <c r="M10" s="24">
        <f t="shared" si="4"/>
        <v>3.0431472820962635</v>
      </c>
    </row>
    <row r="11" spans="1:13" x14ac:dyDescent="0.2">
      <c r="A11" s="13">
        <v>37288</v>
      </c>
      <c r="B11" s="37">
        <f t="shared" si="0"/>
        <v>2</v>
      </c>
      <c r="C11" s="24">
        <f>West!B13</f>
        <v>44</v>
      </c>
      <c r="D11" s="24">
        <f>VLOOKUP($B11,Historical!$B$9:$G$20,2)</f>
        <v>3.5417500000000013</v>
      </c>
      <c r="E11" s="24">
        <f t="shared" si="1"/>
        <v>47.54175</v>
      </c>
      <c r="G11" s="24">
        <f>East!B13</f>
        <v>57</v>
      </c>
      <c r="H11" s="24">
        <f>VLOOKUP($B11,Historical!$B$9:$G$20,5)</f>
        <v>-4.3728437500000013</v>
      </c>
      <c r="I11" s="24">
        <f t="shared" si="2"/>
        <v>52.627156249999999</v>
      </c>
      <c r="K11" s="24">
        <f t="shared" si="3"/>
        <v>5.0854062499999984</v>
      </c>
      <c r="L11" s="40">
        <v>0.97040785934471252</v>
      </c>
      <c r="M11" s="24">
        <f t="shared" si="4"/>
        <v>4.93491819296072</v>
      </c>
    </row>
    <row r="12" spans="1:13" x14ac:dyDescent="0.2">
      <c r="A12" s="13">
        <v>37316</v>
      </c>
      <c r="B12" s="37">
        <f t="shared" si="0"/>
        <v>3</v>
      </c>
      <c r="C12" s="24">
        <f>West!B14</f>
        <v>40</v>
      </c>
      <c r="D12" s="24">
        <f>VLOOKUP($B12,Historical!$B$9:$G$20,2)</f>
        <v>3.1708238636363641</v>
      </c>
      <c r="E12" s="24">
        <f t="shared" si="1"/>
        <v>43.170823863636365</v>
      </c>
      <c r="G12" s="24">
        <f>East!B14</f>
        <v>46</v>
      </c>
      <c r="H12" s="24">
        <f>VLOOKUP($B12,Historical!$B$9:$G$20,5)</f>
        <v>-5.1940340909090903</v>
      </c>
      <c r="I12" s="24">
        <f t="shared" si="2"/>
        <v>40.805965909090908</v>
      </c>
      <c r="K12" s="24">
        <f t="shared" si="3"/>
        <v>-2.3648579545454567</v>
      </c>
      <c r="L12" s="40">
        <v>0.96699749930489742</v>
      </c>
      <c r="M12" s="24">
        <f t="shared" si="4"/>
        <v>-2.2868117282567515</v>
      </c>
    </row>
    <row r="13" spans="1:13" x14ac:dyDescent="0.2">
      <c r="A13" s="13">
        <v>37347</v>
      </c>
      <c r="B13" s="37">
        <f t="shared" si="0"/>
        <v>4</v>
      </c>
      <c r="C13" s="24">
        <f>West!B15</f>
        <v>40</v>
      </c>
      <c r="D13" s="24">
        <f>VLOOKUP($B13,Historical!$B$9:$G$20,2)</f>
        <v>2.5598214285714285</v>
      </c>
      <c r="E13" s="24">
        <f t="shared" si="1"/>
        <v>42.559821428571425</v>
      </c>
      <c r="G13" s="24">
        <f>East!B15</f>
        <v>46</v>
      </c>
      <c r="H13" s="24">
        <f>VLOOKUP($B13,Historical!$B$9:$G$20,5)</f>
        <v>-4.8826785714285688</v>
      </c>
      <c r="I13" s="24">
        <f t="shared" si="2"/>
        <v>41.117321428571429</v>
      </c>
      <c r="K13" s="24">
        <f t="shared" si="3"/>
        <v>-1.4424999999999955</v>
      </c>
      <c r="L13" s="40">
        <v>0.96362188540859073</v>
      </c>
      <c r="M13" s="24">
        <f t="shared" si="4"/>
        <v>-1.3900245697018878</v>
      </c>
    </row>
    <row r="14" spans="1:13" x14ac:dyDescent="0.2">
      <c r="A14" s="13">
        <v>37377</v>
      </c>
      <c r="B14" s="37">
        <f t="shared" si="0"/>
        <v>5</v>
      </c>
      <c r="C14" s="24">
        <f>West!B16</f>
        <v>40</v>
      </c>
      <c r="D14" s="24">
        <f>VLOOKUP($B14,Historical!$B$9:$G$20,2)</f>
        <v>3.515482954545452</v>
      </c>
      <c r="E14" s="24">
        <f t="shared" si="1"/>
        <v>43.515482954545455</v>
      </c>
      <c r="G14" s="24">
        <f>East!B16</f>
        <v>48</v>
      </c>
      <c r="H14" s="24">
        <f>VLOOKUP($B14,Historical!$B$9:$G$20,5)</f>
        <v>-5.382443181818183</v>
      </c>
      <c r="I14" s="24">
        <f t="shared" si="2"/>
        <v>42.617556818181818</v>
      </c>
      <c r="K14" s="24">
        <f t="shared" si="3"/>
        <v>-0.89792613636363683</v>
      </c>
      <c r="L14" s="40">
        <v>0.96009446860598957</v>
      </c>
      <c r="M14" s="24">
        <f t="shared" si="4"/>
        <v>-0.86209391673947522</v>
      </c>
    </row>
    <row r="15" spans="1:13" x14ac:dyDescent="0.2">
      <c r="A15" s="13">
        <v>37408</v>
      </c>
      <c r="B15" s="37">
        <f t="shared" si="0"/>
        <v>6</v>
      </c>
      <c r="C15" s="24">
        <f>West!B17</f>
        <v>50</v>
      </c>
      <c r="D15" s="24">
        <f>VLOOKUP($B15,Historical!$B$9:$G$20,2)</f>
        <v>-0.25224431818181825</v>
      </c>
      <c r="E15" s="24">
        <f t="shared" si="1"/>
        <v>49.747755681818184</v>
      </c>
      <c r="G15" s="24">
        <f>East!B17</f>
        <v>57.5</v>
      </c>
      <c r="H15" s="24">
        <f>VLOOKUP($B15,Historical!$B$9:$G$20,5)</f>
        <v>-4.1467897727272716</v>
      </c>
      <c r="I15" s="24">
        <f t="shared" si="2"/>
        <v>53.353210227272726</v>
      </c>
      <c r="K15" s="24">
        <f t="shared" si="3"/>
        <v>3.6054545454545419</v>
      </c>
      <c r="L15" s="40">
        <v>0.9566276153776907</v>
      </c>
      <c r="M15" s="24">
        <f t="shared" si="4"/>
        <v>3.4490773841708342</v>
      </c>
    </row>
    <row r="16" spans="1:13" x14ac:dyDescent="0.2">
      <c r="A16" s="13">
        <v>37438</v>
      </c>
      <c r="B16" s="37">
        <f t="shared" si="0"/>
        <v>7</v>
      </c>
      <c r="C16" s="24">
        <f>West!B18</f>
        <v>54</v>
      </c>
      <c r="D16" s="24">
        <f>VLOOKUP($B16,Historical!$B$9:$G$20,2)</f>
        <v>1.2455624999999999</v>
      </c>
      <c r="E16" s="24">
        <f t="shared" si="1"/>
        <v>55.245562499999998</v>
      </c>
      <c r="G16" s="24">
        <f>East!B18</f>
        <v>80</v>
      </c>
      <c r="H16" s="24">
        <f>VLOOKUP($B16,Historical!$B$9:$G$20,5)</f>
        <v>-3.1169062499999991</v>
      </c>
      <c r="I16" s="24">
        <f t="shared" si="2"/>
        <v>76.88309375</v>
      </c>
      <c r="K16" s="24">
        <f t="shared" si="3"/>
        <v>21.637531250000002</v>
      </c>
      <c r="L16" s="40">
        <v>0.95298002431141937</v>
      </c>
      <c r="M16" s="24">
        <f t="shared" si="4"/>
        <v>20.620135056664097</v>
      </c>
    </row>
    <row r="17" spans="1:13" x14ac:dyDescent="0.2">
      <c r="A17" s="13">
        <v>37469</v>
      </c>
      <c r="B17" s="37">
        <f t="shared" si="0"/>
        <v>8</v>
      </c>
      <c r="C17" s="24">
        <f>West!B19</f>
        <v>54</v>
      </c>
      <c r="D17" s="24">
        <f>VLOOKUP($B17,Historical!$B$9:$G$20,2)</f>
        <v>0.55456521739130449</v>
      </c>
      <c r="E17" s="24">
        <f t="shared" si="1"/>
        <v>54.554565217391307</v>
      </c>
      <c r="G17" s="24">
        <f>East!B19</f>
        <v>80</v>
      </c>
      <c r="H17" s="24">
        <f>VLOOKUP($B17,Historical!$B$9:$G$20,5)</f>
        <v>-4.0677173913043552</v>
      </c>
      <c r="I17" s="24">
        <f t="shared" si="2"/>
        <v>75.932282608695644</v>
      </c>
      <c r="K17" s="24">
        <f t="shared" si="3"/>
        <v>21.377717391304337</v>
      </c>
      <c r="L17" s="40">
        <v>0.94918940613738845</v>
      </c>
      <c r="M17" s="24">
        <f t="shared" si="4"/>
        <v>20.291502875225085</v>
      </c>
    </row>
    <row r="18" spans="1:13" x14ac:dyDescent="0.2">
      <c r="A18" s="13">
        <v>37500</v>
      </c>
      <c r="B18" s="37">
        <f t="shared" si="0"/>
        <v>9</v>
      </c>
      <c r="C18" s="24">
        <f>West!B20</f>
        <v>37</v>
      </c>
      <c r="D18" s="24">
        <f>VLOOKUP($B18,Historical!$B$9:$G$20,2)</f>
        <v>1.3578125000000001</v>
      </c>
      <c r="E18" s="24">
        <f t="shared" si="1"/>
        <v>38.357812500000001</v>
      </c>
      <c r="G18" s="24">
        <f>East!B20</f>
        <v>46</v>
      </c>
      <c r="H18" s="24">
        <f>VLOOKUP($B18,Historical!$B$9:$G$20,5)</f>
        <v>-3.8517500000000013</v>
      </c>
      <c r="I18" s="24">
        <f t="shared" si="2"/>
        <v>42.148249999999997</v>
      </c>
      <c r="K18" s="24">
        <f t="shared" si="3"/>
        <v>3.7904374999999959</v>
      </c>
      <c r="L18" s="40">
        <v>0.94545342148071665</v>
      </c>
      <c r="M18" s="24">
        <f t="shared" si="4"/>
        <v>3.58368210328381</v>
      </c>
    </row>
    <row r="19" spans="1:13" x14ac:dyDescent="0.2">
      <c r="A19" s="13">
        <v>37530</v>
      </c>
      <c r="B19" s="37">
        <f t="shared" si="0"/>
        <v>10</v>
      </c>
      <c r="C19" s="24">
        <f>West!B21</f>
        <v>35</v>
      </c>
      <c r="D19" s="24">
        <f>VLOOKUP($B19,Historical!$B$9:$G$20,2)</f>
        <v>4.7869602272727301</v>
      </c>
      <c r="E19" s="24">
        <f t="shared" si="1"/>
        <v>39.786960227272729</v>
      </c>
      <c r="G19" s="24">
        <f>East!B21</f>
        <v>44</v>
      </c>
      <c r="H19" s="24">
        <f>VLOOKUP($B19,Historical!$B$9:$G$20,5)</f>
        <v>-4.8518749999999997</v>
      </c>
      <c r="I19" s="24">
        <f t="shared" si="2"/>
        <v>39.148125</v>
      </c>
      <c r="K19" s="24">
        <f t="shared" si="3"/>
        <v>-0.6388352272727289</v>
      </c>
      <c r="L19" s="40">
        <v>0.94155050197544465</v>
      </c>
      <c r="M19" s="24">
        <f t="shared" si="4"/>
        <v>-0.60149562891823516</v>
      </c>
    </row>
    <row r="20" spans="1:13" x14ac:dyDescent="0.2">
      <c r="A20" s="13">
        <v>37561</v>
      </c>
      <c r="B20" s="37">
        <f t="shared" si="0"/>
        <v>11</v>
      </c>
      <c r="C20" s="24">
        <f>West!B22</f>
        <v>35</v>
      </c>
      <c r="D20" s="24">
        <f>VLOOKUP($B20,Historical!$B$9:$G$20,2)</f>
        <v>4.0881249999999998</v>
      </c>
      <c r="E20" s="24">
        <f t="shared" si="1"/>
        <v>39.088124999999998</v>
      </c>
      <c r="G20" s="24">
        <f>East!B22</f>
        <v>44</v>
      </c>
      <c r="H20" s="24">
        <f>VLOOKUP($B20,Historical!$B$9:$G$20,5)</f>
        <v>-4.4130059523809528</v>
      </c>
      <c r="I20" s="24">
        <f t="shared" si="2"/>
        <v>39.586994047619044</v>
      </c>
      <c r="K20" s="24">
        <f t="shared" si="3"/>
        <v>0.4988690476190456</v>
      </c>
      <c r="L20" s="40">
        <v>0.93764359112578211</v>
      </c>
      <c r="M20" s="24">
        <f t="shared" si="4"/>
        <v>0.46776136531102069</v>
      </c>
    </row>
    <row r="21" spans="1:13" x14ac:dyDescent="0.2">
      <c r="A21" s="13">
        <v>37591</v>
      </c>
      <c r="B21" s="37">
        <f t="shared" si="0"/>
        <v>12</v>
      </c>
      <c r="C21" s="24">
        <f>West!B23</f>
        <v>35</v>
      </c>
      <c r="D21" s="24">
        <f>VLOOKUP($B21,Historical!$B$9:$G$20,2)</f>
        <v>3.161500000000002</v>
      </c>
      <c r="E21" s="24">
        <f t="shared" si="1"/>
        <v>38.161500000000004</v>
      </c>
      <c r="G21" s="24">
        <f>East!B23</f>
        <v>44</v>
      </c>
      <c r="H21" s="24">
        <f>VLOOKUP($B21,Historical!$B$9:$G$20,5)</f>
        <v>-6.8657812500000004</v>
      </c>
      <c r="I21" s="24">
        <f t="shared" si="2"/>
        <v>37.134218750000002</v>
      </c>
      <c r="K21" s="24">
        <f t="shared" si="3"/>
        <v>-1.0272812500000015</v>
      </c>
      <c r="L21" s="40">
        <v>0.93359399191407122</v>
      </c>
      <c r="M21" s="24">
        <f t="shared" si="4"/>
        <v>-0.95906360300597837</v>
      </c>
    </row>
    <row r="22" spans="1:13" x14ac:dyDescent="0.2">
      <c r="A22" s="13">
        <v>37622</v>
      </c>
      <c r="B22" s="37">
        <f t="shared" si="0"/>
        <v>1</v>
      </c>
      <c r="C22" s="24">
        <f>West!B24</f>
        <v>40</v>
      </c>
      <c r="D22" s="24">
        <f>VLOOKUP($B22,Historical!$B$9:$G$20,2)</f>
        <v>4.0030681818181835</v>
      </c>
      <c r="E22" s="24">
        <f t="shared" si="1"/>
        <v>44.003068181818186</v>
      </c>
      <c r="G22" s="24">
        <f>East!B24</f>
        <v>55</v>
      </c>
      <c r="H22" s="24">
        <f>VLOOKUP($B22,Historical!$B$9:$G$20,5)</f>
        <v>-5.8709375000000001</v>
      </c>
      <c r="I22" s="24">
        <f t="shared" si="2"/>
        <v>49.129062500000003</v>
      </c>
      <c r="K22" s="24">
        <f t="shared" si="3"/>
        <v>5.1259943181818173</v>
      </c>
      <c r="L22" s="40">
        <v>0.92943779626042322</v>
      </c>
      <c r="M22" s="24">
        <f t="shared" si="4"/>
        <v>4.7642928627343588</v>
      </c>
    </row>
    <row r="23" spans="1:13" x14ac:dyDescent="0.2">
      <c r="A23" s="13">
        <v>37653</v>
      </c>
      <c r="B23" s="37">
        <f t="shared" si="0"/>
        <v>2</v>
      </c>
      <c r="C23" s="24">
        <f>West!B25</f>
        <v>40</v>
      </c>
      <c r="D23" s="24">
        <f>VLOOKUP($B23,Historical!$B$9:$G$20,2)</f>
        <v>3.5417500000000013</v>
      </c>
      <c r="E23" s="24">
        <f t="shared" si="1"/>
        <v>43.54175</v>
      </c>
      <c r="G23" s="24">
        <f>East!B25</f>
        <v>55</v>
      </c>
      <c r="H23" s="24">
        <f>VLOOKUP($B23,Historical!$B$9:$G$20,5)</f>
        <v>-4.3728437500000013</v>
      </c>
      <c r="I23" s="24">
        <f t="shared" si="2"/>
        <v>50.627156249999999</v>
      </c>
      <c r="K23" s="24">
        <f t="shared" si="3"/>
        <v>7.0854062499999984</v>
      </c>
      <c r="L23" s="40">
        <v>0.9255205190182022</v>
      </c>
      <c r="M23" s="24">
        <f t="shared" si="4"/>
        <v>6.5576888699548119</v>
      </c>
    </row>
    <row r="24" spans="1:13" x14ac:dyDescent="0.2">
      <c r="A24" s="13">
        <v>37681</v>
      </c>
      <c r="B24" s="37">
        <f t="shared" si="0"/>
        <v>3</v>
      </c>
      <c r="C24" s="24">
        <f>West!B26</f>
        <v>36</v>
      </c>
      <c r="D24" s="24">
        <f>VLOOKUP($B24,Historical!$B$9:$G$20,2)</f>
        <v>3.1708238636363641</v>
      </c>
      <c r="E24" s="24">
        <f t="shared" si="1"/>
        <v>39.170823863636365</v>
      </c>
      <c r="G24" s="24">
        <f>East!B26</f>
        <v>44</v>
      </c>
      <c r="H24" s="24">
        <f>VLOOKUP($B24,Historical!$B$9:$G$20,5)</f>
        <v>-5.1940340909090903</v>
      </c>
      <c r="I24" s="24">
        <f t="shared" si="2"/>
        <v>38.805965909090908</v>
      </c>
      <c r="K24" s="24">
        <f t="shared" si="3"/>
        <v>-0.36485795454545666</v>
      </c>
      <c r="L24" s="40">
        <v>0.92129650223290871</v>
      </c>
      <c r="M24" s="24">
        <f t="shared" si="4"/>
        <v>-0.33614235733458281</v>
      </c>
    </row>
    <row r="25" spans="1:13" x14ac:dyDescent="0.2">
      <c r="A25" s="13">
        <v>37712</v>
      </c>
      <c r="B25" s="37">
        <f t="shared" si="0"/>
        <v>4</v>
      </c>
      <c r="C25" s="24">
        <f>West!B27</f>
        <v>36</v>
      </c>
      <c r="D25" s="24">
        <f>VLOOKUP($B25,Historical!$B$9:$G$20,2)</f>
        <v>2.5598214285714285</v>
      </c>
      <c r="E25" s="24">
        <f t="shared" si="1"/>
        <v>38.559821428571425</v>
      </c>
      <c r="G25" s="24">
        <f>East!B27</f>
        <v>43.5</v>
      </c>
      <c r="H25" s="24">
        <f>VLOOKUP($B25,Historical!$B$9:$G$20,5)</f>
        <v>-4.8826785714285688</v>
      </c>
      <c r="I25" s="24">
        <f t="shared" si="2"/>
        <v>38.617321428571429</v>
      </c>
      <c r="K25" s="24">
        <f t="shared" si="3"/>
        <v>5.7500000000004547E-2</v>
      </c>
      <c r="L25" s="40">
        <v>0.91708553304164908</v>
      </c>
      <c r="M25" s="24">
        <f t="shared" si="4"/>
        <v>5.2732418149898992E-2</v>
      </c>
    </row>
    <row r="26" spans="1:13" x14ac:dyDescent="0.2">
      <c r="A26" s="13">
        <v>37742</v>
      </c>
      <c r="B26" s="37">
        <f t="shared" si="0"/>
        <v>5</v>
      </c>
      <c r="C26" s="24">
        <f>West!B28</f>
        <v>36</v>
      </c>
      <c r="D26" s="24">
        <f>VLOOKUP($B26,Historical!$B$9:$G$20,2)</f>
        <v>3.515482954545452</v>
      </c>
      <c r="E26" s="24">
        <f t="shared" si="1"/>
        <v>39.515482954545455</v>
      </c>
      <c r="G26" s="24">
        <f>East!B28</f>
        <v>44</v>
      </c>
      <c r="H26" s="24">
        <f>VLOOKUP($B26,Historical!$B$9:$G$20,5)</f>
        <v>-5.382443181818183</v>
      </c>
      <c r="I26" s="24">
        <f t="shared" si="2"/>
        <v>38.617556818181818</v>
      </c>
      <c r="K26" s="24">
        <f t="shared" si="3"/>
        <v>-0.89792613636363683</v>
      </c>
      <c r="L26" s="40">
        <v>0.91279700189564938</v>
      </c>
      <c r="M26" s="24">
        <f t="shared" si="4"/>
        <v>-0.81962428519647168</v>
      </c>
    </row>
    <row r="27" spans="1:13" x14ac:dyDescent="0.2">
      <c r="A27" s="13">
        <v>37773</v>
      </c>
      <c r="B27" s="37">
        <f t="shared" si="0"/>
        <v>6</v>
      </c>
      <c r="C27" s="24">
        <f>West!B29</f>
        <v>46</v>
      </c>
      <c r="D27" s="24">
        <f>VLOOKUP($B27,Historical!$B$9:$G$20,2)</f>
        <v>-0.25224431818181825</v>
      </c>
      <c r="E27" s="24">
        <f t="shared" si="1"/>
        <v>45.747755681818184</v>
      </c>
      <c r="G27" s="24">
        <f>East!B29</f>
        <v>55</v>
      </c>
      <c r="H27" s="24">
        <f>VLOOKUP($B27,Historical!$B$9:$G$20,5)</f>
        <v>-4.1467897727272716</v>
      </c>
      <c r="I27" s="24">
        <f t="shared" si="2"/>
        <v>50.853210227272726</v>
      </c>
      <c r="K27" s="24">
        <f t="shared" si="3"/>
        <v>5.1054545454545419</v>
      </c>
      <c r="L27" s="40">
        <v>0.9085465750576428</v>
      </c>
      <c r="M27" s="24">
        <f t="shared" si="4"/>
        <v>4.6385432413851984</v>
      </c>
    </row>
    <row r="28" spans="1:13" x14ac:dyDescent="0.2">
      <c r="A28" s="13">
        <v>37803</v>
      </c>
      <c r="B28" s="37">
        <f t="shared" si="0"/>
        <v>7</v>
      </c>
      <c r="C28" s="24">
        <f>West!B30</f>
        <v>49</v>
      </c>
      <c r="D28" s="24">
        <f>VLOOKUP($B28,Historical!$B$9:$G$20,2)</f>
        <v>1.2455624999999999</v>
      </c>
      <c r="E28" s="24">
        <f t="shared" si="1"/>
        <v>50.245562499999998</v>
      </c>
      <c r="G28" s="24">
        <f>East!B30</f>
        <v>76</v>
      </c>
      <c r="H28" s="24">
        <f>VLOOKUP($B28,Historical!$B$9:$G$20,5)</f>
        <v>-3.1169062499999991</v>
      </c>
      <c r="I28" s="24">
        <f t="shared" si="2"/>
        <v>72.88309375</v>
      </c>
      <c r="K28" s="24">
        <f t="shared" si="3"/>
        <v>22.637531250000002</v>
      </c>
      <c r="L28" s="40">
        <v>0.90418712384287803</v>
      </c>
      <c r="M28" s="24">
        <f t="shared" si="4"/>
        <v>20.468564271840773</v>
      </c>
    </row>
    <row r="29" spans="1:13" x14ac:dyDescent="0.2">
      <c r="A29" s="13">
        <v>37834</v>
      </c>
      <c r="B29" s="37">
        <f t="shared" si="0"/>
        <v>8</v>
      </c>
      <c r="C29" s="24">
        <f>West!B31</f>
        <v>50.5</v>
      </c>
      <c r="D29" s="24">
        <f>VLOOKUP($B29,Historical!$B$9:$G$20,2)</f>
        <v>0.55456521739130449</v>
      </c>
      <c r="E29" s="24">
        <f t="shared" si="1"/>
        <v>51.054565217391307</v>
      </c>
      <c r="G29" s="24">
        <f>East!B31</f>
        <v>78.55</v>
      </c>
      <c r="H29" s="24">
        <f>VLOOKUP($B29,Historical!$B$9:$G$20,5)</f>
        <v>-4.0677173913043552</v>
      </c>
      <c r="I29" s="24">
        <f t="shared" si="2"/>
        <v>74.482282608695641</v>
      </c>
      <c r="K29" s="24">
        <f t="shared" si="3"/>
        <v>23.427717391304334</v>
      </c>
      <c r="L29" s="40">
        <v>0.89978953796033889</v>
      </c>
      <c r="M29" s="24">
        <f t="shared" si="4"/>
        <v>21.080015006987121</v>
      </c>
    </row>
    <row r="30" spans="1:13" x14ac:dyDescent="0.2">
      <c r="A30" s="13">
        <v>37865</v>
      </c>
      <c r="B30" s="37">
        <f t="shared" si="0"/>
        <v>9</v>
      </c>
      <c r="C30" s="24">
        <f>West!B32</f>
        <v>35</v>
      </c>
      <c r="D30" s="24">
        <f>VLOOKUP($B30,Historical!$B$9:$G$20,2)</f>
        <v>1.3578125000000001</v>
      </c>
      <c r="E30" s="24">
        <f t="shared" si="1"/>
        <v>36.357812500000001</v>
      </c>
      <c r="G30" s="24">
        <f>East!B32</f>
        <v>44.3</v>
      </c>
      <c r="H30" s="24">
        <f>VLOOKUP($B30,Historical!$B$9:$G$20,5)</f>
        <v>-3.8517500000000013</v>
      </c>
      <c r="I30" s="24">
        <f t="shared" si="2"/>
        <v>40.448249999999994</v>
      </c>
      <c r="K30" s="24">
        <f t="shared" si="3"/>
        <v>4.0904374999999931</v>
      </c>
      <c r="L30" s="40">
        <v>0.89546414849267464</v>
      </c>
      <c r="M30" s="24">
        <f t="shared" si="4"/>
        <v>3.6628401328999987</v>
      </c>
    </row>
    <row r="31" spans="1:13" x14ac:dyDescent="0.2">
      <c r="A31" s="13">
        <v>37895</v>
      </c>
      <c r="B31" s="37">
        <f t="shared" si="0"/>
        <v>10</v>
      </c>
      <c r="C31" s="24">
        <f>West!B33</f>
        <v>33</v>
      </c>
      <c r="D31" s="24">
        <f>VLOOKUP($B31,Historical!$B$9:$G$20,2)</f>
        <v>4.7869602272727301</v>
      </c>
      <c r="E31" s="24">
        <f t="shared" si="1"/>
        <v>37.786960227272729</v>
      </c>
      <c r="G31" s="24">
        <f>East!B33</f>
        <v>42.3</v>
      </c>
      <c r="H31" s="24">
        <f>VLOOKUP($B31,Historical!$B$9:$G$20,5)</f>
        <v>-4.8518749999999997</v>
      </c>
      <c r="I31" s="24">
        <f t="shared" si="2"/>
        <v>37.448124999999997</v>
      </c>
      <c r="K31" s="24">
        <f t="shared" si="3"/>
        <v>-0.33883522727273174</v>
      </c>
      <c r="L31" s="40">
        <v>0.89104913076559922</v>
      </c>
      <c r="M31" s="24">
        <f t="shared" si="4"/>
        <v>-0.30191883473413189</v>
      </c>
    </row>
    <row r="32" spans="1:13" x14ac:dyDescent="0.2">
      <c r="A32" s="13">
        <v>37926</v>
      </c>
      <c r="B32" s="37">
        <f t="shared" si="0"/>
        <v>11</v>
      </c>
      <c r="C32" s="24">
        <f>West!B34</f>
        <v>33</v>
      </c>
      <c r="D32" s="24">
        <f>VLOOKUP($B32,Historical!$B$9:$G$20,2)</f>
        <v>4.0881249999999998</v>
      </c>
      <c r="E32" s="24">
        <f t="shared" si="1"/>
        <v>37.088124999999998</v>
      </c>
      <c r="G32" s="24">
        <f>East!B34</f>
        <v>42.3</v>
      </c>
      <c r="H32" s="24">
        <f>VLOOKUP($B32,Historical!$B$9:$G$20,5)</f>
        <v>-4.4130059523809528</v>
      </c>
      <c r="I32" s="24">
        <f t="shared" si="2"/>
        <v>37.886994047619041</v>
      </c>
      <c r="K32" s="24">
        <f t="shared" si="3"/>
        <v>0.79886904761904276</v>
      </c>
      <c r="L32" s="40">
        <v>0.88673164792182513</v>
      </c>
      <c r="M32" s="24">
        <f t="shared" si="4"/>
        <v>0.70838246706897279</v>
      </c>
    </row>
    <row r="33" spans="1:13" x14ac:dyDescent="0.2">
      <c r="A33" s="13">
        <v>37956</v>
      </c>
      <c r="B33" s="37">
        <f t="shared" si="0"/>
        <v>12</v>
      </c>
      <c r="C33" s="24">
        <f>West!B35</f>
        <v>33</v>
      </c>
      <c r="D33" s="24">
        <f>VLOOKUP($B33,Historical!$B$9:$G$20,2)</f>
        <v>3.161500000000002</v>
      </c>
      <c r="E33" s="24">
        <f t="shared" si="1"/>
        <v>36.161500000000004</v>
      </c>
      <c r="G33" s="24">
        <f>East!B35</f>
        <v>42.3</v>
      </c>
      <c r="H33" s="24">
        <f>VLOOKUP($B33,Historical!$B$9:$G$20,5)</f>
        <v>-6.8657812500000004</v>
      </c>
      <c r="I33" s="24">
        <f t="shared" si="2"/>
        <v>35.434218749999999</v>
      </c>
      <c r="K33" s="24">
        <f t="shared" si="3"/>
        <v>-0.72728125000000432</v>
      </c>
      <c r="L33" s="40">
        <v>0.88229177756401811</v>
      </c>
      <c r="M33" s="24">
        <f t="shared" si="4"/>
        <v>-0.64167426685148488</v>
      </c>
    </row>
    <row r="34" spans="1:13" x14ac:dyDescent="0.2">
      <c r="A34" s="13">
        <v>37987</v>
      </c>
      <c r="B34" s="37">
        <f t="shared" si="0"/>
        <v>1</v>
      </c>
      <c r="C34" s="24">
        <f>West!B36</f>
        <v>40.799999999999997</v>
      </c>
      <c r="D34" s="24">
        <f>VLOOKUP($B34,Historical!$B$9:$G$20,2)</f>
        <v>4.0030681818181835</v>
      </c>
      <c r="E34" s="24">
        <f t="shared" si="1"/>
        <v>44.803068181818183</v>
      </c>
      <c r="G34" s="24">
        <f>East!B36</f>
        <v>53</v>
      </c>
      <c r="H34" s="24">
        <f>VLOOKUP($B34,Historical!$B$9:$G$20,5)</f>
        <v>-5.8709375000000001</v>
      </c>
      <c r="I34" s="24">
        <f t="shared" si="2"/>
        <v>47.129062500000003</v>
      </c>
      <c r="K34" s="24">
        <f t="shared" si="3"/>
        <v>2.3259943181818201</v>
      </c>
      <c r="L34" s="40">
        <v>0.87781368879437793</v>
      </c>
      <c r="M34" s="24">
        <f t="shared" si="4"/>
        <v>2.0417896525579478</v>
      </c>
    </row>
    <row r="35" spans="1:13" x14ac:dyDescent="0.2">
      <c r="A35" s="13">
        <v>38018</v>
      </c>
      <c r="B35" s="37">
        <f t="shared" si="0"/>
        <v>2</v>
      </c>
      <c r="C35" s="24">
        <f>West!B37</f>
        <v>40.799999999999997</v>
      </c>
      <c r="D35" s="24">
        <f>VLOOKUP($B35,Historical!$B$9:$G$20,2)</f>
        <v>3.5417500000000013</v>
      </c>
      <c r="E35" s="24">
        <f t="shared" si="1"/>
        <v>44.341749999999998</v>
      </c>
      <c r="G35" s="24">
        <f>East!B37</f>
        <v>53</v>
      </c>
      <c r="H35" s="24">
        <f>VLOOKUP($B35,Historical!$B$9:$G$20,5)</f>
        <v>-4.3728437500000013</v>
      </c>
      <c r="I35" s="24">
        <f t="shared" si="2"/>
        <v>48.627156249999999</v>
      </c>
      <c r="K35" s="24">
        <f t="shared" si="3"/>
        <v>4.2854062500000012</v>
      </c>
      <c r="L35" s="40">
        <v>0.87356297003385242</v>
      </c>
      <c r="M35" s="24">
        <f t="shared" si="4"/>
        <v>3.7435722115516348</v>
      </c>
    </row>
    <row r="36" spans="1:13" x14ac:dyDescent="0.2">
      <c r="A36" s="13">
        <v>38047</v>
      </c>
      <c r="B36" s="37">
        <f t="shared" si="0"/>
        <v>3</v>
      </c>
      <c r="C36" s="24">
        <f>West!B38</f>
        <v>36.799999999999997</v>
      </c>
      <c r="D36" s="24">
        <f>VLOOKUP($B36,Historical!$B$9:$G$20,2)</f>
        <v>3.1708238636363641</v>
      </c>
      <c r="E36" s="24">
        <f t="shared" si="1"/>
        <v>39.970823863636362</v>
      </c>
      <c r="G36" s="24">
        <f>East!B38</f>
        <v>42</v>
      </c>
      <c r="H36" s="24">
        <f>VLOOKUP($B36,Historical!$B$9:$G$20,5)</f>
        <v>-5.1940340909090903</v>
      </c>
      <c r="I36" s="24">
        <f t="shared" si="2"/>
        <v>36.805965909090908</v>
      </c>
      <c r="K36" s="24">
        <f t="shared" si="3"/>
        <v>-3.1648579545454538</v>
      </c>
      <c r="L36" s="40">
        <v>0.86910679316852424</v>
      </c>
      <c r="M36" s="24">
        <f t="shared" si="4"/>
        <v>-2.7505995477088945</v>
      </c>
    </row>
    <row r="37" spans="1:13" x14ac:dyDescent="0.2">
      <c r="A37" s="13">
        <v>38078</v>
      </c>
      <c r="B37" s="37">
        <f t="shared" si="0"/>
        <v>4</v>
      </c>
      <c r="C37" s="24">
        <f>West!B39</f>
        <v>36.799999999999997</v>
      </c>
      <c r="D37" s="24">
        <f>VLOOKUP($B37,Historical!$B$9:$G$20,2)</f>
        <v>2.5598214285714285</v>
      </c>
      <c r="E37" s="24">
        <f t="shared" si="1"/>
        <v>39.359821428571422</v>
      </c>
      <c r="G37" s="24">
        <f>East!B39</f>
        <v>41.5</v>
      </c>
      <c r="H37" s="24">
        <f>VLOOKUP($B37,Historical!$B$9:$G$20,5)</f>
        <v>-4.8826785714285688</v>
      </c>
      <c r="I37" s="24">
        <f t="shared" si="2"/>
        <v>36.617321428571429</v>
      </c>
      <c r="K37" s="24">
        <f t="shared" si="3"/>
        <v>-2.7424999999999926</v>
      </c>
      <c r="L37" s="40">
        <v>0.86475192029938319</v>
      </c>
      <c r="M37" s="24">
        <f t="shared" si="4"/>
        <v>-2.3715821414210518</v>
      </c>
    </row>
    <row r="38" spans="1:13" x14ac:dyDescent="0.2">
      <c r="A38" s="13">
        <v>38108</v>
      </c>
      <c r="B38" s="37">
        <f t="shared" si="0"/>
        <v>5</v>
      </c>
      <c r="C38" s="24">
        <f>West!B40</f>
        <v>36.799999999999997</v>
      </c>
      <c r="D38" s="24">
        <f>VLOOKUP($B38,Historical!$B$9:$G$20,2)</f>
        <v>3.515482954545452</v>
      </c>
      <c r="E38" s="24">
        <f t="shared" si="1"/>
        <v>40.315482954545452</v>
      </c>
      <c r="G38" s="24">
        <f>East!B40</f>
        <v>42</v>
      </c>
      <c r="H38" s="24">
        <f>VLOOKUP($B38,Historical!$B$9:$G$20,5)</f>
        <v>-5.382443181818183</v>
      </c>
      <c r="I38" s="24">
        <f t="shared" si="2"/>
        <v>36.617556818181818</v>
      </c>
      <c r="K38" s="24">
        <f t="shared" si="3"/>
        <v>-3.697926136363634</v>
      </c>
      <c r="L38" s="40">
        <v>0.8603568278281819</v>
      </c>
      <c r="M38" s="24">
        <f t="shared" si="4"/>
        <v>-3.181536000224741</v>
      </c>
    </row>
    <row r="39" spans="1:13" x14ac:dyDescent="0.2">
      <c r="A39" s="13">
        <v>38139</v>
      </c>
      <c r="B39" s="37">
        <f t="shared" si="0"/>
        <v>6</v>
      </c>
      <c r="C39" s="24">
        <f>West!B41</f>
        <v>46.55</v>
      </c>
      <c r="D39" s="24">
        <f>VLOOKUP($B39,Historical!$B$9:$G$20,2)</f>
        <v>-0.25224431818181825</v>
      </c>
      <c r="E39" s="24">
        <f t="shared" si="1"/>
        <v>46.297755681818181</v>
      </c>
      <c r="G39" s="24">
        <f>East!B41</f>
        <v>53</v>
      </c>
      <c r="H39" s="24">
        <f>VLOOKUP($B39,Historical!$B$9:$G$20,5)</f>
        <v>-4.1467897727272716</v>
      </c>
      <c r="I39" s="24">
        <f t="shared" si="2"/>
        <v>48.853210227272726</v>
      </c>
      <c r="K39" s="24">
        <f t="shared" si="3"/>
        <v>2.5554545454545448</v>
      </c>
      <c r="L39" s="40">
        <v>0.85603245043450504</v>
      </c>
      <c r="M39" s="24">
        <f t="shared" si="4"/>
        <v>2.1875520165194482</v>
      </c>
    </row>
    <row r="40" spans="1:13" x14ac:dyDescent="0.2">
      <c r="A40" s="13">
        <v>38169</v>
      </c>
      <c r="B40" s="37">
        <f t="shared" si="0"/>
        <v>7</v>
      </c>
      <c r="C40" s="24">
        <f>West!B42</f>
        <v>47.8</v>
      </c>
      <c r="D40" s="24">
        <f>VLOOKUP($B40,Historical!$B$9:$G$20,2)</f>
        <v>1.2455624999999999</v>
      </c>
      <c r="E40" s="24">
        <f t="shared" si="1"/>
        <v>49.045562499999996</v>
      </c>
      <c r="G40" s="24">
        <f>East!B42</f>
        <v>74</v>
      </c>
      <c r="H40" s="24">
        <f>VLOOKUP($B40,Historical!$B$9:$G$20,5)</f>
        <v>-3.1169062499999991</v>
      </c>
      <c r="I40" s="24">
        <f t="shared" si="2"/>
        <v>70.88309375</v>
      </c>
      <c r="K40" s="24">
        <f t="shared" si="3"/>
        <v>21.837531250000005</v>
      </c>
      <c r="L40" s="40">
        <v>0.85162801402071842</v>
      </c>
      <c r="M40" s="24">
        <f t="shared" si="4"/>
        <v>18.597453369552881</v>
      </c>
    </row>
    <row r="41" spans="1:13" x14ac:dyDescent="0.2">
      <c r="A41" s="13">
        <v>38200</v>
      </c>
      <c r="B41" s="37">
        <f t="shared" si="0"/>
        <v>8</v>
      </c>
      <c r="C41" s="24">
        <f>West!B43</f>
        <v>49.3</v>
      </c>
      <c r="D41" s="24">
        <f>VLOOKUP($B41,Historical!$B$9:$G$20,2)</f>
        <v>0.55456521739130449</v>
      </c>
      <c r="E41" s="24">
        <f t="shared" si="1"/>
        <v>49.854565217391304</v>
      </c>
      <c r="G41" s="24">
        <f>East!B43</f>
        <v>76.55</v>
      </c>
      <c r="H41" s="24">
        <f>VLOOKUP($B41,Historical!$B$9:$G$20,5)</f>
        <v>-4.0677173913043552</v>
      </c>
      <c r="I41" s="24">
        <f t="shared" si="2"/>
        <v>72.482282608695641</v>
      </c>
      <c r="K41" s="24">
        <f t="shared" si="3"/>
        <v>22.627717391304337</v>
      </c>
      <c r="L41" s="40">
        <v>0.84721474156030041</v>
      </c>
      <c r="M41" s="24">
        <f t="shared" si="4"/>
        <v>19.170535741773421</v>
      </c>
    </row>
    <row r="42" spans="1:13" x14ac:dyDescent="0.2">
      <c r="A42" s="13">
        <v>38231</v>
      </c>
      <c r="B42" s="37">
        <f t="shared" si="0"/>
        <v>9</v>
      </c>
      <c r="C42" s="24">
        <f>West!B44</f>
        <v>35.799999999999997</v>
      </c>
      <c r="D42" s="24">
        <f>VLOOKUP($B42,Historical!$B$9:$G$20,2)</f>
        <v>1.3578125000000001</v>
      </c>
      <c r="E42" s="24">
        <f t="shared" si="1"/>
        <v>37.157812499999999</v>
      </c>
      <c r="G42" s="24">
        <f>East!B44</f>
        <v>42.3</v>
      </c>
      <c r="H42" s="24">
        <f>VLOOKUP($B42,Historical!$B$9:$G$20,5)</f>
        <v>-3.8517500000000013</v>
      </c>
      <c r="I42" s="24">
        <f t="shared" si="2"/>
        <v>38.448249999999994</v>
      </c>
      <c r="K42" s="24">
        <f t="shared" si="3"/>
        <v>1.2904374999999959</v>
      </c>
      <c r="L42" s="40">
        <v>0.84290188282237244</v>
      </c>
      <c r="M42" s="24">
        <f t="shared" si="4"/>
        <v>1.0877121984145919</v>
      </c>
    </row>
    <row r="43" spans="1:13" x14ac:dyDescent="0.2">
      <c r="A43" s="13">
        <v>38261</v>
      </c>
      <c r="B43" s="37">
        <f t="shared" si="0"/>
        <v>10</v>
      </c>
      <c r="C43" s="24">
        <f>West!B45</f>
        <v>33.799999999999997</v>
      </c>
      <c r="D43" s="24">
        <f>VLOOKUP($B43,Historical!$B$9:$G$20,2)</f>
        <v>4.7869602272727301</v>
      </c>
      <c r="E43" s="24">
        <f t="shared" si="1"/>
        <v>38.586960227272726</v>
      </c>
      <c r="G43" s="24">
        <f>East!B45</f>
        <v>40.299999999999997</v>
      </c>
      <c r="H43" s="24">
        <f>VLOOKUP($B43,Historical!$B$9:$G$20,5)</f>
        <v>-4.8518749999999997</v>
      </c>
      <c r="I43" s="24">
        <f t="shared" si="2"/>
        <v>35.448124999999997</v>
      </c>
      <c r="K43" s="24">
        <f t="shared" si="3"/>
        <v>-3.1388352272727289</v>
      </c>
      <c r="L43" s="40">
        <v>0.838515376990286</v>
      </c>
      <c r="M43" s="24">
        <f t="shared" si="4"/>
        <v>-2.6319616039069822</v>
      </c>
    </row>
    <row r="44" spans="1:13" x14ac:dyDescent="0.2">
      <c r="A44" s="13">
        <v>38292</v>
      </c>
      <c r="B44" s="37">
        <f t="shared" si="0"/>
        <v>11</v>
      </c>
      <c r="C44" s="24">
        <f>West!B46</f>
        <v>33.799999999999997</v>
      </c>
      <c r="D44" s="24">
        <f>VLOOKUP($B44,Historical!$B$9:$G$20,2)</f>
        <v>4.0881249999999998</v>
      </c>
      <c r="E44" s="24">
        <f t="shared" si="1"/>
        <v>37.888124999999995</v>
      </c>
      <c r="G44" s="24">
        <f>East!B46</f>
        <v>40.299999999999997</v>
      </c>
      <c r="H44" s="24">
        <f>VLOOKUP($B44,Historical!$B$9:$G$20,5)</f>
        <v>-4.4130059523809528</v>
      </c>
      <c r="I44" s="24">
        <f t="shared" si="2"/>
        <v>35.886994047619041</v>
      </c>
      <c r="K44" s="24">
        <f t="shared" si="3"/>
        <v>-2.0011309523809544</v>
      </c>
      <c r="L44" s="40">
        <v>0.8342409669213966</v>
      </c>
      <c r="M44" s="24">
        <f t="shared" si="4"/>
        <v>-1.6694254206506227</v>
      </c>
    </row>
    <row r="45" spans="1:13" x14ac:dyDescent="0.2">
      <c r="A45" s="13">
        <v>38322</v>
      </c>
      <c r="B45" s="37">
        <f t="shared" si="0"/>
        <v>12</v>
      </c>
      <c r="C45" s="24">
        <f>West!B47</f>
        <v>33.799999999999997</v>
      </c>
      <c r="D45" s="24">
        <f>VLOOKUP($B45,Historical!$B$9:$G$20,2)</f>
        <v>3.161500000000002</v>
      </c>
      <c r="E45" s="24">
        <f t="shared" si="1"/>
        <v>36.961500000000001</v>
      </c>
      <c r="G45" s="24">
        <f>East!B47</f>
        <v>40.299999999999997</v>
      </c>
      <c r="H45" s="24">
        <f>VLOOKUP($B45,Historical!$B$9:$G$20,5)</f>
        <v>-6.8657812500000004</v>
      </c>
      <c r="I45" s="24">
        <f t="shared" si="2"/>
        <v>33.434218749999999</v>
      </c>
      <c r="K45" s="24">
        <f t="shared" si="3"/>
        <v>-3.5272812500000015</v>
      </c>
      <c r="L45" s="40">
        <v>0.82986067960442478</v>
      </c>
      <c r="M45" s="24">
        <f t="shared" si="4"/>
        <v>-2.9271520152809463</v>
      </c>
    </row>
    <row r="46" spans="1:13" x14ac:dyDescent="0.2">
      <c r="A46" s="13">
        <v>38353</v>
      </c>
      <c r="B46" s="37">
        <f t="shared" si="0"/>
        <v>1</v>
      </c>
      <c r="C46" s="24">
        <f>West!B48</f>
        <v>40.299999999999997</v>
      </c>
      <c r="D46" s="24">
        <f>VLOOKUP($B46,Historical!$B$9:$G$20,2)</f>
        <v>4.0030681818181835</v>
      </c>
      <c r="E46" s="24">
        <f t="shared" si="1"/>
        <v>44.303068181818183</v>
      </c>
      <c r="G46" s="24">
        <f>East!B48</f>
        <v>52.5</v>
      </c>
      <c r="H46" s="24">
        <f>VLOOKUP($B46,Historical!$B$9:$G$20,5)</f>
        <v>-5.8709375000000001</v>
      </c>
      <c r="I46" s="24">
        <f t="shared" si="2"/>
        <v>46.629062500000003</v>
      </c>
      <c r="K46" s="24">
        <f t="shared" si="3"/>
        <v>2.3259943181818201</v>
      </c>
      <c r="L46" s="40">
        <v>0.82545689835036151</v>
      </c>
      <c r="M46" s="24">
        <f t="shared" si="4"/>
        <v>1.9200080554669292</v>
      </c>
    </row>
    <row r="47" spans="1:13" x14ac:dyDescent="0.2">
      <c r="A47" s="13">
        <v>38384</v>
      </c>
      <c r="B47" s="37">
        <f t="shared" si="0"/>
        <v>2</v>
      </c>
      <c r="C47" s="24">
        <f>West!B49</f>
        <v>40.299999999999997</v>
      </c>
      <c r="D47" s="24">
        <f>VLOOKUP($B47,Historical!$B$9:$G$20,2)</f>
        <v>3.5417500000000013</v>
      </c>
      <c r="E47" s="24">
        <f t="shared" si="1"/>
        <v>43.841749999999998</v>
      </c>
      <c r="G47" s="24">
        <f>East!B49</f>
        <v>52.5</v>
      </c>
      <c r="H47" s="24">
        <f>VLOOKUP($B47,Historical!$B$9:$G$20,5)</f>
        <v>-4.3728437500000013</v>
      </c>
      <c r="I47" s="24">
        <f t="shared" si="2"/>
        <v>48.127156249999999</v>
      </c>
      <c r="K47" s="24">
        <f t="shared" si="3"/>
        <v>4.2854062500000012</v>
      </c>
      <c r="L47" s="40">
        <v>0.82140494675765174</v>
      </c>
      <c r="M47" s="24">
        <f t="shared" si="4"/>
        <v>3.5200538926161591</v>
      </c>
    </row>
    <row r="48" spans="1:13" x14ac:dyDescent="0.2">
      <c r="A48" s="13">
        <v>38412</v>
      </c>
      <c r="B48" s="37">
        <f t="shared" si="0"/>
        <v>3</v>
      </c>
      <c r="C48" s="24">
        <f>West!B50</f>
        <v>36.299999999999997</v>
      </c>
      <c r="D48" s="24">
        <f>VLOOKUP($B48,Historical!$B$9:$G$20,2)</f>
        <v>3.1708238636363641</v>
      </c>
      <c r="E48" s="24">
        <f t="shared" si="1"/>
        <v>39.470823863636362</v>
      </c>
      <c r="G48" s="24">
        <f>East!B50</f>
        <v>41.5</v>
      </c>
      <c r="H48" s="24">
        <f>VLOOKUP($B48,Historical!$B$9:$G$20,5)</f>
        <v>-5.1940340909090903</v>
      </c>
      <c r="I48" s="24">
        <f t="shared" si="2"/>
        <v>36.305965909090908</v>
      </c>
      <c r="K48" s="24">
        <f t="shared" si="3"/>
        <v>-3.1648579545454538</v>
      </c>
      <c r="L48" s="40">
        <v>0.81706534868673242</v>
      </c>
      <c r="M48" s="24">
        <f t="shared" si="4"/>
        <v>-2.5858957681746602</v>
      </c>
    </row>
    <row r="49" spans="1:13" x14ac:dyDescent="0.2">
      <c r="A49" s="13">
        <v>38443</v>
      </c>
      <c r="B49" s="37">
        <f t="shared" si="0"/>
        <v>4</v>
      </c>
      <c r="C49" s="24">
        <f>West!B51</f>
        <v>36.299999999999997</v>
      </c>
      <c r="D49" s="24">
        <f>VLOOKUP($B49,Historical!$B$9:$G$20,2)</f>
        <v>2.5598214285714285</v>
      </c>
      <c r="E49" s="24">
        <f t="shared" si="1"/>
        <v>38.859821428571422</v>
      </c>
      <c r="G49" s="24">
        <f>East!B51</f>
        <v>41</v>
      </c>
      <c r="H49" s="24">
        <f>VLOOKUP($B49,Historical!$B$9:$G$20,5)</f>
        <v>-4.8826785714285688</v>
      </c>
      <c r="I49" s="24">
        <f t="shared" si="2"/>
        <v>36.117321428571429</v>
      </c>
      <c r="K49" s="24">
        <f t="shared" si="3"/>
        <v>-2.7424999999999926</v>
      </c>
      <c r="L49" s="40">
        <v>0.81281865036868051</v>
      </c>
      <c r="M49" s="24">
        <f t="shared" si="4"/>
        <v>-2.2291551486361003</v>
      </c>
    </row>
    <row r="50" spans="1:13" x14ac:dyDescent="0.2">
      <c r="A50" s="13">
        <v>38473</v>
      </c>
      <c r="B50" s="37">
        <f t="shared" si="0"/>
        <v>5</v>
      </c>
      <c r="C50" s="24">
        <f>West!B52</f>
        <v>36.299999999999997</v>
      </c>
      <c r="D50" s="24">
        <f>VLOOKUP($B50,Historical!$B$9:$G$20,2)</f>
        <v>3.515482954545452</v>
      </c>
      <c r="E50" s="24">
        <f t="shared" si="1"/>
        <v>39.815482954545452</v>
      </c>
      <c r="G50" s="24">
        <f>East!B52</f>
        <v>41.5</v>
      </c>
      <c r="H50" s="24">
        <f>VLOOKUP($B50,Historical!$B$9:$G$20,5)</f>
        <v>-5.382443181818183</v>
      </c>
      <c r="I50" s="24">
        <f t="shared" si="2"/>
        <v>36.117556818181818</v>
      </c>
      <c r="K50" s="24">
        <f t="shared" si="3"/>
        <v>-3.697926136363634</v>
      </c>
      <c r="L50" s="40">
        <v>0.80852431280333081</v>
      </c>
      <c r="M50" s="24">
        <f t="shared" si="4"/>
        <v>-2.9898631882008835</v>
      </c>
    </row>
    <row r="51" spans="1:13" x14ac:dyDescent="0.2">
      <c r="A51" s="13">
        <v>38504</v>
      </c>
      <c r="B51" s="37">
        <f t="shared" si="0"/>
        <v>6</v>
      </c>
      <c r="C51" s="24">
        <f>West!B53</f>
        <v>46.05</v>
      </c>
      <c r="D51" s="24">
        <f>VLOOKUP($B51,Historical!$B$9:$G$20,2)</f>
        <v>-0.25224431818181825</v>
      </c>
      <c r="E51" s="24">
        <f t="shared" si="1"/>
        <v>45.797755681818181</v>
      </c>
      <c r="G51" s="24">
        <f>East!B53</f>
        <v>52.5</v>
      </c>
      <c r="H51" s="24">
        <f>VLOOKUP($B51,Historical!$B$9:$G$20,5)</f>
        <v>-4.1467897727272716</v>
      </c>
      <c r="I51" s="24">
        <f t="shared" si="2"/>
        <v>48.353210227272726</v>
      </c>
      <c r="K51" s="24">
        <f t="shared" si="3"/>
        <v>2.5554545454545448</v>
      </c>
      <c r="L51" s="40">
        <v>0.80431895912945672</v>
      </c>
      <c r="M51" s="24">
        <f t="shared" si="4"/>
        <v>2.0554005401026383</v>
      </c>
    </row>
    <row r="52" spans="1:13" x14ac:dyDescent="0.2">
      <c r="A52" s="13">
        <v>38534</v>
      </c>
      <c r="B52" s="37">
        <f t="shared" si="0"/>
        <v>7</v>
      </c>
      <c r="C52" s="24">
        <f>West!B54</f>
        <v>47.8</v>
      </c>
      <c r="D52" s="24">
        <f>VLOOKUP($B52,Historical!$B$9:$G$20,2)</f>
        <v>1.2455624999999999</v>
      </c>
      <c r="E52" s="24">
        <f t="shared" si="1"/>
        <v>49.045562499999996</v>
      </c>
      <c r="G52" s="24">
        <f>East!B54</f>
        <v>73.5</v>
      </c>
      <c r="H52" s="24">
        <f>VLOOKUP($B52,Historical!$B$9:$G$20,5)</f>
        <v>-3.1169062499999991</v>
      </c>
      <c r="I52" s="24">
        <f t="shared" si="2"/>
        <v>70.38309375</v>
      </c>
      <c r="K52" s="24">
        <f t="shared" si="3"/>
        <v>21.337531250000005</v>
      </c>
      <c r="L52" s="40">
        <v>0.80005097521376811</v>
      </c>
      <c r="M52" s="24">
        <f t="shared" si="4"/>
        <v>17.071112685216757</v>
      </c>
    </row>
    <row r="53" spans="1:13" x14ac:dyDescent="0.2">
      <c r="A53" s="13">
        <v>38565</v>
      </c>
      <c r="B53" s="37">
        <f t="shared" si="0"/>
        <v>8</v>
      </c>
      <c r="C53" s="24">
        <f>West!B55</f>
        <v>49.3</v>
      </c>
      <c r="D53" s="24">
        <f>VLOOKUP($B53,Historical!$B$9:$G$20,2)</f>
        <v>0.55456521739130449</v>
      </c>
      <c r="E53" s="24">
        <f t="shared" si="1"/>
        <v>49.854565217391304</v>
      </c>
      <c r="G53" s="24">
        <f>East!B55</f>
        <v>76.05</v>
      </c>
      <c r="H53" s="24">
        <f>VLOOKUP($B53,Historical!$B$9:$G$20,5)</f>
        <v>-4.0677173913043552</v>
      </c>
      <c r="I53" s="24">
        <f t="shared" si="2"/>
        <v>71.982282608695641</v>
      </c>
      <c r="K53" s="24">
        <f t="shared" si="3"/>
        <v>22.127717391304337</v>
      </c>
      <c r="L53" s="40">
        <v>0.79579637241421686</v>
      </c>
      <c r="M53" s="24">
        <f t="shared" si="4"/>
        <v>17.609157229806968</v>
      </c>
    </row>
    <row r="54" spans="1:13" x14ac:dyDescent="0.2">
      <c r="A54" s="13">
        <v>38596</v>
      </c>
      <c r="B54" s="37">
        <f t="shared" si="0"/>
        <v>9</v>
      </c>
      <c r="C54" s="24">
        <f>West!B56</f>
        <v>35.799999999999997</v>
      </c>
      <c r="D54" s="24">
        <f>VLOOKUP($B54,Historical!$B$9:$G$20,2)</f>
        <v>1.3578125000000001</v>
      </c>
      <c r="E54" s="24">
        <f t="shared" si="1"/>
        <v>37.157812499999999</v>
      </c>
      <c r="G54" s="24">
        <f>East!B56</f>
        <v>41.8</v>
      </c>
      <c r="H54" s="24">
        <f>VLOOKUP($B54,Historical!$B$9:$G$20,5)</f>
        <v>-3.8517500000000013</v>
      </c>
      <c r="I54" s="24">
        <f t="shared" si="2"/>
        <v>37.948249999999994</v>
      </c>
      <c r="K54" s="24">
        <f t="shared" si="3"/>
        <v>0.79043749999999591</v>
      </c>
      <c r="L54" s="40">
        <v>0.79165531398634559</v>
      </c>
      <c r="M54" s="24">
        <f t="shared" si="4"/>
        <v>0.62575404724907879</v>
      </c>
    </row>
    <row r="55" spans="1:13" x14ac:dyDescent="0.2">
      <c r="A55" s="13">
        <v>38626</v>
      </c>
      <c r="B55" s="37">
        <f t="shared" si="0"/>
        <v>10</v>
      </c>
      <c r="C55" s="24">
        <f>West!B57</f>
        <v>33.799999999999997</v>
      </c>
      <c r="D55" s="24">
        <f>VLOOKUP($B55,Historical!$B$9:$G$20,2)</f>
        <v>4.7869602272727301</v>
      </c>
      <c r="E55" s="24">
        <f t="shared" si="1"/>
        <v>38.586960227272726</v>
      </c>
      <c r="G55" s="24">
        <f>East!B57</f>
        <v>39.799999999999997</v>
      </c>
      <c r="H55" s="24">
        <f>VLOOKUP($B55,Historical!$B$9:$G$20,5)</f>
        <v>-4.8518749999999997</v>
      </c>
      <c r="I55" s="24">
        <f t="shared" si="2"/>
        <v>34.948124999999997</v>
      </c>
      <c r="K55" s="24">
        <f t="shared" si="3"/>
        <v>-3.6388352272727289</v>
      </c>
      <c r="L55" s="40">
        <v>0.78741659732822744</v>
      </c>
      <c r="M55" s="24">
        <f t="shared" si="4"/>
        <v>-2.8652792528971793</v>
      </c>
    </row>
    <row r="56" spans="1:13" x14ac:dyDescent="0.2">
      <c r="A56" s="13">
        <v>38657</v>
      </c>
      <c r="B56" s="37">
        <f t="shared" si="0"/>
        <v>11</v>
      </c>
      <c r="C56" s="24">
        <f>West!B58</f>
        <v>33.799999999999997</v>
      </c>
      <c r="D56" s="24">
        <f>VLOOKUP($B56,Historical!$B$9:$G$20,2)</f>
        <v>4.0881249999999998</v>
      </c>
      <c r="E56" s="24">
        <f t="shared" si="1"/>
        <v>37.888124999999995</v>
      </c>
      <c r="G56" s="24">
        <f>East!B58</f>
        <v>39.799999999999997</v>
      </c>
      <c r="H56" s="24">
        <f>VLOOKUP($B56,Historical!$B$9:$G$20,5)</f>
        <v>-4.4130059523809528</v>
      </c>
      <c r="I56" s="24">
        <f t="shared" si="2"/>
        <v>35.386994047619041</v>
      </c>
      <c r="K56" s="24">
        <f t="shared" si="3"/>
        <v>-2.5011309523809544</v>
      </c>
      <c r="L56" s="40">
        <v>0.78327050303637458</v>
      </c>
      <c r="M56" s="24">
        <f t="shared" si="4"/>
        <v>-1.9590620992312768</v>
      </c>
    </row>
    <row r="57" spans="1:13" x14ac:dyDescent="0.2">
      <c r="A57" s="13">
        <v>38687</v>
      </c>
      <c r="B57" s="37">
        <f t="shared" si="0"/>
        <v>12</v>
      </c>
      <c r="C57" s="24">
        <f>West!B59</f>
        <v>33.799999999999997</v>
      </c>
      <c r="D57" s="24">
        <f>VLOOKUP($B57,Historical!$B$9:$G$20,2)</f>
        <v>3.161500000000002</v>
      </c>
      <c r="E57" s="24">
        <f t="shared" si="1"/>
        <v>36.961500000000001</v>
      </c>
      <c r="G57" s="24">
        <f>East!B59</f>
        <v>39.799999999999997</v>
      </c>
      <c r="H57" s="24">
        <f>VLOOKUP($B57,Historical!$B$9:$G$20,5)</f>
        <v>-6.8657812500000004</v>
      </c>
      <c r="I57" s="24">
        <f t="shared" si="2"/>
        <v>32.934218749999999</v>
      </c>
      <c r="K57" s="24">
        <f t="shared" si="3"/>
        <v>-4.0272812500000015</v>
      </c>
      <c r="L57" s="40">
        <v>0.77902830555820957</v>
      </c>
      <c r="M57" s="24">
        <f t="shared" si="4"/>
        <v>-3.1373660881938492</v>
      </c>
    </row>
    <row r="58" spans="1:13" x14ac:dyDescent="0.2">
      <c r="A58" s="13">
        <v>38718</v>
      </c>
      <c r="B58" s="37">
        <f t="shared" si="0"/>
        <v>1</v>
      </c>
      <c r="C58" s="24">
        <f>West!B60</f>
        <v>40.299999999999997</v>
      </c>
      <c r="D58" s="24">
        <f>VLOOKUP($B58,Historical!$B$9:$G$20,2)</f>
        <v>4.0030681818181835</v>
      </c>
      <c r="E58" s="24">
        <f t="shared" si="1"/>
        <v>44.303068181818183</v>
      </c>
      <c r="G58" s="24">
        <f>East!B60</f>
        <v>52.5</v>
      </c>
      <c r="H58" s="24">
        <f>VLOOKUP($B58,Historical!$B$9:$G$20,5)</f>
        <v>-5.8709375000000001</v>
      </c>
      <c r="I58" s="24">
        <f t="shared" si="2"/>
        <v>46.629062500000003</v>
      </c>
      <c r="K58" s="24">
        <f t="shared" si="3"/>
        <v>2.3259943181818201</v>
      </c>
      <c r="L58" s="40">
        <v>0.77476284179653343</v>
      </c>
      <c r="M58" s="24">
        <f t="shared" si="4"/>
        <v>1.8020939679571371</v>
      </c>
    </row>
    <row r="59" spans="1:13" x14ac:dyDescent="0.2">
      <c r="A59" s="13">
        <v>38749</v>
      </c>
      <c r="B59" s="37">
        <f t="shared" si="0"/>
        <v>2</v>
      </c>
      <c r="C59" s="24">
        <f>West!B61</f>
        <v>40.299999999999997</v>
      </c>
      <c r="D59" s="24">
        <f>VLOOKUP($B59,Historical!$B$9:$G$20,2)</f>
        <v>3.5417500000000013</v>
      </c>
      <c r="E59" s="24">
        <f t="shared" si="1"/>
        <v>43.841749999999998</v>
      </c>
      <c r="G59" s="24">
        <f>East!B61</f>
        <v>52.5</v>
      </c>
      <c r="H59" s="24">
        <f>VLOOKUP($B59,Historical!$B$9:$G$20,5)</f>
        <v>-4.3728437500000013</v>
      </c>
      <c r="I59" s="24">
        <f t="shared" si="2"/>
        <v>48.127156249999999</v>
      </c>
      <c r="K59" s="24">
        <f t="shared" si="3"/>
        <v>4.2854062500000012</v>
      </c>
      <c r="L59" s="40">
        <v>0.77084166500960505</v>
      </c>
      <c r="M59" s="24">
        <f t="shared" si="4"/>
        <v>3.3033696889925688</v>
      </c>
    </row>
    <row r="60" spans="1:13" x14ac:dyDescent="0.2">
      <c r="A60" s="13">
        <v>38777</v>
      </c>
      <c r="B60" s="37">
        <f t="shared" si="0"/>
        <v>3</v>
      </c>
      <c r="C60" s="24">
        <f>West!B62</f>
        <v>36.299999999999997</v>
      </c>
      <c r="D60" s="24">
        <f>VLOOKUP($B60,Historical!$B$9:$G$20,2)</f>
        <v>3.1708238636363641</v>
      </c>
      <c r="E60" s="24">
        <f t="shared" si="1"/>
        <v>39.470823863636362</v>
      </c>
      <c r="G60" s="24">
        <f>East!B62</f>
        <v>41.5</v>
      </c>
      <c r="H60" s="24">
        <f>VLOOKUP($B60,Historical!$B$9:$G$20,5)</f>
        <v>-5.1940340909090903</v>
      </c>
      <c r="I60" s="24">
        <f t="shared" si="2"/>
        <v>36.305965909090908</v>
      </c>
      <c r="K60" s="24">
        <f t="shared" si="3"/>
        <v>-3.1648579545454538</v>
      </c>
      <c r="L60" s="40">
        <v>0.76664121179078126</v>
      </c>
      <c r="M60" s="24">
        <f t="shared" si="4"/>
        <v>-2.42631053741842</v>
      </c>
    </row>
    <row r="61" spans="1:13" x14ac:dyDescent="0.2">
      <c r="A61" s="13">
        <v>38808</v>
      </c>
      <c r="B61" s="37">
        <f t="shared" si="0"/>
        <v>4</v>
      </c>
      <c r="C61" s="24">
        <f>West!B63</f>
        <v>36.299999999999997</v>
      </c>
      <c r="D61" s="24">
        <f>VLOOKUP($B61,Historical!$B$9:$G$20,2)</f>
        <v>2.5598214285714285</v>
      </c>
      <c r="E61" s="24">
        <f t="shared" si="1"/>
        <v>38.859821428571422</v>
      </c>
      <c r="G61" s="24">
        <f>East!B63</f>
        <v>41</v>
      </c>
      <c r="H61" s="24">
        <f>VLOOKUP($B61,Historical!$B$9:$G$20,5)</f>
        <v>-4.8826785714285688</v>
      </c>
      <c r="I61" s="24">
        <f t="shared" si="2"/>
        <v>36.117321428571429</v>
      </c>
      <c r="K61" s="24">
        <f t="shared" si="3"/>
        <v>-2.7424999999999926</v>
      </c>
      <c r="L61" s="40">
        <v>0.76248734824191988</v>
      </c>
      <c r="M61" s="24">
        <f t="shared" si="4"/>
        <v>-2.0911215525534597</v>
      </c>
    </row>
    <row r="62" spans="1:13" x14ac:dyDescent="0.2">
      <c r="A62" s="13">
        <v>38838</v>
      </c>
      <c r="B62" s="37">
        <f t="shared" si="0"/>
        <v>5</v>
      </c>
      <c r="C62" s="24">
        <f>West!B64</f>
        <v>36.299999999999997</v>
      </c>
      <c r="D62" s="24">
        <f>VLOOKUP($B62,Historical!$B$9:$G$20,2)</f>
        <v>3.515482954545452</v>
      </c>
      <c r="E62" s="24">
        <f t="shared" si="1"/>
        <v>39.815482954545452</v>
      </c>
      <c r="G62" s="24">
        <f>East!B64</f>
        <v>41.5</v>
      </c>
      <c r="H62" s="24">
        <f>VLOOKUP($B62,Historical!$B$9:$G$20,5)</f>
        <v>-5.382443181818183</v>
      </c>
      <c r="I62" s="24">
        <f t="shared" si="2"/>
        <v>36.117556818181818</v>
      </c>
      <c r="K62" s="24">
        <f t="shared" si="3"/>
        <v>-3.697926136363634</v>
      </c>
      <c r="L62" s="40">
        <v>0.75824121026626634</v>
      </c>
      <c r="M62" s="24">
        <f t="shared" si="4"/>
        <v>-2.8039199891116202</v>
      </c>
    </row>
    <row r="63" spans="1:13" x14ac:dyDescent="0.2">
      <c r="A63" s="13">
        <v>38869</v>
      </c>
      <c r="B63" s="37">
        <f t="shared" si="0"/>
        <v>6</v>
      </c>
      <c r="C63" s="24">
        <f>West!B65</f>
        <v>46.05</v>
      </c>
      <c r="D63" s="24">
        <f>VLOOKUP($B63,Historical!$B$9:$G$20,2)</f>
        <v>-0.25224431818181825</v>
      </c>
      <c r="E63" s="24">
        <f t="shared" si="1"/>
        <v>45.797755681818181</v>
      </c>
      <c r="G63" s="24">
        <f>East!B65</f>
        <v>52.5</v>
      </c>
      <c r="H63" s="24">
        <f>VLOOKUP($B63,Historical!$B$9:$G$20,5)</f>
        <v>-4.1467897727272716</v>
      </c>
      <c r="I63" s="24">
        <f t="shared" si="2"/>
        <v>48.353210227272726</v>
      </c>
      <c r="K63" s="24">
        <f t="shared" si="3"/>
        <v>2.5554545454545448</v>
      </c>
      <c r="L63" s="40">
        <v>0.75408607672563421</v>
      </c>
      <c r="M63" s="24">
        <f t="shared" si="4"/>
        <v>1.9270326924325065</v>
      </c>
    </row>
    <row r="64" spans="1:13" x14ac:dyDescent="0.2">
      <c r="A64" s="13">
        <v>38899</v>
      </c>
      <c r="B64" s="37">
        <f t="shared" si="0"/>
        <v>7</v>
      </c>
      <c r="C64" s="24">
        <f>West!B66</f>
        <v>47.8</v>
      </c>
      <c r="D64" s="24">
        <f>VLOOKUP($B64,Historical!$B$9:$G$20,2)</f>
        <v>1.2455624999999999</v>
      </c>
      <c r="E64" s="24">
        <f t="shared" si="1"/>
        <v>49.045562499999996</v>
      </c>
      <c r="G64" s="24">
        <f>East!B66</f>
        <v>73.5</v>
      </c>
      <c r="H64" s="24">
        <f>VLOOKUP($B64,Historical!$B$9:$G$20,5)</f>
        <v>-3.1169062499999991</v>
      </c>
      <c r="I64" s="24">
        <f t="shared" si="2"/>
        <v>70.38309375</v>
      </c>
      <c r="K64" s="24">
        <f t="shared" si="3"/>
        <v>21.337531250000005</v>
      </c>
      <c r="L64" s="40">
        <v>0.74997824818200109</v>
      </c>
      <c r="M64" s="24">
        <f t="shared" si="4"/>
        <v>16.002684307403708</v>
      </c>
    </row>
    <row r="65" spans="1:13" x14ac:dyDescent="0.2">
      <c r="A65" s="13">
        <v>38930</v>
      </c>
      <c r="B65" s="37">
        <f t="shared" si="0"/>
        <v>8</v>
      </c>
      <c r="C65" s="24">
        <f>West!B67</f>
        <v>49.3</v>
      </c>
      <c r="D65" s="24">
        <f>VLOOKUP($B65,Historical!$B$9:$G$20,2)</f>
        <v>0.55456521739130449</v>
      </c>
      <c r="E65" s="24">
        <f t="shared" si="1"/>
        <v>49.854565217391304</v>
      </c>
      <c r="G65" s="24">
        <f>East!B67</f>
        <v>76.05</v>
      </c>
      <c r="H65" s="24">
        <f>VLOOKUP($B65,Historical!$B$9:$G$20,5)</f>
        <v>-4.0677173913043552</v>
      </c>
      <c r="I65" s="24">
        <f t="shared" si="2"/>
        <v>71.982282608695641</v>
      </c>
      <c r="K65" s="24">
        <f t="shared" si="3"/>
        <v>22.127717391304337</v>
      </c>
      <c r="L65" s="40">
        <v>0.74598096855957108</v>
      </c>
      <c r="M65" s="24">
        <f t="shared" si="4"/>
        <v>16.506856051577675</v>
      </c>
    </row>
    <row r="66" spans="1:13" x14ac:dyDescent="0.2">
      <c r="A66" s="13">
        <v>38961</v>
      </c>
      <c r="B66" s="37">
        <f t="shared" si="0"/>
        <v>9</v>
      </c>
      <c r="C66" s="24">
        <f>West!B68</f>
        <v>35.799999999999997</v>
      </c>
      <c r="D66" s="24">
        <f>VLOOKUP($B66,Historical!$B$9:$G$20,2)</f>
        <v>1.3578125000000001</v>
      </c>
      <c r="E66" s="24">
        <f t="shared" si="1"/>
        <v>37.157812499999999</v>
      </c>
      <c r="G66" s="24">
        <f>East!B68</f>
        <v>41.8</v>
      </c>
      <c r="H66" s="24">
        <f>VLOOKUP($B66,Historical!$B$9:$G$20,5)</f>
        <v>-3.8517500000000013</v>
      </c>
      <c r="I66" s="24">
        <f t="shared" si="2"/>
        <v>37.948249999999994</v>
      </c>
      <c r="K66" s="24">
        <f t="shared" si="3"/>
        <v>0.79043749999999591</v>
      </c>
      <c r="L66" s="40">
        <v>0.74210305844314639</v>
      </c>
      <c r="M66" s="24">
        <f t="shared" si="4"/>
        <v>0.58658608625815145</v>
      </c>
    </row>
    <row r="67" spans="1:13" x14ac:dyDescent="0.2">
      <c r="A67" s="13">
        <v>38991</v>
      </c>
      <c r="B67" s="37">
        <f t="shared" si="0"/>
        <v>10</v>
      </c>
      <c r="C67" s="24">
        <f>West!B69</f>
        <v>33.799999999999997</v>
      </c>
      <c r="D67" s="24">
        <f>VLOOKUP($B67,Historical!$B$9:$G$20,2)</f>
        <v>4.7869602272727301</v>
      </c>
      <c r="E67" s="24">
        <f t="shared" si="1"/>
        <v>38.586960227272726</v>
      </c>
      <c r="G67" s="24">
        <f>East!B69</f>
        <v>39.799999999999997</v>
      </c>
      <c r="H67" s="24">
        <f>VLOOKUP($B67,Historical!$B$9:$G$20,5)</f>
        <v>-4.8518749999999997</v>
      </c>
      <c r="I67" s="24">
        <f t="shared" si="2"/>
        <v>34.948124999999997</v>
      </c>
      <c r="K67" s="24">
        <f t="shared" si="3"/>
        <v>-3.6388352272727289</v>
      </c>
      <c r="L67" s="40">
        <v>0.73813345834608435</v>
      </c>
      <c r="M67" s="24">
        <f t="shared" si="4"/>
        <v>-2.6859460306583793</v>
      </c>
    </row>
    <row r="68" spans="1:13" x14ac:dyDescent="0.2">
      <c r="A68" s="13">
        <v>39022</v>
      </c>
      <c r="B68" s="37">
        <f t="shared" si="0"/>
        <v>11</v>
      </c>
      <c r="C68" s="24">
        <f>West!B70</f>
        <v>33.799999999999997</v>
      </c>
      <c r="D68" s="24">
        <f>VLOOKUP($B68,Historical!$B$9:$G$20,2)</f>
        <v>4.0881249999999998</v>
      </c>
      <c r="E68" s="24">
        <f t="shared" si="1"/>
        <v>37.888124999999995</v>
      </c>
      <c r="G68" s="24">
        <f>East!B70</f>
        <v>39.799999999999997</v>
      </c>
      <c r="H68" s="24">
        <f>VLOOKUP($B68,Historical!$B$9:$G$20,5)</f>
        <v>-4.4130059523809528</v>
      </c>
      <c r="I68" s="24">
        <f t="shared" si="2"/>
        <v>35.386994047619041</v>
      </c>
      <c r="K68" s="24">
        <f t="shared" si="3"/>
        <v>-2.5011309523809544</v>
      </c>
      <c r="L68" s="40">
        <v>0.73426732832373887</v>
      </c>
      <c r="M68" s="24">
        <f t="shared" si="4"/>
        <v>-1.836498742192572</v>
      </c>
    </row>
    <row r="69" spans="1:13" x14ac:dyDescent="0.2">
      <c r="A69" s="13">
        <v>39052</v>
      </c>
      <c r="B69" s="37">
        <f t="shared" si="0"/>
        <v>12</v>
      </c>
      <c r="C69" s="24">
        <f>West!B71</f>
        <v>33.799999999999997</v>
      </c>
      <c r="D69" s="24">
        <f>VLOOKUP($B69,Historical!$B$9:$G$20,2)</f>
        <v>3.161500000000002</v>
      </c>
      <c r="E69" s="24">
        <f t="shared" si="1"/>
        <v>36.961500000000001</v>
      </c>
      <c r="G69" s="24">
        <f>East!B71</f>
        <v>39.799999999999997</v>
      </c>
      <c r="H69" s="24">
        <f>VLOOKUP($B69,Historical!$B$9:$G$20,5)</f>
        <v>-6.8657812500000004</v>
      </c>
      <c r="I69" s="24">
        <f t="shared" si="2"/>
        <v>32.934218749999999</v>
      </c>
      <c r="K69" s="24">
        <f t="shared" si="3"/>
        <v>-4.0272812500000015</v>
      </c>
      <c r="L69" s="40">
        <v>0.73031078515167136</v>
      </c>
      <c r="M69" s="24">
        <f t="shared" si="4"/>
        <v>-2.9411669317141054</v>
      </c>
    </row>
    <row r="70" spans="1:13" x14ac:dyDescent="0.2">
      <c r="A70" s="13">
        <v>39083</v>
      </c>
      <c r="B70" s="37">
        <f t="shared" ref="B70:B124" si="5">MONTH(A70)</f>
        <v>1</v>
      </c>
      <c r="C70" s="24">
        <f>West!B72</f>
        <v>40.799999999999997</v>
      </c>
      <c r="D70" s="24">
        <f>VLOOKUP($B70,Historical!$B$9:$G$20,2)</f>
        <v>4.0030681818181835</v>
      </c>
      <c r="E70" s="24">
        <f t="shared" ref="E70:E124" si="6">C70+D70</f>
        <v>44.803068181818183</v>
      </c>
      <c r="G70" s="24">
        <f>East!B72</f>
        <v>53</v>
      </c>
      <c r="H70" s="24">
        <f>VLOOKUP($B70,Historical!$B$9:$G$20,5)</f>
        <v>-5.8709375000000001</v>
      </c>
      <c r="I70" s="24">
        <f t="shared" ref="I70:I124" si="7">G70+H70</f>
        <v>47.129062500000003</v>
      </c>
      <c r="K70" s="24">
        <f t="shared" ref="K70:K124" si="8">I70-E70</f>
        <v>2.3259943181818201</v>
      </c>
      <c r="L70" s="40">
        <v>0.72634516018855588</v>
      </c>
      <c r="M70" s="24">
        <f t="shared" ref="M70:M124" si="9">K70*L70</f>
        <v>1.689474715637445</v>
      </c>
    </row>
    <row r="71" spans="1:13" x14ac:dyDescent="0.2">
      <c r="A71" s="13">
        <v>39114</v>
      </c>
      <c r="B71" s="37">
        <f t="shared" si="5"/>
        <v>2</v>
      </c>
      <c r="C71" s="24">
        <f>West!B73</f>
        <v>40.799999999999997</v>
      </c>
      <c r="D71" s="24">
        <f>VLOOKUP($B71,Historical!$B$9:$G$20,2)</f>
        <v>3.5417500000000013</v>
      </c>
      <c r="E71" s="24">
        <f t="shared" si="6"/>
        <v>44.341749999999998</v>
      </c>
      <c r="G71" s="24">
        <f>East!B73</f>
        <v>53</v>
      </c>
      <c r="H71" s="24">
        <f>VLOOKUP($B71,Historical!$B$9:$G$20,5)</f>
        <v>-4.3728437500000013</v>
      </c>
      <c r="I71" s="24">
        <f t="shared" si="7"/>
        <v>48.627156249999999</v>
      </c>
      <c r="K71" s="24">
        <f t="shared" si="8"/>
        <v>4.2854062500000012</v>
      </c>
      <c r="L71" s="40">
        <v>0.72272056905522941</v>
      </c>
      <c r="M71" s="24">
        <f t="shared" si="9"/>
        <v>3.0971512436328377</v>
      </c>
    </row>
    <row r="72" spans="1:13" x14ac:dyDescent="0.2">
      <c r="A72" s="13">
        <v>39142</v>
      </c>
      <c r="B72" s="37">
        <f t="shared" si="5"/>
        <v>3</v>
      </c>
      <c r="C72" s="24">
        <f>West!B74</f>
        <v>36.799999999999997</v>
      </c>
      <c r="D72" s="24">
        <f>VLOOKUP($B72,Historical!$B$9:$G$20,2)</f>
        <v>3.1708238636363641</v>
      </c>
      <c r="E72" s="24">
        <f t="shared" si="6"/>
        <v>39.970823863636362</v>
      </c>
      <c r="G72" s="24">
        <f>East!B74</f>
        <v>42</v>
      </c>
      <c r="H72" s="24">
        <f>VLOOKUP($B72,Historical!$B$9:$G$20,5)</f>
        <v>-5.1940340909090903</v>
      </c>
      <c r="I72" s="24">
        <f t="shared" si="7"/>
        <v>36.805965909090908</v>
      </c>
      <c r="K72" s="24">
        <f t="shared" si="8"/>
        <v>-3.1648579545454538</v>
      </c>
      <c r="L72" s="40">
        <v>0.71881655364202302</v>
      </c>
      <c r="M72" s="24">
        <f t="shared" si="9"/>
        <v>-2.2749522876529054</v>
      </c>
    </row>
    <row r="73" spans="1:13" x14ac:dyDescent="0.2">
      <c r="A73" s="13">
        <v>39173</v>
      </c>
      <c r="B73" s="37">
        <f t="shared" si="5"/>
        <v>4</v>
      </c>
      <c r="C73" s="24">
        <f>West!B75</f>
        <v>36.799999999999997</v>
      </c>
      <c r="D73" s="24">
        <f>VLOOKUP($B73,Historical!$B$9:$G$20,2)</f>
        <v>2.5598214285714285</v>
      </c>
      <c r="E73" s="24">
        <f t="shared" si="6"/>
        <v>39.359821428571422</v>
      </c>
      <c r="G73" s="24">
        <f>East!B75</f>
        <v>41.5</v>
      </c>
      <c r="H73" s="24">
        <f>VLOOKUP($B73,Historical!$B$9:$G$20,5)</f>
        <v>-4.8826785714285688</v>
      </c>
      <c r="I73" s="24">
        <f t="shared" si="7"/>
        <v>36.617321428571429</v>
      </c>
      <c r="K73" s="24">
        <f t="shared" si="8"/>
        <v>-2.7424999999999926</v>
      </c>
      <c r="L73" s="40">
        <v>0.71498168346845747</v>
      </c>
      <c r="M73" s="24">
        <f t="shared" si="9"/>
        <v>-1.9608372669122394</v>
      </c>
    </row>
    <row r="74" spans="1:13" x14ac:dyDescent="0.2">
      <c r="A74" s="13">
        <v>39203</v>
      </c>
      <c r="B74" s="37">
        <f t="shared" si="5"/>
        <v>5</v>
      </c>
      <c r="C74" s="24">
        <f>West!B76</f>
        <v>36.799999999999997</v>
      </c>
      <c r="D74" s="24">
        <f>VLOOKUP($B74,Historical!$B$9:$G$20,2)</f>
        <v>3.515482954545452</v>
      </c>
      <c r="E74" s="24">
        <f t="shared" si="6"/>
        <v>40.315482954545452</v>
      </c>
      <c r="G74" s="24">
        <f>East!B76</f>
        <v>42</v>
      </c>
      <c r="H74" s="24">
        <f>VLOOKUP($B74,Historical!$B$9:$G$20,5)</f>
        <v>-5.382443181818183</v>
      </c>
      <c r="I74" s="24">
        <f t="shared" si="7"/>
        <v>36.617556818181818</v>
      </c>
      <c r="K74" s="24">
        <f t="shared" si="8"/>
        <v>-3.697926136363634</v>
      </c>
      <c r="L74" s="40">
        <v>0.71105952806368222</v>
      </c>
      <c r="M74" s="24">
        <f t="shared" si="9"/>
        <v>-2.6294456133370812</v>
      </c>
    </row>
    <row r="75" spans="1:13" x14ac:dyDescent="0.2">
      <c r="A75" s="13">
        <v>39234</v>
      </c>
      <c r="B75" s="37">
        <f t="shared" si="5"/>
        <v>6</v>
      </c>
      <c r="C75" s="24">
        <f>West!B77</f>
        <v>46.55</v>
      </c>
      <c r="D75" s="24">
        <f>VLOOKUP($B75,Historical!$B$9:$G$20,2)</f>
        <v>-0.25224431818181825</v>
      </c>
      <c r="E75" s="24">
        <f t="shared" si="6"/>
        <v>46.297755681818181</v>
      </c>
      <c r="G75" s="24">
        <f>East!B77</f>
        <v>53</v>
      </c>
      <c r="H75" s="24">
        <f>VLOOKUP($B75,Historical!$B$9:$G$20,5)</f>
        <v>-4.1467897727272716</v>
      </c>
      <c r="I75" s="24">
        <f t="shared" si="7"/>
        <v>48.853210227272726</v>
      </c>
      <c r="K75" s="24">
        <f t="shared" si="8"/>
        <v>2.5554545454545448</v>
      </c>
      <c r="L75" s="40">
        <v>0.70723811240130163</v>
      </c>
      <c r="M75" s="24">
        <f t="shared" si="9"/>
        <v>1.8073148490545985</v>
      </c>
    </row>
    <row r="76" spans="1:13" x14ac:dyDescent="0.2">
      <c r="A76" s="13">
        <v>39264</v>
      </c>
      <c r="B76" s="37">
        <f t="shared" si="5"/>
        <v>7</v>
      </c>
      <c r="C76" s="24">
        <f>West!B78</f>
        <v>48.3</v>
      </c>
      <c r="D76" s="24">
        <f>VLOOKUP($B76,Historical!$B$9:$G$20,2)</f>
        <v>1.2455624999999999</v>
      </c>
      <c r="E76" s="24">
        <f t="shared" si="6"/>
        <v>49.545562499999996</v>
      </c>
      <c r="G76" s="24">
        <f>East!B78</f>
        <v>74</v>
      </c>
      <c r="H76" s="24">
        <f>VLOOKUP($B76,Historical!$B$9:$G$20,5)</f>
        <v>-3.1169062499999991</v>
      </c>
      <c r="I76" s="24">
        <f t="shared" si="7"/>
        <v>70.88309375</v>
      </c>
      <c r="K76" s="24">
        <f t="shared" si="8"/>
        <v>21.337531250000005</v>
      </c>
      <c r="L76" s="40">
        <v>0.7033306614703575</v>
      </c>
      <c r="M76" s="24">
        <f t="shared" si="9"/>
        <v>15.007339968206928</v>
      </c>
    </row>
    <row r="77" spans="1:13" x14ac:dyDescent="0.2">
      <c r="A77" s="13">
        <v>39295</v>
      </c>
      <c r="B77" s="37">
        <f t="shared" si="5"/>
        <v>8</v>
      </c>
      <c r="C77" s="24">
        <f>West!B79</f>
        <v>49.8</v>
      </c>
      <c r="D77" s="24">
        <f>VLOOKUP($B77,Historical!$B$9:$G$20,2)</f>
        <v>0.55456521739130449</v>
      </c>
      <c r="E77" s="24">
        <f t="shared" si="6"/>
        <v>50.354565217391304</v>
      </c>
      <c r="G77" s="24">
        <f>East!B79</f>
        <v>76.55</v>
      </c>
      <c r="H77" s="24">
        <f>VLOOKUP($B77,Historical!$B$9:$G$20,5)</f>
        <v>-4.0677173913043552</v>
      </c>
      <c r="I77" s="24">
        <f t="shared" si="7"/>
        <v>72.482282608695641</v>
      </c>
      <c r="K77" s="24">
        <f t="shared" si="8"/>
        <v>22.127717391304337</v>
      </c>
      <c r="L77" s="40">
        <v>0.69941396293458791</v>
      </c>
      <c r="M77" s="24">
        <f t="shared" si="9"/>
        <v>15.476434511348767</v>
      </c>
    </row>
    <row r="78" spans="1:13" x14ac:dyDescent="0.2">
      <c r="A78" s="13">
        <v>39326</v>
      </c>
      <c r="B78" s="37">
        <f t="shared" si="5"/>
        <v>9</v>
      </c>
      <c r="C78" s="24">
        <f>West!B80</f>
        <v>36.299999999999997</v>
      </c>
      <c r="D78" s="24">
        <f>VLOOKUP($B78,Historical!$B$9:$G$20,2)</f>
        <v>1.3578125000000001</v>
      </c>
      <c r="E78" s="24">
        <f t="shared" si="6"/>
        <v>37.657812499999999</v>
      </c>
      <c r="G78" s="24">
        <f>East!B80</f>
        <v>42.3</v>
      </c>
      <c r="H78" s="24">
        <f>VLOOKUP($B78,Historical!$B$9:$G$20,5)</f>
        <v>-3.8517500000000013</v>
      </c>
      <c r="I78" s="24">
        <f t="shared" si="7"/>
        <v>38.448249999999994</v>
      </c>
      <c r="K78" s="24">
        <f t="shared" si="8"/>
        <v>0.79043749999999591</v>
      </c>
      <c r="L78" s="40">
        <v>0.69561371221377499</v>
      </c>
      <c r="M78" s="24">
        <f t="shared" si="9"/>
        <v>0.54983916364797292</v>
      </c>
    </row>
    <row r="79" spans="1:13" x14ac:dyDescent="0.2">
      <c r="A79" s="13">
        <v>39356</v>
      </c>
      <c r="B79" s="37">
        <f t="shared" si="5"/>
        <v>10</v>
      </c>
      <c r="C79" s="24">
        <f>West!B81</f>
        <v>34.299999999999997</v>
      </c>
      <c r="D79" s="24">
        <f>VLOOKUP($B79,Historical!$B$9:$G$20,2)</f>
        <v>4.7869602272727301</v>
      </c>
      <c r="E79" s="24">
        <f t="shared" si="6"/>
        <v>39.086960227272726</v>
      </c>
      <c r="G79" s="24">
        <f>East!B81</f>
        <v>40.299999999999997</v>
      </c>
      <c r="H79" s="24">
        <f>VLOOKUP($B79,Historical!$B$9:$G$20,5)</f>
        <v>-4.8518749999999997</v>
      </c>
      <c r="I79" s="24">
        <f t="shared" si="7"/>
        <v>35.448124999999997</v>
      </c>
      <c r="K79" s="24">
        <f t="shared" si="8"/>
        <v>-3.6388352272727289</v>
      </c>
      <c r="L79" s="40">
        <v>0.691729296110698</v>
      </c>
      <c r="M79" s="24">
        <f t="shared" si="9"/>
        <v>-2.5170889304241766</v>
      </c>
    </row>
    <row r="80" spans="1:13" x14ac:dyDescent="0.2">
      <c r="A80" s="13">
        <v>39387</v>
      </c>
      <c r="B80" s="37">
        <f t="shared" si="5"/>
        <v>11</v>
      </c>
      <c r="C80" s="24">
        <f>West!B82</f>
        <v>34.299999999999997</v>
      </c>
      <c r="D80" s="24">
        <f>VLOOKUP($B80,Historical!$B$9:$G$20,2)</f>
        <v>4.0881249999999998</v>
      </c>
      <c r="E80" s="24">
        <f t="shared" si="6"/>
        <v>38.388124999999995</v>
      </c>
      <c r="G80" s="24">
        <f>East!B82</f>
        <v>40.299999999999997</v>
      </c>
      <c r="H80" s="24">
        <f>VLOOKUP($B80,Historical!$B$9:$G$20,5)</f>
        <v>-4.4130059523809528</v>
      </c>
      <c r="I80" s="24">
        <f t="shared" si="7"/>
        <v>35.886994047619041</v>
      </c>
      <c r="K80" s="24">
        <f t="shared" si="8"/>
        <v>-2.5011309523809544</v>
      </c>
      <c r="L80" s="40">
        <v>0.68794364491468651</v>
      </c>
      <c r="M80" s="24">
        <f t="shared" si="9"/>
        <v>-1.7206371437898951</v>
      </c>
    </row>
    <row r="81" spans="1:13" x14ac:dyDescent="0.2">
      <c r="A81" s="13">
        <v>39417</v>
      </c>
      <c r="B81" s="37">
        <f t="shared" si="5"/>
        <v>12</v>
      </c>
      <c r="C81" s="24">
        <f>West!B83</f>
        <v>34.299999999999997</v>
      </c>
      <c r="D81" s="24">
        <f>VLOOKUP($B81,Historical!$B$9:$G$20,2)</f>
        <v>3.161500000000002</v>
      </c>
      <c r="E81" s="24">
        <f t="shared" si="6"/>
        <v>37.461500000000001</v>
      </c>
      <c r="G81" s="24">
        <f>East!B83</f>
        <v>40.299999999999997</v>
      </c>
      <c r="H81" s="24">
        <f>VLOOKUP($B81,Historical!$B$9:$G$20,5)</f>
        <v>-6.8657812500000004</v>
      </c>
      <c r="I81" s="24">
        <f t="shared" si="7"/>
        <v>33.434218749999999</v>
      </c>
      <c r="K81" s="24">
        <f t="shared" si="8"/>
        <v>-4.0272812500000015</v>
      </c>
      <c r="L81" s="40">
        <v>0.68407505779850064</v>
      </c>
      <c r="M81" s="24">
        <f t="shared" si="9"/>
        <v>-2.7549626538645691</v>
      </c>
    </row>
    <row r="82" spans="1:13" x14ac:dyDescent="0.2">
      <c r="A82" s="13">
        <v>39448</v>
      </c>
      <c r="B82" s="37">
        <f t="shared" si="5"/>
        <v>1</v>
      </c>
      <c r="C82" s="24">
        <f>West!B84</f>
        <v>41.3</v>
      </c>
      <c r="D82" s="24">
        <f>VLOOKUP($B82,Historical!$B$9:$G$20,2)</f>
        <v>4.0030681818181835</v>
      </c>
      <c r="E82" s="24">
        <f t="shared" si="6"/>
        <v>45.303068181818183</v>
      </c>
      <c r="G82" s="24">
        <f>East!B84</f>
        <v>53.5</v>
      </c>
      <c r="H82" s="24">
        <f>VLOOKUP($B82,Historical!$B$9:$G$20,5)</f>
        <v>-5.8709375000000001</v>
      </c>
      <c r="I82" s="24">
        <f t="shared" si="7"/>
        <v>47.629062500000003</v>
      </c>
      <c r="K82" s="24">
        <f t="shared" si="8"/>
        <v>2.3259943181818201</v>
      </c>
      <c r="L82" s="40">
        <v>0.68019714100305906</v>
      </c>
      <c r="M82" s="24">
        <f t="shared" si="9"/>
        <v>1.5821346852166338</v>
      </c>
    </row>
    <row r="83" spans="1:13" x14ac:dyDescent="0.2">
      <c r="A83" s="13">
        <v>39479</v>
      </c>
      <c r="B83" s="37">
        <f t="shared" si="5"/>
        <v>2</v>
      </c>
      <c r="C83" s="24">
        <f>West!B85</f>
        <v>41.3</v>
      </c>
      <c r="D83" s="24">
        <f>VLOOKUP($B83,Historical!$B$9:$G$20,2)</f>
        <v>3.5417500000000013</v>
      </c>
      <c r="E83" s="24">
        <f t="shared" si="6"/>
        <v>44.841749999999998</v>
      </c>
      <c r="G83" s="24">
        <f>East!B85</f>
        <v>53.5</v>
      </c>
      <c r="H83" s="24">
        <f>VLOOKUP($B83,Historical!$B$9:$G$20,5)</f>
        <v>-4.3728437500000013</v>
      </c>
      <c r="I83" s="24">
        <f t="shared" si="7"/>
        <v>49.127156249999999</v>
      </c>
      <c r="K83" s="24">
        <f t="shared" si="8"/>
        <v>4.2854062500000012</v>
      </c>
      <c r="L83" s="40">
        <v>0.67654127694031174</v>
      </c>
      <c r="M83" s="24">
        <f t="shared" si="9"/>
        <v>2.8992542165829938</v>
      </c>
    </row>
    <row r="84" spans="1:13" x14ac:dyDescent="0.2">
      <c r="A84" s="13">
        <v>39508</v>
      </c>
      <c r="B84" s="37">
        <f t="shared" si="5"/>
        <v>3</v>
      </c>
      <c r="C84" s="24">
        <f>West!B86</f>
        <v>37.299999999999997</v>
      </c>
      <c r="D84" s="24">
        <f>VLOOKUP($B84,Historical!$B$9:$G$20,2)</f>
        <v>3.1708238636363641</v>
      </c>
      <c r="E84" s="24">
        <f t="shared" si="6"/>
        <v>40.470823863636362</v>
      </c>
      <c r="G84" s="24">
        <f>East!B86</f>
        <v>42.5</v>
      </c>
      <c r="H84" s="24">
        <f>VLOOKUP($B84,Historical!$B$9:$G$20,5)</f>
        <v>-5.1940340909090903</v>
      </c>
      <c r="I84" s="24">
        <f t="shared" si="7"/>
        <v>37.305965909090908</v>
      </c>
      <c r="K84" s="24">
        <f t="shared" si="8"/>
        <v>-3.1648579545454538</v>
      </c>
      <c r="L84" s="40">
        <v>0.67271488292848558</v>
      </c>
      <c r="M84" s="24">
        <f t="shared" si="9"/>
        <v>-2.1290470483773314</v>
      </c>
    </row>
    <row r="85" spans="1:13" x14ac:dyDescent="0.2">
      <c r="A85" s="13">
        <v>39539</v>
      </c>
      <c r="B85" s="37">
        <f t="shared" si="5"/>
        <v>4</v>
      </c>
      <c r="C85" s="24">
        <f>West!B87</f>
        <v>37.299999999999997</v>
      </c>
      <c r="D85" s="24">
        <f>VLOOKUP($B85,Historical!$B$9:$G$20,2)</f>
        <v>2.5598214285714285</v>
      </c>
      <c r="E85" s="24">
        <f t="shared" si="6"/>
        <v>39.859821428571422</v>
      </c>
      <c r="G85" s="24">
        <f>East!B87</f>
        <v>42</v>
      </c>
      <c r="H85" s="24">
        <f>VLOOKUP($B85,Historical!$B$9:$G$20,5)</f>
        <v>-4.8826785714285688</v>
      </c>
      <c r="I85" s="24">
        <f t="shared" si="7"/>
        <v>37.117321428571429</v>
      </c>
      <c r="K85" s="24">
        <f t="shared" si="8"/>
        <v>-2.7424999999999926</v>
      </c>
      <c r="L85" s="40">
        <v>0.66896751279780775</v>
      </c>
      <c r="M85" s="24">
        <f t="shared" si="9"/>
        <v>-1.8346434038479829</v>
      </c>
    </row>
    <row r="86" spans="1:13" x14ac:dyDescent="0.2">
      <c r="A86" s="13">
        <v>39569</v>
      </c>
      <c r="B86" s="37">
        <f t="shared" si="5"/>
        <v>5</v>
      </c>
      <c r="C86" s="24">
        <f>West!B88</f>
        <v>37.299999999999997</v>
      </c>
      <c r="D86" s="24">
        <f>VLOOKUP($B86,Historical!$B$9:$G$20,2)</f>
        <v>3.515482954545452</v>
      </c>
      <c r="E86" s="24">
        <f t="shared" si="6"/>
        <v>40.815482954545452</v>
      </c>
      <c r="G86" s="24">
        <f>East!B88</f>
        <v>42.5</v>
      </c>
      <c r="H86" s="24">
        <f>VLOOKUP($B86,Historical!$B$9:$G$20,5)</f>
        <v>-5.382443181818183</v>
      </c>
      <c r="I86" s="24">
        <f t="shared" si="7"/>
        <v>37.117556818181818</v>
      </c>
      <c r="K86" s="24">
        <f t="shared" si="8"/>
        <v>-3.697926136363634</v>
      </c>
      <c r="L86" s="40">
        <v>0.66514023342943429</v>
      </c>
      <c r="M86" s="24">
        <f t="shared" si="9"/>
        <v>-2.4596394535457136</v>
      </c>
    </row>
    <row r="87" spans="1:13" x14ac:dyDescent="0.2">
      <c r="A87" s="13">
        <v>39600</v>
      </c>
      <c r="B87" s="37">
        <f t="shared" si="5"/>
        <v>6</v>
      </c>
      <c r="C87" s="24">
        <f>West!B89</f>
        <v>47.05</v>
      </c>
      <c r="D87" s="24">
        <f>VLOOKUP($B87,Historical!$B$9:$G$20,2)</f>
        <v>-0.25224431818181825</v>
      </c>
      <c r="E87" s="24">
        <f t="shared" si="6"/>
        <v>46.797755681818181</v>
      </c>
      <c r="G87" s="24">
        <f>East!B89</f>
        <v>53.5</v>
      </c>
      <c r="H87" s="24">
        <f>VLOOKUP($B87,Historical!$B$9:$G$20,5)</f>
        <v>-4.1467897727272716</v>
      </c>
      <c r="I87" s="24">
        <f t="shared" si="7"/>
        <v>49.353210227272726</v>
      </c>
      <c r="K87" s="24">
        <f t="shared" si="8"/>
        <v>2.5554545454545448</v>
      </c>
      <c r="L87" s="40">
        <v>0.66140896671720806</v>
      </c>
      <c r="M87" s="24">
        <f t="shared" si="9"/>
        <v>1.6902005504018831</v>
      </c>
    </row>
    <row r="88" spans="1:13" x14ac:dyDescent="0.2">
      <c r="A88" s="13">
        <v>39630</v>
      </c>
      <c r="B88" s="37">
        <f t="shared" si="5"/>
        <v>7</v>
      </c>
      <c r="C88" s="24">
        <f>West!B90</f>
        <v>48.8</v>
      </c>
      <c r="D88" s="24">
        <f>VLOOKUP($B88,Historical!$B$9:$G$20,2)</f>
        <v>1.2455624999999999</v>
      </c>
      <c r="E88" s="24">
        <f t="shared" si="6"/>
        <v>50.045562499999996</v>
      </c>
      <c r="G88" s="24">
        <f>East!B90</f>
        <v>74.5</v>
      </c>
      <c r="H88" s="24">
        <f>VLOOKUP($B88,Historical!$B$9:$G$20,5)</f>
        <v>-3.1169062499999991</v>
      </c>
      <c r="I88" s="24">
        <f t="shared" si="7"/>
        <v>71.38309375</v>
      </c>
      <c r="K88" s="24">
        <f t="shared" si="8"/>
        <v>21.337531250000005</v>
      </c>
      <c r="L88" s="40">
        <v>0.65770563009368588</v>
      </c>
      <c r="M88" s="24">
        <f t="shared" si="9"/>
        <v>14.033814435424967</v>
      </c>
    </row>
    <row r="89" spans="1:13" x14ac:dyDescent="0.2">
      <c r="A89" s="13">
        <v>39661</v>
      </c>
      <c r="B89" s="37">
        <f t="shared" si="5"/>
        <v>8</v>
      </c>
      <c r="C89" s="24">
        <f>West!B91</f>
        <v>50.3</v>
      </c>
      <c r="D89" s="24">
        <f>VLOOKUP($B89,Historical!$B$9:$G$20,2)</f>
        <v>0.55456521739130449</v>
      </c>
      <c r="E89" s="24">
        <f t="shared" si="6"/>
        <v>50.854565217391304</v>
      </c>
      <c r="G89" s="24">
        <f>East!B91</f>
        <v>77.05</v>
      </c>
      <c r="H89" s="24">
        <f>VLOOKUP($B89,Historical!$B$9:$G$20,5)</f>
        <v>-4.0677173913043552</v>
      </c>
      <c r="I89" s="24">
        <f t="shared" si="7"/>
        <v>72.982282608695641</v>
      </c>
      <c r="K89" s="24">
        <f t="shared" si="8"/>
        <v>22.127717391304337</v>
      </c>
      <c r="L89" s="40">
        <v>0.65410862802351477</v>
      </c>
      <c r="M89" s="24">
        <f t="shared" si="9"/>
        <v>14.473930864118147</v>
      </c>
    </row>
    <row r="90" spans="1:13" x14ac:dyDescent="0.2">
      <c r="A90" s="13">
        <v>39692</v>
      </c>
      <c r="B90" s="37">
        <f t="shared" si="5"/>
        <v>9</v>
      </c>
      <c r="C90" s="24">
        <f>West!B92</f>
        <v>36.799999999999997</v>
      </c>
      <c r="D90" s="24">
        <f>VLOOKUP($B90,Historical!$B$9:$G$20,2)</f>
        <v>1.3578125000000001</v>
      </c>
      <c r="E90" s="24">
        <f t="shared" si="6"/>
        <v>38.157812499999999</v>
      </c>
      <c r="G90" s="24">
        <f>East!B92</f>
        <v>42.8</v>
      </c>
      <c r="H90" s="24">
        <f>VLOOKUP($B90,Historical!$B$9:$G$20,5)</f>
        <v>-3.8517500000000013</v>
      </c>
      <c r="I90" s="24">
        <f t="shared" si="7"/>
        <v>38.948249999999994</v>
      </c>
      <c r="K90" s="24">
        <f t="shared" si="8"/>
        <v>0.79043749999999591</v>
      </c>
      <c r="L90" s="40">
        <v>0.65062727985596591</v>
      </c>
      <c r="M90" s="24">
        <f t="shared" si="9"/>
        <v>0.51428020052114742</v>
      </c>
    </row>
    <row r="91" spans="1:13" x14ac:dyDescent="0.2">
      <c r="A91" s="13">
        <v>39722</v>
      </c>
      <c r="B91" s="37">
        <f t="shared" si="5"/>
        <v>10</v>
      </c>
      <c r="C91" s="24">
        <f>West!B93</f>
        <v>34.799999999999997</v>
      </c>
      <c r="D91" s="24">
        <f>VLOOKUP($B91,Historical!$B$9:$G$20,2)</f>
        <v>4.7869602272727301</v>
      </c>
      <c r="E91" s="24">
        <f t="shared" si="6"/>
        <v>39.586960227272726</v>
      </c>
      <c r="G91" s="24">
        <f>East!B93</f>
        <v>40.799999999999997</v>
      </c>
      <c r="H91" s="24">
        <f>VLOOKUP($B91,Historical!$B$9:$G$20,5)</f>
        <v>-4.8518749999999997</v>
      </c>
      <c r="I91" s="24">
        <f t="shared" si="7"/>
        <v>35.948124999999997</v>
      </c>
      <c r="K91" s="24">
        <f t="shared" si="8"/>
        <v>-3.6388352272727289</v>
      </c>
      <c r="L91" s="40">
        <v>0.6470643990836118</v>
      </c>
      <c r="M91" s="24">
        <f t="shared" si="9"/>
        <v>-2.3545607296995064</v>
      </c>
    </row>
    <row r="92" spans="1:13" x14ac:dyDescent="0.2">
      <c r="A92" s="13">
        <v>39753</v>
      </c>
      <c r="B92" s="37">
        <f t="shared" si="5"/>
        <v>11</v>
      </c>
      <c r="C92" s="24">
        <f>West!B94</f>
        <v>34.799999999999997</v>
      </c>
      <c r="D92" s="24">
        <f>VLOOKUP($B92,Historical!$B$9:$G$20,2)</f>
        <v>4.0881249999999998</v>
      </c>
      <c r="E92" s="24">
        <f t="shared" si="6"/>
        <v>38.888124999999995</v>
      </c>
      <c r="G92" s="24">
        <f>East!B94</f>
        <v>40.799999999999997</v>
      </c>
      <c r="H92" s="24">
        <f>VLOOKUP($B92,Historical!$B$9:$G$20,5)</f>
        <v>-4.4130059523809528</v>
      </c>
      <c r="I92" s="24">
        <f t="shared" si="7"/>
        <v>36.386994047619041</v>
      </c>
      <c r="K92" s="24">
        <f t="shared" si="8"/>
        <v>-2.5011309523809544</v>
      </c>
      <c r="L92" s="40">
        <v>0.64360498240308706</v>
      </c>
      <c r="M92" s="24">
        <f t="shared" si="9"/>
        <v>-1.6097403425949606</v>
      </c>
    </row>
    <row r="93" spans="1:13" x14ac:dyDescent="0.2">
      <c r="A93" s="13">
        <v>39783</v>
      </c>
      <c r="B93" s="37">
        <f t="shared" si="5"/>
        <v>12</v>
      </c>
      <c r="C93" s="24">
        <f>West!B95</f>
        <v>34.799999999999997</v>
      </c>
      <c r="D93" s="24">
        <f>VLOOKUP($B93,Historical!$B$9:$G$20,2)</f>
        <v>3.161500000000002</v>
      </c>
      <c r="E93" s="24">
        <f t="shared" si="6"/>
        <v>37.961500000000001</v>
      </c>
      <c r="G93" s="24">
        <f>East!B95</f>
        <v>40.799999999999997</v>
      </c>
      <c r="H93" s="24">
        <f>VLOOKUP($B93,Historical!$B$9:$G$20,5)</f>
        <v>-6.8657812500000004</v>
      </c>
      <c r="I93" s="24">
        <f t="shared" si="7"/>
        <v>33.934218749999999</v>
      </c>
      <c r="K93" s="24">
        <f t="shared" si="8"/>
        <v>-4.0272812500000015</v>
      </c>
      <c r="L93" s="40">
        <v>0.64006508196737499</v>
      </c>
      <c r="M93" s="24">
        <f t="shared" si="9"/>
        <v>-2.5777221033869235</v>
      </c>
    </row>
    <row r="94" spans="1:13" x14ac:dyDescent="0.2">
      <c r="A94" s="13">
        <v>39814</v>
      </c>
      <c r="B94" s="37">
        <f t="shared" si="5"/>
        <v>1</v>
      </c>
      <c r="C94" s="24">
        <f>West!B96</f>
        <v>41.8</v>
      </c>
      <c r="D94" s="24">
        <f>VLOOKUP($B94,Historical!$B$9:$G$20,2)</f>
        <v>4.0030681818181835</v>
      </c>
      <c r="E94" s="24">
        <f t="shared" si="6"/>
        <v>45.803068181818183</v>
      </c>
      <c r="G94" s="24">
        <f>East!B96</f>
        <v>54</v>
      </c>
      <c r="H94" s="24">
        <f>VLOOKUP($B94,Historical!$B$9:$G$20,5)</f>
        <v>-5.8709375000000001</v>
      </c>
      <c r="I94" s="24">
        <f t="shared" si="7"/>
        <v>48.129062500000003</v>
      </c>
      <c r="K94" s="24">
        <f t="shared" si="8"/>
        <v>2.3259943181818201</v>
      </c>
      <c r="L94" s="40">
        <v>0.63652532497100855</v>
      </c>
      <c r="M94" s="24">
        <f t="shared" si="9"/>
        <v>1.4805542892614025</v>
      </c>
    </row>
    <row r="95" spans="1:13" x14ac:dyDescent="0.2">
      <c r="A95" s="13">
        <v>39845</v>
      </c>
      <c r="B95" s="37">
        <f t="shared" si="5"/>
        <v>2</v>
      </c>
      <c r="C95" s="24">
        <f>West!B97</f>
        <v>41.8</v>
      </c>
      <c r="D95" s="24">
        <f>VLOOKUP($B95,Historical!$B$9:$G$20,2)</f>
        <v>3.5417500000000013</v>
      </c>
      <c r="E95" s="24">
        <f t="shared" si="6"/>
        <v>45.341749999999998</v>
      </c>
      <c r="G95" s="24">
        <f>East!B97</f>
        <v>54</v>
      </c>
      <c r="H95" s="24">
        <f>VLOOKUP($B95,Historical!$B$9:$G$20,5)</f>
        <v>-4.3728437500000013</v>
      </c>
      <c r="I95" s="24">
        <f t="shared" si="7"/>
        <v>49.627156249999999</v>
      </c>
      <c r="K95" s="24">
        <f t="shared" si="8"/>
        <v>4.2854062500000012</v>
      </c>
      <c r="L95" s="40">
        <v>0.63330308507141397</v>
      </c>
      <c r="M95" s="24">
        <f t="shared" si="9"/>
        <v>2.7139609989093199</v>
      </c>
    </row>
    <row r="96" spans="1:13" x14ac:dyDescent="0.2">
      <c r="A96" s="13">
        <v>39873</v>
      </c>
      <c r="B96" s="37">
        <f t="shared" si="5"/>
        <v>3</v>
      </c>
      <c r="C96" s="24">
        <f>West!B98</f>
        <v>37.799999999999997</v>
      </c>
      <c r="D96" s="24">
        <f>VLOOKUP($B96,Historical!$B$9:$G$20,2)</f>
        <v>3.1708238636363641</v>
      </c>
      <c r="E96" s="24">
        <f t="shared" si="6"/>
        <v>40.970823863636362</v>
      </c>
      <c r="G96" s="24">
        <f>East!B98</f>
        <v>43</v>
      </c>
      <c r="H96" s="24">
        <f>VLOOKUP($B96,Historical!$B$9:$G$20,5)</f>
        <v>-5.1940340909090903</v>
      </c>
      <c r="I96" s="24">
        <f t="shared" si="7"/>
        <v>37.805965909090908</v>
      </c>
      <c r="K96" s="24">
        <f t="shared" si="8"/>
        <v>-3.1648579545454538</v>
      </c>
      <c r="L96" s="40">
        <v>0.62982063634127061</v>
      </c>
      <c r="M96" s="24">
        <f t="shared" si="9"/>
        <v>-1.9932928508615497</v>
      </c>
    </row>
    <row r="97" spans="1:13" x14ac:dyDescent="0.2">
      <c r="A97" s="13">
        <v>39904</v>
      </c>
      <c r="B97" s="37">
        <f t="shared" si="5"/>
        <v>4</v>
      </c>
      <c r="C97" s="24">
        <f>West!B99</f>
        <v>37.799999999999997</v>
      </c>
      <c r="D97" s="24">
        <f>VLOOKUP($B97,Historical!$B$9:$G$20,2)</f>
        <v>2.5598214285714285</v>
      </c>
      <c r="E97" s="24">
        <f t="shared" si="6"/>
        <v>40.359821428571422</v>
      </c>
      <c r="G97" s="24">
        <f>East!B99</f>
        <v>42.5</v>
      </c>
      <c r="H97" s="24">
        <f>VLOOKUP($B97,Historical!$B$9:$G$20,5)</f>
        <v>-4.8826785714285688</v>
      </c>
      <c r="I97" s="24">
        <f t="shared" si="7"/>
        <v>37.617321428571429</v>
      </c>
      <c r="K97" s="24">
        <f t="shared" si="8"/>
        <v>-2.7424999999999926</v>
      </c>
      <c r="L97" s="40">
        <v>0.62641592852967054</v>
      </c>
      <c r="M97" s="24">
        <f t="shared" si="9"/>
        <v>-1.7179456839926168</v>
      </c>
    </row>
    <row r="98" spans="1:13" x14ac:dyDescent="0.2">
      <c r="A98" s="13">
        <v>39934</v>
      </c>
      <c r="B98" s="37">
        <f t="shared" si="5"/>
        <v>5</v>
      </c>
      <c r="C98" s="24">
        <f>West!B100</f>
        <v>37.799999999999997</v>
      </c>
      <c r="D98" s="24">
        <f>VLOOKUP($B98,Historical!$B$9:$G$20,2)</f>
        <v>3.515482954545452</v>
      </c>
      <c r="E98" s="24">
        <f t="shared" si="6"/>
        <v>41.315482954545452</v>
      </c>
      <c r="G98" s="24">
        <f>East!B100</f>
        <v>43</v>
      </c>
      <c r="H98" s="24">
        <f>VLOOKUP($B98,Historical!$B$9:$G$20,5)</f>
        <v>-5.382443181818183</v>
      </c>
      <c r="I98" s="24">
        <f t="shared" si="7"/>
        <v>37.617556818181818</v>
      </c>
      <c r="K98" s="24">
        <f t="shared" si="8"/>
        <v>-3.697926136363634</v>
      </c>
      <c r="L98" s="40">
        <v>0.62293329630416783</v>
      </c>
      <c r="M98" s="24">
        <f t="shared" si="9"/>
        <v>-2.3035613176143341</v>
      </c>
    </row>
    <row r="99" spans="1:13" x14ac:dyDescent="0.2">
      <c r="A99" s="13">
        <v>39965</v>
      </c>
      <c r="B99" s="37">
        <f t="shared" si="5"/>
        <v>6</v>
      </c>
      <c r="C99" s="24">
        <f>West!B101</f>
        <v>47.55</v>
      </c>
      <c r="D99" s="24">
        <f>VLOOKUP($B99,Historical!$B$9:$G$20,2)</f>
        <v>-0.25224431818181825</v>
      </c>
      <c r="E99" s="24">
        <f t="shared" si="6"/>
        <v>47.297755681818181</v>
      </c>
      <c r="G99" s="24">
        <f>East!B101</f>
        <v>54</v>
      </c>
      <c r="H99" s="24">
        <f>VLOOKUP($B99,Historical!$B$9:$G$20,5)</f>
        <v>-4.1467897727272716</v>
      </c>
      <c r="I99" s="24">
        <f t="shared" si="7"/>
        <v>49.853210227272726</v>
      </c>
      <c r="K99" s="24">
        <f t="shared" si="8"/>
        <v>2.5554545454545448</v>
      </c>
      <c r="L99" s="40">
        <v>0.61955084768970503</v>
      </c>
      <c r="M99" s="24">
        <f t="shared" si="9"/>
        <v>1.583234029868873</v>
      </c>
    </row>
    <row r="100" spans="1:13" x14ac:dyDescent="0.2">
      <c r="A100" s="13">
        <v>39995</v>
      </c>
      <c r="B100" s="37">
        <f t="shared" si="5"/>
        <v>7</v>
      </c>
      <c r="C100" s="24">
        <f>West!B102</f>
        <v>49.3</v>
      </c>
      <c r="D100" s="24">
        <f>VLOOKUP($B100,Historical!$B$9:$G$20,2)</f>
        <v>1.2455624999999999</v>
      </c>
      <c r="E100" s="24">
        <f t="shared" si="6"/>
        <v>50.545562499999996</v>
      </c>
      <c r="G100" s="24">
        <f>East!B102</f>
        <v>75</v>
      </c>
      <c r="H100" s="24">
        <f>VLOOKUP($B100,Historical!$B$9:$G$20,5)</f>
        <v>-3.1169062499999991</v>
      </c>
      <c r="I100" s="24">
        <f t="shared" si="7"/>
        <v>71.88309375</v>
      </c>
      <c r="K100" s="24">
        <f t="shared" si="8"/>
        <v>21.337531250000005</v>
      </c>
      <c r="L100" s="40">
        <v>0.61609149359807414</v>
      </c>
      <c r="M100" s="24">
        <f t="shared" si="9"/>
        <v>13.145871497508084</v>
      </c>
    </row>
    <row r="101" spans="1:13" x14ac:dyDescent="0.2">
      <c r="A101" s="13">
        <v>40026</v>
      </c>
      <c r="B101" s="37">
        <f t="shared" si="5"/>
        <v>8</v>
      </c>
      <c r="C101" s="24">
        <f>West!B103</f>
        <v>50.8</v>
      </c>
      <c r="D101" s="24">
        <f>VLOOKUP($B101,Historical!$B$9:$G$20,2)</f>
        <v>0.55456521739130449</v>
      </c>
      <c r="E101" s="24">
        <f t="shared" si="6"/>
        <v>51.354565217391304</v>
      </c>
      <c r="G101" s="24">
        <f>East!B103</f>
        <v>77.55</v>
      </c>
      <c r="H101" s="24">
        <f>VLOOKUP($B101,Historical!$B$9:$G$20,5)</f>
        <v>-4.0677173913043552</v>
      </c>
      <c r="I101" s="24">
        <f t="shared" si="7"/>
        <v>73.482282608695641</v>
      </c>
      <c r="K101" s="24">
        <f t="shared" si="8"/>
        <v>22.127717391304337</v>
      </c>
      <c r="L101" s="40">
        <v>0.61263201502911657</v>
      </c>
      <c r="M101" s="24">
        <f t="shared" si="9"/>
        <v>13.556148093429602</v>
      </c>
    </row>
    <row r="102" spans="1:13" x14ac:dyDescent="0.2">
      <c r="A102" s="13">
        <v>40057</v>
      </c>
      <c r="B102" s="37">
        <f t="shared" si="5"/>
        <v>9</v>
      </c>
      <c r="C102" s="24">
        <f>West!B104</f>
        <v>37.299999999999997</v>
      </c>
      <c r="D102" s="24">
        <f>VLOOKUP($B102,Historical!$B$9:$G$20,2)</f>
        <v>1.3578125000000001</v>
      </c>
      <c r="E102" s="24">
        <f t="shared" si="6"/>
        <v>38.657812499999999</v>
      </c>
      <c r="G102" s="24">
        <f>East!B104</f>
        <v>43.3</v>
      </c>
      <c r="H102" s="24">
        <f>VLOOKUP($B102,Historical!$B$9:$G$20,5)</f>
        <v>-3.8517500000000013</v>
      </c>
      <c r="I102" s="24">
        <f t="shared" si="7"/>
        <v>39.448249999999994</v>
      </c>
      <c r="K102" s="24">
        <f t="shared" si="8"/>
        <v>0.79043749999999591</v>
      </c>
      <c r="L102" s="40">
        <v>0.6092832965139483</v>
      </c>
      <c r="M102" s="24">
        <f t="shared" si="9"/>
        <v>0.48160036568824149</v>
      </c>
    </row>
    <row r="103" spans="1:13" x14ac:dyDescent="0.2">
      <c r="A103" s="13">
        <v>40087</v>
      </c>
      <c r="B103" s="37">
        <f t="shared" si="5"/>
        <v>10</v>
      </c>
      <c r="C103" s="24">
        <f>West!B105</f>
        <v>35.299999999999997</v>
      </c>
      <c r="D103" s="24">
        <f>VLOOKUP($B103,Historical!$B$9:$G$20,2)</f>
        <v>4.7869602272727301</v>
      </c>
      <c r="E103" s="24">
        <f t="shared" si="6"/>
        <v>40.086960227272726</v>
      </c>
      <c r="G103" s="24">
        <f>East!B105</f>
        <v>41.3</v>
      </c>
      <c r="H103" s="24">
        <f>VLOOKUP($B103,Historical!$B$9:$G$20,5)</f>
        <v>-4.8518749999999997</v>
      </c>
      <c r="I103" s="24">
        <f t="shared" si="7"/>
        <v>36.448124999999997</v>
      </c>
      <c r="K103" s="24">
        <f t="shared" si="8"/>
        <v>-3.6388352272727289</v>
      </c>
      <c r="L103" s="40">
        <v>0.60585919296116719</v>
      </c>
      <c r="M103" s="24">
        <f t="shared" si="9"/>
        <v>-2.2046217741141207</v>
      </c>
    </row>
    <row r="104" spans="1:13" x14ac:dyDescent="0.2">
      <c r="A104" s="13">
        <v>40118</v>
      </c>
      <c r="B104" s="37">
        <f t="shared" si="5"/>
        <v>11</v>
      </c>
      <c r="C104" s="24">
        <f>West!B106</f>
        <v>35.299999999999997</v>
      </c>
      <c r="D104" s="24">
        <f>VLOOKUP($B104,Historical!$B$9:$G$20,2)</f>
        <v>4.0881249999999998</v>
      </c>
      <c r="E104" s="24">
        <f t="shared" si="6"/>
        <v>39.388124999999995</v>
      </c>
      <c r="G104" s="24">
        <f>East!B106</f>
        <v>41.3</v>
      </c>
      <c r="H104" s="24">
        <f>VLOOKUP($B104,Historical!$B$9:$G$20,5)</f>
        <v>-4.4130059523809528</v>
      </c>
      <c r="I104" s="24">
        <f t="shared" si="7"/>
        <v>36.886994047619041</v>
      </c>
      <c r="K104" s="24">
        <f t="shared" si="8"/>
        <v>-2.5011309523809544</v>
      </c>
      <c r="L104" s="40">
        <v>0.60253293810190389</v>
      </c>
      <c r="M104" s="24">
        <f t="shared" si="9"/>
        <v>-1.5070137813157096</v>
      </c>
    </row>
    <row r="105" spans="1:13" x14ac:dyDescent="0.2">
      <c r="A105" s="13">
        <v>40148</v>
      </c>
      <c r="B105" s="37">
        <f t="shared" si="5"/>
        <v>12</v>
      </c>
      <c r="C105" s="24">
        <f>West!B107</f>
        <v>35.299999999999997</v>
      </c>
      <c r="D105" s="24">
        <f>VLOOKUP($B105,Historical!$B$9:$G$20,2)</f>
        <v>3.161500000000002</v>
      </c>
      <c r="E105" s="24">
        <f t="shared" si="6"/>
        <v>38.461500000000001</v>
      </c>
      <c r="G105" s="24">
        <f>East!B107</f>
        <v>41.3</v>
      </c>
      <c r="H105" s="24">
        <f>VLOOKUP($B105,Historical!$B$9:$G$20,5)</f>
        <v>-6.8657812500000004</v>
      </c>
      <c r="I105" s="24">
        <f t="shared" si="7"/>
        <v>34.434218749999999</v>
      </c>
      <c r="K105" s="24">
        <f t="shared" si="8"/>
        <v>-4.0272812500000015</v>
      </c>
      <c r="L105" s="40">
        <v>0.5991322954955729</v>
      </c>
      <c r="M105" s="24">
        <f t="shared" si="9"/>
        <v>-2.4128742599187811</v>
      </c>
    </row>
    <row r="106" spans="1:13" x14ac:dyDescent="0.2">
      <c r="A106" s="13">
        <v>40179</v>
      </c>
      <c r="B106" s="37">
        <f t="shared" si="5"/>
        <v>1</v>
      </c>
      <c r="C106" s="24">
        <f>West!B108</f>
        <v>42.3</v>
      </c>
      <c r="D106" s="24">
        <f>VLOOKUP($B106,Historical!$B$9:$G$20,2)</f>
        <v>4.0030681818181835</v>
      </c>
      <c r="E106" s="24">
        <f t="shared" si="6"/>
        <v>46.303068181818183</v>
      </c>
      <c r="G106" s="24">
        <f>East!B108</f>
        <v>54.5</v>
      </c>
      <c r="H106" s="24">
        <f>VLOOKUP($B106,Historical!$B$9:$G$20,5)</f>
        <v>-5.8709375000000001</v>
      </c>
      <c r="I106" s="24">
        <f t="shared" si="7"/>
        <v>48.629062500000003</v>
      </c>
      <c r="K106" s="24">
        <f t="shared" si="8"/>
        <v>2.3259943181818201</v>
      </c>
      <c r="L106" s="40">
        <v>0.59573135303706459</v>
      </c>
      <c r="M106" s="24">
        <f t="shared" si="9"/>
        <v>1.3856677423269803</v>
      </c>
    </row>
    <row r="107" spans="1:13" x14ac:dyDescent="0.2">
      <c r="A107" s="13">
        <v>40210</v>
      </c>
      <c r="B107" s="37">
        <f t="shared" si="5"/>
        <v>2</v>
      </c>
      <c r="C107" s="24">
        <f>West!B109</f>
        <v>42.3</v>
      </c>
      <c r="D107" s="24">
        <f>VLOOKUP($B107,Historical!$B$9:$G$20,2)</f>
        <v>3.5417500000000013</v>
      </c>
      <c r="E107" s="24">
        <f t="shared" si="6"/>
        <v>45.841749999999998</v>
      </c>
      <c r="G107" s="24">
        <f>East!B109</f>
        <v>54.5</v>
      </c>
      <c r="H107" s="24">
        <f>VLOOKUP($B107,Historical!$B$9:$G$20,5)</f>
        <v>-4.3728437500000013</v>
      </c>
      <c r="I107" s="24">
        <f t="shared" si="7"/>
        <v>50.127156249999999</v>
      </c>
      <c r="K107" s="24">
        <f t="shared" si="8"/>
        <v>4.2854062500000012</v>
      </c>
      <c r="L107" s="40">
        <v>0.59263274767880025</v>
      </c>
      <c r="M107" s="24">
        <f t="shared" si="9"/>
        <v>2.5396720808574043</v>
      </c>
    </row>
    <row r="108" spans="1:13" x14ac:dyDescent="0.2">
      <c r="A108" s="13">
        <v>40238</v>
      </c>
      <c r="B108" s="37">
        <f t="shared" si="5"/>
        <v>3</v>
      </c>
      <c r="C108" s="24">
        <f>West!B110</f>
        <v>38.299999999999997</v>
      </c>
      <c r="D108" s="24">
        <f>VLOOKUP($B108,Historical!$B$9:$G$20,2)</f>
        <v>3.1708238636363641</v>
      </c>
      <c r="E108" s="24">
        <f t="shared" si="6"/>
        <v>41.470823863636362</v>
      </c>
      <c r="G108" s="24">
        <f>East!B110</f>
        <v>43.5</v>
      </c>
      <c r="H108" s="24">
        <f>VLOOKUP($B108,Historical!$B$9:$G$20,5)</f>
        <v>-5.1940340909090903</v>
      </c>
      <c r="I108" s="24">
        <f t="shared" si="7"/>
        <v>38.305965909090908</v>
      </c>
      <c r="K108" s="24">
        <f t="shared" si="8"/>
        <v>-3.1648579545454538</v>
      </c>
      <c r="L108" s="40">
        <v>0.58929152211707725</v>
      </c>
      <c r="M108" s="24">
        <f t="shared" si="9"/>
        <v>-1.8650239613184301</v>
      </c>
    </row>
    <row r="109" spans="1:13" x14ac:dyDescent="0.2">
      <c r="A109" s="13">
        <v>40269</v>
      </c>
      <c r="B109" s="37">
        <f t="shared" si="5"/>
        <v>4</v>
      </c>
      <c r="C109" s="24">
        <f>West!B111</f>
        <v>38.299999999999997</v>
      </c>
      <c r="D109" s="24">
        <f>VLOOKUP($B109,Historical!$B$9:$G$20,2)</f>
        <v>2.5598214285714285</v>
      </c>
      <c r="E109" s="24">
        <f t="shared" si="6"/>
        <v>40.859821428571422</v>
      </c>
      <c r="G109" s="24">
        <f>East!B111</f>
        <v>43</v>
      </c>
      <c r="H109" s="24">
        <f>VLOOKUP($B109,Historical!$B$9:$G$20,5)</f>
        <v>-4.8826785714285688</v>
      </c>
      <c r="I109" s="24">
        <f t="shared" si="7"/>
        <v>38.117321428571429</v>
      </c>
      <c r="K109" s="24">
        <f t="shared" si="8"/>
        <v>-2.7424999999999926</v>
      </c>
      <c r="L109" s="40">
        <v>0.58602118421623928</v>
      </c>
      <c r="M109" s="24">
        <f t="shared" si="9"/>
        <v>-1.6071630977130318</v>
      </c>
    </row>
    <row r="110" spans="1:13" x14ac:dyDescent="0.2">
      <c r="A110" s="13">
        <v>40299</v>
      </c>
      <c r="B110" s="37">
        <f t="shared" si="5"/>
        <v>5</v>
      </c>
      <c r="C110" s="24">
        <f>West!B112</f>
        <v>38.299999999999997</v>
      </c>
      <c r="D110" s="24">
        <f>VLOOKUP($B110,Historical!$B$9:$G$20,2)</f>
        <v>3.515482954545452</v>
      </c>
      <c r="E110" s="24">
        <f t="shared" si="6"/>
        <v>41.815482954545452</v>
      </c>
      <c r="G110" s="24">
        <f>East!B112</f>
        <v>43.5</v>
      </c>
      <c r="H110" s="24">
        <f>VLOOKUP($B110,Historical!$B$9:$G$20,5)</f>
        <v>-5.382443181818183</v>
      </c>
      <c r="I110" s="24">
        <f t="shared" si="7"/>
        <v>38.117556818181818</v>
      </c>
      <c r="K110" s="24">
        <f t="shared" si="8"/>
        <v>-3.697926136363634</v>
      </c>
      <c r="L110" s="40">
        <v>0.58267889011309404</v>
      </c>
      <c r="M110" s="24">
        <f t="shared" si="9"/>
        <v>-2.1547034968565644</v>
      </c>
    </row>
    <row r="111" spans="1:13" x14ac:dyDescent="0.2">
      <c r="A111" s="13">
        <v>40330</v>
      </c>
      <c r="B111" s="37">
        <f t="shared" si="5"/>
        <v>6</v>
      </c>
      <c r="C111" s="24">
        <f>West!B113</f>
        <v>48.05</v>
      </c>
      <c r="D111" s="24">
        <f>VLOOKUP($B111,Historical!$B$9:$G$20,2)</f>
        <v>-0.25224431818181825</v>
      </c>
      <c r="E111" s="24">
        <f t="shared" si="6"/>
        <v>47.797755681818181</v>
      </c>
      <c r="G111" s="24">
        <f>East!B113</f>
        <v>54.5</v>
      </c>
      <c r="H111" s="24">
        <f>VLOOKUP($B111,Historical!$B$9:$G$20,5)</f>
        <v>-4.1467897727272716</v>
      </c>
      <c r="I111" s="24">
        <f t="shared" si="7"/>
        <v>50.353210227272726</v>
      </c>
      <c r="K111" s="24">
        <f t="shared" si="8"/>
        <v>2.5554545454545448</v>
      </c>
      <c r="L111" s="40">
        <v>0.57943125580654353</v>
      </c>
      <c r="M111" s="24">
        <f t="shared" si="9"/>
        <v>1.4807102364292668</v>
      </c>
    </row>
    <row r="112" spans="1:13" x14ac:dyDescent="0.2">
      <c r="A112" s="13">
        <v>40360</v>
      </c>
      <c r="B112" s="37">
        <f t="shared" si="5"/>
        <v>7</v>
      </c>
      <c r="C112" s="24">
        <f>West!B114</f>
        <v>49.8</v>
      </c>
      <c r="D112" s="24">
        <f>VLOOKUP($B112,Historical!$B$9:$G$20,2)</f>
        <v>1.2455624999999999</v>
      </c>
      <c r="E112" s="24">
        <f t="shared" si="6"/>
        <v>51.045562499999996</v>
      </c>
      <c r="G112" s="24">
        <f>East!B114</f>
        <v>75.5</v>
      </c>
      <c r="H112" s="24">
        <f>VLOOKUP($B112,Historical!$B$9:$G$20,5)</f>
        <v>-3.1169062499999991</v>
      </c>
      <c r="I112" s="24">
        <f t="shared" si="7"/>
        <v>72.38309375</v>
      </c>
      <c r="K112" s="24">
        <f t="shared" si="8"/>
        <v>21.337531250000005</v>
      </c>
      <c r="L112" s="40">
        <v>0.57611263256435774</v>
      </c>
      <c r="M112" s="24">
        <f t="shared" si="9"/>
        <v>12.292821300861753</v>
      </c>
    </row>
    <row r="113" spans="1:13" x14ac:dyDescent="0.2">
      <c r="A113" s="13">
        <v>40391</v>
      </c>
      <c r="B113" s="37">
        <f t="shared" si="5"/>
        <v>8</v>
      </c>
      <c r="C113" s="24">
        <f>West!B115</f>
        <v>51.3</v>
      </c>
      <c r="D113" s="24">
        <f>VLOOKUP($B113,Historical!$B$9:$G$20,2)</f>
        <v>0.55456521739130449</v>
      </c>
      <c r="E113" s="24">
        <f t="shared" si="6"/>
        <v>51.854565217391304</v>
      </c>
      <c r="G113" s="24">
        <f>East!B115</f>
        <v>78.05</v>
      </c>
      <c r="H113" s="24">
        <f>VLOOKUP($B113,Historical!$B$9:$G$20,5)</f>
        <v>-4.0677173913043552</v>
      </c>
      <c r="I113" s="24">
        <f t="shared" si="7"/>
        <v>73.982282608695641</v>
      </c>
      <c r="K113" s="24">
        <f t="shared" si="8"/>
        <v>22.127717391304337</v>
      </c>
      <c r="L113" s="40">
        <v>0.57279349002700308</v>
      </c>
      <c r="M113" s="24">
        <f t="shared" si="9"/>
        <v>12.674612470896424</v>
      </c>
    </row>
    <row r="114" spans="1:13" x14ac:dyDescent="0.2">
      <c r="A114" s="13">
        <v>40422</v>
      </c>
      <c r="B114" s="37">
        <f t="shared" si="5"/>
        <v>9</v>
      </c>
      <c r="C114" s="24">
        <f>West!B116</f>
        <v>37.799999999999997</v>
      </c>
      <c r="D114" s="24">
        <f>VLOOKUP($B114,Historical!$B$9:$G$20,2)</f>
        <v>1.3578125000000001</v>
      </c>
      <c r="E114" s="24">
        <f t="shared" si="6"/>
        <v>39.157812499999999</v>
      </c>
      <c r="G114" s="24">
        <f>East!B116</f>
        <v>43.8</v>
      </c>
      <c r="H114" s="24">
        <f>VLOOKUP($B114,Historical!$B$9:$G$20,5)</f>
        <v>-3.8517500000000013</v>
      </c>
      <c r="I114" s="24">
        <f t="shared" si="7"/>
        <v>39.948249999999994</v>
      </c>
      <c r="K114" s="24">
        <f t="shared" si="8"/>
        <v>0.79043749999999591</v>
      </c>
      <c r="L114" s="40">
        <v>0.56958020917559027</v>
      </c>
      <c r="M114" s="24">
        <f t="shared" si="9"/>
        <v>0.45021755659022833</v>
      </c>
    </row>
    <row r="115" spans="1:13" x14ac:dyDescent="0.2">
      <c r="A115" s="13">
        <v>40452</v>
      </c>
      <c r="B115" s="37">
        <f t="shared" si="5"/>
        <v>10</v>
      </c>
      <c r="C115" s="24">
        <f>West!B117</f>
        <v>35.799999999999997</v>
      </c>
      <c r="D115" s="24">
        <f>VLOOKUP($B115,Historical!$B$9:$G$20,2)</f>
        <v>4.7869602272727301</v>
      </c>
      <c r="E115" s="24">
        <f t="shared" si="6"/>
        <v>40.586960227272726</v>
      </c>
      <c r="G115" s="24">
        <f>East!B117</f>
        <v>41.8</v>
      </c>
      <c r="H115" s="24">
        <f>VLOOKUP($B115,Historical!$B$9:$G$20,5)</f>
        <v>-4.8518749999999997</v>
      </c>
      <c r="I115" s="24">
        <f t="shared" si="7"/>
        <v>36.948124999999997</v>
      </c>
      <c r="K115" s="24">
        <f t="shared" si="8"/>
        <v>-3.6388352272727289</v>
      </c>
      <c r="L115" s="40">
        <v>0.56629738188014989</v>
      </c>
      <c r="M115" s="24">
        <f t="shared" si="9"/>
        <v>-2.0606628622978067</v>
      </c>
    </row>
    <row r="116" spans="1:13" x14ac:dyDescent="0.2">
      <c r="A116" s="13">
        <v>40483</v>
      </c>
      <c r="B116" s="37">
        <f t="shared" si="5"/>
        <v>11</v>
      </c>
      <c r="C116" s="24">
        <f>West!B118</f>
        <v>35.799999999999997</v>
      </c>
      <c r="D116" s="24">
        <f>VLOOKUP($B116,Historical!$B$9:$G$20,2)</f>
        <v>4.0881249999999998</v>
      </c>
      <c r="E116" s="24">
        <f t="shared" si="6"/>
        <v>39.888124999999995</v>
      </c>
      <c r="G116" s="24">
        <f>East!B118</f>
        <v>41.8</v>
      </c>
      <c r="H116" s="24">
        <f>VLOOKUP($B116,Historical!$B$9:$G$20,5)</f>
        <v>-4.4130059523809528</v>
      </c>
      <c r="I116" s="24">
        <f t="shared" si="7"/>
        <v>37.386994047619041</v>
      </c>
      <c r="K116" s="24">
        <f t="shared" si="8"/>
        <v>-2.5011309523809544</v>
      </c>
      <c r="L116" s="40">
        <v>0.56310694720785337</v>
      </c>
      <c r="M116" s="24">
        <f t="shared" si="9"/>
        <v>-1.4084042151623102</v>
      </c>
    </row>
    <row r="117" spans="1:13" x14ac:dyDescent="0.2">
      <c r="A117" s="13">
        <v>40513</v>
      </c>
      <c r="B117" s="37">
        <f t="shared" si="5"/>
        <v>12</v>
      </c>
      <c r="C117" s="24">
        <f>West!B119</f>
        <v>35.799999999999997</v>
      </c>
      <c r="D117" s="24">
        <f>VLOOKUP($B117,Historical!$B$9:$G$20,2)</f>
        <v>3.161500000000002</v>
      </c>
      <c r="E117" s="24">
        <f t="shared" si="6"/>
        <v>38.961500000000001</v>
      </c>
      <c r="G117" s="24">
        <f>East!B119</f>
        <v>41.8</v>
      </c>
      <c r="H117" s="24">
        <f>VLOOKUP($B117,Historical!$B$9:$G$20,5)</f>
        <v>-6.8657812500000004</v>
      </c>
      <c r="I117" s="24">
        <f t="shared" si="7"/>
        <v>34.934218749999999</v>
      </c>
      <c r="K117" s="24">
        <f t="shared" si="8"/>
        <v>-4.0272812500000015</v>
      </c>
      <c r="L117" s="40">
        <v>0.55984791169930959</v>
      </c>
      <c r="M117" s="24">
        <f t="shared" si="9"/>
        <v>-2.2546649976382858</v>
      </c>
    </row>
    <row r="118" spans="1:13" x14ac:dyDescent="0.2">
      <c r="A118" s="13">
        <v>40544</v>
      </c>
      <c r="B118" s="37">
        <f t="shared" si="5"/>
        <v>1</v>
      </c>
      <c r="C118" s="24">
        <f>West!B120</f>
        <v>42.55</v>
      </c>
      <c r="D118" s="24">
        <f>VLOOKUP($B118,Historical!$B$9:$G$20,2)</f>
        <v>4.0030681818181835</v>
      </c>
      <c r="E118" s="24">
        <f t="shared" si="6"/>
        <v>46.553068181818183</v>
      </c>
      <c r="G118" s="24">
        <f>East!B120</f>
        <v>54.75</v>
      </c>
      <c r="H118" s="24">
        <f>VLOOKUP($B118,Historical!$B$9:$G$20,5)</f>
        <v>-5.8709375000000001</v>
      </c>
      <c r="I118" s="24">
        <f t="shared" si="7"/>
        <v>48.879062500000003</v>
      </c>
      <c r="K118" s="24">
        <f t="shared" si="8"/>
        <v>2.3259943181818201</v>
      </c>
      <c r="L118" s="40">
        <v>0.55658821466857367</v>
      </c>
      <c r="M118" s="24">
        <f t="shared" si="9"/>
        <v>1.2946210248860655</v>
      </c>
    </row>
    <row r="119" spans="1:13" x14ac:dyDescent="0.2">
      <c r="A119" s="13">
        <v>40575</v>
      </c>
      <c r="B119" s="37">
        <f t="shared" si="5"/>
        <v>2</v>
      </c>
      <c r="C119" s="24">
        <f>West!B121</f>
        <v>42.55</v>
      </c>
      <c r="D119" s="24">
        <f>VLOOKUP($B119,Historical!$B$9:$G$20,2)</f>
        <v>3.5417500000000013</v>
      </c>
      <c r="E119" s="24">
        <f t="shared" si="6"/>
        <v>46.091749999999998</v>
      </c>
      <c r="G119" s="24">
        <f>East!B121</f>
        <v>54.75</v>
      </c>
      <c r="H119" s="24">
        <f>VLOOKUP($B119,Historical!$B$9:$G$20,5)</f>
        <v>-4.3728437500000013</v>
      </c>
      <c r="I119" s="24">
        <f t="shared" si="7"/>
        <v>50.377156249999999</v>
      </c>
      <c r="K119" s="24">
        <f t="shared" si="8"/>
        <v>4.2854062500000012</v>
      </c>
      <c r="L119" s="40">
        <v>0.5536158395365447</v>
      </c>
      <c r="M119" s="24">
        <f t="shared" si="9"/>
        <v>2.3724687788489063</v>
      </c>
    </row>
    <row r="120" spans="1:13" x14ac:dyDescent="0.2">
      <c r="A120" s="13">
        <v>40603</v>
      </c>
      <c r="B120" s="37">
        <f t="shared" si="5"/>
        <v>3</v>
      </c>
      <c r="C120" s="24">
        <f>West!B122</f>
        <v>38.549999999999997</v>
      </c>
      <c r="D120" s="24">
        <f>VLOOKUP($B120,Historical!$B$9:$G$20,2)</f>
        <v>3.1708238636363641</v>
      </c>
      <c r="E120" s="24">
        <f t="shared" si="6"/>
        <v>41.720823863636362</v>
      </c>
      <c r="G120" s="24">
        <f>East!B122</f>
        <v>43.75</v>
      </c>
      <c r="H120" s="24">
        <f>VLOOKUP($B120,Historical!$B$9:$G$20,5)</f>
        <v>-5.1940340909090903</v>
      </c>
      <c r="I120" s="24">
        <f t="shared" si="7"/>
        <v>38.555965909090908</v>
      </c>
      <c r="K120" s="24">
        <f t="shared" si="8"/>
        <v>-3.1648579545454538</v>
      </c>
      <c r="L120" s="40">
        <v>0.5504176572302012</v>
      </c>
      <c r="M120" s="24">
        <f t="shared" si="9"/>
        <v>-1.7419937008072752</v>
      </c>
    </row>
    <row r="121" spans="1:13" x14ac:dyDescent="0.2">
      <c r="A121" s="13">
        <v>40634</v>
      </c>
      <c r="B121" s="37">
        <f t="shared" si="5"/>
        <v>4</v>
      </c>
      <c r="C121" s="24">
        <f>West!B123</f>
        <v>38.549999999999997</v>
      </c>
      <c r="D121" s="24">
        <f>VLOOKUP($B121,Historical!$B$9:$G$20,2)</f>
        <v>2.5598214285714285</v>
      </c>
      <c r="E121" s="24">
        <f t="shared" si="6"/>
        <v>41.109821428571422</v>
      </c>
      <c r="G121" s="24">
        <f>East!B123</f>
        <v>43.25</v>
      </c>
      <c r="H121" s="24">
        <f>VLOOKUP($B121,Historical!$B$9:$G$20,5)</f>
        <v>-4.8826785714285688</v>
      </c>
      <c r="I121" s="24">
        <f t="shared" si="7"/>
        <v>38.367321428571429</v>
      </c>
      <c r="K121" s="24">
        <f t="shared" si="8"/>
        <v>-2.7424999999999926</v>
      </c>
      <c r="L121" s="40">
        <v>0.54728398229555497</v>
      </c>
      <c r="M121" s="24">
        <f t="shared" si="9"/>
        <v>-1.5009263214455555</v>
      </c>
    </row>
    <row r="122" spans="1:13" x14ac:dyDescent="0.2">
      <c r="A122" s="13">
        <v>40664</v>
      </c>
      <c r="B122" s="37">
        <f t="shared" si="5"/>
        <v>5</v>
      </c>
      <c r="C122" s="24">
        <f>West!B124</f>
        <v>38.549999999999997</v>
      </c>
      <c r="D122" s="24">
        <f>VLOOKUP($B122,Historical!$B$9:$G$20,2)</f>
        <v>3.515482954545452</v>
      </c>
      <c r="E122" s="24">
        <f t="shared" si="6"/>
        <v>42.065482954545452</v>
      </c>
      <c r="G122" s="24">
        <f>East!B124</f>
        <v>43.75</v>
      </c>
      <c r="H122" s="24">
        <f>VLOOKUP($B122,Historical!$B$9:$G$20,5)</f>
        <v>-5.382443181818183</v>
      </c>
      <c r="I122" s="24">
        <f t="shared" si="7"/>
        <v>38.367556818181818</v>
      </c>
      <c r="K122" s="24">
        <f t="shared" si="8"/>
        <v>-3.697926136363634</v>
      </c>
      <c r="L122" s="40">
        <v>0.54408401019554564</v>
      </c>
      <c r="M122" s="24">
        <f t="shared" si="9"/>
        <v>-2.0119824816796461</v>
      </c>
    </row>
    <row r="123" spans="1:13" x14ac:dyDescent="0.2">
      <c r="A123" s="13">
        <v>40695</v>
      </c>
      <c r="B123" s="37">
        <f t="shared" si="5"/>
        <v>6</v>
      </c>
      <c r="C123" s="24">
        <f>West!B125</f>
        <v>48.3</v>
      </c>
      <c r="D123" s="24">
        <f>VLOOKUP($B123,Historical!$B$9:$G$20,2)</f>
        <v>-0.25224431818181825</v>
      </c>
      <c r="E123" s="24">
        <f t="shared" si="6"/>
        <v>48.047755681818181</v>
      </c>
      <c r="G123" s="24">
        <f>East!B125</f>
        <v>54.75</v>
      </c>
      <c r="H123" s="24">
        <f>VLOOKUP($B123,Historical!$B$9:$G$20,5)</f>
        <v>-4.1467897727272716</v>
      </c>
      <c r="I123" s="24">
        <f t="shared" si="7"/>
        <v>50.603210227272726</v>
      </c>
      <c r="K123" s="24">
        <f t="shared" si="8"/>
        <v>2.5554545454545448</v>
      </c>
      <c r="L123" s="40">
        <v>0.54097333780428747</v>
      </c>
      <c r="M123" s="24">
        <f t="shared" si="9"/>
        <v>1.3824327750616834</v>
      </c>
    </row>
    <row r="124" spans="1:13" x14ac:dyDescent="0.2">
      <c r="A124" s="13">
        <v>40725</v>
      </c>
      <c r="B124" s="37">
        <f t="shared" si="5"/>
        <v>7</v>
      </c>
      <c r="C124" s="24">
        <f>West!B126</f>
        <v>50.05</v>
      </c>
      <c r="D124" s="24">
        <f>VLOOKUP($B124,Historical!$B$9:$G$20,2)</f>
        <v>1.2455624999999999</v>
      </c>
      <c r="E124" s="24">
        <f t="shared" si="6"/>
        <v>51.295562499999996</v>
      </c>
      <c r="G124" s="24">
        <f>East!B126</f>
        <v>75.75</v>
      </c>
      <c r="H124" s="24">
        <f>VLOOKUP($B124,Historical!$B$9:$G$20,5)</f>
        <v>-3.1169062499999991</v>
      </c>
      <c r="I124" s="24">
        <f t="shared" si="7"/>
        <v>72.63309375</v>
      </c>
      <c r="K124" s="24">
        <f t="shared" si="8"/>
        <v>21.337531250000005</v>
      </c>
      <c r="L124" s="40">
        <v>0.53790312304266685</v>
      </c>
      <c r="M124" s="24">
        <f t="shared" si="9"/>
        <v>11.477524697395502</v>
      </c>
    </row>
    <row r="125" spans="1:13" x14ac:dyDescent="0.2">
      <c r="A125" s="13"/>
      <c r="B125" s="13"/>
      <c r="C125" s="24"/>
    </row>
    <row r="126" spans="1:13" x14ac:dyDescent="0.2">
      <c r="A126" s="13"/>
      <c r="B126" s="13"/>
      <c r="C126" s="24"/>
    </row>
    <row r="127" spans="1:13" x14ac:dyDescent="0.2">
      <c r="A127" s="13"/>
      <c r="B127" s="13"/>
      <c r="C127" s="24"/>
    </row>
    <row r="128" spans="1:13" x14ac:dyDescent="0.2">
      <c r="A128" s="13"/>
      <c r="B128" s="13"/>
      <c r="C128" s="24"/>
    </row>
    <row r="129" spans="1:3" x14ac:dyDescent="0.2">
      <c r="A129" s="13"/>
      <c r="B129" s="13"/>
      <c r="C129" s="24"/>
    </row>
    <row r="130" spans="1:3" x14ac:dyDescent="0.2">
      <c r="A130" s="13"/>
      <c r="B130" s="13"/>
      <c r="C130" s="24"/>
    </row>
    <row r="131" spans="1:3" x14ac:dyDescent="0.2">
      <c r="A131" s="13"/>
      <c r="B131" s="13"/>
      <c r="C131" s="24"/>
    </row>
    <row r="132" spans="1:3" x14ac:dyDescent="0.2">
      <c r="A132" s="13"/>
      <c r="B132" s="13"/>
      <c r="C132" s="24"/>
    </row>
    <row r="133" spans="1:3" x14ac:dyDescent="0.2">
      <c r="A133" s="13"/>
      <c r="B133" s="13"/>
      <c r="C133" s="24"/>
    </row>
    <row r="134" spans="1:3" x14ac:dyDescent="0.2">
      <c r="A134" s="13"/>
      <c r="B134" s="13"/>
      <c r="C134" s="24"/>
    </row>
    <row r="135" spans="1:3" x14ac:dyDescent="0.2">
      <c r="A135" s="13"/>
      <c r="B135" s="13"/>
      <c r="C135" s="24"/>
    </row>
    <row r="136" spans="1:3" x14ac:dyDescent="0.2">
      <c r="A136" s="13"/>
      <c r="B136" s="13"/>
      <c r="C136" s="24"/>
    </row>
    <row r="137" spans="1:3" x14ac:dyDescent="0.2">
      <c r="A137" s="13"/>
      <c r="B137" s="13"/>
      <c r="C137" s="24"/>
    </row>
    <row r="138" spans="1:3" x14ac:dyDescent="0.2">
      <c r="A138" s="13"/>
      <c r="B138" s="13"/>
      <c r="C138" s="24"/>
    </row>
    <row r="139" spans="1:3" x14ac:dyDescent="0.2">
      <c r="A139" s="13"/>
      <c r="B139" s="13"/>
      <c r="C139" s="24"/>
    </row>
    <row r="140" spans="1:3" x14ac:dyDescent="0.2">
      <c r="A140" s="13"/>
      <c r="B140" s="13"/>
      <c r="C140" s="24"/>
    </row>
    <row r="141" spans="1:3" x14ac:dyDescent="0.2">
      <c r="A141" s="13"/>
      <c r="B141" s="13"/>
      <c r="C141" s="24"/>
    </row>
    <row r="142" spans="1:3" x14ac:dyDescent="0.2">
      <c r="A142" s="13"/>
      <c r="B142" s="13"/>
      <c r="C142" s="24"/>
    </row>
    <row r="143" spans="1:3" x14ac:dyDescent="0.2">
      <c r="A143" s="13"/>
      <c r="B143" s="13"/>
      <c r="C143" s="24"/>
    </row>
    <row r="144" spans="1:3" x14ac:dyDescent="0.2">
      <c r="A144" s="13"/>
      <c r="B144" s="13"/>
      <c r="C144" s="24"/>
    </row>
    <row r="145" spans="1:3" x14ac:dyDescent="0.2">
      <c r="A145" s="13"/>
      <c r="B145" s="13"/>
      <c r="C145" s="24"/>
    </row>
    <row r="146" spans="1:3" x14ac:dyDescent="0.2">
      <c r="A146" s="13"/>
      <c r="B146" s="13"/>
      <c r="C146" s="24"/>
    </row>
    <row r="147" spans="1:3" x14ac:dyDescent="0.2">
      <c r="A147" s="13"/>
      <c r="B147" s="13"/>
      <c r="C147" s="24"/>
    </row>
    <row r="148" spans="1:3" x14ac:dyDescent="0.2">
      <c r="A148" s="13"/>
      <c r="B148" s="13"/>
      <c r="C148" s="24"/>
    </row>
    <row r="149" spans="1:3" x14ac:dyDescent="0.2">
      <c r="A149" s="13"/>
      <c r="B149" s="13"/>
      <c r="C149" s="24"/>
    </row>
    <row r="150" spans="1:3" x14ac:dyDescent="0.2">
      <c r="A150" s="13"/>
      <c r="B150" s="13"/>
      <c r="C150" s="24"/>
    </row>
    <row r="151" spans="1:3" x14ac:dyDescent="0.2">
      <c r="A151" s="13"/>
      <c r="B151" s="13"/>
      <c r="C151" s="24"/>
    </row>
    <row r="152" spans="1:3" x14ac:dyDescent="0.2">
      <c r="A152" s="13"/>
      <c r="B152" s="13"/>
      <c r="C152" s="24"/>
    </row>
    <row r="153" spans="1:3" x14ac:dyDescent="0.2">
      <c r="A153" s="13"/>
      <c r="B153" s="13"/>
      <c r="C153" s="24"/>
    </row>
    <row r="154" spans="1:3" x14ac:dyDescent="0.2">
      <c r="A154" s="13"/>
      <c r="B154" s="13"/>
      <c r="C154" s="24"/>
    </row>
    <row r="155" spans="1:3" x14ac:dyDescent="0.2">
      <c r="A155" s="13"/>
      <c r="B155" s="13"/>
      <c r="C155" s="24"/>
    </row>
    <row r="156" spans="1:3" x14ac:dyDescent="0.2">
      <c r="A156" s="13"/>
      <c r="B156" s="13"/>
      <c r="C156" s="24"/>
    </row>
    <row r="157" spans="1:3" x14ac:dyDescent="0.2">
      <c r="A157" s="13"/>
      <c r="B157" s="13"/>
      <c r="C157" s="24"/>
    </row>
    <row r="158" spans="1:3" x14ac:dyDescent="0.2">
      <c r="A158" s="13"/>
      <c r="B158" s="13"/>
      <c r="C158" s="24"/>
    </row>
    <row r="159" spans="1:3" x14ac:dyDescent="0.2">
      <c r="A159" s="13"/>
      <c r="B159" s="13"/>
      <c r="C159" s="24"/>
    </row>
    <row r="160" spans="1:3" x14ac:dyDescent="0.2">
      <c r="A160" s="13"/>
      <c r="B160" s="13"/>
      <c r="C160" s="24"/>
    </row>
    <row r="161" spans="1:3" x14ac:dyDescent="0.2">
      <c r="A161" s="13"/>
      <c r="B161" s="13"/>
      <c r="C161" s="24"/>
    </row>
    <row r="162" spans="1:3" x14ac:dyDescent="0.2">
      <c r="A162" s="13"/>
      <c r="B162" s="13"/>
      <c r="C162" s="24"/>
    </row>
    <row r="163" spans="1:3" x14ac:dyDescent="0.2">
      <c r="A163" s="13"/>
      <c r="B163" s="13"/>
      <c r="C163" s="24"/>
    </row>
    <row r="164" spans="1:3" x14ac:dyDescent="0.2">
      <c r="A164" s="13"/>
      <c r="B164" s="13"/>
      <c r="C164" s="24"/>
    </row>
    <row r="165" spans="1:3" x14ac:dyDescent="0.2">
      <c r="A165" s="13"/>
      <c r="B165" s="13"/>
      <c r="C165" s="24"/>
    </row>
    <row r="166" spans="1:3" x14ac:dyDescent="0.2">
      <c r="A166" s="13"/>
      <c r="B166" s="13"/>
      <c r="C166" s="24"/>
    </row>
    <row r="167" spans="1:3" x14ac:dyDescent="0.2">
      <c r="A167" s="13"/>
      <c r="B167" s="13"/>
      <c r="C167" s="24"/>
    </row>
    <row r="168" spans="1:3" x14ac:dyDescent="0.2">
      <c r="A168" s="13"/>
      <c r="B168" s="13"/>
      <c r="C168" s="24"/>
    </row>
    <row r="169" spans="1:3" x14ac:dyDescent="0.2">
      <c r="A169" s="13"/>
      <c r="B169" s="13"/>
      <c r="C169" s="24"/>
    </row>
    <row r="170" spans="1:3" x14ac:dyDescent="0.2">
      <c r="A170" s="13"/>
      <c r="B170" s="13"/>
      <c r="C170" s="24"/>
    </row>
    <row r="171" spans="1:3" x14ac:dyDescent="0.2">
      <c r="A171" s="13"/>
      <c r="B171" s="13"/>
      <c r="C171" s="24"/>
    </row>
    <row r="172" spans="1:3" x14ac:dyDescent="0.2">
      <c r="A172" s="13"/>
      <c r="B172" s="13"/>
      <c r="C172" s="24"/>
    </row>
    <row r="173" spans="1:3" x14ac:dyDescent="0.2">
      <c r="A173" s="13"/>
      <c r="B173" s="13"/>
      <c r="C173" s="24"/>
    </row>
    <row r="174" spans="1:3" x14ac:dyDescent="0.2">
      <c r="A174" s="13"/>
      <c r="B174" s="13"/>
      <c r="C174" s="24"/>
    </row>
    <row r="175" spans="1:3" x14ac:dyDescent="0.2">
      <c r="A175" s="13"/>
      <c r="B175" s="13"/>
      <c r="C175" s="24"/>
    </row>
    <row r="176" spans="1:3" x14ac:dyDescent="0.2">
      <c r="A176" s="13"/>
      <c r="B176" s="13"/>
      <c r="C176" s="24"/>
    </row>
    <row r="177" spans="1:3" x14ac:dyDescent="0.2">
      <c r="A177" s="13"/>
      <c r="B177" s="13"/>
      <c r="C177" s="24"/>
    </row>
    <row r="178" spans="1:3" x14ac:dyDescent="0.2">
      <c r="A178" s="13"/>
      <c r="B178" s="13"/>
      <c r="C178" s="24"/>
    </row>
    <row r="179" spans="1:3" x14ac:dyDescent="0.2">
      <c r="A179" s="13"/>
      <c r="B179" s="13"/>
      <c r="C179" s="24"/>
    </row>
    <row r="180" spans="1:3" x14ac:dyDescent="0.2">
      <c r="A180" s="13"/>
      <c r="B180" s="13"/>
      <c r="C180" s="24"/>
    </row>
    <row r="181" spans="1:3" x14ac:dyDescent="0.2">
      <c r="A181" s="13"/>
      <c r="B181" s="13"/>
      <c r="C181" s="24"/>
    </row>
    <row r="182" spans="1:3" x14ac:dyDescent="0.2">
      <c r="A182" s="13"/>
      <c r="B182" s="13"/>
      <c r="C182" s="24"/>
    </row>
    <row r="183" spans="1:3" x14ac:dyDescent="0.2">
      <c r="A183" s="13"/>
      <c r="B183" s="13"/>
      <c r="C183" s="24"/>
    </row>
    <row r="184" spans="1:3" x14ac:dyDescent="0.2">
      <c r="A184" s="13"/>
      <c r="B184" s="13"/>
      <c r="C184" s="24"/>
    </row>
    <row r="185" spans="1:3" x14ac:dyDescent="0.2">
      <c r="A185" s="13"/>
      <c r="B185" s="13"/>
      <c r="C185" s="24"/>
    </row>
    <row r="186" spans="1:3" x14ac:dyDescent="0.2">
      <c r="A186" s="13"/>
      <c r="B186" s="13"/>
      <c r="C186" s="24"/>
    </row>
    <row r="187" spans="1:3" x14ac:dyDescent="0.2">
      <c r="A187" s="13"/>
      <c r="B187" s="13"/>
      <c r="C187" s="24"/>
    </row>
    <row r="188" spans="1:3" x14ac:dyDescent="0.2">
      <c r="A188" s="13"/>
      <c r="B188" s="13"/>
      <c r="C188" s="24"/>
    </row>
    <row r="189" spans="1:3" x14ac:dyDescent="0.2">
      <c r="A189" s="13"/>
      <c r="B189" s="13"/>
      <c r="C189" s="24"/>
    </row>
    <row r="190" spans="1:3" x14ac:dyDescent="0.2">
      <c r="A190" s="13"/>
      <c r="B190" s="13"/>
      <c r="C190" s="24"/>
    </row>
    <row r="191" spans="1:3" x14ac:dyDescent="0.2">
      <c r="A191" s="13"/>
      <c r="B191" s="13"/>
      <c r="C191" s="24"/>
    </row>
    <row r="192" spans="1:3" x14ac:dyDescent="0.2">
      <c r="A192" s="13"/>
      <c r="B192" s="13"/>
      <c r="C192" s="24"/>
    </row>
    <row r="193" spans="1:3" x14ac:dyDescent="0.2">
      <c r="A193" s="13"/>
      <c r="B193" s="13"/>
      <c r="C193" s="24"/>
    </row>
    <row r="194" spans="1:3" x14ac:dyDescent="0.2">
      <c r="A194" s="13"/>
      <c r="B194" s="13"/>
      <c r="C194" s="24"/>
    </row>
    <row r="195" spans="1:3" x14ac:dyDescent="0.2">
      <c r="A195" s="13"/>
      <c r="B195" s="13"/>
      <c r="C195" s="24"/>
    </row>
    <row r="196" spans="1:3" x14ac:dyDescent="0.2">
      <c r="A196" s="13"/>
      <c r="B196" s="13"/>
      <c r="C196" s="24"/>
    </row>
    <row r="197" spans="1:3" x14ac:dyDescent="0.2">
      <c r="A197" s="13"/>
      <c r="B197" s="13"/>
      <c r="C197" s="24"/>
    </row>
    <row r="198" spans="1:3" x14ac:dyDescent="0.2">
      <c r="A198" s="13"/>
      <c r="B198" s="13"/>
      <c r="C198" s="24"/>
    </row>
    <row r="199" spans="1:3" x14ac:dyDescent="0.2">
      <c r="A199" s="13"/>
      <c r="B199" s="13"/>
      <c r="C199" s="24"/>
    </row>
    <row r="200" spans="1:3" x14ac:dyDescent="0.2">
      <c r="A200" s="13"/>
      <c r="B200" s="13"/>
      <c r="C200" s="24"/>
    </row>
    <row r="201" spans="1:3" x14ac:dyDescent="0.2">
      <c r="A201" s="13"/>
      <c r="B201" s="13"/>
      <c r="C201" s="24"/>
    </row>
    <row r="202" spans="1:3" x14ac:dyDescent="0.2">
      <c r="A202" s="13"/>
      <c r="B202" s="13"/>
      <c r="C202" s="24"/>
    </row>
    <row r="203" spans="1:3" x14ac:dyDescent="0.2">
      <c r="A203" s="13"/>
      <c r="B203" s="13"/>
      <c r="C203" s="24"/>
    </row>
    <row r="204" spans="1:3" x14ac:dyDescent="0.2">
      <c r="A204" s="13"/>
      <c r="B204" s="13"/>
      <c r="C204" s="24"/>
    </row>
    <row r="205" spans="1:3" x14ac:dyDescent="0.2">
      <c r="A205" s="13"/>
      <c r="B205" s="13"/>
      <c r="C205" s="24"/>
    </row>
    <row r="206" spans="1:3" x14ac:dyDescent="0.2">
      <c r="A206" s="13"/>
      <c r="B206" s="13"/>
      <c r="C206" s="24"/>
    </row>
    <row r="207" spans="1:3" x14ac:dyDescent="0.2">
      <c r="A207" s="13"/>
      <c r="B207" s="13"/>
      <c r="C207" s="24"/>
    </row>
    <row r="208" spans="1:3" x14ac:dyDescent="0.2">
      <c r="A208" s="13"/>
      <c r="B208" s="13"/>
      <c r="C208" s="24"/>
    </row>
    <row r="209" spans="1:3" x14ac:dyDescent="0.2">
      <c r="A209" s="13"/>
      <c r="B209" s="13"/>
      <c r="C209" s="24"/>
    </row>
    <row r="210" spans="1:3" x14ac:dyDescent="0.2">
      <c r="A210" s="13"/>
      <c r="B210" s="13"/>
      <c r="C210" s="24"/>
    </row>
    <row r="211" spans="1:3" x14ac:dyDescent="0.2">
      <c r="A211" s="13"/>
      <c r="B211" s="13"/>
      <c r="C211" s="24"/>
    </row>
    <row r="212" spans="1:3" x14ac:dyDescent="0.2">
      <c r="A212" s="13"/>
      <c r="B212" s="13"/>
      <c r="C212" s="24"/>
    </row>
    <row r="213" spans="1:3" x14ac:dyDescent="0.2">
      <c r="A213" s="13"/>
      <c r="B213" s="13"/>
      <c r="C213" s="24"/>
    </row>
    <row r="214" spans="1:3" x14ac:dyDescent="0.2">
      <c r="A214" s="13"/>
      <c r="B214" s="13"/>
      <c r="C214" s="24"/>
    </row>
    <row r="215" spans="1:3" x14ac:dyDescent="0.2">
      <c r="A215" s="13"/>
      <c r="B215" s="13"/>
      <c r="C215" s="24"/>
    </row>
    <row r="216" spans="1:3" x14ac:dyDescent="0.2">
      <c r="A216" s="13"/>
      <c r="B216" s="13"/>
      <c r="C216" s="24"/>
    </row>
    <row r="217" spans="1:3" x14ac:dyDescent="0.2">
      <c r="A217" s="13"/>
      <c r="B217" s="13"/>
      <c r="C217" s="24"/>
    </row>
    <row r="218" spans="1:3" x14ac:dyDescent="0.2">
      <c r="A218" s="13"/>
      <c r="B218" s="13"/>
      <c r="C218" s="24"/>
    </row>
    <row r="219" spans="1:3" x14ac:dyDescent="0.2">
      <c r="A219" s="13"/>
      <c r="B219" s="13"/>
      <c r="C219" s="24"/>
    </row>
    <row r="220" spans="1:3" x14ac:dyDescent="0.2">
      <c r="A220" s="13"/>
      <c r="B220" s="13"/>
      <c r="C220" s="24"/>
    </row>
    <row r="221" spans="1:3" x14ac:dyDescent="0.2">
      <c r="A221" s="13"/>
      <c r="B221" s="13"/>
      <c r="C221" s="24"/>
    </row>
    <row r="222" spans="1:3" x14ac:dyDescent="0.2">
      <c r="A222" s="13"/>
      <c r="B222" s="13"/>
      <c r="C222" s="24"/>
    </row>
    <row r="223" spans="1:3" x14ac:dyDescent="0.2">
      <c r="A223" s="13"/>
      <c r="B223" s="13"/>
      <c r="C223" s="24"/>
    </row>
    <row r="224" spans="1:3" x14ac:dyDescent="0.2">
      <c r="A224" s="13"/>
      <c r="B224" s="13"/>
      <c r="C224" s="24"/>
    </row>
    <row r="225" spans="1:3" x14ac:dyDescent="0.2">
      <c r="A225" s="13"/>
      <c r="B225" s="13"/>
      <c r="C225" s="24"/>
    </row>
    <row r="226" spans="1:3" x14ac:dyDescent="0.2">
      <c r="A226" s="13"/>
      <c r="B226" s="13"/>
      <c r="C226" s="24"/>
    </row>
    <row r="227" spans="1:3" x14ac:dyDescent="0.2">
      <c r="A227" s="13"/>
      <c r="B227" s="13"/>
      <c r="C227" s="24"/>
    </row>
    <row r="228" spans="1:3" x14ac:dyDescent="0.2">
      <c r="A228" s="13"/>
      <c r="B228" s="13"/>
      <c r="C228" s="24"/>
    </row>
    <row r="229" spans="1:3" x14ac:dyDescent="0.2">
      <c r="A229" s="13"/>
      <c r="B229" s="13"/>
      <c r="C229" s="24"/>
    </row>
    <row r="230" spans="1:3" x14ac:dyDescent="0.2">
      <c r="A230" s="13"/>
      <c r="B230" s="13"/>
      <c r="C230" s="24"/>
    </row>
    <row r="231" spans="1:3" x14ac:dyDescent="0.2">
      <c r="A231" s="13"/>
      <c r="B231" s="13"/>
      <c r="C231" s="24"/>
    </row>
    <row r="232" spans="1:3" x14ac:dyDescent="0.2">
      <c r="A232" s="13"/>
      <c r="B232" s="13"/>
      <c r="C232" s="24"/>
    </row>
    <row r="233" spans="1:3" x14ac:dyDescent="0.2">
      <c r="A233" s="13"/>
      <c r="B233" s="13"/>
      <c r="C233" s="24"/>
    </row>
    <row r="234" spans="1:3" x14ac:dyDescent="0.2">
      <c r="A234" s="13"/>
      <c r="B234" s="13"/>
      <c r="C234" s="24"/>
    </row>
    <row r="235" spans="1:3" x14ac:dyDescent="0.2">
      <c r="A235" s="13"/>
      <c r="B235" s="13"/>
      <c r="C235" s="24"/>
    </row>
    <row r="236" spans="1:3" x14ac:dyDescent="0.2">
      <c r="A236" s="13"/>
      <c r="B236" s="13"/>
      <c r="C236" s="24"/>
    </row>
    <row r="237" spans="1:3" x14ac:dyDescent="0.2">
      <c r="A237" s="13"/>
      <c r="B237" s="13"/>
      <c r="C237" s="24"/>
    </row>
    <row r="238" spans="1:3" x14ac:dyDescent="0.2">
      <c r="A238" s="13"/>
      <c r="B238" s="13"/>
      <c r="C238" s="24"/>
    </row>
    <row r="239" spans="1:3" x14ac:dyDescent="0.2">
      <c r="A239" s="13"/>
      <c r="B239" s="13"/>
      <c r="C239" s="24"/>
    </row>
    <row r="240" spans="1:3" x14ac:dyDescent="0.2">
      <c r="A240" s="13"/>
      <c r="B240" s="13"/>
      <c r="C240" s="24"/>
    </row>
    <row r="241" spans="1:3" x14ac:dyDescent="0.2">
      <c r="A241" s="13"/>
      <c r="B241" s="13"/>
      <c r="C241" s="24"/>
    </row>
    <row r="242" spans="1:3" x14ac:dyDescent="0.2">
      <c r="A242" s="13"/>
      <c r="B242" s="13"/>
      <c r="C242" s="24"/>
    </row>
    <row r="243" spans="1:3" x14ac:dyDescent="0.2">
      <c r="A243" s="13"/>
      <c r="B243" s="13"/>
      <c r="C243" s="24"/>
    </row>
    <row r="244" spans="1:3" x14ac:dyDescent="0.2">
      <c r="A244" s="13"/>
      <c r="B244" s="13"/>
      <c r="C244" s="24"/>
    </row>
    <row r="245" spans="1:3" x14ac:dyDescent="0.2">
      <c r="A245" s="13"/>
      <c r="B245" s="13"/>
      <c r="C245" s="24"/>
    </row>
    <row r="246" spans="1:3" x14ac:dyDescent="0.2">
      <c r="A246" s="13"/>
      <c r="B246" s="13"/>
      <c r="C246" s="24"/>
    </row>
    <row r="247" spans="1:3" x14ac:dyDescent="0.2">
      <c r="A247" s="13"/>
      <c r="B247" s="13"/>
      <c r="C247" s="24"/>
    </row>
    <row r="248" spans="1:3" x14ac:dyDescent="0.2">
      <c r="A248" s="13"/>
      <c r="B248" s="13"/>
      <c r="C248" s="24"/>
    </row>
    <row r="249" spans="1:3" x14ac:dyDescent="0.2">
      <c r="A249" s="13"/>
      <c r="B249" s="13"/>
      <c r="C249" s="24"/>
    </row>
    <row r="250" spans="1:3" x14ac:dyDescent="0.2">
      <c r="A250" s="13"/>
      <c r="B250" s="13"/>
      <c r="C250" s="24"/>
    </row>
    <row r="251" spans="1:3" x14ac:dyDescent="0.2">
      <c r="A251" s="13"/>
      <c r="B251" s="13"/>
      <c r="C251" s="24"/>
    </row>
    <row r="252" spans="1:3" x14ac:dyDescent="0.2">
      <c r="A252" s="13"/>
      <c r="B252" s="13"/>
      <c r="C252" s="24"/>
    </row>
    <row r="253" spans="1:3" x14ac:dyDescent="0.2">
      <c r="A253" s="13"/>
      <c r="B253" s="13"/>
      <c r="C253" s="24"/>
    </row>
    <row r="254" spans="1:3" x14ac:dyDescent="0.2">
      <c r="A254" s="13"/>
      <c r="B254" s="13"/>
      <c r="C254" s="24"/>
    </row>
    <row r="255" spans="1:3" x14ac:dyDescent="0.2">
      <c r="A255" s="13"/>
      <c r="B255" s="13"/>
      <c r="C255" s="24"/>
    </row>
    <row r="256" spans="1:3" x14ac:dyDescent="0.2">
      <c r="A256" s="13"/>
      <c r="B256" s="13"/>
      <c r="C256" s="24"/>
    </row>
    <row r="257" spans="1:3" x14ac:dyDescent="0.2">
      <c r="A257" s="13"/>
      <c r="B257" s="13"/>
      <c r="C257" s="24"/>
    </row>
    <row r="258" spans="1:3" x14ac:dyDescent="0.2">
      <c r="A258" s="13"/>
      <c r="B258" s="13"/>
      <c r="C258" s="24"/>
    </row>
    <row r="259" spans="1:3" x14ac:dyDescent="0.2">
      <c r="A259" s="13"/>
      <c r="B259" s="13"/>
      <c r="C259" s="24"/>
    </row>
    <row r="260" spans="1:3" x14ac:dyDescent="0.2">
      <c r="A260" s="13"/>
      <c r="B260" s="13"/>
      <c r="C260" s="24"/>
    </row>
    <row r="261" spans="1:3" x14ac:dyDescent="0.2">
      <c r="A261" s="13"/>
      <c r="B261" s="13"/>
      <c r="C261" s="24"/>
    </row>
    <row r="262" spans="1:3" x14ac:dyDescent="0.2">
      <c r="A262" s="13"/>
      <c r="B262" s="13"/>
      <c r="C262" s="24"/>
    </row>
    <row r="263" spans="1:3" x14ac:dyDescent="0.2">
      <c r="A263" s="13"/>
      <c r="B263" s="13"/>
      <c r="C263" s="24"/>
    </row>
    <row r="264" spans="1:3" x14ac:dyDescent="0.2">
      <c r="A264" s="13"/>
      <c r="B264" s="13"/>
      <c r="C264" s="24"/>
    </row>
    <row r="265" spans="1:3" x14ac:dyDescent="0.2">
      <c r="A265" s="13"/>
      <c r="B265" s="13"/>
      <c r="C265" s="24"/>
    </row>
    <row r="266" spans="1:3" x14ac:dyDescent="0.2">
      <c r="A266" s="13"/>
      <c r="B266" s="13"/>
      <c r="C266" s="24"/>
    </row>
    <row r="267" spans="1:3" x14ac:dyDescent="0.2">
      <c r="A267" s="13"/>
      <c r="B267" s="13"/>
      <c r="C267" s="24"/>
    </row>
    <row r="268" spans="1:3" x14ac:dyDescent="0.2">
      <c r="A268" s="13"/>
      <c r="B268" s="13"/>
      <c r="C268" s="24"/>
    </row>
    <row r="269" spans="1:3" x14ac:dyDescent="0.2">
      <c r="A269" s="13"/>
      <c r="B269" s="13"/>
      <c r="C269" s="24"/>
    </row>
    <row r="270" spans="1:3" x14ac:dyDescent="0.2">
      <c r="A270" s="13"/>
      <c r="B270" s="13"/>
      <c r="C270" s="24"/>
    </row>
    <row r="271" spans="1:3" x14ac:dyDescent="0.2">
      <c r="A271" s="13"/>
      <c r="B271" s="13"/>
      <c r="C271" s="24"/>
    </row>
    <row r="272" spans="1:3" x14ac:dyDescent="0.2">
      <c r="A272" s="13"/>
      <c r="B272" s="13"/>
      <c r="C272" s="24"/>
    </row>
    <row r="273" spans="1:3" x14ac:dyDescent="0.2">
      <c r="A273" s="13"/>
      <c r="B273" s="13"/>
      <c r="C273" s="24"/>
    </row>
    <row r="274" spans="1:3" x14ac:dyDescent="0.2">
      <c r="A274" s="13"/>
      <c r="B274" s="13"/>
      <c r="C274" s="24"/>
    </row>
    <row r="275" spans="1:3" x14ac:dyDescent="0.2">
      <c r="A275" s="13"/>
      <c r="B275" s="13"/>
      <c r="C275" s="24"/>
    </row>
    <row r="276" spans="1:3" x14ac:dyDescent="0.2">
      <c r="A276" s="13"/>
      <c r="B276" s="13"/>
      <c r="C276" s="24"/>
    </row>
    <row r="277" spans="1:3" x14ac:dyDescent="0.2">
      <c r="A277" s="13"/>
      <c r="B277" s="13"/>
      <c r="C277" s="24"/>
    </row>
    <row r="278" spans="1:3" x14ac:dyDescent="0.2">
      <c r="A278" s="13"/>
      <c r="B278" s="13"/>
      <c r="C278" s="24"/>
    </row>
    <row r="279" spans="1:3" x14ac:dyDescent="0.2">
      <c r="A279" s="13"/>
      <c r="B279" s="13"/>
      <c r="C279" s="24"/>
    </row>
    <row r="280" spans="1:3" x14ac:dyDescent="0.2">
      <c r="A280" s="13"/>
      <c r="B280" s="13"/>
      <c r="C280" s="24"/>
    </row>
    <row r="281" spans="1:3" x14ac:dyDescent="0.2">
      <c r="A281" s="13"/>
      <c r="B281" s="13"/>
      <c r="C281" s="24"/>
    </row>
    <row r="282" spans="1:3" x14ac:dyDescent="0.2">
      <c r="A282" s="13"/>
      <c r="B282" s="13"/>
      <c r="C282" s="24"/>
    </row>
    <row r="283" spans="1:3" x14ac:dyDescent="0.2">
      <c r="A283" s="13"/>
      <c r="B283" s="13"/>
      <c r="C283" s="24"/>
    </row>
    <row r="284" spans="1:3" x14ac:dyDescent="0.2">
      <c r="A284" s="13"/>
      <c r="B284" s="13"/>
      <c r="C284" s="24"/>
    </row>
    <row r="285" spans="1:3" x14ac:dyDescent="0.2">
      <c r="A285" s="13"/>
      <c r="B285" s="13"/>
      <c r="C285" s="24"/>
    </row>
    <row r="286" spans="1:3" x14ac:dyDescent="0.2">
      <c r="A286" s="13"/>
      <c r="B286" s="13"/>
      <c r="C286" s="24"/>
    </row>
    <row r="287" spans="1:3" x14ac:dyDescent="0.2">
      <c r="A287" s="13"/>
      <c r="B287" s="13"/>
      <c r="C287" s="24"/>
    </row>
    <row r="288" spans="1:3" x14ac:dyDescent="0.2">
      <c r="A288" s="13"/>
      <c r="B288" s="13"/>
      <c r="C288" s="24"/>
    </row>
    <row r="289" spans="1:3" x14ac:dyDescent="0.2">
      <c r="A289" s="13"/>
      <c r="B289" s="13"/>
      <c r="C289" s="24"/>
    </row>
    <row r="290" spans="1:3" x14ac:dyDescent="0.2">
      <c r="A290" s="13"/>
      <c r="B290" s="13"/>
      <c r="C290" s="24"/>
    </row>
    <row r="291" spans="1:3" x14ac:dyDescent="0.2">
      <c r="A291" s="13"/>
      <c r="B291" s="13"/>
      <c r="C291" s="24"/>
    </row>
    <row r="292" spans="1:3" x14ac:dyDescent="0.2">
      <c r="A292" s="13"/>
      <c r="B292" s="13"/>
      <c r="C292" s="24"/>
    </row>
    <row r="293" spans="1:3" x14ac:dyDescent="0.2">
      <c r="A293" s="13"/>
      <c r="B293" s="13"/>
      <c r="C293" s="24"/>
    </row>
    <row r="294" spans="1:3" x14ac:dyDescent="0.2">
      <c r="A294" s="13"/>
      <c r="B294" s="13"/>
      <c r="C294" s="24"/>
    </row>
    <row r="295" spans="1:3" x14ac:dyDescent="0.2">
      <c r="A295" s="13"/>
      <c r="B295" s="13"/>
      <c r="C295" s="24"/>
    </row>
    <row r="296" spans="1:3" x14ac:dyDescent="0.2">
      <c r="A296" s="13"/>
      <c r="B296" s="13"/>
      <c r="C296" s="24"/>
    </row>
    <row r="297" spans="1:3" x14ac:dyDescent="0.2">
      <c r="A297" s="13"/>
      <c r="B297" s="13"/>
      <c r="C297" s="24"/>
    </row>
    <row r="298" spans="1:3" x14ac:dyDescent="0.2">
      <c r="A298" s="13"/>
      <c r="B298" s="13"/>
      <c r="C298" s="24"/>
    </row>
    <row r="299" spans="1:3" x14ac:dyDescent="0.2">
      <c r="A299" s="13"/>
      <c r="B299" s="13"/>
      <c r="C299" s="24"/>
    </row>
    <row r="300" spans="1:3" x14ac:dyDescent="0.2">
      <c r="A300" s="13"/>
      <c r="B300" s="13"/>
      <c r="C300" s="24"/>
    </row>
    <row r="301" spans="1:3" x14ac:dyDescent="0.2">
      <c r="A301" s="13"/>
      <c r="B301" s="13"/>
      <c r="C301" s="24"/>
    </row>
    <row r="302" spans="1:3" x14ac:dyDescent="0.2">
      <c r="A302" s="13"/>
      <c r="B302" s="13"/>
      <c r="C302" s="24"/>
    </row>
    <row r="303" spans="1:3" x14ac:dyDescent="0.2">
      <c r="A303" s="13"/>
      <c r="B303" s="13"/>
      <c r="C303" s="24"/>
    </row>
    <row r="304" spans="1:3" x14ac:dyDescent="0.2">
      <c r="A304" s="13"/>
      <c r="B304" s="13"/>
      <c r="C304" s="24"/>
    </row>
    <row r="305" spans="1:3" x14ac:dyDescent="0.2">
      <c r="A305" s="13"/>
      <c r="B305" s="13"/>
      <c r="C305" s="24"/>
    </row>
    <row r="306" spans="1:3" x14ac:dyDescent="0.2">
      <c r="A306" s="13"/>
      <c r="B306" s="13"/>
      <c r="C306" s="24"/>
    </row>
    <row r="307" spans="1:3" x14ac:dyDescent="0.2">
      <c r="A307" s="13"/>
      <c r="B307" s="13"/>
      <c r="C307" s="24"/>
    </row>
    <row r="308" spans="1:3" x14ac:dyDescent="0.2">
      <c r="A308" s="13"/>
      <c r="B308" s="13"/>
      <c r="C308" s="24"/>
    </row>
    <row r="309" spans="1:3" x14ac:dyDescent="0.2">
      <c r="A309" s="13"/>
      <c r="B309" s="13"/>
      <c r="C309" s="24"/>
    </row>
    <row r="310" spans="1:3" x14ac:dyDescent="0.2">
      <c r="A310" s="13"/>
      <c r="B310" s="13"/>
      <c r="C310" s="24"/>
    </row>
    <row r="311" spans="1:3" x14ac:dyDescent="0.2">
      <c r="A311" s="13"/>
      <c r="B311" s="13"/>
      <c r="C311" s="24"/>
    </row>
    <row r="312" spans="1:3" x14ac:dyDescent="0.2">
      <c r="A312" s="13"/>
      <c r="B312" s="13"/>
      <c r="C312" s="24"/>
    </row>
    <row r="313" spans="1:3" x14ac:dyDescent="0.2">
      <c r="A313" s="13"/>
      <c r="B313" s="13"/>
      <c r="C313" s="24"/>
    </row>
    <row r="314" spans="1:3" x14ac:dyDescent="0.2">
      <c r="A314" s="13"/>
      <c r="B314" s="13"/>
      <c r="C314" s="24"/>
    </row>
    <row r="315" spans="1:3" x14ac:dyDescent="0.2">
      <c r="A315" s="13"/>
      <c r="B315" s="13"/>
      <c r="C315" s="24"/>
    </row>
    <row r="316" spans="1:3" x14ac:dyDescent="0.2">
      <c r="A316" s="13"/>
      <c r="B316" s="13"/>
      <c r="C316" s="24"/>
    </row>
    <row r="317" spans="1:3" x14ac:dyDescent="0.2">
      <c r="A317" s="13"/>
      <c r="B317" s="13"/>
      <c r="C317" s="24"/>
    </row>
    <row r="318" spans="1:3" x14ac:dyDescent="0.2">
      <c r="A318" s="13"/>
      <c r="B318" s="13"/>
      <c r="C318" s="24"/>
    </row>
    <row r="319" spans="1:3" x14ac:dyDescent="0.2">
      <c r="A319" s="13"/>
      <c r="B319" s="13"/>
      <c r="C319" s="24"/>
    </row>
    <row r="320" spans="1:3" x14ac:dyDescent="0.2">
      <c r="A320" s="13"/>
      <c r="B320" s="13"/>
      <c r="C320" s="24"/>
    </row>
    <row r="321" spans="1:3" x14ac:dyDescent="0.2">
      <c r="A321" s="13"/>
      <c r="B321" s="13"/>
      <c r="C321" s="24"/>
    </row>
    <row r="322" spans="1:3" x14ac:dyDescent="0.2">
      <c r="A322" s="13"/>
      <c r="B322" s="13"/>
      <c r="C322" s="24"/>
    </row>
    <row r="323" spans="1:3" x14ac:dyDescent="0.2">
      <c r="A323" s="13"/>
      <c r="B323" s="13"/>
      <c r="C323" s="24"/>
    </row>
    <row r="324" spans="1:3" x14ac:dyDescent="0.2">
      <c r="A324" s="13"/>
      <c r="B324" s="13"/>
      <c r="C324" s="24"/>
    </row>
    <row r="325" spans="1:3" x14ac:dyDescent="0.2">
      <c r="A325" s="13"/>
      <c r="B325" s="13"/>
      <c r="C325" s="24"/>
    </row>
    <row r="326" spans="1:3" x14ac:dyDescent="0.2">
      <c r="A326" s="13"/>
      <c r="B326" s="13"/>
      <c r="C326" s="24"/>
    </row>
    <row r="327" spans="1:3" x14ac:dyDescent="0.2">
      <c r="A327" s="13"/>
      <c r="B327" s="13"/>
      <c r="C327" s="24"/>
    </row>
    <row r="328" spans="1:3" x14ac:dyDescent="0.2">
      <c r="A328" s="13"/>
      <c r="B328" s="13"/>
      <c r="C328" s="24"/>
    </row>
    <row r="329" spans="1:3" x14ac:dyDescent="0.2">
      <c r="A329" s="13"/>
      <c r="B329" s="13"/>
      <c r="C329" s="24"/>
    </row>
    <row r="330" spans="1:3" x14ac:dyDescent="0.2">
      <c r="A330" s="13"/>
      <c r="B330" s="13"/>
      <c r="C330" s="24"/>
    </row>
    <row r="331" spans="1:3" x14ac:dyDescent="0.2">
      <c r="A331" s="13"/>
      <c r="B331" s="13"/>
      <c r="C331" s="24"/>
    </row>
    <row r="332" spans="1:3" x14ac:dyDescent="0.2">
      <c r="A332" s="13"/>
      <c r="B332" s="13"/>
      <c r="C332" s="24"/>
    </row>
    <row r="333" spans="1:3" x14ac:dyDescent="0.2">
      <c r="A333" s="13"/>
      <c r="B333" s="13"/>
      <c r="C333" s="24"/>
    </row>
    <row r="334" spans="1:3" x14ac:dyDescent="0.2">
      <c r="A334" s="13"/>
      <c r="B334" s="13"/>
      <c r="C334" s="24"/>
    </row>
    <row r="335" spans="1:3" x14ac:dyDescent="0.2">
      <c r="A335" s="13"/>
      <c r="B335" s="13"/>
      <c r="C335" s="24"/>
    </row>
    <row r="336" spans="1:3" x14ac:dyDescent="0.2">
      <c r="A336" s="13"/>
      <c r="B336" s="13"/>
      <c r="C336" s="24"/>
    </row>
    <row r="337" spans="1:3" x14ac:dyDescent="0.2">
      <c r="A337" s="13"/>
      <c r="B337" s="13"/>
      <c r="C337" s="24"/>
    </row>
    <row r="338" spans="1:3" x14ac:dyDescent="0.2">
      <c r="A338" s="13"/>
      <c r="B338" s="13"/>
      <c r="C338" s="24"/>
    </row>
    <row r="339" spans="1:3" x14ac:dyDescent="0.2">
      <c r="A339" s="13"/>
      <c r="B339" s="13"/>
      <c r="C339" s="24"/>
    </row>
    <row r="340" spans="1:3" x14ac:dyDescent="0.2">
      <c r="A340" s="13"/>
      <c r="B340" s="13"/>
      <c r="C340" s="24"/>
    </row>
    <row r="341" spans="1:3" x14ac:dyDescent="0.2">
      <c r="A341" s="13"/>
      <c r="B341" s="13"/>
      <c r="C341" s="24"/>
    </row>
    <row r="342" spans="1:3" x14ac:dyDescent="0.2">
      <c r="A342" s="13"/>
      <c r="B342" s="13"/>
      <c r="C342" s="24"/>
    </row>
    <row r="343" spans="1:3" x14ac:dyDescent="0.2">
      <c r="A343" s="13"/>
      <c r="B343" s="13"/>
      <c r="C343" s="24"/>
    </row>
    <row r="344" spans="1:3" x14ac:dyDescent="0.2">
      <c r="A344" s="13"/>
      <c r="B344" s="13"/>
      <c r="C344" s="24"/>
    </row>
    <row r="345" spans="1:3" x14ac:dyDescent="0.2">
      <c r="A345" s="13"/>
      <c r="B345" s="13"/>
      <c r="C345" s="24"/>
    </row>
    <row r="346" spans="1:3" x14ac:dyDescent="0.2">
      <c r="A346" s="13"/>
      <c r="B346" s="13"/>
      <c r="C346" s="24"/>
    </row>
    <row r="347" spans="1:3" x14ac:dyDescent="0.2">
      <c r="A347" s="13"/>
      <c r="B347" s="13"/>
      <c r="C347" s="24"/>
    </row>
    <row r="348" spans="1:3" x14ac:dyDescent="0.2">
      <c r="A348" s="13"/>
      <c r="B348" s="13"/>
      <c r="C348" s="24"/>
    </row>
    <row r="349" spans="1:3" x14ac:dyDescent="0.2">
      <c r="A349" s="13"/>
      <c r="B349" s="13"/>
      <c r="C349" s="24"/>
    </row>
    <row r="350" spans="1:3" x14ac:dyDescent="0.2">
      <c r="A350" s="13"/>
      <c r="B350" s="13"/>
      <c r="C350" s="24"/>
    </row>
    <row r="351" spans="1:3" x14ac:dyDescent="0.2">
      <c r="A351" s="13"/>
      <c r="B351" s="13"/>
      <c r="C351" s="24"/>
    </row>
    <row r="352" spans="1:3" x14ac:dyDescent="0.2">
      <c r="A352" s="13"/>
      <c r="B352" s="13"/>
      <c r="C352" s="24"/>
    </row>
    <row r="353" spans="1:3" x14ac:dyDescent="0.2">
      <c r="A353" s="13"/>
      <c r="B353" s="13"/>
      <c r="C353" s="24"/>
    </row>
    <row r="354" spans="1:3" x14ac:dyDescent="0.2">
      <c r="A354" s="13"/>
      <c r="B354" s="13"/>
      <c r="C354" s="24"/>
    </row>
    <row r="355" spans="1:3" x14ac:dyDescent="0.2">
      <c r="A355" s="13"/>
      <c r="B355" s="13"/>
      <c r="C355" s="24"/>
    </row>
    <row r="356" spans="1:3" x14ac:dyDescent="0.2">
      <c r="A356" s="13"/>
      <c r="B356" s="13"/>
      <c r="C356" s="24"/>
    </row>
    <row r="357" spans="1:3" x14ac:dyDescent="0.2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>
      <selection activeCell="I124" sqref="H5:I124"/>
    </sheetView>
  </sheetViews>
  <sheetFormatPr defaultRowHeight="12.75" x14ac:dyDescent="0.2"/>
  <sheetData>
    <row r="1" spans="1:13" ht="20.25" x14ac:dyDescent="0.3">
      <c r="A1" s="22" t="s">
        <v>36</v>
      </c>
    </row>
    <row r="2" spans="1:13" ht="13.5" thickBot="1" x14ac:dyDescent="0.25">
      <c r="M2" s="26" t="s">
        <v>33</v>
      </c>
    </row>
    <row r="3" spans="1:13" ht="16.5" thickBot="1" x14ac:dyDescent="0.3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35</v>
      </c>
      <c r="M3" s="41">
        <f>SUM(M5:M124)/SUM(L5:L124)</f>
        <v>2.4913749922634945</v>
      </c>
    </row>
    <row r="4" spans="1:13" x14ac:dyDescent="0.2">
      <c r="B4" t="s">
        <v>28</v>
      </c>
      <c r="C4" s="3" t="s">
        <v>4</v>
      </c>
      <c r="D4" s="39" t="s">
        <v>58</v>
      </c>
      <c r="E4" s="3" t="s">
        <v>4</v>
      </c>
      <c r="G4" s="3" t="s">
        <v>4</v>
      </c>
      <c r="H4" s="39" t="s">
        <v>30</v>
      </c>
      <c r="I4" s="3" t="s">
        <v>4</v>
      </c>
      <c r="K4" s="3" t="s">
        <v>4</v>
      </c>
      <c r="L4" s="7" t="s">
        <v>31</v>
      </c>
    </row>
    <row r="5" spans="1:13" x14ac:dyDescent="0.2">
      <c r="A5" s="13">
        <v>37104</v>
      </c>
      <c r="B5" s="37">
        <f>MONTH(A5)</f>
        <v>8</v>
      </c>
      <c r="C5" s="24">
        <f>West!F7</f>
        <v>34.021276595744681</v>
      </c>
      <c r="D5" s="24">
        <f>VLOOKUP($B5,Historical!$B$9:$G$20,3)</f>
        <v>0.60784000000000027</v>
      </c>
      <c r="E5" s="24">
        <f>C5+D5</f>
        <v>34.629116595744684</v>
      </c>
      <c r="G5" s="24">
        <f>East!F7</f>
        <v>40.180851063829785</v>
      </c>
      <c r="H5" s="24">
        <f>VLOOKUP($B5,Historical!$B$9:$G$20,6)</f>
        <v>-2.1984799999999978</v>
      </c>
      <c r="I5" s="24">
        <f>G5+H5</f>
        <v>37.982371063829788</v>
      </c>
      <c r="K5" s="24">
        <f>I5-E5</f>
        <v>3.3532544680851046</v>
      </c>
      <c r="L5" s="40">
        <v>0.98922284401508787</v>
      </c>
      <c r="M5" s="24">
        <f>K5*L5</f>
        <v>3.3171159216254478</v>
      </c>
    </row>
    <row r="6" spans="1:13" x14ac:dyDescent="0.2">
      <c r="A6" s="13">
        <v>37135</v>
      </c>
      <c r="B6" s="37">
        <f t="shared" ref="B6:B69" si="0">MONTH(A6)</f>
        <v>9</v>
      </c>
      <c r="C6" s="24">
        <f>West!F8</f>
        <v>34.269230769230766</v>
      </c>
      <c r="D6" s="24">
        <f>VLOOKUP($B6,Historical!$B$9:$G$20,3)</f>
        <v>0.9118295739348371</v>
      </c>
      <c r="E6" s="24">
        <f t="shared" ref="E6:E69" si="1">C6+D6</f>
        <v>35.181060343165605</v>
      </c>
      <c r="G6" s="24">
        <f>East!F8</f>
        <v>41.269230769230766</v>
      </c>
      <c r="H6" s="24">
        <f>VLOOKUP($B6,Historical!$B$9:$G$20,6)</f>
        <v>-2.6552882205513813</v>
      </c>
      <c r="I6" s="24">
        <f t="shared" ref="I6:I69" si="2">G6+H6</f>
        <v>38.613942548679383</v>
      </c>
      <c r="K6" s="24">
        <f t="shared" ref="K6:K69" si="3">I6-E6</f>
        <v>3.4328822055137778</v>
      </c>
      <c r="L6" s="40">
        <v>0.98615410814662319</v>
      </c>
      <c r="M6" s="24">
        <f t="shared" ref="M6:M69" si="4">K6*L6</f>
        <v>3.3853508897508524</v>
      </c>
    </row>
    <row r="7" spans="1:13" x14ac:dyDescent="0.2">
      <c r="A7" s="13">
        <v>37165</v>
      </c>
      <c r="B7" s="37">
        <f t="shared" si="0"/>
        <v>10</v>
      </c>
      <c r="C7" s="24">
        <f>West!F9</f>
        <v>33.680851063829785</v>
      </c>
      <c r="D7" s="24">
        <f>VLOOKUP($B7,Historical!$B$9:$G$20,3)</f>
        <v>2.5664030612244888</v>
      </c>
      <c r="E7" s="24">
        <f t="shared" si="1"/>
        <v>36.247254125054276</v>
      </c>
      <c r="G7" s="24">
        <f>East!F9</f>
        <v>42.364890565263465</v>
      </c>
      <c r="H7" s="24">
        <f>VLOOKUP($B7,Historical!$B$9:$G$20,6)</f>
        <v>-2.8095408163265287</v>
      </c>
      <c r="I7" s="24">
        <f t="shared" si="2"/>
        <v>39.555349748936933</v>
      </c>
      <c r="K7" s="24">
        <f t="shared" si="3"/>
        <v>3.3080956238826573</v>
      </c>
      <c r="L7" s="40">
        <v>0.98293987010134609</v>
      </c>
      <c r="M7" s="24">
        <f t="shared" si="4"/>
        <v>3.2516590828220506</v>
      </c>
    </row>
    <row r="8" spans="1:13" x14ac:dyDescent="0.2">
      <c r="A8" s="13">
        <v>37196</v>
      </c>
      <c r="B8" s="37">
        <f t="shared" si="0"/>
        <v>11</v>
      </c>
      <c r="C8" s="24">
        <f>West!F10</f>
        <v>33.75</v>
      </c>
      <c r="D8" s="24">
        <f>VLOOKUP($B8,Historical!$B$9:$G$20,3)</f>
        <v>3.1224479166666672</v>
      </c>
      <c r="E8" s="24">
        <f t="shared" si="1"/>
        <v>36.872447916666665</v>
      </c>
      <c r="G8" s="24">
        <f>East!F10</f>
        <v>42.78125</v>
      </c>
      <c r="H8" s="24">
        <f>VLOOKUP($B8,Historical!$B$9:$G$20,6)</f>
        <v>-3.0694010416666675</v>
      </c>
      <c r="I8" s="24">
        <f t="shared" si="2"/>
        <v>39.711848958333334</v>
      </c>
      <c r="K8" s="24">
        <f t="shared" si="3"/>
        <v>2.8394010416666688</v>
      </c>
      <c r="L8" s="40">
        <v>0.97986487326816152</v>
      </c>
      <c r="M8" s="24">
        <f t="shared" si="4"/>
        <v>2.7822293418501962</v>
      </c>
    </row>
    <row r="9" spans="1:13" x14ac:dyDescent="0.2">
      <c r="A9" s="13">
        <v>37226</v>
      </c>
      <c r="B9" s="37">
        <f t="shared" si="0"/>
        <v>12</v>
      </c>
      <c r="C9" s="24">
        <f>West!F11</f>
        <v>34.473584588968528</v>
      </c>
      <c r="D9" s="24">
        <f>VLOOKUP($B9,Historical!$B$9:$G$20,3)</f>
        <v>2.8440330188679241</v>
      </c>
      <c r="E9" s="24">
        <f t="shared" si="1"/>
        <v>37.317617607836453</v>
      </c>
      <c r="G9" s="24">
        <f>East!F11</f>
        <v>45.196225652154887</v>
      </c>
      <c r="H9" s="24">
        <f>VLOOKUP($B9,Historical!$B$9:$G$20,6)</f>
        <v>-4.248396226415097</v>
      </c>
      <c r="I9" s="24">
        <f t="shared" si="2"/>
        <v>40.947829425739791</v>
      </c>
      <c r="K9" s="24">
        <f t="shared" si="3"/>
        <v>3.6302118179033371</v>
      </c>
      <c r="L9" s="40">
        <v>0.97672072167514257</v>
      </c>
      <c r="M9" s="24">
        <f t="shared" si="4"/>
        <v>3.5457031066161786</v>
      </c>
    </row>
    <row r="10" spans="1:13" x14ac:dyDescent="0.2">
      <c r="A10" s="13">
        <v>37257</v>
      </c>
      <c r="B10" s="37">
        <f t="shared" si="0"/>
        <v>1</v>
      </c>
      <c r="C10" s="24">
        <f>West!F12</f>
        <v>33.591122763497488</v>
      </c>
      <c r="D10" s="24">
        <f>VLOOKUP($B10,Historical!$B$9:$G$20,3)</f>
        <v>2.6190561224489786</v>
      </c>
      <c r="E10" s="24">
        <f t="shared" si="1"/>
        <v>36.210178885946469</v>
      </c>
      <c r="G10" s="24">
        <f>East!F12</f>
        <v>39.183673469387756</v>
      </c>
      <c r="H10" s="24">
        <f>VLOOKUP($B10,Historical!$B$9:$G$20,6)</f>
        <v>-3.8159693877551031</v>
      </c>
      <c r="I10" s="24">
        <f t="shared" si="2"/>
        <v>35.367704081632652</v>
      </c>
      <c r="K10" s="24">
        <f t="shared" si="3"/>
        <v>-0.84247480431381661</v>
      </c>
      <c r="L10" s="40">
        <v>0.97349738110408968</v>
      </c>
      <c r="M10" s="24">
        <f t="shared" si="4"/>
        <v>-0.82014701564568093</v>
      </c>
    </row>
    <row r="11" spans="1:13" x14ac:dyDescent="0.2">
      <c r="A11" s="13">
        <v>37288</v>
      </c>
      <c r="B11" s="37">
        <f t="shared" si="0"/>
        <v>2</v>
      </c>
      <c r="C11" s="24">
        <f>West!F13</f>
        <v>31.080681193958629</v>
      </c>
      <c r="D11" s="24">
        <f>VLOOKUP($B11,Historical!$B$9:$G$20,3)</f>
        <v>1.9518181818181828</v>
      </c>
      <c r="E11" s="24">
        <f t="shared" si="1"/>
        <v>33.032499375776808</v>
      </c>
      <c r="G11" s="24">
        <f>East!F13</f>
        <v>38.07272650978782</v>
      </c>
      <c r="H11" s="24">
        <f>VLOOKUP($B11,Historical!$B$9:$G$20,6)</f>
        <v>-2.9579829545454559</v>
      </c>
      <c r="I11" s="24">
        <f t="shared" si="2"/>
        <v>35.114743555242363</v>
      </c>
      <c r="K11" s="24">
        <f t="shared" si="3"/>
        <v>2.0822441794655546</v>
      </c>
      <c r="L11" s="40">
        <v>0.97040785934471252</v>
      </c>
      <c r="M11" s="24">
        <f t="shared" si="4"/>
        <v>2.0206261168281561</v>
      </c>
    </row>
    <row r="12" spans="1:13" x14ac:dyDescent="0.2">
      <c r="A12" s="13">
        <v>37316</v>
      </c>
      <c r="B12" s="37">
        <f t="shared" si="0"/>
        <v>3</v>
      </c>
      <c r="C12" s="24">
        <f>West!F14</f>
        <v>26.048871657427618</v>
      </c>
      <c r="D12" s="24">
        <f>VLOOKUP($B12,Historical!$B$9:$G$20,3)</f>
        <v>2.0560714285714279</v>
      </c>
      <c r="E12" s="24">
        <f t="shared" si="1"/>
        <v>28.104943085999047</v>
      </c>
      <c r="G12" s="24">
        <f>East!F14</f>
        <v>35.662354188806873</v>
      </c>
      <c r="H12" s="24">
        <f>VLOOKUP($B12,Historical!$B$9:$G$20,6)</f>
        <v>-3.2053826530612297</v>
      </c>
      <c r="I12" s="24">
        <f t="shared" si="2"/>
        <v>32.456971535745645</v>
      </c>
      <c r="K12" s="24">
        <f t="shared" si="3"/>
        <v>4.352028449746598</v>
      </c>
      <c r="L12" s="40">
        <v>0.96699749930489742</v>
      </c>
      <c r="M12" s="24">
        <f t="shared" si="4"/>
        <v>4.2084006278087296</v>
      </c>
    </row>
    <row r="13" spans="1:13" x14ac:dyDescent="0.2">
      <c r="A13" s="13">
        <v>37347</v>
      </c>
      <c r="B13" s="37">
        <f t="shared" si="0"/>
        <v>4</v>
      </c>
      <c r="C13" s="24">
        <f>West!F15</f>
        <v>26.743912406589676</v>
      </c>
      <c r="D13" s="24">
        <f>VLOOKUP($B13,Historical!$B$9:$G$20,3)</f>
        <v>1.8367885117493459</v>
      </c>
      <c r="E13" s="24">
        <f t="shared" si="1"/>
        <v>28.580700918339023</v>
      </c>
      <c r="G13" s="24">
        <f>East!F15</f>
        <v>34.956521241561227</v>
      </c>
      <c r="H13" s="24">
        <f>VLOOKUP($B13,Historical!$B$9:$G$20,6)</f>
        <v>-2.8570757180156656</v>
      </c>
      <c r="I13" s="24">
        <f t="shared" si="2"/>
        <v>32.099445523545562</v>
      </c>
      <c r="K13" s="24">
        <f t="shared" si="3"/>
        <v>3.518744605206539</v>
      </c>
      <c r="L13" s="40">
        <v>0.96362188540859073</v>
      </c>
      <c r="M13" s="24">
        <f t="shared" si="4"/>
        <v>3.3907393107404324</v>
      </c>
    </row>
    <row r="14" spans="1:13" x14ac:dyDescent="0.2">
      <c r="A14" s="13">
        <v>37377</v>
      </c>
      <c r="B14" s="37">
        <f t="shared" si="0"/>
        <v>5</v>
      </c>
      <c r="C14" s="24">
        <f>West!F16</f>
        <v>26.618570833790059</v>
      </c>
      <c r="D14" s="24">
        <f>VLOOKUP($B14,Historical!$B$9:$G$20,3)</f>
        <v>2.5538265306122456</v>
      </c>
      <c r="E14" s="24">
        <f t="shared" si="1"/>
        <v>29.172397364402304</v>
      </c>
      <c r="G14" s="24">
        <f>East!F16</f>
        <v>38.38469400211256</v>
      </c>
      <c r="H14" s="24">
        <f>VLOOKUP($B14,Historical!$B$9:$G$20,6)</f>
        <v>-3.200969387755102</v>
      </c>
      <c r="I14" s="24">
        <f t="shared" si="2"/>
        <v>35.183724614357459</v>
      </c>
      <c r="K14" s="24">
        <f t="shared" si="3"/>
        <v>6.0113272499551549</v>
      </c>
      <c r="L14" s="40">
        <v>0.96009446860598957</v>
      </c>
      <c r="M14" s="24">
        <f t="shared" si="4"/>
        <v>5.7714420416623993</v>
      </c>
    </row>
    <row r="15" spans="1:13" x14ac:dyDescent="0.2">
      <c r="A15" s="13">
        <v>37408</v>
      </c>
      <c r="B15" s="37">
        <f t="shared" si="0"/>
        <v>6</v>
      </c>
      <c r="C15" s="24">
        <f>West!F17</f>
        <v>26.80024948120117</v>
      </c>
      <c r="D15" s="24">
        <f>VLOOKUP($B15,Historical!$B$9:$G$20,3)</f>
        <v>0.32407608695652163</v>
      </c>
      <c r="E15" s="24">
        <f t="shared" si="1"/>
        <v>27.12432556815769</v>
      </c>
      <c r="G15" s="24">
        <f>East!F17</f>
        <v>36.554998779296874</v>
      </c>
      <c r="H15" s="24">
        <f>VLOOKUP($B15,Historical!$B$9:$G$20,6)</f>
        <v>-2.3155706521739141</v>
      </c>
      <c r="I15" s="24">
        <f t="shared" si="2"/>
        <v>34.239428127122963</v>
      </c>
      <c r="K15" s="24">
        <f t="shared" si="3"/>
        <v>7.1151025589652726</v>
      </c>
      <c r="L15" s="40">
        <v>0.9566276153776907</v>
      </c>
      <c r="M15" s="24">
        <f t="shared" si="4"/>
        <v>6.8065035941506533</v>
      </c>
    </row>
    <row r="16" spans="1:13" x14ac:dyDescent="0.2">
      <c r="A16" s="13">
        <v>37438</v>
      </c>
      <c r="B16" s="37">
        <f t="shared" si="0"/>
        <v>7</v>
      </c>
      <c r="C16" s="24">
        <f>West!F18</f>
        <v>31.309489503198741</v>
      </c>
      <c r="D16" s="24">
        <f>VLOOKUP($B16,Historical!$B$9:$G$20,3)</f>
        <v>0.48117924528301942</v>
      </c>
      <c r="E16" s="24">
        <f t="shared" si="1"/>
        <v>31.79066874848176</v>
      </c>
      <c r="G16" s="24">
        <f>East!F18</f>
        <v>40.364283425467356</v>
      </c>
      <c r="H16" s="24">
        <f>VLOOKUP($B16,Historical!$B$9:$G$20,6)</f>
        <v>-1.8212971698113183</v>
      </c>
      <c r="I16" s="24">
        <f t="shared" si="2"/>
        <v>38.542986255656039</v>
      </c>
      <c r="K16" s="24">
        <f t="shared" si="3"/>
        <v>6.7523175071742791</v>
      </c>
      <c r="L16" s="40">
        <v>0.95298002431141937</v>
      </c>
      <c r="M16" s="24">
        <f t="shared" si="4"/>
        <v>6.4348237021453674</v>
      </c>
    </row>
    <row r="17" spans="1:13" x14ac:dyDescent="0.2">
      <c r="A17" s="13">
        <v>37469</v>
      </c>
      <c r="B17" s="37">
        <f t="shared" si="0"/>
        <v>8</v>
      </c>
      <c r="C17" s="24">
        <f>West!F19</f>
        <v>32.362959102708466</v>
      </c>
      <c r="D17" s="24">
        <f>VLOOKUP($B17,Historical!$B$9:$G$20,3)</f>
        <v>0.60784000000000027</v>
      </c>
      <c r="E17" s="24">
        <f t="shared" si="1"/>
        <v>32.970799102708469</v>
      </c>
      <c r="G17" s="24">
        <f>East!F19</f>
        <v>40.714285714285715</v>
      </c>
      <c r="H17" s="24">
        <f>VLOOKUP($B17,Historical!$B$9:$G$20,6)</f>
        <v>-2.1984799999999978</v>
      </c>
      <c r="I17" s="24">
        <f t="shared" si="2"/>
        <v>38.515805714285719</v>
      </c>
      <c r="K17" s="24">
        <f t="shared" si="3"/>
        <v>5.5450066115772501</v>
      </c>
      <c r="L17" s="40">
        <v>0.94918940613738845</v>
      </c>
      <c r="M17" s="24">
        <f t="shared" si="4"/>
        <v>5.2632615326709029</v>
      </c>
    </row>
    <row r="18" spans="1:13" x14ac:dyDescent="0.2">
      <c r="A18" s="13">
        <v>37500</v>
      </c>
      <c r="B18" s="37">
        <f t="shared" si="0"/>
        <v>9</v>
      </c>
      <c r="C18" s="24">
        <f>West!F20</f>
        <v>30.539999389648436</v>
      </c>
      <c r="D18" s="24">
        <f>VLOOKUP($B18,Historical!$B$9:$G$20,3)</f>
        <v>0.9118295739348371</v>
      </c>
      <c r="E18" s="24">
        <f t="shared" si="1"/>
        <v>31.451828963583274</v>
      </c>
      <c r="G18" s="24">
        <f>East!F20</f>
        <v>34.299999999999997</v>
      </c>
      <c r="H18" s="24">
        <f>VLOOKUP($B18,Historical!$B$9:$G$20,6)</f>
        <v>-2.6552882205513813</v>
      </c>
      <c r="I18" s="24">
        <f t="shared" si="2"/>
        <v>31.644711779448617</v>
      </c>
      <c r="K18" s="24">
        <f t="shared" si="3"/>
        <v>0.19288281586534239</v>
      </c>
      <c r="L18" s="40">
        <v>0.94545342148071665</v>
      </c>
      <c r="M18" s="24">
        <f t="shared" si="4"/>
        <v>0.18236171820472302</v>
      </c>
    </row>
    <row r="19" spans="1:13" x14ac:dyDescent="0.2">
      <c r="A19" s="13">
        <v>37530</v>
      </c>
      <c r="B19" s="37">
        <f t="shared" si="0"/>
        <v>10</v>
      </c>
      <c r="C19" s="24">
        <f>West!F21</f>
        <v>30.023402477832551</v>
      </c>
      <c r="D19" s="24">
        <f>VLOOKUP($B19,Historical!$B$9:$G$20,3)</f>
        <v>2.5664030612244888</v>
      </c>
      <c r="E19" s="24">
        <f t="shared" si="1"/>
        <v>32.589805539057039</v>
      </c>
      <c r="G19" s="24">
        <f>East!F21</f>
        <v>35.077656522710271</v>
      </c>
      <c r="H19" s="24">
        <f>VLOOKUP($B19,Historical!$B$9:$G$20,6)</f>
        <v>-2.8095408163265287</v>
      </c>
      <c r="I19" s="24">
        <f t="shared" si="2"/>
        <v>32.268115706383739</v>
      </c>
      <c r="K19" s="24">
        <f t="shared" si="3"/>
        <v>-0.3216898326733002</v>
      </c>
      <c r="L19" s="40">
        <v>0.94155050197544465</v>
      </c>
      <c r="M19" s="24">
        <f t="shared" si="4"/>
        <v>-0.30288722343394259</v>
      </c>
    </row>
    <row r="20" spans="1:13" x14ac:dyDescent="0.2">
      <c r="A20" s="13">
        <v>37561</v>
      </c>
      <c r="B20" s="37">
        <f t="shared" si="0"/>
        <v>11</v>
      </c>
      <c r="C20" s="24">
        <f>West!F22</f>
        <v>29.939998245239259</v>
      </c>
      <c r="D20" s="24">
        <f>VLOOKUP($B20,Historical!$B$9:$G$20,3)</f>
        <v>3.1224479166666672</v>
      </c>
      <c r="E20" s="24">
        <f t="shared" si="1"/>
        <v>33.062446161905925</v>
      </c>
      <c r="G20" s="24">
        <f>East!F22</f>
        <v>35.875</v>
      </c>
      <c r="H20" s="24">
        <f>VLOOKUP($B20,Historical!$B$9:$G$20,6)</f>
        <v>-3.0694010416666675</v>
      </c>
      <c r="I20" s="24">
        <f t="shared" si="2"/>
        <v>32.805598958333334</v>
      </c>
      <c r="K20" s="24">
        <f t="shared" si="3"/>
        <v>-0.25684720357259039</v>
      </c>
      <c r="L20" s="40">
        <v>0.93764359112578211</v>
      </c>
      <c r="M20" s="24">
        <f t="shared" si="4"/>
        <v>-0.24083113432841846</v>
      </c>
    </row>
    <row r="21" spans="1:13" x14ac:dyDescent="0.2">
      <c r="A21" s="13">
        <v>37591</v>
      </c>
      <c r="B21" s="37">
        <f t="shared" si="0"/>
        <v>12</v>
      </c>
      <c r="C21" s="24">
        <f>West!F23</f>
        <v>32.009803659775677</v>
      </c>
      <c r="D21" s="24">
        <f>VLOOKUP($B21,Historical!$B$9:$G$20,3)</f>
        <v>2.8440330188679241</v>
      </c>
      <c r="E21" s="24">
        <f t="shared" si="1"/>
        <v>34.853836678643603</v>
      </c>
      <c r="G21" s="24">
        <f>East!F23</f>
        <v>38.250979629217412</v>
      </c>
      <c r="H21" s="24">
        <f>VLOOKUP($B21,Historical!$B$9:$G$20,6)</f>
        <v>-4.248396226415097</v>
      </c>
      <c r="I21" s="24">
        <f t="shared" si="2"/>
        <v>34.002583402802316</v>
      </c>
      <c r="K21" s="24">
        <f t="shared" si="3"/>
        <v>-0.8512532758412874</v>
      </c>
      <c r="L21" s="40">
        <v>0.93359399191407122</v>
      </c>
      <c r="M21" s="24">
        <f t="shared" si="4"/>
        <v>-0.79472494392259752</v>
      </c>
    </row>
    <row r="22" spans="1:13" x14ac:dyDescent="0.2">
      <c r="A22" s="13">
        <v>37622</v>
      </c>
      <c r="B22" s="37">
        <f t="shared" si="0"/>
        <v>1</v>
      </c>
      <c r="C22" s="24">
        <f>West!F24</f>
        <v>34.091122763497488</v>
      </c>
      <c r="D22" s="24">
        <f>VLOOKUP($B22,Historical!$B$9:$G$20,3)</f>
        <v>2.6190561224489786</v>
      </c>
      <c r="E22" s="24">
        <f t="shared" si="1"/>
        <v>36.710178885946469</v>
      </c>
      <c r="G22" s="24">
        <f>East!F24</f>
        <v>37.783672504035792</v>
      </c>
      <c r="H22" s="24">
        <f>VLOOKUP($B22,Historical!$B$9:$G$20,6)</f>
        <v>-3.8159693877551031</v>
      </c>
      <c r="I22" s="24">
        <f t="shared" si="2"/>
        <v>33.967703116280688</v>
      </c>
      <c r="K22" s="24">
        <f t="shared" si="3"/>
        <v>-2.7424757696657807</v>
      </c>
      <c r="L22" s="40">
        <v>0.92943779626042322</v>
      </c>
      <c r="M22" s="24">
        <f t="shared" si="4"/>
        <v>-2.5489606356557712</v>
      </c>
    </row>
    <row r="23" spans="1:13" x14ac:dyDescent="0.2">
      <c r="A23" s="13">
        <v>37653</v>
      </c>
      <c r="B23" s="37">
        <f t="shared" si="0"/>
        <v>2</v>
      </c>
      <c r="C23" s="24">
        <f>West!F25</f>
        <v>31.580681193958629</v>
      </c>
      <c r="D23" s="24">
        <f>VLOOKUP($B23,Historical!$B$9:$G$20,3)</f>
        <v>1.9518181818181828</v>
      </c>
      <c r="E23" s="24">
        <f t="shared" si="1"/>
        <v>33.532499375776808</v>
      </c>
      <c r="G23" s="24">
        <f>East!F25</f>
        <v>36.672725538773967</v>
      </c>
      <c r="H23" s="24">
        <f>VLOOKUP($B23,Historical!$B$9:$G$20,6)</f>
        <v>-2.9579829545454559</v>
      </c>
      <c r="I23" s="24">
        <f t="shared" si="2"/>
        <v>33.71474258422851</v>
      </c>
      <c r="K23" s="24">
        <f t="shared" si="3"/>
        <v>0.18224320845170183</v>
      </c>
      <c r="L23" s="40">
        <v>0.9255205190182022</v>
      </c>
      <c r="M23" s="24">
        <f t="shared" si="4"/>
        <v>0.1686698288737615</v>
      </c>
    </row>
    <row r="24" spans="1:13" x14ac:dyDescent="0.2">
      <c r="A24" s="13">
        <v>37681</v>
      </c>
      <c r="B24" s="37">
        <f t="shared" si="0"/>
        <v>3</v>
      </c>
      <c r="C24" s="24">
        <f>West!F26</f>
        <v>26.548871657427618</v>
      </c>
      <c r="D24" s="24">
        <f>VLOOKUP($B24,Historical!$B$9:$G$20,3)</f>
        <v>2.0560714285714279</v>
      </c>
      <c r="E24" s="24">
        <f t="shared" si="1"/>
        <v>28.604943085999047</v>
      </c>
      <c r="G24" s="24">
        <f>East!F26</f>
        <v>34.262353261311851</v>
      </c>
      <c r="H24" s="24">
        <f>VLOOKUP($B24,Historical!$B$9:$G$20,6)</f>
        <v>-3.2053826530612297</v>
      </c>
      <c r="I24" s="24">
        <f t="shared" si="2"/>
        <v>31.056970608250623</v>
      </c>
      <c r="K24" s="24">
        <f t="shared" si="3"/>
        <v>2.4520275222515764</v>
      </c>
      <c r="L24" s="40">
        <v>0.92129650223290871</v>
      </c>
      <c r="M24" s="24">
        <f t="shared" si="4"/>
        <v>2.259044379629203</v>
      </c>
    </row>
    <row r="25" spans="1:13" x14ac:dyDescent="0.2">
      <c r="A25" s="13">
        <v>37712</v>
      </c>
      <c r="B25" s="37">
        <f t="shared" si="0"/>
        <v>4</v>
      </c>
      <c r="C25" s="24">
        <f>West!F27</f>
        <v>27.243912406589676</v>
      </c>
      <c r="D25" s="24">
        <f>VLOOKUP($B25,Historical!$B$9:$G$20,3)</f>
        <v>1.8367885117493459</v>
      </c>
      <c r="E25" s="24">
        <f t="shared" si="1"/>
        <v>29.080700918339023</v>
      </c>
      <c r="G25" s="24">
        <f>East!F27</f>
        <v>33.556521241561221</v>
      </c>
      <c r="H25" s="24">
        <f>VLOOKUP($B25,Historical!$B$9:$G$20,6)</f>
        <v>-2.8570757180156656</v>
      </c>
      <c r="I25" s="24">
        <f t="shared" si="2"/>
        <v>30.699445523545556</v>
      </c>
      <c r="K25" s="24">
        <f t="shared" si="3"/>
        <v>1.6187446052065333</v>
      </c>
      <c r="L25" s="40">
        <v>0.91708553304164908</v>
      </c>
      <c r="M25" s="24">
        <f t="shared" si="4"/>
        <v>1.4845272591241274</v>
      </c>
    </row>
    <row r="26" spans="1:13" x14ac:dyDescent="0.2">
      <c r="A26" s="13">
        <v>37742</v>
      </c>
      <c r="B26" s="37">
        <f t="shared" si="0"/>
        <v>5</v>
      </c>
      <c r="C26" s="24">
        <f>West!F28</f>
        <v>25.19558760699104</v>
      </c>
      <c r="D26" s="24">
        <f>VLOOKUP($B26,Historical!$B$9:$G$20,3)</f>
        <v>2.5538265306122456</v>
      </c>
      <c r="E26" s="24">
        <f t="shared" si="1"/>
        <v>27.749414137603285</v>
      </c>
      <c r="G26" s="24">
        <f>East!F28</f>
        <v>37.034313755409393</v>
      </c>
      <c r="H26" s="24">
        <f>VLOOKUP($B26,Historical!$B$9:$G$20,6)</f>
        <v>-3.200969387755102</v>
      </c>
      <c r="I26" s="24">
        <f t="shared" si="2"/>
        <v>33.833344367654291</v>
      </c>
      <c r="K26" s="24">
        <f t="shared" si="3"/>
        <v>6.0839302300510063</v>
      </c>
      <c r="L26" s="40">
        <v>0.91279700189564938</v>
      </c>
      <c r="M26" s="24">
        <f t="shared" si="4"/>
        <v>5.5533932737328673</v>
      </c>
    </row>
    <row r="27" spans="1:13" x14ac:dyDescent="0.2">
      <c r="A27" s="13">
        <v>37773</v>
      </c>
      <c r="B27" s="37">
        <f t="shared" si="0"/>
        <v>6</v>
      </c>
      <c r="C27" s="24">
        <f>West!F29</f>
        <v>27.499895334243774</v>
      </c>
      <c r="D27" s="24">
        <f>VLOOKUP($B27,Historical!$B$9:$G$20,3)</f>
        <v>0.32407608695652163</v>
      </c>
      <c r="E27" s="24">
        <f t="shared" si="1"/>
        <v>27.823971421200294</v>
      </c>
      <c r="G27" s="24">
        <f>East!F29</f>
        <v>35.004998779296876</v>
      </c>
      <c r="H27" s="24">
        <f>VLOOKUP($B27,Historical!$B$9:$G$20,6)</f>
        <v>-2.3155706521739141</v>
      </c>
      <c r="I27" s="24">
        <f t="shared" si="2"/>
        <v>32.689428127122966</v>
      </c>
      <c r="K27" s="24">
        <f t="shared" si="3"/>
        <v>4.8654567059226714</v>
      </c>
      <c r="L27" s="40">
        <v>0.9085465750576428</v>
      </c>
      <c r="M27" s="24">
        <f t="shared" si="4"/>
        <v>4.420494026257284</v>
      </c>
    </row>
    <row r="28" spans="1:13" x14ac:dyDescent="0.2">
      <c r="A28" s="13">
        <v>37803</v>
      </c>
      <c r="B28" s="37">
        <f t="shared" si="0"/>
        <v>7</v>
      </c>
      <c r="C28" s="24">
        <f>West!F30</f>
        <v>31.625816033810985</v>
      </c>
      <c r="D28" s="24">
        <f>VLOOKUP($B28,Historical!$B$9:$G$20,3)</f>
        <v>0.48117924528301942</v>
      </c>
      <c r="E28" s="24">
        <f t="shared" si="1"/>
        <v>32.106995279094001</v>
      </c>
      <c r="G28" s="24">
        <f>East!F30</f>
        <v>38.964283425467357</v>
      </c>
      <c r="H28" s="24">
        <f>VLOOKUP($B28,Historical!$B$9:$G$20,6)</f>
        <v>-1.8212971698113183</v>
      </c>
      <c r="I28" s="24">
        <f t="shared" si="2"/>
        <v>37.142986255656041</v>
      </c>
      <c r="K28" s="24">
        <f t="shared" si="3"/>
        <v>5.0359909765620401</v>
      </c>
      <c r="L28" s="40">
        <v>0.90418712384287803</v>
      </c>
      <c r="M28" s="24">
        <f t="shared" si="4"/>
        <v>4.5534781967963172</v>
      </c>
    </row>
    <row r="29" spans="1:13" x14ac:dyDescent="0.2">
      <c r="A29" s="13">
        <v>37834</v>
      </c>
      <c r="B29" s="37">
        <f t="shared" si="0"/>
        <v>8</v>
      </c>
      <c r="C29" s="24">
        <f>West!F31</f>
        <v>32.52303912592869</v>
      </c>
      <c r="D29" s="24">
        <f>VLOOKUP($B29,Historical!$B$9:$G$20,3)</f>
        <v>0.60784000000000027</v>
      </c>
      <c r="E29" s="24">
        <f t="shared" si="1"/>
        <v>33.130879125928693</v>
      </c>
      <c r="G29" s="24">
        <f>East!F31</f>
        <v>39.227450980392156</v>
      </c>
      <c r="H29" s="24">
        <f>VLOOKUP($B29,Historical!$B$9:$G$20,6)</f>
        <v>-2.1984799999999978</v>
      </c>
      <c r="I29" s="24">
        <f t="shared" si="2"/>
        <v>37.02897098039216</v>
      </c>
      <c r="K29" s="24">
        <f t="shared" si="3"/>
        <v>3.8980918544634662</v>
      </c>
      <c r="L29" s="40">
        <v>0.89978953796033889</v>
      </c>
      <c r="M29" s="24">
        <f t="shared" si="4"/>
        <v>3.5074622686546428</v>
      </c>
    </row>
    <row r="30" spans="1:13" x14ac:dyDescent="0.2">
      <c r="A30" s="13">
        <v>37865</v>
      </c>
      <c r="B30" s="37">
        <f t="shared" si="0"/>
        <v>9</v>
      </c>
      <c r="C30" s="24">
        <f>West!F32</f>
        <v>31.09999942779541</v>
      </c>
      <c r="D30" s="24">
        <f>VLOOKUP($B30,Historical!$B$9:$G$20,3)</f>
        <v>0.9118295739348371</v>
      </c>
      <c r="E30" s="24">
        <f t="shared" si="1"/>
        <v>32.011829001730248</v>
      </c>
      <c r="G30" s="24">
        <f>East!F32</f>
        <v>32.662500000000001</v>
      </c>
      <c r="H30" s="24">
        <f>VLOOKUP($B30,Historical!$B$9:$G$20,6)</f>
        <v>-2.6552882205513813</v>
      </c>
      <c r="I30" s="24">
        <f t="shared" si="2"/>
        <v>30.007211779448621</v>
      </c>
      <c r="K30" s="24">
        <f t="shared" si="3"/>
        <v>-2.0046172222816274</v>
      </c>
      <c r="L30" s="40">
        <v>0.89546414849267464</v>
      </c>
      <c r="M30" s="24">
        <f t="shared" si="4"/>
        <v>-1.7950628540041682</v>
      </c>
    </row>
    <row r="31" spans="1:13" x14ac:dyDescent="0.2">
      <c r="A31" s="13">
        <v>37895</v>
      </c>
      <c r="B31" s="37">
        <f t="shared" si="0"/>
        <v>10</v>
      </c>
      <c r="C31" s="24">
        <f>West!F33</f>
        <v>30.523402477832551</v>
      </c>
      <c r="D31" s="24">
        <f>VLOOKUP($B31,Historical!$B$9:$G$20,3)</f>
        <v>2.5664030612244888</v>
      </c>
      <c r="E31" s="24">
        <f t="shared" si="1"/>
        <v>33.089805539057039</v>
      </c>
      <c r="G31" s="24">
        <f>East!F33</f>
        <v>33.677656522710272</v>
      </c>
      <c r="H31" s="24">
        <f>VLOOKUP($B31,Historical!$B$9:$G$20,6)</f>
        <v>-2.8095408163265287</v>
      </c>
      <c r="I31" s="24">
        <f t="shared" si="2"/>
        <v>30.868115706383744</v>
      </c>
      <c r="K31" s="24">
        <f t="shared" si="3"/>
        <v>-2.2216898326732952</v>
      </c>
      <c r="L31" s="40">
        <v>0.89104913076559922</v>
      </c>
      <c r="M31" s="24">
        <f t="shared" si="4"/>
        <v>-1.9796347942343093</v>
      </c>
    </row>
    <row r="32" spans="1:13" x14ac:dyDescent="0.2">
      <c r="A32" s="13">
        <v>37926</v>
      </c>
      <c r="B32" s="37">
        <f t="shared" si="0"/>
        <v>11</v>
      </c>
      <c r="C32" s="24">
        <f>West!F34</f>
        <v>30.407690561734714</v>
      </c>
      <c r="D32" s="24">
        <f>VLOOKUP($B32,Historical!$B$9:$G$20,3)</f>
        <v>3.1224479166666672</v>
      </c>
      <c r="E32" s="24">
        <f t="shared" si="1"/>
        <v>33.530138478401383</v>
      </c>
      <c r="G32" s="24">
        <f>East!F34</f>
        <v>34.619230769230768</v>
      </c>
      <c r="H32" s="24">
        <f>VLOOKUP($B32,Historical!$B$9:$G$20,6)</f>
        <v>-3.0694010416666675</v>
      </c>
      <c r="I32" s="24">
        <f t="shared" si="2"/>
        <v>31.549829727564102</v>
      </c>
      <c r="K32" s="24">
        <f t="shared" si="3"/>
        <v>-1.9803087508372812</v>
      </c>
      <c r="L32" s="40">
        <v>0.88673164792182513</v>
      </c>
      <c r="M32" s="24">
        <f t="shared" si="4"/>
        <v>-1.7560024420239533</v>
      </c>
    </row>
    <row r="33" spans="1:13" x14ac:dyDescent="0.2">
      <c r="A33" s="13">
        <v>37956</v>
      </c>
      <c r="B33" s="37">
        <f t="shared" si="0"/>
        <v>12</v>
      </c>
      <c r="C33" s="24">
        <f>West!F35</f>
        <v>32.41428534838618</v>
      </c>
      <c r="D33" s="24">
        <f>VLOOKUP($B33,Historical!$B$9:$G$20,3)</f>
        <v>2.8440330188679241</v>
      </c>
      <c r="E33" s="24">
        <f t="shared" si="1"/>
        <v>35.258318367254105</v>
      </c>
      <c r="G33" s="24">
        <f>East!F35</f>
        <v>36.695917604407491</v>
      </c>
      <c r="H33" s="24">
        <f>VLOOKUP($B33,Historical!$B$9:$G$20,6)</f>
        <v>-4.248396226415097</v>
      </c>
      <c r="I33" s="24">
        <f t="shared" si="2"/>
        <v>32.447521377992395</v>
      </c>
      <c r="K33" s="24">
        <f t="shared" si="3"/>
        <v>-2.8107969892617106</v>
      </c>
      <c r="L33" s="40">
        <v>0.88229177756401811</v>
      </c>
      <c r="M33" s="24">
        <f t="shared" si="4"/>
        <v>-2.479943072027305</v>
      </c>
    </row>
    <row r="34" spans="1:13" x14ac:dyDescent="0.2">
      <c r="A34" s="13">
        <v>37987</v>
      </c>
      <c r="B34" s="37">
        <f t="shared" si="0"/>
        <v>1</v>
      </c>
      <c r="C34" s="24">
        <f>West!F36</f>
        <v>32.066911959180644</v>
      </c>
      <c r="D34" s="24">
        <f>VLOOKUP($B34,Historical!$B$9:$G$20,3)</f>
        <v>2.6190561224489786</v>
      </c>
      <c r="E34" s="24">
        <f t="shared" si="1"/>
        <v>34.685968081629625</v>
      </c>
      <c r="G34" s="24">
        <f>East!F36</f>
        <v>36.796077503877527</v>
      </c>
      <c r="H34" s="24">
        <f>VLOOKUP($B34,Historical!$B$9:$G$20,6)</f>
        <v>-3.8159693877551031</v>
      </c>
      <c r="I34" s="24">
        <f t="shared" si="2"/>
        <v>32.980108116122423</v>
      </c>
      <c r="K34" s="24">
        <f t="shared" si="3"/>
        <v>-1.7058599655072015</v>
      </c>
      <c r="L34" s="40">
        <v>0.87781368879437793</v>
      </c>
      <c r="M34" s="24">
        <f t="shared" si="4"/>
        <v>-1.4974272288885269</v>
      </c>
    </row>
    <row r="35" spans="1:13" x14ac:dyDescent="0.2">
      <c r="A35" s="13">
        <v>38018</v>
      </c>
      <c r="B35" s="37">
        <f t="shared" si="0"/>
        <v>2</v>
      </c>
      <c r="C35" s="24">
        <f>West!F37</f>
        <v>29.661595072644822</v>
      </c>
      <c r="D35" s="24">
        <f>VLOOKUP($B35,Historical!$B$9:$G$20,3)</f>
        <v>1.9518181818181828</v>
      </c>
      <c r="E35" s="24">
        <f t="shared" si="1"/>
        <v>31.613413254463005</v>
      </c>
      <c r="G35" s="24">
        <f>East!F37</f>
        <v>35.740423827475688</v>
      </c>
      <c r="H35" s="24">
        <f>VLOOKUP($B35,Historical!$B$9:$G$20,6)</f>
        <v>-2.9579829545454559</v>
      </c>
      <c r="I35" s="24">
        <f t="shared" si="2"/>
        <v>32.782440872930231</v>
      </c>
      <c r="K35" s="24">
        <f t="shared" si="3"/>
        <v>1.1690276184672257</v>
      </c>
      <c r="L35" s="40">
        <v>0.87356297003385242</v>
      </c>
      <c r="M35" s="24">
        <f t="shared" si="4"/>
        <v>1.0212192384398309</v>
      </c>
    </row>
    <row r="36" spans="1:13" x14ac:dyDescent="0.2">
      <c r="A36" s="13">
        <v>38047</v>
      </c>
      <c r="B36" s="37">
        <f t="shared" si="0"/>
        <v>3</v>
      </c>
      <c r="C36" s="24">
        <f>West!F38</f>
        <v>25.586041779213765</v>
      </c>
      <c r="D36" s="24">
        <f>VLOOKUP($B36,Historical!$B$9:$G$20,3)</f>
        <v>2.0560714285714279</v>
      </c>
      <c r="E36" s="24">
        <f t="shared" si="1"/>
        <v>27.642113207785194</v>
      </c>
      <c r="G36" s="24">
        <f>East!F38</f>
        <v>33.09319170688061</v>
      </c>
      <c r="H36" s="24">
        <f>VLOOKUP($B36,Historical!$B$9:$G$20,6)</f>
        <v>-3.2053826530612297</v>
      </c>
      <c r="I36" s="24">
        <f t="shared" si="2"/>
        <v>29.887809053819382</v>
      </c>
      <c r="K36" s="24">
        <f t="shared" si="3"/>
        <v>2.245695846034188</v>
      </c>
      <c r="L36" s="40">
        <v>0.86910679316852424</v>
      </c>
      <c r="M36" s="24">
        <f t="shared" si="4"/>
        <v>1.951749515178649</v>
      </c>
    </row>
    <row r="37" spans="1:13" x14ac:dyDescent="0.2">
      <c r="A37" s="13">
        <v>38078</v>
      </c>
      <c r="B37" s="37">
        <f t="shared" si="0"/>
        <v>4</v>
      </c>
      <c r="C37" s="24">
        <f>West!F39</f>
        <v>25.56347762398098</v>
      </c>
      <c r="D37" s="24">
        <f>VLOOKUP($B37,Historical!$B$9:$G$20,3)</f>
        <v>1.8367885117493459</v>
      </c>
      <c r="E37" s="24">
        <f t="shared" si="1"/>
        <v>27.400266135730327</v>
      </c>
      <c r="G37" s="24">
        <f>East!F39</f>
        <v>32.556521241561221</v>
      </c>
      <c r="H37" s="24">
        <f>VLOOKUP($B37,Historical!$B$9:$G$20,6)</f>
        <v>-2.8570757180156656</v>
      </c>
      <c r="I37" s="24">
        <f t="shared" si="2"/>
        <v>29.699445523545556</v>
      </c>
      <c r="K37" s="24">
        <f t="shared" si="3"/>
        <v>2.2991793878152293</v>
      </c>
      <c r="L37" s="40">
        <v>0.86475192029938319</v>
      </c>
      <c r="M37" s="24">
        <f t="shared" si="4"/>
        <v>1.9882197907259798</v>
      </c>
    </row>
    <row r="38" spans="1:13" x14ac:dyDescent="0.2">
      <c r="A38" s="13">
        <v>38108</v>
      </c>
      <c r="B38" s="37">
        <f t="shared" si="0"/>
        <v>5</v>
      </c>
      <c r="C38" s="24">
        <f>West!F40</f>
        <v>23.151980461264557</v>
      </c>
      <c r="D38" s="24">
        <f>VLOOKUP($B38,Historical!$B$9:$G$20,3)</f>
        <v>2.5538265306122456</v>
      </c>
      <c r="E38" s="24">
        <f t="shared" si="1"/>
        <v>25.705806991876802</v>
      </c>
      <c r="G38" s="24">
        <f>East!F40</f>
        <v>36.080188621664952</v>
      </c>
      <c r="H38" s="24">
        <f>VLOOKUP($B38,Historical!$B$9:$G$20,6)</f>
        <v>-3.200969387755102</v>
      </c>
      <c r="I38" s="24">
        <f t="shared" si="2"/>
        <v>32.879219233909851</v>
      </c>
      <c r="K38" s="24">
        <f t="shared" si="3"/>
        <v>7.1734122420330486</v>
      </c>
      <c r="L38" s="40">
        <v>0.8603568278281819</v>
      </c>
      <c r="M38" s="24">
        <f t="shared" si="4"/>
        <v>6.1716942012593998</v>
      </c>
    </row>
    <row r="39" spans="1:13" x14ac:dyDescent="0.2">
      <c r="A39" s="13">
        <v>38139</v>
      </c>
      <c r="B39" s="37">
        <f t="shared" si="0"/>
        <v>6</v>
      </c>
      <c r="C39" s="24">
        <f>West!F41</f>
        <v>26.232825635827108</v>
      </c>
      <c r="D39" s="24">
        <f>VLOOKUP($B39,Historical!$B$9:$G$20,3)</f>
        <v>0.32407608695652163</v>
      </c>
      <c r="E39" s="24">
        <f t="shared" si="1"/>
        <v>26.556901722783628</v>
      </c>
      <c r="G39" s="24">
        <f>East!F41</f>
        <v>33.841955301036002</v>
      </c>
      <c r="H39" s="24">
        <f>VLOOKUP($B39,Historical!$B$9:$G$20,6)</f>
        <v>-2.3155706521739141</v>
      </c>
      <c r="I39" s="24">
        <f t="shared" si="2"/>
        <v>31.526384648862088</v>
      </c>
      <c r="K39" s="24">
        <f t="shared" si="3"/>
        <v>4.9694829260784594</v>
      </c>
      <c r="L39" s="40">
        <v>0.85603245043450504</v>
      </c>
      <c r="M39" s="24">
        <f t="shared" si="4"/>
        <v>4.2540386466033775</v>
      </c>
    </row>
    <row r="40" spans="1:13" x14ac:dyDescent="0.2">
      <c r="A40" s="13">
        <v>38169</v>
      </c>
      <c r="B40" s="37">
        <f t="shared" si="0"/>
        <v>7</v>
      </c>
      <c r="C40" s="24">
        <f>West!F42</f>
        <v>30.114460515040978</v>
      </c>
      <c r="D40" s="24">
        <f>VLOOKUP($B40,Historical!$B$9:$G$20,3)</f>
        <v>0.48117924528301942</v>
      </c>
      <c r="E40" s="24">
        <f t="shared" si="1"/>
        <v>30.595639760323998</v>
      </c>
      <c r="G40" s="24">
        <f>East!F42</f>
        <v>37.877448691573797</v>
      </c>
      <c r="H40" s="24">
        <f>VLOOKUP($B40,Historical!$B$9:$G$20,6)</f>
        <v>-1.8212971698113183</v>
      </c>
      <c r="I40" s="24">
        <f t="shared" si="2"/>
        <v>36.05615152176248</v>
      </c>
      <c r="K40" s="24">
        <f t="shared" si="3"/>
        <v>5.4605117614384824</v>
      </c>
      <c r="L40" s="40">
        <v>0.85162801402071842</v>
      </c>
      <c r="M40" s="24">
        <f t="shared" si="4"/>
        <v>4.6503247869306295</v>
      </c>
    </row>
    <row r="41" spans="1:13" x14ac:dyDescent="0.2">
      <c r="A41" s="13">
        <v>38200</v>
      </c>
      <c r="B41" s="37">
        <f t="shared" si="0"/>
        <v>8</v>
      </c>
      <c r="C41" s="24">
        <f>West!F43</f>
        <v>30.62408154545998</v>
      </c>
      <c r="D41" s="24">
        <f>VLOOKUP($B41,Historical!$B$9:$G$20,3)</f>
        <v>0.60784000000000027</v>
      </c>
      <c r="E41" s="24">
        <f t="shared" si="1"/>
        <v>31.231921545459979</v>
      </c>
      <c r="G41" s="24">
        <f>East!F43</f>
        <v>38.314285714285717</v>
      </c>
      <c r="H41" s="24">
        <f>VLOOKUP($B41,Historical!$B$9:$G$20,6)</f>
        <v>-2.1984799999999978</v>
      </c>
      <c r="I41" s="24">
        <f t="shared" si="2"/>
        <v>36.11580571428572</v>
      </c>
      <c r="K41" s="24">
        <f t="shared" si="3"/>
        <v>4.8838841688257411</v>
      </c>
      <c r="L41" s="40">
        <v>0.84721474156030041</v>
      </c>
      <c r="M41" s="24">
        <f t="shared" si="4"/>
        <v>4.1376986639021425</v>
      </c>
    </row>
    <row r="42" spans="1:13" x14ac:dyDescent="0.2">
      <c r="A42" s="13">
        <v>38231</v>
      </c>
      <c r="B42" s="37">
        <f t="shared" si="0"/>
        <v>9</v>
      </c>
      <c r="C42" s="24">
        <f>West!F44</f>
        <v>29.424999427795409</v>
      </c>
      <c r="D42" s="24">
        <f>VLOOKUP($B42,Historical!$B$9:$G$20,3)</f>
        <v>0.9118295739348371</v>
      </c>
      <c r="E42" s="24">
        <f t="shared" si="1"/>
        <v>30.336829001730248</v>
      </c>
      <c r="G42" s="24">
        <f>East!F44</f>
        <v>31.662500000000001</v>
      </c>
      <c r="H42" s="24">
        <f>VLOOKUP($B42,Historical!$B$9:$G$20,6)</f>
        <v>-2.6552882205513813</v>
      </c>
      <c r="I42" s="24">
        <f t="shared" si="2"/>
        <v>29.007211779448621</v>
      </c>
      <c r="K42" s="24">
        <f t="shared" si="3"/>
        <v>-1.3296172222816267</v>
      </c>
      <c r="L42" s="40">
        <v>0.84290188282237244</v>
      </c>
      <c r="M42" s="24">
        <f t="shared" si="4"/>
        <v>-1.120736860094236</v>
      </c>
    </row>
    <row r="43" spans="1:13" x14ac:dyDescent="0.2">
      <c r="A43" s="13">
        <v>38261</v>
      </c>
      <c r="B43" s="37">
        <f t="shared" si="0"/>
        <v>10</v>
      </c>
      <c r="C43" s="24">
        <f>West!F45</f>
        <v>28.779410006953221</v>
      </c>
      <c r="D43" s="24">
        <f>VLOOKUP($B43,Historical!$B$9:$G$20,3)</f>
        <v>2.5664030612244888</v>
      </c>
      <c r="E43" s="24">
        <f t="shared" si="1"/>
        <v>31.345813068177709</v>
      </c>
      <c r="G43" s="24">
        <f>East!F45</f>
        <v>33.000977340399047</v>
      </c>
      <c r="H43" s="24">
        <f>VLOOKUP($B43,Historical!$B$9:$G$20,6)</f>
        <v>-2.8095408163265287</v>
      </c>
      <c r="I43" s="24">
        <f t="shared" si="2"/>
        <v>30.191436524072518</v>
      </c>
      <c r="K43" s="24">
        <f t="shared" si="3"/>
        <v>-1.1543765441051903</v>
      </c>
      <c r="L43" s="40">
        <v>0.838515376990286</v>
      </c>
      <c r="M43" s="24">
        <f t="shared" si="4"/>
        <v>-0.96796248306910715</v>
      </c>
    </row>
    <row r="44" spans="1:13" x14ac:dyDescent="0.2">
      <c r="A44" s="13">
        <v>38292</v>
      </c>
      <c r="B44" s="37">
        <f t="shared" si="0"/>
        <v>11</v>
      </c>
      <c r="C44" s="24">
        <f>West!F46</f>
        <v>28.799998235702514</v>
      </c>
      <c r="D44" s="24">
        <f>VLOOKUP($B44,Historical!$B$9:$G$20,3)</f>
        <v>3.1224479166666672</v>
      </c>
      <c r="E44" s="24">
        <f t="shared" si="1"/>
        <v>31.922446152369183</v>
      </c>
      <c r="G44" s="24">
        <f>East!F46</f>
        <v>33.318750000000001</v>
      </c>
      <c r="H44" s="24">
        <f>VLOOKUP($B44,Historical!$B$9:$G$20,6)</f>
        <v>-3.0694010416666675</v>
      </c>
      <c r="I44" s="24">
        <f t="shared" si="2"/>
        <v>30.249348958333336</v>
      </c>
      <c r="K44" s="24">
        <f t="shared" si="3"/>
        <v>-1.6730971940358472</v>
      </c>
      <c r="L44" s="40">
        <v>0.8342409669213966</v>
      </c>
      <c r="M44" s="24">
        <f t="shared" si="4"/>
        <v>-1.3957662209059407</v>
      </c>
    </row>
    <row r="45" spans="1:13" x14ac:dyDescent="0.2">
      <c r="A45" s="13">
        <v>38322</v>
      </c>
      <c r="B45" s="37">
        <f t="shared" si="0"/>
        <v>12</v>
      </c>
      <c r="C45" s="24">
        <f>West!F47</f>
        <v>30.628722925389066</v>
      </c>
      <c r="D45" s="24">
        <f>VLOOKUP($B45,Historical!$B$9:$G$20,3)</f>
        <v>2.8440330188679241</v>
      </c>
      <c r="E45" s="24">
        <f t="shared" si="1"/>
        <v>33.472755944256988</v>
      </c>
      <c r="G45" s="24">
        <f>East!F47</f>
        <v>35.527658811528639</v>
      </c>
      <c r="H45" s="24">
        <f>VLOOKUP($B45,Historical!$B$9:$G$20,6)</f>
        <v>-4.248396226415097</v>
      </c>
      <c r="I45" s="24">
        <f t="shared" si="2"/>
        <v>31.279262585113543</v>
      </c>
      <c r="K45" s="24">
        <f t="shared" si="3"/>
        <v>-2.1934933591434458</v>
      </c>
      <c r="L45" s="40">
        <v>0.82986067960442478</v>
      </c>
      <c r="M45" s="24">
        <f t="shared" si="4"/>
        <v>-1.8202938897265726</v>
      </c>
    </row>
    <row r="46" spans="1:13" x14ac:dyDescent="0.2">
      <c r="A46" s="13">
        <v>38353</v>
      </c>
      <c r="B46" s="37">
        <f t="shared" si="0"/>
        <v>1</v>
      </c>
      <c r="C46" s="24">
        <f>West!F48</f>
        <v>31.415098302504596</v>
      </c>
      <c r="D46" s="24">
        <f>VLOOKUP($B46,Historical!$B$9:$G$20,3)</f>
        <v>2.6190561224489786</v>
      </c>
      <c r="E46" s="24">
        <f t="shared" si="1"/>
        <v>34.034154424953577</v>
      </c>
      <c r="G46" s="24">
        <f>East!F48</f>
        <v>36.423528484269681</v>
      </c>
      <c r="H46" s="24">
        <f>VLOOKUP($B46,Historical!$B$9:$G$20,6)</f>
        <v>-3.8159693877551031</v>
      </c>
      <c r="I46" s="24">
        <f t="shared" si="2"/>
        <v>32.607559096514578</v>
      </c>
      <c r="K46" s="24">
        <f t="shared" si="3"/>
        <v>-1.4265953284389994</v>
      </c>
      <c r="L46" s="40">
        <v>0.82545689835036151</v>
      </c>
      <c r="M46" s="24">
        <f t="shared" si="4"/>
        <v>-1.1775929550143718</v>
      </c>
    </row>
    <row r="47" spans="1:13" x14ac:dyDescent="0.2">
      <c r="A47" s="13">
        <v>38384</v>
      </c>
      <c r="B47" s="37">
        <f t="shared" si="0"/>
        <v>2</v>
      </c>
      <c r="C47" s="24">
        <f>West!F49</f>
        <v>29.226135739413177</v>
      </c>
      <c r="D47" s="24">
        <f>VLOOKUP($B47,Historical!$B$9:$G$20,3)</f>
        <v>1.9518181818181828</v>
      </c>
      <c r="E47" s="24">
        <f t="shared" si="1"/>
        <v>31.17795392123136</v>
      </c>
      <c r="G47" s="24">
        <f>East!F49</f>
        <v>35.327270993319424</v>
      </c>
      <c r="H47" s="24">
        <f>VLOOKUP($B47,Historical!$B$9:$G$20,6)</f>
        <v>-2.9579829545454559</v>
      </c>
      <c r="I47" s="24">
        <f t="shared" si="2"/>
        <v>32.369288038773966</v>
      </c>
      <c r="K47" s="24">
        <f t="shared" si="3"/>
        <v>1.1913341175426062</v>
      </c>
      <c r="L47" s="40">
        <v>0.82140494675765174</v>
      </c>
      <c r="M47" s="24">
        <f t="shared" si="4"/>
        <v>0.9785677373906585</v>
      </c>
    </row>
    <row r="48" spans="1:13" x14ac:dyDescent="0.2">
      <c r="A48" s="13">
        <v>38412</v>
      </c>
      <c r="B48" s="37">
        <f t="shared" si="0"/>
        <v>3</v>
      </c>
      <c r="C48" s="24">
        <f>West!F50</f>
        <v>24.904126885596742</v>
      </c>
      <c r="D48" s="24">
        <f>VLOOKUP($B48,Historical!$B$9:$G$20,3)</f>
        <v>2.0560714285714279</v>
      </c>
      <c r="E48" s="24">
        <f t="shared" si="1"/>
        <v>26.960198314168171</v>
      </c>
      <c r="G48" s="24">
        <f>East!F50</f>
        <v>32.769787451561463</v>
      </c>
      <c r="H48" s="24">
        <f>VLOOKUP($B48,Historical!$B$9:$G$20,6)</f>
        <v>-3.2053826530612297</v>
      </c>
      <c r="I48" s="24">
        <f t="shared" si="2"/>
        <v>29.564404798500235</v>
      </c>
      <c r="K48" s="24">
        <f t="shared" si="3"/>
        <v>2.6042064843320638</v>
      </c>
      <c r="L48" s="40">
        <v>0.81706534868673242</v>
      </c>
      <c r="M48" s="24">
        <f t="shared" si="4"/>
        <v>2.1278068791730274</v>
      </c>
    </row>
    <row r="49" spans="1:13" x14ac:dyDescent="0.2">
      <c r="A49" s="13">
        <v>38443</v>
      </c>
      <c r="B49" s="37">
        <f t="shared" si="0"/>
        <v>4</v>
      </c>
      <c r="C49" s="24">
        <f>West!F51</f>
        <v>24.507395172119143</v>
      </c>
      <c r="D49" s="24">
        <f>VLOOKUP($B49,Historical!$B$9:$G$20,3)</f>
        <v>1.8367885117493459</v>
      </c>
      <c r="E49" s="24">
        <f t="shared" si="1"/>
        <v>26.34418368386849</v>
      </c>
      <c r="G49" s="24">
        <f>East!F51</f>
        <v>32.312499427795409</v>
      </c>
      <c r="H49" s="24">
        <f>VLOOKUP($B49,Historical!$B$9:$G$20,6)</f>
        <v>-2.8570757180156656</v>
      </c>
      <c r="I49" s="24">
        <f t="shared" si="2"/>
        <v>29.455423709779744</v>
      </c>
      <c r="K49" s="24">
        <f t="shared" si="3"/>
        <v>3.111240025911254</v>
      </c>
      <c r="L49" s="40">
        <v>0.81281865036868051</v>
      </c>
      <c r="M49" s="24">
        <f t="shared" si="4"/>
        <v>2.5288739188342042</v>
      </c>
    </row>
    <row r="50" spans="1:13" x14ac:dyDescent="0.2">
      <c r="A50" s="13">
        <v>38473</v>
      </c>
      <c r="B50" s="37">
        <f t="shared" si="0"/>
        <v>5</v>
      </c>
      <c r="C50" s="24">
        <f>West!F52</f>
        <v>22.896862104827282</v>
      </c>
      <c r="D50" s="24">
        <f>VLOOKUP($B50,Historical!$B$9:$G$20,3)</f>
        <v>2.5538265306122456</v>
      </c>
      <c r="E50" s="24">
        <f t="shared" si="1"/>
        <v>25.450688635439526</v>
      </c>
      <c r="G50" s="24">
        <f>East!F52</f>
        <v>35.661764735801547</v>
      </c>
      <c r="H50" s="24">
        <f>VLOOKUP($B50,Historical!$B$9:$G$20,6)</f>
        <v>-3.200969387755102</v>
      </c>
      <c r="I50" s="24">
        <f t="shared" si="2"/>
        <v>32.460795348046446</v>
      </c>
      <c r="K50" s="24">
        <f t="shared" si="3"/>
        <v>7.0101067126069196</v>
      </c>
      <c r="L50" s="40">
        <v>0.80852431280333081</v>
      </c>
      <c r="M50" s="24">
        <f t="shared" si="4"/>
        <v>5.6678417124885261</v>
      </c>
    </row>
    <row r="51" spans="1:13" x14ac:dyDescent="0.2">
      <c r="A51" s="13">
        <v>38504</v>
      </c>
      <c r="B51" s="37">
        <f t="shared" si="0"/>
        <v>6</v>
      </c>
      <c r="C51" s="24">
        <f>West!F53</f>
        <v>25.552390853218412</v>
      </c>
      <c r="D51" s="24">
        <f>VLOOKUP($B51,Historical!$B$9:$G$20,3)</f>
        <v>0.32407608695652163</v>
      </c>
      <c r="E51" s="24">
        <f t="shared" si="1"/>
        <v>25.876466940174932</v>
      </c>
      <c r="G51" s="24">
        <f>East!F53</f>
        <v>33.511520518427311</v>
      </c>
      <c r="H51" s="24">
        <f>VLOOKUP($B51,Historical!$B$9:$G$20,6)</f>
        <v>-2.3155706521739141</v>
      </c>
      <c r="I51" s="24">
        <f t="shared" si="2"/>
        <v>31.195949866253397</v>
      </c>
      <c r="K51" s="24">
        <f t="shared" si="3"/>
        <v>5.3194829260784644</v>
      </c>
      <c r="L51" s="40">
        <v>0.80431895912945672</v>
      </c>
      <c r="M51" s="24">
        <f t="shared" si="4"/>
        <v>4.2785609702103473</v>
      </c>
    </row>
    <row r="52" spans="1:13" x14ac:dyDescent="0.2">
      <c r="A52" s="13">
        <v>38534</v>
      </c>
      <c r="B52" s="37">
        <f t="shared" si="0"/>
        <v>7</v>
      </c>
      <c r="C52" s="24">
        <f>West!F54</f>
        <v>29.278914771889738</v>
      </c>
      <c r="D52" s="24">
        <f>VLOOKUP($B52,Historical!$B$9:$G$20,3)</f>
        <v>0.48117924528301942</v>
      </c>
      <c r="E52" s="24">
        <f t="shared" si="1"/>
        <v>29.760094017172758</v>
      </c>
      <c r="G52" s="24">
        <f>East!F54</f>
        <v>37.402827899860888</v>
      </c>
      <c r="H52" s="24">
        <f>VLOOKUP($B52,Historical!$B$9:$G$20,6)</f>
        <v>-1.8212971698113183</v>
      </c>
      <c r="I52" s="24">
        <f t="shared" si="2"/>
        <v>35.581530730049572</v>
      </c>
      <c r="K52" s="24">
        <f t="shared" si="3"/>
        <v>5.8214367128768139</v>
      </c>
      <c r="L52" s="40">
        <v>0.80005097521376811</v>
      </c>
      <c r="M52" s="24">
        <f t="shared" si="4"/>
        <v>4.6574461192823273</v>
      </c>
    </row>
    <row r="53" spans="1:13" x14ac:dyDescent="0.2">
      <c r="A53" s="13">
        <v>38565</v>
      </c>
      <c r="B53" s="37">
        <f t="shared" si="0"/>
        <v>8</v>
      </c>
      <c r="C53" s="24">
        <f>West!F55</f>
        <v>30.090212688040229</v>
      </c>
      <c r="D53" s="24">
        <f>VLOOKUP($B53,Historical!$B$9:$G$20,3)</f>
        <v>0.60784000000000027</v>
      </c>
      <c r="E53" s="24">
        <f t="shared" si="1"/>
        <v>30.698052688040228</v>
      </c>
      <c r="G53" s="24">
        <f>East!F55</f>
        <v>38.085106382978722</v>
      </c>
      <c r="H53" s="24">
        <f>VLOOKUP($B53,Historical!$B$9:$G$20,6)</f>
        <v>-2.1984799999999978</v>
      </c>
      <c r="I53" s="24">
        <f t="shared" si="2"/>
        <v>35.886626382978726</v>
      </c>
      <c r="K53" s="24">
        <f t="shared" si="3"/>
        <v>5.1885736949384977</v>
      </c>
      <c r="L53" s="40">
        <v>0.79579637241421686</v>
      </c>
      <c r="M53" s="24">
        <f t="shared" si="4"/>
        <v>4.1290481244358856</v>
      </c>
    </row>
    <row r="54" spans="1:13" x14ac:dyDescent="0.2">
      <c r="A54" s="13">
        <v>38596</v>
      </c>
      <c r="B54" s="37">
        <f t="shared" si="0"/>
        <v>9</v>
      </c>
      <c r="C54" s="24">
        <f>West!F56</f>
        <v>28.749999427795412</v>
      </c>
      <c r="D54" s="24">
        <f>VLOOKUP($B54,Historical!$B$9:$G$20,3)</f>
        <v>0.9118295739348371</v>
      </c>
      <c r="E54" s="24">
        <f t="shared" si="1"/>
        <v>29.661829001730251</v>
      </c>
      <c r="G54" s="24">
        <f>East!F56</f>
        <v>31.306249999999999</v>
      </c>
      <c r="H54" s="24">
        <f>VLOOKUP($B54,Historical!$B$9:$G$20,6)</f>
        <v>-2.6552882205513813</v>
      </c>
      <c r="I54" s="24">
        <f t="shared" si="2"/>
        <v>28.650961779448618</v>
      </c>
      <c r="K54" s="24">
        <f t="shared" si="3"/>
        <v>-1.0108672222816324</v>
      </c>
      <c r="L54" s="40">
        <v>0.79165531398634559</v>
      </c>
      <c r="M54" s="24">
        <f t="shared" si="4"/>
        <v>-0.80025840825387073</v>
      </c>
    </row>
    <row r="55" spans="1:13" x14ac:dyDescent="0.2">
      <c r="A55" s="13">
        <v>38626</v>
      </c>
      <c r="B55" s="37">
        <f t="shared" si="0"/>
        <v>10</v>
      </c>
      <c r="C55" s="24">
        <f>West!F57</f>
        <v>28.10784137950224</v>
      </c>
      <c r="D55" s="24">
        <f>VLOOKUP($B55,Historical!$B$9:$G$20,3)</f>
        <v>2.5664030612244888</v>
      </c>
      <c r="E55" s="24">
        <f t="shared" si="1"/>
        <v>30.674244440726728</v>
      </c>
      <c r="G55" s="24">
        <f>East!F57</f>
        <v>32.628428320791208</v>
      </c>
      <c r="H55" s="24">
        <f>VLOOKUP($B55,Historical!$B$9:$G$20,6)</f>
        <v>-2.8095408163265287</v>
      </c>
      <c r="I55" s="24">
        <f t="shared" si="2"/>
        <v>29.81888750446468</v>
      </c>
      <c r="K55" s="24">
        <f t="shared" si="3"/>
        <v>-0.8553569362620479</v>
      </c>
      <c r="L55" s="40">
        <v>0.78741659732822744</v>
      </c>
      <c r="M55" s="24">
        <f t="shared" si="4"/>
        <v>-0.67352224825255924</v>
      </c>
    </row>
    <row r="56" spans="1:13" x14ac:dyDescent="0.2">
      <c r="A56" s="13">
        <v>38657</v>
      </c>
      <c r="B56" s="37">
        <f t="shared" si="0"/>
        <v>11</v>
      </c>
      <c r="C56" s="24">
        <f>West!F58</f>
        <v>28.124998235702517</v>
      </c>
      <c r="D56" s="24">
        <f>VLOOKUP($B56,Historical!$B$9:$G$20,3)</f>
        <v>3.1224479166666672</v>
      </c>
      <c r="E56" s="24">
        <f t="shared" si="1"/>
        <v>31.247446152369186</v>
      </c>
      <c r="G56" s="24">
        <f>East!F58</f>
        <v>32.962499999999999</v>
      </c>
      <c r="H56" s="24">
        <f>VLOOKUP($B56,Historical!$B$9:$G$20,6)</f>
        <v>-3.0694010416666675</v>
      </c>
      <c r="I56" s="24">
        <f t="shared" si="2"/>
        <v>29.893098958333333</v>
      </c>
      <c r="K56" s="24">
        <f t="shared" si="3"/>
        <v>-1.3543471940358529</v>
      </c>
      <c r="L56" s="40">
        <v>0.78327050303637458</v>
      </c>
      <c r="M56" s="24">
        <f t="shared" si="4"/>
        <v>-1.0608202079583648</v>
      </c>
    </row>
    <row r="57" spans="1:13" x14ac:dyDescent="0.2">
      <c r="A57" s="13">
        <v>38687</v>
      </c>
      <c r="B57" s="37">
        <f t="shared" si="0"/>
        <v>12</v>
      </c>
      <c r="C57" s="24">
        <f>West!F59</f>
        <v>30.166666404873716</v>
      </c>
      <c r="D57" s="24">
        <f>VLOOKUP($B57,Historical!$B$9:$G$20,3)</f>
        <v>2.8440330188679241</v>
      </c>
      <c r="E57" s="24">
        <f t="shared" si="1"/>
        <v>33.010699423741642</v>
      </c>
      <c r="G57" s="24">
        <f>East!F59</f>
        <v>35.478430609609568</v>
      </c>
      <c r="H57" s="24">
        <f>VLOOKUP($B57,Historical!$B$9:$G$20,6)</f>
        <v>-4.248396226415097</v>
      </c>
      <c r="I57" s="24">
        <f t="shared" si="2"/>
        <v>31.230034383194472</v>
      </c>
      <c r="K57" s="24">
        <f t="shared" si="3"/>
        <v>-1.78066504054717</v>
      </c>
      <c r="L57" s="40">
        <v>0.77902830555820957</v>
      </c>
      <c r="M57" s="24">
        <f t="shared" si="4"/>
        <v>-1.3871884693042025</v>
      </c>
    </row>
    <row r="58" spans="1:13" x14ac:dyDescent="0.2">
      <c r="A58" s="13">
        <v>38718</v>
      </c>
      <c r="B58" s="37">
        <f t="shared" si="0"/>
        <v>1</v>
      </c>
      <c r="C58" s="24">
        <f>West!F60</f>
        <v>31.493529675053615</v>
      </c>
      <c r="D58" s="24">
        <f>VLOOKUP($B58,Historical!$B$9:$G$20,3)</f>
        <v>2.6190561224489786</v>
      </c>
      <c r="E58" s="24">
        <f t="shared" si="1"/>
        <v>34.112585797502597</v>
      </c>
      <c r="G58" s="24">
        <f>East!F60</f>
        <v>36.501959856818701</v>
      </c>
      <c r="H58" s="24">
        <f>VLOOKUP($B58,Historical!$B$9:$G$20,6)</f>
        <v>-3.8159693877551031</v>
      </c>
      <c r="I58" s="24">
        <f t="shared" si="2"/>
        <v>32.685990469063597</v>
      </c>
      <c r="K58" s="24">
        <f t="shared" si="3"/>
        <v>-1.4265953284389994</v>
      </c>
      <c r="L58" s="40">
        <v>0.77476284179653343</v>
      </c>
      <c r="M58" s="24">
        <f t="shared" si="4"/>
        <v>-1.1052730507550581</v>
      </c>
    </row>
    <row r="59" spans="1:13" x14ac:dyDescent="0.2">
      <c r="A59" s="13">
        <v>38749</v>
      </c>
      <c r="B59" s="37">
        <f t="shared" si="0"/>
        <v>2</v>
      </c>
      <c r="C59" s="24">
        <f>West!F61</f>
        <v>29.298863012140444</v>
      </c>
      <c r="D59" s="24">
        <f>VLOOKUP($B59,Historical!$B$9:$G$20,3)</f>
        <v>1.9518181818181828</v>
      </c>
      <c r="E59" s="24">
        <f t="shared" si="1"/>
        <v>31.250681193958627</v>
      </c>
      <c r="G59" s="24">
        <f>East!F61</f>
        <v>35.399998266046694</v>
      </c>
      <c r="H59" s="24">
        <f>VLOOKUP($B59,Historical!$B$9:$G$20,6)</f>
        <v>-2.9579829545454559</v>
      </c>
      <c r="I59" s="24">
        <f t="shared" si="2"/>
        <v>32.442015311501237</v>
      </c>
      <c r="K59" s="24">
        <f t="shared" si="3"/>
        <v>1.1913341175426098</v>
      </c>
      <c r="L59" s="40">
        <v>0.77084166500960505</v>
      </c>
      <c r="M59" s="24">
        <f t="shared" si="4"/>
        <v>0.91832997474929379</v>
      </c>
    </row>
    <row r="60" spans="1:13" x14ac:dyDescent="0.2">
      <c r="A60" s="13">
        <v>38777</v>
      </c>
      <c r="B60" s="37">
        <f t="shared" si="0"/>
        <v>3</v>
      </c>
      <c r="C60" s="24">
        <f>West!F62</f>
        <v>24.972211991979719</v>
      </c>
      <c r="D60" s="24">
        <f>VLOOKUP($B60,Historical!$B$9:$G$20,3)</f>
        <v>2.0560714285714279</v>
      </c>
      <c r="E60" s="24">
        <f t="shared" si="1"/>
        <v>27.028283420551148</v>
      </c>
      <c r="G60" s="24">
        <f>East!F62</f>
        <v>32.837872557944436</v>
      </c>
      <c r="H60" s="24">
        <f>VLOOKUP($B60,Historical!$B$9:$G$20,6)</f>
        <v>-3.2053826530612297</v>
      </c>
      <c r="I60" s="24">
        <f t="shared" si="2"/>
        <v>29.632489904883208</v>
      </c>
      <c r="K60" s="24">
        <f t="shared" si="3"/>
        <v>2.6042064843320603</v>
      </c>
      <c r="L60" s="40">
        <v>0.76664121179078126</v>
      </c>
      <c r="M60" s="24">
        <f t="shared" si="4"/>
        <v>1.9964920149017409</v>
      </c>
    </row>
    <row r="61" spans="1:13" x14ac:dyDescent="0.2">
      <c r="A61" s="13">
        <v>38808</v>
      </c>
      <c r="B61" s="37">
        <f t="shared" si="0"/>
        <v>4</v>
      </c>
      <c r="C61" s="24">
        <f>West!F63</f>
        <v>24.270499267578124</v>
      </c>
      <c r="D61" s="24">
        <f>VLOOKUP($B61,Historical!$B$9:$G$20,3)</f>
        <v>1.8367885117493459</v>
      </c>
      <c r="E61" s="24">
        <f t="shared" si="1"/>
        <v>26.107287779327471</v>
      </c>
      <c r="G61" s="24">
        <f>East!F63</f>
        <v>32.471999359130862</v>
      </c>
      <c r="H61" s="24">
        <f>VLOOKUP($B61,Historical!$B$9:$G$20,6)</f>
        <v>-2.8570757180156656</v>
      </c>
      <c r="I61" s="24">
        <f t="shared" si="2"/>
        <v>29.614923641115197</v>
      </c>
      <c r="K61" s="24">
        <f t="shared" si="3"/>
        <v>3.5076358617877261</v>
      </c>
      <c r="L61" s="40">
        <v>0.76248734824191988</v>
      </c>
      <c r="M61" s="24">
        <f t="shared" si="4"/>
        <v>2.6745279668527848</v>
      </c>
    </row>
    <row r="62" spans="1:13" x14ac:dyDescent="0.2">
      <c r="A62" s="13">
        <v>38838</v>
      </c>
      <c r="B62" s="37">
        <f t="shared" si="0"/>
        <v>5</v>
      </c>
      <c r="C62" s="24">
        <f>West!F64</f>
        <v>23.369591241953323</v>
      </c>
      <c r="D62" s="24">
        <f>VLOOKUP($B62,Historical!$B$9:$G$20,3)</f>
        <v>2.5538265306122456</v>
      </c>
      <c r="E62" s="24">
        <f t="shared" si="1"/>
        <v>25.923417772565568</v>
      </c>
      <c r="G62" s="24">
        <f>East!F64</f>
        <v>35.709183798030935</v>
      </c>
      <c r="H62" s="24">
        <f>VLOOKUP($B62,Historical!$B$9:$G$20,6)</f>
        <v>-3.200969387755102</v>
      </c>
      <c r="I62" s="24">
        <f t="shared" si="2"/>
        <v>32.508214410275833</v>
      </c>
      <c r="K62" s="24">
        <f t="shared" si="3"/>
        <v>6.5847966377102658</v>
      </c>
      <c r="L62" s="40">
        <v>0.75824121026626634</v>
      </c>
      <c r="M62" s="24">
        <f t="shared" si="4"/>
        <v>4.9928641719346736</v>
      </c>
    </row>
    <row r="63" spans="1:13" x14ac:dyDescent="0.2">
      <c r="A63" s="13">
        <v>38869</v>
      </c>
      <c r="B63" s="37">
        <f t="shared" si="0"/>
        <v>6</v>
      </c>
      <c r="C63" s="24">
        <f>West!F65</f>
        <v>25.621956070609713</v>
      </c>
      <c r="D63" s="24">
        <f>VLOOKUP($B63,Historical!$B$9:$G$20,3)</f>
        <v>0.32407608695652163</v>
      </c>
      <c r="E63" s="24">
        <f t="shared" si="1"/>
        <v>25.946032157566233</v>
      </c>
      <c r="G63" s="24">
        <f>East!F65</f>
        <v>33.581085735818611</v>
      </c>
      <c r="H63" s="24">
        <f>VLOOKUP($B63,Historical!$B$9:$G$20,6)</f>
        <v>-2.3155706521739141</v>
      </c>
      <c r="I63" s="24">
        <f t="shared" si="2"/>
        <v>31.265515083644697</v>
      </c>
      <c r="K63" s="24">
        <f t="shared" si="3"/>
        <v>5.3194829260784644</v>
      </c>
      <c r="L63" s="40">
        <v>0.75408607672563421</v>
      </c>
      <c r="M63" s="24">
        <f t="shared" si="4"/>
        <v>4.0113480099355057</v>
      </c>
    </row>
    <row r="64" spans="1:13" x14ac:dyDescent="0.2">
      <c r="A64" s="13">
        <v>38899</v>
      </c>
      <c r="B64" s="37">
        <f t="shared" si="0"/>
        <v>7</v>
      </c>
      <c r="C64" s="24">
        <f>West!F66</f>
        <v>29.361933639814271</v>
      </c>
      <c r="D64" s="24">
        <f>VLOOKUP($B64,Historical!$B$9:$G$20,3)</f>
        <v>0.48117924528301942</v>
      </c>
      <c r="E64" s="24">
        <f t="shared" si="1"/>
        <v>29.843112885097291</v>
      </c>
      <c r="G64" s="24">
        <f>East!F66</f>
        <v>37.485846767785418</v>
      </c>
      <c r="H64" s="24">
        <f>VLOOKUP($B64,Historical!$B$9:$G$20,6)</f>
        <v>-1.8212971698113183</v>
      </c>
      <c r="I64" s="24">
        <f t="shared" si="2"/>
        <v>35.664549597974101</v>
      </c>
      <c r="K64" s="24">
        <f t="shared" si="3"/>
        <v>5.8214367128768103</v>
      </c>
      <c r="L64" s="40">
        <v>0.74997824818200109</v>
      </c>
      <c r="M64" s="24">
        <f t="shared" si="4"/>
        <v>4.365950907825737</v>
      </c>
    </row>
    <row r="65" spans="1:13" x14ac:dyDescent="0.2">
      <c r="A65" s="13">
        <v>38930</v>
      </c>
      <c r="B65" s="37">
        <f t="shared" si="0"/>
        <v>8</v>
      </c>
      <c r="C65" s="24">
        <f>West!F67</f>
        <v>30.158297794423202</v>
      </c>
      <c r="D65" s="24">
        <f>VLOOKUP($B65,Historical!$B$9:$G$20,3)</f>
        <v>0.60784000000000027</v>
      </c>
      <c r="E65" s="24">
        <f t="shared" si="1"/>
        <v>30.766137794423202</v>
      </c>
      <c r="G65" s="24">
        <f>East!F67</f>
        <v>38.15319148936171</v>
      </c>
      <c r="H65" s="24">
        <f>VLOOKUP($B65,Historical!$B$9:$G$20,6)</f>
        <v>-2.1984799999999978</v>
      </c>
      <c r="I65" s="24">
        <f t="shared" si="2"/>
        <v>35.954711489361713</v>
      </c>
      <c r="K65" s="24">
        <f t="shared" si="3"/>
        <v>5.1885736949385119</v>
      </c>
      <c r="L65" s="40">
        <v>0.74598096855957108</v>
      </c>
      <c r="M65" s="24">
        <f t="shared" si="4"/>
        <v>3.8705772303929438</v>
      </c>
    </row>
    <row r="66" spans="1:13" x14ac:dyDescent="0.2">
      <c r="A66" s="13">
        <v>38961</v>
      </c>
      <c r="B66" s="37">
        <f t="shared" si="0"/>
        <v>9</v>
      </c>
      <c r="C66" s="24">
        <f>West!F68</f>
        <v>28.779999389648438</v>
      </c>
      <c r="D66" s="24">
        <f>VLOOKUP($B66,Historical!$B$9:$G$20,3)</f>
        <v>0.9118295739348371</v>
      </c>
      <c r="E66" s="24">
        <f t="shared" si="1"/>
        <v>29.691828963583276</v>
      </c>
      <c r="G66" s="24">
        <f>East!F68</f>
        <v>31.6</v>
      </c>
      <c r="H66" s="24">
        <f>VLOOKUP($B66,Historical!$B$9:$G$20,6)</f>
        <v>-2.6552882205513813</v>
      </c>
      <c r="I66" s="24">
        <f t="shared" si="2"/>
        <v>28.944711779448621</v>
      </c>
      <c r="K66" s="24">
        <f t="shared" si="3"/>
        <v>-0.74711718413465533</v>
      </c>
      <c r="L66" s="40">
        <v>0.74210305844314639</v>
      </c>
      <c r="M66" s="24">
        <f t="shared" si="4"/>
        <v>-0.55443794736175911</v>
      </c>
    </row>
    <row r="67" spans="1:13" x14ac:dyDescent="0.2">
      <c r="A67" s="13">
        <v>38991</v>
      </c>
      <c r="B67" s="37">
        <f t="shared" si="0"/>
        <v>10</v>
      </c>
      <c r="C67" s="24">
        <f>West!F69</f>
        <v>28.206120681762695</v>
      </c>
      <c r="D67" s="24">
        <f>VLOOKUP($B67,Historical!$B$9:$G$20,3)</f>
        <v>2.5664030612244888</v>
      </c>
      <c r="E67" s="24">
        <f t="shared" si="1"/>
        <v>30.772523742987183</v>
      </c>
      <c r="G67" s="24">
        <f>East!F69</f>
        <v>32.570405111507498</v>
      </c>
      <c r="H67" s="24">
        <f>VLOOKUP($B67,Historical!$B$9:$G$20,6)</f>
        <v>-2.8095408163265287</v>
      </c>
      <c r="I67" s="24">
        <f t="shared" si="2"/>
        <v>29.760864295180969</v>
      </c>
      <c r="K67" s="24">
        <f t="shared" si="3"/>
        <v>-1.0116594478062133</v>
      </c>
      <c r="L67" s="40">
        <v>0.73813345834608435</v>
      </c>
      <c r="M67" s="24">
        <f t="shared" si="4"/>
        <v>-0.74673968687769021</v>
      </c>
    </row>
    <row r="68" spans="1:13" x14ac:dyDescent="0.2">
      <c r="A68" s="13">
        <v>39022</v>
      </c>
      <c r="B68" s="37">
        <f t="shared" si="0"/>
        <v>11</v>
      </c>
      <c r="C68" s="24">
        <f>West!F70</f>
        <v>28.199998235702513</v>
      </c>
      <c r="D68" s="24">
        <f>VLOOKUP($B68,Historical!$B$9:$G$20,3)</f>
        <v>3.1224479166666672</v>
      </c>
      <c r="E68" s="24">
        <f t="shared" si="1"/>
        <v>31.322446152369182</v>
      </c>
      <c r="G68" s="24">
        <f>East!F70</f>
        <v>33.037500000000001</v>
      </c>
      <c r="H68" s="24">
        <f>VLOOKUP($B68,Historical!$B$9:$G$20,6)</f>
        <v>-3.0694010416666675</v>
      </c>
      <c r="I68" s="24">
        <f t="shared" si="2"/>
        <v>29.968098958333336</v>
      </c>
      <c r="K68" s="24">
        <f t="shared" si="3"/>
        <v>-1.3543471940358458</v>
      </c>
      <c r="L68" s="40">
        <v>0.73426732832373887</v>
      </c>
      <c r="M68" s="24">
        <f t="shared" si="4"/>
        <v>-0.99445289578745288</v>
      </c>
    </row>
    <row r="69" spans="1:13" x14ac:dyDescent="0.2">
      <c r="A69" s="13">
        <v>39052</v>
      </c>
      <c r="B69" s="37">
        <f t="shared" si="0"/>
        <v>12</v>
      </c>
      <c r="C69" s="24">
        <f>West!F71</f>
        <v>30.347169645777292</v>
      </c>
      <c r="D69" s="24">
        <f>VLOOKUP($B69,Historical!$B$9:$G$20,3)</f>
        <v>2.8440330188679241</v>
      </c>
      <c r="E69" s="24">
        <f t="shared" si="1"/>
        <v>33.191202664645218</v>
      </c>
      <c r="G69" s="24">
        <f>East!F71</f>
        <v>35.683018104985081</v>
      </c>
      <c r="H69" s="24">
        <f>VLOOKUP($B69,Historical!$B$9:$G$20,6)</f>
        <v>-4.248396226415097</v>
      </c>
      <c r="I69" s="24">
        <f t="shared" si="2"/>
        <v>31.434621878569985</v>
      </c>
      <c r="K69" s="24">
        <f t="shared" si="3"/>
        <v>-1.7565807860752329</v>
      </c>
      <c r="L69" s="40">
        <v>0.73031078515167136</v>
      </c>
      <c r="M69" s="24">
        <f t="shared" si="4"/>
        <v>-1.2828498930609433</v>
      </c>
    </row>
    <row r="70" spans="1:13" x14ac:dyDescent="0.2">
      <c r="A70" s="13">
        <v>39083</v>
      </c>
      <c r="B70" s="37">
        <f t="shared" ref="B70:B124" si="5">MONTH(A70)</f>
        <v>1</v>
      </c>
      <c r="C70" s="24">
        <f>West!F72</f>
        <v>31.8850003145179</v>
      </c>
      <c r="D70" s="24">
        <f>VLOOKUP($B70,Historical!$B$9:$G$20,3)</f>
        <v>2.6190561224489786</v>
      </c>
      <c r="E70" s="24">
        <f t="shared" ref="E70:E124" si="6">C70+D70</f>
        <v>34.504056436966877</v>
      </c>
      <c r="G70" s="24">
        <f>East!F72</f>
        <v>37.031631687709265</v>
      </c>
      <c r="H70" s="24">
        <f>VLOOKUP($B70,Historical!$B$9:$G$20,6)</f>
        <v>-3.8159693877551031</v>
      </c>
      <c r="I70" s="24">
        <f t="shared" ref="I70:I124" si="7">G70+H70</f>
        <v>33.215662299954161</v>
      </c>
      <c r="K70" s="24">
        <f t="shared" ref="K70:K124" si="8">I70-E70</f>
        <v>-1.2883941370127161</v>
      </c>
      <c r="L70" s="40">
        <v>0.72634516018855588</v>
      </c>
      <c r="M70" s="24">
        <f t="shared" ref="M70:M124" si="9">K70*L70</f>
        <v>-0.93581884583449748</v>
      </c>
    </row>
    <row r="71" spans="1:13" x14ac:dyDescent="0.2">
      <c r="A71" s="13">
        <v>39114</v>
      </c>
      <c r="B71" s="37">
        <f t="shared" si="5"/>
        <v>2</v>
      </c>
      <c r="C71" s="24">
        <f>West!F73</f>
        <v>29.371590284867718</v>
      </c>
      <c r="D71" s="24">
        <f>VLOOKUP($B71,Historical!$B$9:$G$20,3)</f>
        <v>1.9518181818181828</v>
      </c>
      <c r="E71" s="24">
        <f t="shared" si="6"/>
        <v>31.323408466685901</v>
      </c>
      <c r="G71" s="24">
        <f>East!F73</f>
        <v>35.922725538773975</v>
      </c>
      <c r="H71" s="24">
        <f>VLOOKUP($B71,Historical!$B$9:$G$20,6)</f>
        <v>-2.9579829545454559</v>
      </c>
      <c r="I71" s="24">
        <f t="shared" si="7"/>
        <v>32.964742584228517</v>
      </c>
      <c r="K71" s="24">
        <f t="shared" si="8"/>
        <v>1.6413341175426162</v>
      </c>
      <c r="L71" s="40">
        <v>0.72272056905522941</v>
      </c>
      <c r="M71" s="24">
        <f t="shared" si="9"/>
        <v>1.1862259274401623</v>
      </c>
    </row>
    <row r="72" spans="1:13" x14ac:dyDescent="0.2">
      <c r="A72" s="13">
        <v>39142</v>
      </c>
      <c r="B72" s="37">
        <f t="shared" si="5"/>
        <v>3</v>
      </c>
      <c r="C72" s="24">
        <f>West!F74</f>
        <v>24.654356321996573</v>
      </c>
      <c r="D72" s="24">
        <f>VLOOKUP($B72,Historical!$B$9:$G$20,3)</f>
        <v>2.0560714285714279</v>
      </c>
      <c r="E72" s="24">
        <f t="shared" si="6"/>
        <v>26.710427750568002</v>
      </c>
      <c r="G72" s="24">
        <f>East!F74</f>
        <v>33.429183944390743</v>
      </c>
      <c r="H72" s="24">
        <f>VLOOKUP($B72,Historical!$B$9:$G$20,6)</f>
        <v>-3.2053826530612297</v>
      </c>
      <c r="I72" s="24">
        <f t="shared" si="7"/>
        <v>30.223801291329515</v>
      </c>
      <c r="K72" s="24">
        <f t="shared" si="8"/>
        <v>3.5133735407615134</v>
      </c>
      <c r="L72" s="40">
        <v>0.71881655364202302</v>
      </c>
      <c r="M72" s="24">
        <f t="shared" si="9"/>
        <v>2.5254710602272628</v>
      </c>
    </row>
    <row r="73" spans="1:13" x14ac:dyDescent="0.2">
      <c r="A73" s="13">
        <v>39173</v>
      </c>
      <c r="B73" s="37">
        <f t="shared" si="5"/>
        <v>4</v>
      </c>
      <c r="C73" s="24">
        <f>West!F75</f>
        <v>24.687290954589844</v>
      </c>
      <c r="D73" s="24">
        <f>VLOOKUP($B73,Historical!$B$9:$G$20,3)</f>
        <v>1.8367885117493459</v>
      </c>
      <c r="E73" s="24">
        <f t="shared" si="6"/>
        <v>26.524079466339192</v>
      </c>
      <c r="G73" s="24">
        <f>East!F75</f>
        <v>32.91249942779541</v>
      </c>
      <c r="H73" s="24">
        <f>VLOOKUP($B73,Historical!$B$9:$G$20,6)</f>
        <v>-2.8570757180156656</v>
      </c>
      <c r="I73" s="24">
        <f t="shared" si="7"/>
        <v>30.055423709779745</v>
      </c>
      <c r="K73" s="24">
        <f t="shared" si="8"/>
        <v>3.5313442434405538</v>
      </c>
      <c r="L73" s="40">
        <v>0.71498168346845747</v>
      </c>
      <c r="M73" s="24">
        <f t="shared" si="9"/>
        <v>2.5248464520817735</v>
      </c>
    </row>
    <row r="74" spans="1:13" x14ac:dyDescent="0.2">
      <c r="A74" s="13">
        <v>39203</v>
      </c>
      <c r="B74" s="37">
        <f t="shared" si="5"/>
        <v>5</v>
      </c>
      <c r="C74" s="24">
        <f>West!F76</f>
        <v>23.443060629708423</v>
      </c>
      <c r="D74" s="24">
        <f>VLOOKUP($B74,Historical!$B$9:$G$20,3)</f>
        <v>2.5538265306122456</v>
      </c>
      <c r="E74" s="24">
        <f t="shared" si="6"/>
        <v>25.996887160320668</v>
      </c>
      <c r="G74" s="24">
        <f>East!F76</f>
        <v>36.232653185786035</v>
      </c>
      <c r="H74" s="24">
        <f>VLOOKUP($B74,Historical!$B$9:$G$20,6)</f>
        <v>-3.200969387755102</v>
      </c>
      <c r="I74" s="24">
        <f t="shared" si="7"/>
        <v>33.031683798030933</v>
      </c>
      <c r="K74" s="24">
        <f t="shared" si="8"/>
        <v>7.0347966377102651</v>
      </c>
      <c r="L74" s="40">
        <v>0.71105952806368222</v>
      </c>
      <c r="M74" s="24">
        <f t="shared" si="9"/>
        <v>5.0021591772342395</v>
      </c>
    </row>
    <row r="75" spans="1:13" x14ac:dyDescent="0.2">
      <c r="A75" s="13">
        <v>39234</v>
      </c>
      <c r="B75" s="37">
        <f t="shared" si="5"/>
        <v>6</v>
      </c>
      <c r="C75" s="24">
        <f>West!F77</f>
        <v>25.488072443008424</v>
      </c>
      <c r="D75" s="24">
        <f>VLOOKUP($B75,Historical!$B$9:$G$20,3)</f>
        <v>0.32407608695652163</v>
      </c>
      <c r="E75" s="24">
        <f t="shared" si="6"/>
        <v>25.812148529964944</v>
      </c>
      <c r="G75" s="24">
        <f>East!F77</f>
        <v>34.248748779296875</v>
      </c>
      <c r="H75" s="24">
        <f>VLOOKUP($B75,Historical!$B$9:$G$20,6)</f>
        <v>-2.3155706521739141</v>
      </c>
      <c r="I75" s="24">
        <f t="shared" si="7"/>
        <v>31.933178127122961</v>
      </c>
      <c r="K75" s="24">
        <f t="shared" si="8"/>
        <v>6.1210295971580173</v>
      </c>
      <c r="L75" s="40">
        <v>0.70723811240130163</v>
      </c>
      <c r="M75" s="24">
        <f t="shared" si="9"/>
        <v>4.3290254182465358</v>
      </c>
    </row>
    <row r="76" spans="1:13" x14ac:dyDescent="0.2">
      <c r="A76" s="13">
        <v>39264</v>
      </c>
      <c r="B76" s="37">
        <f t="shared" si="5"/>
        <v>7</v>
      </c>
      <c r="C76" s="24">
        <f>West!F78</f>
        <v>29.265882005878524</v>
      </c>
      <c r="D76" s="24">
        <f>VLOOKUP($B76,Historical!$B$9:$G$20,3)</f>
        <v>0.48117924528301942</v>
      </c>
      <c r="E76" s="24">
        <f t="shared" si="6"/>
        <v>29.747061251161544</v>
      </c>
      <c r="G76" s="24">
        <f>East!F78</f>
        <v>38.111762417064</v>
      </c>
      <c r="H76" s="24">
        <f>VLOOKUP($B76,Historical!$B$9:$G$20,6)</f>
        <v>-1.8212971698113183</v>
      </c>
      <c r="I76" s="24">
        <f t="shared" si="7"/>
        <v>36.290465247252683</v>
      </c>
      <c r="K76" s="24">
        <f t="shared" si="8"/>
        <v>6.5434039960911399</v>
      </c>
      <c r="L76" s="40">
        <v>0.7033306614703575</v>
      </c>
      <c r="M76" s="24">
        <f t="shared" si="9"/>
        <v>4.6021766608385617</v>
      </c>
    </row>
    <row r="77" spans="1:13" x14ac:dyDescent="0.2">
      <c r="A77" s="13">
        <v>39295</v>
      </c>
      <c r="B77" s="37">
        <f t="shared" si="5"/>
        <v>8</v>
      </c>
      <c r="C77" s="24">
        <f>West!F79</f>
        <v>30.226382900806186</v>
      </c>
      <c r="D77" s="24">
        <f>VLOOKUP($B77,Historical!$B$9:$G$20,3)</f>
        <v>0.60784000000000027</v>
      </c>
      <c r="E77" s="24">
        <f t="shared" si="6"/>
        <v>30.834222900806186</v>
      </c>
      <c r="G77" s="24">
        <f>East!F79</f>
        <v>38.671276595744679</v>
      </c>
      <c r="H77" s="24">
        <f>VLOOKUP($B77,Historical!$B$9:$G$20,6)</f>
        <v>-2.1984799999999978</v>
      </c>
      <c r="I77" s="24">
        <f t="shared" si="7"/>
        <v>36.472796595744683</v>
      </c>
      <c r="K77" s="24">
        <f t="shared" si="8"/>
        <v>5.638573694938497</v>
      </c>
      <c r="L77" s="40">
        <v>0.69941396293458791</v>
      </c>
      <c r="M77" s="24">
        <f t="shared" si="9"/>
        <v>3.9436971732756563</v>
      </c>
    </row>
    <row r="78" spans="1:13" x14ac:dyDescent="0.2">
      <c r="A78" s="13">
        <v>39326</v>
      </c>
      <c r="B78" s="37">
        <f t="shared" si="5"/>
        <v>9</v>
      </c>
      <c r="C78" s="24">
        <f>West!F80</f>
        <v>28.823076277512769</v>
      </c>
      <c r="D78" s="24">
        <f>VLOOKUP($B78,Historical!$B$9:$G$20,3)</f>
        <v>0.9118295739348371</v>
      </c>
      <c r="E78" s="24">
        <f t="shared" si="6"/>
        <v>29.734905851447607</v>
      </c>
      <c r="G78" s="24">
        <f>East!F80</f>
        <v>32.33653846153846</v>
      </c>
      <c r="H78" s="24">
        <f>VLOOKUP($B78,Historical!$B$9:$G$20,6)</f>
        <v>-2.6552882205513813</v>
      </c>
      <c r="I78" s="24">
        <f t="shared" si="7"/>
        <v>29.68125024098708</v>
      </c>
      <c r="K78" s="24">
        <f t="shared" si="8"/>
        <v>-5.365561046052747E-2</v>
      </c>
      <c r="L78" s="40">
        <v>0.69561371221377499</v>
      </c>
      <c r="M78" s="24">
        <f t="shared" si="9"/>
        <v>-3.7323578373543768E-2</v>
      </c>
    </row>
    <row r="79" spans="1:13" x14ac:dyDescent="0.2">
      <c r="A79" s="13">
        <v>39356</v>
      </c>
      <c r="B79" s="37">
        <f t="shared" si="5"/>
        <v>10</v>
      </c>
      <c r="C79" s="24">
        <f>West!F81</f>
        <v>28.295742903364463</v>
      </c>
      <c r="D79" s="24">
        <f>VLOOKUP($B79,Historical!$B$9:$G$20,3)</f>
        <v>2.5664030612244888</v>
      </c>
      <c r="E79" s="24">
        <f t="shared" si="6"/>
        <v>30.862145964588951</v>
      </c>
      <c r="G79" s="24">
        <f>East!F81</f>
        <v>32.940422480157082</v>
      </c>
      <c r="H79" s="24">
        <f>VLOOKUP($B79,Historical!$B$9:$G$20,6)</f>
        <v>-2.8095408163265287</v>
      </c>
      <c r="I79" s="24">
        <f t="shared" si="7"/>
        <v>30.130881663830554</v>
      </c>
      <c r="K79" s="24">
        <f t="shared" si="8"/>
        <v>-0.73126430075839721</v>
      </c>
      <c r="L79" s="40">
        <v>0.691729296110698</v>
      </c>
      <c r="M79" s="24">
        <f t="shared" si="9"/>
        <v>-0.50583694003448787</v>
      </c>
    </row>
    <row r="80" spans="1:13" x14ac:dyDescent="0.2">
      <c r="A80" s="13">
        <v>39387</v>
      </c>
      <c r="B80" s="37">
        <f t="shared" si="5"/>
        <v>11</v>
      </c>
      <c r="C80" s="24">
        <f>West!F82</f>
        <v>28.274998235702515</v>
      </c>
      <c r="D80" s="24">
        <f>VLOOKUP($B80,Historical!$B$9:$G$20,3)</f>
        <v>3.1224479166666672</v>
      </c>
      <c r="E80" s="24">
        <f t="shared" si="6"/>
        <v>31.397446152369184</v>
      </c>
      <c r="G80" s="24">
        <f>East!F82</f>
        <v>33.5625</v>
      </c>
      <c r="H80" s="24">
        <f>VLOOKUP($B80,Historical!$B$9:$G$20,6)</f>
        <v>-3.0694010416666675</v>
      </c>
      <c r="I80" s="24">
        <f t="shared" si="7"/>
        <v>30.493098958333334</v>
      </c>
      <c r="K80" s="24">
        <f t="shared" si="8"/>
        <v>-0.90434719403585007</v>
      </c>
      <c r="L80" s="40">
        <v>0.68794364491468651</v>
      </c>
      <c r="M80" s="24">
        <f t="shared" si="9"/>
        <v>-0.622139904933392</v>
      </c>
    </row>
    <row r="81" spans="1:13" x14ac:dyDescent="0.2">
      <c r="A81" s="13">
        <v>39417</v>
      </c>
      <c r="B81" s="37">
        <f t="shared" si="5"/>
        <v>12</v>
      </c>
      <c r="C81" s="24">
        <f>West!F83</f>
        <v>30.430188513701825</v>
      </c>
      <c r="D81" s="24">
        <f>VLOOKUP($B81,Historical!$B$9:$G$20,3)</f>
        <v>2.8440330188679241</v>
      </c>
      <c r="E81" s="24">
        <f t="shared" si="6"/>
        <v>33.274221532569747</v>
      </c>
      <c r="G81" s="24">
        <f>East!F83</f>
        <v>36.216036972909606</v>
      </c>
      <c r="H81" s="24">
        <f>VLOOKUP($B81,Historical!$B$9:$G$20,6)</f>
        <v>-4.248396226415097</v>
      </c>
      <c r="I81" s="24">
        <f t="shared" si="7"/>
        <v>31.96764074649451</v>
      </c>
      <c r="K81" s="24">
        <f t="shared" si="8"/>
        <v>-1.3065807860752372</v>
      </c>
      <c r="L81" s="40">
        <v>0.68407505779850064</v>
      </c>
      <c r="M81" s="24">
        <f t="shared" si="9"/>
        <v>-0.89379932675282825</v>
      </c>
    </row>
    <row r="82" spans="1:13" x14ac:dyDescent="0.2">
      <c r="A82" s="13">
        <v>39448</v>
      </c>
      <c r="B82" s="37">
        <f t="shared" si="5"/>
        <v>1</v>
      </c>
      <c r="C82" s="24">
        <f>West!F84</f>
        <v>31.958469702273</v>
      </c>
      <c r="D82" s="24">
        <f>VLOOKUP($B82,Historical!$B$9:$G$20,3)</f>
        <v>2.6190561224489786</v>
      </c>
      <c r="E82" s="24">
        <f t="shared" si="6"/>
        <v>34.577525824721981</v>
      </c>
      <c r="G82" s="24">
        <f>East!F84</f>
        <v>37.555101075464371</v>
      </c>
      <c r="H82" s="24">
        <f>VLOOKUP($B82,Historical!$B$9:$G$20,6)</f>
        <v>-3.8159693877551031</v>
      </c>
      <c r="I82" s="24">
        <f t="shared" si="7"/>
        <v>33.739131687709268</v>
      </c>
      <c r="K82" s="24">
        <f t="shared" si="8"/>
        <v>-0.83839413701271326</v>
      </c>
      <c r="L82" s="40">
        <v>0.68019714100305906</v>
      </c>
      <c r="M82" s="24">
        <f t="shared" si="9"/>
        <v>-0.57027329502977453</v>
      </c>
    </row>
    <row r="83" spans="1:13" x14ac:dyDescent="0.2">
      <c r="A83" s="13">
        <v>39479</v>
      </c>
      <c r="B83" s="37">
        <f t="shared" si="5"/>
        <v>2</v>
      </c>
      <c r="C83" s="24">
        <f>West!F85</f>
        <v>29.534443834092883</v>
      </c>
      <c r="D83" s="24">
        <f>VLOOKUP($B83,Historical!$B$9:$G$20,3)</f>
        <v>1.9518181818181828</v>
      </c>
      <c r="E83" s="24">
        <f t="shared" si="6"/>
        <v>31.486262015911066</v>
      </c>
      <c r="G83" s="24">
        <f>East!F85</f>
        <v>36.419998253716365</v>
      </c>
      <c r="H83" s="24">
        <f>VLOOKUP($B83,Historical!$B$9:$G$20,6)</f>
        <v>-2.9579829545454559</v>
      </c>
      <c r="I83" s="24">
        <f t="shared" si="7"/>
        <v>33.462015299170908</v>
      </c>
      <c r="K83" s="24">
        <f t="shared" si="8"/>
        <v>1.9757532832598415</v>
      </c>
      <c r="L83" s="40">
        <v>0.67654127694031174</v>
      </c>
      <c r="M83" s="24">
        <f t="shared" si="9"/>
        <v>1.3366786491756266</v>
      </c>
    </row>
    <row r="84" spans="1:13" x14ac:dyDescent="0.2">
      <c r="A84" s="13">
        <v>39508</v>
      </c>
      <c r="B84" s="37">
        <f t="shared" si="5"/>
        <v>3</v>
      </c>
      <c r="C84" s="24">
        <f>West!F86</f>
        <v>24.441028520172718</v>
      </c>
      <c r="D84" s="24">
        <f>VLOOKUP($B84,Historical!$B$9:$G$20,3)</f>
        <v>2.0560714285714279</v>
      </c>
      <c r="E84" s="24">
        <f t="shared" si="6"/>
        <v>26.497099948744147</v>
      </c>
      <c r="G84" s="24">
        <f>East!F86</f>
        <v>34.02509835935107</v>
      </c>
      <c r="H84" s="24">
        <f>VLOOKUP($B84,Historical!$B$9:$G$20,6)</f>
        <v>-3.2053826530612297</v>
      </c>
      <c r="I84" s="24">
        <f t="shared" si="7"/>
        <v>30.819715706289841</v>
      </c>
      <c r="K84" s="24">
        <f t="shared" si="8"/>
        <v>4.3226157575456945</v>
      </c>
      <c r="L84" s="40">
        <v>0.67271488292848558</v>
      </c>
      <c r="M84" s="24">
        <f t="shared" si="9"/>
        <v>2.9078879532821791</v>
      </c>
    </row>
    <row r="85" spans="1:13" x14ac:dyDescent="0.2">
      <c r="A85" s="13">
        <v>39539</v>
      </c>
      <c r="B85" s="37">
        <f t="shared" si="5"/>
        <v>4</v>
      </c>
      <c r="C85" s="24">
        <f>West!F87</f>
        <v>25.091738493546195</v>
      </c>
      <c r="D85" s="24">
        <f>VLOOKUP($B85,Historical!$B$9:$G$20,3)</f>
        <v>1.8367885117493459</v>
      </c>
      <c r="E85" s="24">
        <f t="shared" si="6"/>
        <v>26.928527005295543</v>
      </c>
      <c r="G85" s="24">
        <f>East!F87</f>
        <v>33.334782111126444</v>
      </c>
      <c r="H85" s="24">
        <f>VLOOKUP($B85,Historical!$B$9:$G$20,6)</f>
        <v>-2.8570757180156656</v>
      </c>
      <c r="I85" s="24">
        <f t="shared" si="7"/>
        <v>30.477706393110779</v>
      </c>
      <c r="K85" s="24">
        <f t="shared" si="8"/>
        <v>3.5491793878152365</v>
      </c>
      <c r="L85" s="40">
        <v>0.66896751279780775</v>
      </c>
      <c r="M85" s="24">
        <f t="shared" si="9"/>
        <v>2.3742857075400048</v>
      </c>
    </row>
    <row r="86" spans="1:13" x14ac:dyDescent="0.2">
      <c r="A86" s="13">
        <v>39569</v>
      </c>
      <c r="B86" s="37">
        <f t="shared" si="5"/>
        <v>5</v>
      </c>
      <c r="C86" s="24">
        <f>West!F88</f>
        <v>23.087744469736137</v>
      </c>
      <c r="D86" s="24">
        <f>VLOOKUP($B86,Historical!$B$9:$G$20,3)</f>
        <v>2.5538265306122456</v>
      </c>
      <c r="E86" s="24">
        <f t="shared" si="6"/>
        <v>25.641571000348382</v>
      </c>
      <c r="G86" s="24">
        <f>East!F88</f>
        <v>36.797058853448611</v>
      </c>
      <c r="H86" s="24">
        <f>VLOOKUP($B86,Historical!$B$9:$G$20,6)</f>
        <v>-3.200969387755102</v>
      </c>
      <c r="I86" s="24">
        <f t="shared" si="7"/>
        <v>33.59608946569351</v>
      </c>
      <c r="K86" s="24">
        <f t="shared" si="8"/>
        <v>7.954518465345128</v>
      </c>
      <c r="L86" s="40">
        <v>0.66514023342943429</v>
      </c>
      <c r="M86" s="24">
        <f t="shared" si="9"/>
        <v>5.2908702688584039</v>
      </c>
    </row>
    <row r="87" spans="1:13" x14ac:dyDescent="0.2">
      <c r="A87" s="13">
        <v>39600</v>
      </c>
      <c r="B87" s="37">
        <f t="shared" si="5"/>
        <v>6</v>
      </c>
      <c r="C87" s="24">
        <f>West!F89</f>
        <v>25.374895334243774</v>
      </c>
      <c r="D87" s="24">
        <f>VLOOKUP($B87,Historical!$B$9:$G$20,3)</f>
        <v>0.32407608695652163</v>
      </c>
      <c r="E87" s="24">
        <f t="shared" si="6"/>
        <v>25.698971421200294</v>
      </c>
      <c r="G87" s="24">
        <f>East!F89</f>
        <v>34.773748779296881</v>
      </c>
      <c r="H87" s="24">
        <f>VLOOKUP($B87,Historical!$B$9:$G$20,6)</f>
        <v>-2.3155706521739141</v>
      </c>
      <c r="I87" s="24">
        <f t="shared" si="7"/>
        <v>32.458178127122963</v>
      </c>
      <c r="K87" s="24">
        <f t="shared" si="8"/>
        <v>6.7592067059226686</v>
      </c>
      <c r="L87" s="40">
        <v>0.66140896671720806</v>
      </c>
      <c r="M87" s="24">
        <f t="shared" si="9"/>
        <v>4.4705999231923359</v>
      </c>
    </row>
    <row r="88" spans="1:13" x14ac:dyDescent="0.2">
      <c r="A88" s="13">
        <v>39630</v>
      </c>
      <c r="B88" s="37">
        <f t="shared" si="5"/>
        <v>7</v>
      </c>
      <c r="C88" s="24">
        <f>West!F90</f>
        <v>29.493162972586497</v>
      </c>
      <c r="D88" s="24">
        <f>VLOOKUP($B88,Historical!$B$9:$G$20,3)</f>
        <v>0.48117924528301942</v>
      </c>
      <c r="E88" s="24">
        <f t="shared" si="6"/>
        <v>29.974342217869516</v>
      </c>
      <c r="G88" s="24">
        <f>East!F90</f>
        <v>38.73571199689593</v>
      </c>
      <c r="H88" s="24">
        <f>VLOOKUP($B88,Historical!$B$9:$G$20,6)</f>
        <v>-1.8212971698113183</v>
      </c>
      <c r="I88" s="24">
        <f t="shared" si="7"/>
        <v>36.914414827084613</v>
      </c>
      <c r="K88" s="24">
        <f t="shared" si="8"/>
        <v>6.9400726092150968</v>
      </c>
      <c r="L88" s="40">
        <v>0.65770563009368588</v>
      </c>
      <c r="M88" s="24">
        <f t="shared" si="9"/>
        <v>4.5645248283397457</v>
      </c>
    </row>
    <row r="89" spans="1:13" x14ac:dyDescent="0.2">
      <c r="A89" s="13">
        <v>39661</v>
      </c>
      <c r="B89" s="37">
        <f t="shared" si="5"/>
        <v>8</v>
      </c>
      <c r="C89" s="24">
        <f>West!F91</f>
        <v>30.415195988673791</v>
      </c>
      <c r="D89" s="24">
        <f>VLOOKUP($B89,Historical!$B$9:$G$20,3)</f>
        <v>0.60784000000000027</v>
      </c>
      <c r="E89" s="24">
        <f t="shared" si="6"/>
        <v>31.02303598867379</v>
      </c>
      <c r="G89" s="24">
        <f>East!F91</f>
        <v>38.990196078431374</v>
      </c>
      <c r="H89" s="24">
        <f>VLOOKUP($B89,Historical!$B$9:$G$20,6)</f>
        <v>-2.1984799999999978</v>
      </c>
      <c r="I89" s="24">
        <f t="shared" si="7"/>
        <v>36.791716078431378</v>
      </c>
      <c r="K89" s="24">
        <f t="shared" si="8"/>
        <v>5.7686800897575878</v>
      </c>
      <c r="L89" s="40">
        <v>0.65410862802351477</v>
      </c>
      <c r="M89" s="24">
        <f t="shared" si="9"/>
        <v>3.7733434190179018</v>
      </c>
    </row>
    <row r="90" spans="1:13" x14ac:dyDescent="0.2">
      <c r="A90" s="13">
        <v>39692</v>
      </c>
      <c r="B90" s="37">
        <f t="shared" si="5"/>
        <v>9</v>
      </c>
      <c r="C90" s="24">
        <f>West!F92</f>
        <v>28.97499942779541</v>
      </c>
      <c r="D90" s="24">
        <f>VLOOKUP($B90,Historical!$B$9:$G$20,3)</f>
        <v>0.9118295739348371</v>
      </c>
      <c r="E90" s="24">
        <f t="shared" si="6"/>
        <v>29.886829001730248</v>
      </c>
      <c r="G90" s="24">
        <f>East!F92</f>
        <v>32.431249999999999</v>
      </c>
      <c r="H90" s="24">
        <f>VLOOKUP($B90,Historical!$B$9:$G$20,6)</f>
        <v>-2.6552882205513813</v>
      </c>
      <c r="I90" s="24">
        <f t="shared" si="7"/>
        <v>29.775961779448618</v>
      </c>
      <c r="K90" s="24">
        <f t="shared" si="8"/>
        <v>-0.11086722228163026</v>
      </c>
      <c r="L90" s="40">
        <v>0.65062727985596591</v>
      </c>
      <c r="M90" s="24">
        <f t="shared" si="9"/>
        <v>-7.2133239258283827E-2</v>
      </c>
    </row>
    <row r="91" spans="1:13" x14ac:dyDescent="0.2">
      <c r="A91" s="13">
        <v>39722</v>
      </c>
      <c r="B91" s="37">
        <f t="shared" si="5"/>
        <v>10</v>
      </c>
      <c r="C91" s="24">
        <f>West!F93</f>
        <v>28.363828009747444</v>
      </c>
      <c r="D91" s="24">
        <f>VLOOKUP($B91,Historical!$B$9:$G$20,3)</f>
        <v>2.5664030612244888</v>
      </c>
      <c r="E91" s="24">
        <f t="shared" si="6"/>
        <v>30.930231070971931</v>
      </c>
      <c r="G91" s="24">
        <f>East!F93</f>
        <v>33.458507586540058</v>
      </c>
      <c r="H91" s="24">
        <f>VLOOKUP($B91,Historical!$B$9:$G$20,6)</f>
        <v>-2.8095408163265287</v>
      </c>
      <c r="I91" s="24">
        <f t="shared" si="7"/>
        <v>30.64896677021353</v>
      </c>
      <c r="K91" s="24">
        <f t="shared" si="8"/>
        <v>-0.28126430075840148</v>
      </c>
      <c r="L91" s="40">
        <v>0.6470643990836118</v>
      </c>
      <c r="M91" s="24">
        <f t="shared" si="9"/>
        <v>-0.18199611575390731</v>
      </c>
    </row>
    <row r="92" spans="1:13" x14ac:dyDescent="0.2">
      <c r="A92" s="13">
        <v>39753</v>
      </c>
      <c r="B92" s="37">
        <f t="shared" si="5"/>
        <v>11</v>
      </c>
      <c r="C92" s="24">
        <f>West!F94</f>
        <v>28.330767484811638</v>
      </c>
      <c r="D92" s="24">
        <f>VLOOKUP($B92,Historical!$B$9:$G$20,3)</f>
        <v>3.1224479166666672</v>
      </c>
      <c r="E92" s="24">
        <f t="shared" si="6"/>
        <v>31.453215401478303</v>
      </c>
      <c r="G92" s="24">
        <f>East!F94</f>
        <v>34.371153846153845</v>
      </c>
      <c r="H92" s="24">
        <f>VLOOKUP($B92,Historical!$B$9:$G$20,6)</f>
        <v>-3.0694010416666675</v>
      </c>
      <c r="I92" s="24">
        <f t="shared" si="7"/>
        <v>31.30175280448718</v>
      </c>
      <c r="K92" s="24">
        <f t="shared" si="8"/>
        <v>-0.15146259699112363</v>
      </c>
      <c r="L92" s="40">
        <v>0.64360498240308706</v>
      </c>
      <c r="M92" s="24">
        <f t="shared" si="9"/>
        <v>-9.748208207119799E-2</v>
      </c>
    </row>
    <row r="93" spans="1:13" x14ac:dyDescent="0.2">
      <c r="A93" s="13">
        <v>39783</v>
      </c>
      <c r="B93" s="37">
        <f t="shared" si="5"/>
        <v>12</v>
      </c>
      <c r="C93" s="24">
        <f>West!F95</f>
        <v>30.281632287161695</v>
      </c>
      <c r="D93" s="24">
        <f>VLOOKUP($B93,Historical!$B$9:$G$20,3)</f>
        <v>2.8440330188679241</v>
      </c>
      <c r="E93" s="24">
        <f t="shared" si="6"/>
        <v>33.125665306029617</v>
      </c>
      <c r="G93" s="24">
        <f>East!F95</f>
        <v>36.467346175836063</v>
      </c>
      <c r="H93" s="24">
        <f>VLOOKUP($B93,Historical!$B$9:$G$20,6)</f>
        <v>-4.248396226415097</v>
      </c>
      <c r="I93" s="24">
        <f t="shared" si="7"/>
        <v>32.218949949420967</v>
      </c>
      <c r="K93" s="24">
        <f t="shared" si="8"/>
        <v>-0.90671535660865032</v>
      </c>
      <c r="L93" s="40">
        <v>0.64006508196737499</v>
      </c>
      <c r="M93" s="24">
        <f t="shared" si="9"/>
        <v>-0.58035683904879343</v>
      </c>
    </row>
    <row r="94" spans="1:13" x14ac:dyDescent="0.2">
      <c r="A94" s="13">
        <v>39814</v>
      </c>
      <c r="B94" s="37">
        <f t="shared" si="5"/>
        <v>1</v>
      </c>
      <c r="C94" s="24">
        <f>West!F96</f>
        <v>31.83063744937672</v>
      </c>
      <c r="D94" s="24">
        <f>VLOOKUP($B94,Historical!$B$9:$G$20,3)</f>
        <v>2.6190561224489786</v>
      </c>
      <c r="E94" s="24">
        <f t="shared" si="6"/>
        <v>34.449693571825698</v>
      </c>
      <c r="G94" s="24">
        <f>East!F96</f>
        <v>38.058822601916745</v>
      </c>
      <c r="H94" s="24">
        <f>VLOOKUP($B94,Historical!$B$9:$G$20,6)</f>
        <v>-3.8159693877551031</v>
      </c>
      <c r="I94" s="24">
        <f t="shared" si="7"/>
        <v>34.242853214161642</v>
      </c>
      <c r="K94" s="24">
        <f t="shared" si="8"/>
        <v>-0.20684035766405628</v>
      </c>
      <c r="L94" s="40">
        <v>0.63652532497100855</v>
      </c>
      <c r="M94" s="24">
        <f t="shared" si="9"/>
        <v>-0.13165912587923306</v>
      </c>
    </row>
    <row r="95" spans="1:13" x14ac:dyDescent="0.2">
      <c r="A95" s="13">
        <v>39845</v>
      </c>
      <c r="B95" s="37">
        <f t="shared" si="5"/>
        <v>2</v>
      </c>
      <c r="C95" s="24">
        <f>West!F97</f>
        <v>29.644317557594999</v>
      </c>
      <c r="D95" s="24">
        <f>VLOOKUP($B95,Historical!$B$9:$G$20,3)</f>
        <v>1.9518181818181828</v>
      </c>
      <c r="E95" s="24">
        <f t="shared" si="6"/>
        <v>31.596135739413182</v>
      </c>
      <c r="G95" s="24">
        <f>East!F97</f>
        <v>36.945452811501248</v>
      </c>
      <c r="H95" s="24">
        <f>VLOOKUP($B95,Historical!$B$9:$G$20,6)</f>
        <v>-2.9579829545454559</v>
      </c>
      <c r="I95" s="24">
        <f t="shared" si="7"/>
        <v>33.987469856955791</v>
      </c>
      <c r="K95" s="24">
        <f t="shared" si="8"/>
        <v>2.3913341175426091</v>
      </c>
      <c r="L95" s="40">
        <v>0.63330308507141397</v>
      </c>
      <c r="M95" s="24">
        <f t="shared" si="9"/>
        <v>1.5144392740762616</v>
      </c>
    </row>
    <row r="96" spans="1:13" x14ac:dyDescent="0.2">
      <c r="A96" s="13">
        <v>39873</v>
      </c>
      <c r="B96" s="37">
        <f t="shared" si="5"/>
        <v>3</v>
      </c>
      <c r="C96" s="24">
        <f>West!F98</f>
        <v>24.994346089265779</v>
      </c>
      <c r="D96" s="24">
        <f>VLOOKUP($B96,Historical!$B$9:$G$20,3)</f>
        <v>2.0560714285714279</v>
      </c>
      <c r="E96" s="24">
        <f t="shared" si="6"/>
        <v>27.050417517837207</v>
      </c>
      <c r="G96" s="24">
        <f>East!F98</f>
        <v>34.45265333214585</v>
      </c>
      <c r="H96" s="24">
        <f>VLOOKUP($B96,Historical!$B$9:$G$20,6)</f>
        <v>-3.2053826530612297</v>
      </c>
      <c r="I96" s="24">
        <f t="shared" si="7"/>
        <v>31.247270679084622</v>
      </c>
      <c r="K96" s="24">
        <f t="shared" si="8"/>
        <v>4.1968531612474145</v>
      </c>
      <c r="L96" s="40">
        <v>0.62982063634127061</v>
      </c>
      <c r="M96" s="24">
        <f t="shared" si="9"/>
        <v>2.6432647286477198</v>
      </c>
    </row>
    <row r="97" spans="1:13" x14ac:dyDescent="0.2">
      <c r="A97" s="13">
        <v>39904</v>
      </c>
      <c r="B97" s="37">
        <f t="shared" si="5"/>
        <v>4</v>
      </c>
      <c r="C97" s="24">
        <f>West!F99</f>
        <v>25.291738493546191</v>
      </c>
      <c r="D97" s="24">
        <f>VLOOKUP($B97,Historical!$B$9:$G$20,3)</f>
        <v>1.8367885117493459</v>
      </c>
      <c r="E97" s="24">
        <f t="shared" si="6"/>
        <v>27.128527005295538</v>
      </c>
      <c r="G97" s="24">
        <f>East!F99</f>
        <v>33.834782111126444</v>
      </c>
      <c r="H97" s="24">
        <f>VLOOKUP($B97,Historical!$B$9:$G$20,6)</f>
        <v>-2.8570757180156656</v>
      </c>
      <c r="I97" s="24">
        <f t="shared" si="7"/>
        <v>30.977706393110779</v>
      </c>
      <c r="K97" s="24">
        <f t="shared" si="8"/>
        <v>3.8491793878152407</v>
      </c>
      <c r="L97" s="40">
        <v>0.62641592852967054</v>
      </c>
      <c r="M97" s="24">
        <f t="shared" si="9"/>
        <v>2.411187280295553</v>
      </c>
    </row>
    <row r="98" spans="1:13" x14ac:dyDescent="0.2">
      <c r="A98" s="13">
        <v>39934</v>
      </c>
      <c r="B98" s="37">
        <f t="shared" si="5"/>
        <v>5</v>
      </c>
      <c r="C98" s="24">
        <f>West!F100</f>
        <v>22.934055932962668</v>
      </c>
      <c r="D98" s="24">
        <f>VLOOKUP($B98,Historical!$B$9:$G$20,3)</f>
        <v>2.5538265306122456</v>
      </c>
      <c r="E98" s="24">
        <f t="shared" si="6"/>
        <v>25.487882463574913</v>
      </c>
      <c r="G98" s="24">
        <f>East!F100</f>
        <v>37.334905602797029</v>
      </c>
      <c r="H98" s="24">
        <f>VLOOKUP($B98,Historical!$B$9:$G$20,6)</f>
        <v>-3.200969387755102</v>
      </c>
      <c r="I98" s="24">
        <f t="shared" si="7"/>
        <v>34.133936215041928</v>
      </c>
      <c r="K98" s="24">
        <f t="shared" si="8"/>
        <v>8.646053751467015</v>
      </c>
      <c r="L98" s="40">
        <v>0.62293329630416783</v>
      </c>
      <c r="M98" s="24">
        <f t="shared" si="9"/>
        <v>5.3859147634243643</v>
      </c>
    </row>
    <row r="99" spans="1:13" x14ac:dyDescent="0.2">
      <c r="A99" s="13">
        <v>39965</v>
      </c>
      <c r="B99" s="37">
        <f t="shared" si="5"/>
        <v>6</v>
      </c>
      <c r="C99" s="24">
        <f>West!F101</f>
        <v>25.96108650539232</v>
      </c>
      <c r="D99" s="24">
        <f>VLOOKUP($B99,Historical!$B$9:$G$20,3)</f>
        <v>0.32407608695652163</v>
      </c>
      <c r="E99" s="24">
        <f t="shared" si="6"/>
        <v>26.28516259234884</v>
      </c>
      <c r="G99" s="24">
        <f>East!F101</f>
        <v>35.120216170601225</v>
      </c>
      <c r="H99" s="24">
        <f>VLOOKUP($B99,Historical!$B$9:$G$20,6)</f>
        <v>-2.3155706521739141</v>
      </c>
      <c r="I99" s="24">
        <f t="shared" si="7"/>
        <v>32.804645518427307</v>
      </c>
      <c r="K99" s="24">
        <f t="shared" si="8"/>
        <v>6.5194829260784672</v>
      </c>
      <c r="L99" s="40">
        <v>0.61955084768970503</v>
      </c>
      <c r="M99" s="24">
        <f t="shared" si="9"/>
        <v>4.039151173350473</v>
      </c>
    </row>
    <row r="100" spans="1:13" x14ac:dyDescent="0.2">
      <c r="A100" s="13">
        <v>39995</v>
      </c>
      <c r="B100" s="37">
        <f t="shared" si="5"/>
        <v>7</v>
      </c>
      <c r="C100" s="24">
        <f>West!F102</f>
        <v>29.492393298859295</v>
      </c>
      <c r="D100" s="24">
        <f>VLOOKUP($B100,Historical!$B$9:$G$20,3)</f>
        <v>0.48117924528301942</v>
      </c>
      <c r="E100" s="24">
        <f t="shared" si="6"/>
        <v>29.973572544142314</v>
      </c>
      <c r="G100" s="24">
        <f>East!F102</f>
        <v>39.339359413309303</v>
      </c>
      <c r="H100" s="24">
        <f>VLOOKUP($B100,Historical!$B$9:$G$20,6)</f>
        <v>-1.8212971698113183</v>
      </c>
      <c r="I100" s="24">
        <f t="shared" si="7"/>
        <v>37.518062243497987</v>
      </c>
      <c r="K100" s="24">
        <f t="shared" si="8"/>
        <v>7.5444896993556725</v>
      </c>
      <c r="L100" s="40">
        <v>0.61609149359807414</v>
      </c>
      <c r="M100" s="24">
        <f t="shared" si="9"/>
        <v>4.6480959273113216</v>
      </c>
    </row>
    <row r="101" spans="1:13" x14ac:dyDescent="0.2">
      <c r="A101" s="13">
        <v>40026</v>
      </c>
      <c r="B101" s="37">
        <f t="shared" si="5"/>
        <v>8</v>
      </c>
      <c r="C101" s="24">
        <f>West!F103</f>
        <v>30.61519598867379</v>
      </c>
      <c r="D101" s="24">
        <f>VLOOKUP($B101,Historical!$B$9:$G$20,3)</f>
        <v>0.60784000000000027</v>
      </c>
      <c r="E101" s="24">
        <f t="shared" si="6"/>
        <v>31.223035988673789</v>
      </c>
      <c r="G101" s="24">
        <f>East!F103</f>
        <v>39.490196078431374</v>
      </c>
      <c r="H101" s="24">
        <f>VLOOKUP($B101,Historical!$B$9:$G$20,6)</f>
        <v>-2.1984799999999978</v>
      </c>
      <c r="I101" s="24">
        <f t="shared" si="7"/>
        <v>37.291716078431378</v>
      </c>
      <c r="K101" s="24">
        <f t="shared" si="8"/>
        <v>6.0686800897575885</v>
      </c>
      <c r="L101" s="40">
        <v>0.61263201502911657</v>
      </c>
      <c r="M101" s="24">
        <f t="shared" si="9"/>
        <v>3.7178677119552717</v>
      </c>
    </row>
    <row r="102" spans="1:13" x14ac:dyDescent="0.2">
      <c r="A102" s="13">
        <v>40057</v>
      </c>
      <c r="B102" s="37">
        <f t="shared" si="5"/>
        <v>9</v>
      </c>
      <c r="C102" s="24">
        <f>West!F104</f>
        <v>29.174999427795409</v>
      </c>
      <c r="D102" s="24">
        <f>VLOOKUP($B102,Historical!$B$9:$G$20,3)</f>
        <v>0.9118295739348371</v>
      </c>
      <c r="E102" s="24">
        <f t="shared" si="6"/>
        <v>30.086829001730248</v>
      </c>
      <c r="G102" s="24">
        <f>East!F104</f>
        <v>32.931249999999999</v>
      </c>
      <c r="H102" s="24">
        <f>VLOOKUP($B102,Historical!$B$9:$G$20,6)</f>
        <v>-2.6552882205513813</v>
      </c>
      <c r="I102" s="24">
        <f t="shared" si="7"/>
        <v>30.275961779448618</v>
      </c>
      <c r="K102" s="24">
        <f t="shared" si="8"/>
        <v>0.18913277771837045</v>
      </c>
      <c r="L102" s="40">
        <v>0.6092832965139483</v>
      </c>
      <c r="M102" s="24">
        <f t="shared" si="9"/>
        <v>0.11523544228708858</v>
      </c>
    </row>
    <row r="103" spans="1:13" x14ac:dyDescent="0.2">
      <c r="A103" s="13">
        <v>40087</v>
      </c>
      <c r="B103" s="37">
        <f t="shared" si="5"/>
        <v>10</v>
      </c>
      <c r="C103" s="24">
        <f>West!F105</f>
        <v>28.553059457272894</v>
      </c>
      <c r="D103" s="24">
        <f>VLOOKUP($B103,Historical!$B$9:$G$20,3)</f>
        <v>2.5664030612244888</v>
      </c>
      <c r="E103" s="24">
        <f t="shared" si="6"/>
        <v>31.119462518497382</v>
      </c>
      <c r="G103" s="24">
        <f>East!F105</f>
        <v>34.117343887017697</v>
      </c>
      <c r="H103" s="24">
        <f>VLOOKUP($B103,Historical!$B$9:$G$20,6)</f>
        <v>-2.8095408163265287</v>
      </c>
      <c r="I103" s="24">
        <f t="shared" si="7"/>
        <v>31.307803070691168</v>
      </c>
      <c r="K103" s="24">
        <f t="shared" si="8"/>
        <v>0.18834055219378598</v>
      </c>
      <c r="L103" s="40">
        <v>0.60585919296116719</v>
      </c>
      <c r="M103" s="24">
        <f t="shared" si="9"/>
        <v>0.11410785495398776</v>
      </c>
    </row>
    <row r="104" spans="1:13" x14ac:dyDescent="0.2">
      <c r="A104" s="13">
        <v>40118</v>
      </c>
      <c r="B104" s="37">
        <f t="shared" si="5"/>
        <v>11</v>
      </c>
      <c r="C104" s="24">
        <f>West!F106</f>
        <v>28.539998245239257</v>
      </c>
      <c r="D104" s="24">
        <f>VLOOKUP($B104,Historical!$B$9:$G$20,3)</f>
        <v>3.1224479166666672</v>
      </c>
      <c r="E104" s="24">
        <f t="shared" si="6"/>
        <v>31.662446161905926</v>
      </c>
      <c r="G104" s="24">
        <f>East!F106</f>
        <v>34.734999999999999</v>
      </c>
      <c r="H104" s="24">
        <f>VLOOKUP($B104,Historical!$B$9:$G$20,6)</f>
        <v>-3.0694010416666675</v>
      </c>
      <c r="I104" s="24">
        <f t="shared" si="7"/>
        <v>31.665598958333334</v>
      </c>
      <c r="K104" s="24">
        <f t="shared" si="8"/>
        <v>3.1527964274076226E-3</v>
      </c>
      <c r="L104" s="40">
        <v>0.60253293810190389</v>
      </c>
      <c r="M104" s="24">
        <f t="shared" si="9"/>
        <v>1.8996636946431009E-3</v>
      </c>
    </row>
    <row r="105" spans="1:13" x14ac:dyDescent="0.2">
      <c r="A105" s="13">
        <v>40148</v>
      </c>
      <c r="B105" s="37">
        <f t="shared" si="5"/>
        <v>12</v>
      </c>
      <c r="C105" s="24">
        <f>West!F107</f>
        <v>30.481632287161695</v>
      </c>
      <c r="D105" s="24">
        <f>VLOOKUP($B105,Historical!$B$9:$G$20,3)</f>
        <v>2.8440330188679241</v>
      </c>
      <c r="E105" s="24">
        <f t="shared" si="6"/>
        <v>33.32566530602962</v>
      </c>
      <c r="G105" s="24">
        <f>East!F107</f>
        <v>36.967346175836063</v>
      </c>
      <c r="H105" s="24">
        <f>VLOOKUP($B105,Historical!$B$9:$G$20,6)</f>
        <v>-4.248396226415097</v>
      </c>
      <c r="I105" s="24">
        <f t="shared" si="7"/>
        <v>32.718949949420967</v>
      </c>
      <c r="K105" s="24">
        <f t="shared" si="8"/>
        <v>-0.60671535660865317</v>
      </c>
      <c r="L105" s="40">
        <v>0.5991322954955729</v>
      </c>
      <c r="M105" s="24">
        <f t="shared" si="9"/>
        <v>-0.36350276431735745</v>
      </c>
    </row>
    <row r="106" spans="1:13" x14ac:dyDescent="0.2">
      <c r="A106" s="13">
        <v>40179</v>
      </c>
      <c r="B106" s="37">
        <f t="shared" si="5"/>
        <v>1</v>
      </c>
      <c r="C106" s="24">
        <f>West!F108</f>
        <v>31.746556753482459</v>
      </c>
      <c r="D106" s="24">
        <f>VLOOKUP($B106,Historical!$B$9:$G$20,3)</f>
        <v>2.6190561224489786</v>
      </c>
      <c r="E106" s="24">
        <f t="shared" si="6"/>
        <v>34.36561287593144</v>
      </c>
      <c r="G106" s="24">
        <f>East!F108</f>
        <v>38.562263258448191</v>
      </c>
      <c r="H106" s="24">
        <f>VLOOKUP($B106,Historical!$B$9:$G$20,6)</f>
        <v>-3.8159693877551031</v>
      </c>
      <c r="I106" s="24">
        <f t="shared" si="7"/>
        <v>34.746293870693087</v>
      </c>
      <c r="K106" s="24">
        <f t="shared" si="8"/>
        <v>0.38068099476164718</v>
      </c>
      <c r="L106" s="40">
        <v>0.59573135303706459</v>
      </c>
      <c r="M106" s="24">
        <f t="shared" si="9"/>
        <v>0.22678360408485176</v>
      </c>
    </row>
    <row r="107" spans="1:13" x14ac:dyDescent="0.2">
      <c r="A107" s="13">
        <v>40210</v>
      </c>
      <c r="B107" s="37">
        <f t="shared" si="5"/>
        <v>2</v>
      </c>
      <c r="C107" s="24">
        <f>West!F109</f>
        <v>29.844317557594991</v>
      </c>
      <c r="D107" s="24">
        <f>VLOOKUP($B107,Historical!$B$9:$G$20,3)</f>
        <v>1.9518181818181828</v>
      </c>
      <c r="E107" s="24">
        <f t="shared" si="6"/>
        <v>31.796135739413174</v>
      </c>
      <c r="G107" s="24">
        <f>East!F109</f>
        <v>37.445452811501248</v>
      </c>
      <c r="H107" s="24">
        <f>VLOOKUP($B107,Historical!$B$9:$G$20,6)</f>
        <v>-2.9579829545454559</v>
      </c>
      <c r="I107" s="24">
        <f t="shared" si="7"/>
        <v>34.487469856955791</v>
      </c>
      <c r="K107" s="24">
        <f t="shared" si="8"/>
        <v>2.6913341175426169</v>
      </c>
      <c r="L107" s="40">
        <v>0.59263274767880025</v>
      </c>
      <c r="M107" s="24">
        <f t="shared" si="9"/>
        <v>1.5949727330009802</v>
      </c>
    </row>
    <row r="108" spans="1:13" x14ac:dyDescent="0.2">
      <c r="A108" s="13">
        <v>40238</v>
      </c>
      <c r="B108" s="37">
        <f t="shared" si="5"/>
        <v>3</v>
      </c>
      <c r="C108" s="24">
        <f>West!F110</f>
        <v>25.508382204745676</v>
      </c>
      <c r="D108" s="24">
        <f>VLOOKUP($B108,Historical!$B$9:$G$20,3)</f>
        <v>2.0560714285714279</v>
      </c>
      <c r="E108" s="24">
        <f t="shared" si="6"/>
        <v>27.564453633317104</v>
      </c>
      <c r="G108" s="24">
        <f>East!F110</f>
        <v>34.874042770710403</v>
      </c>
      <c r="H108" s="24">
        <f>VLOOKUP($B108,Historical!$B$9:$G$20,6)</f>
        <v>-3.2053826530612297</v>
      </c>
      <c r="I108" s="24">
        <f t="shared" si="7"/>
        <v>31.668660117649175</v>
      </c>
      <c r="K108" s="24">
        <f t="shared" si="8"/>
        <v>4.1042064843320709</v>
      </c>
      <c r="L108" s="40">
        <v>0.58929152211707725</v>
      </c>
      <c r="M108" s="24">
        <f t="shared" si="9"/>
        <v>2.4185740862348246</v>
      </c>
    </row>
    <row r="109" spans="1:13" x14ac:dyDescent="0.2">
      <c r="A109" s="13">
        <v>40269</v>
      </c>
      <c r="B109" s="37">
        <f t="shared" si="5"/>
        <v>4</v>
      </c>
      <c r="C109" s="24">
        <f>West!F111</f>
        <v>25.491738493546194</v>
      </c>
      <c r="D109" s="24">
        <f>VLOOKUP($B109,Historical!$B$9:$G$20,3)</f>
        <v>1.8367885117493459</v>
      </c>
      <c r="E109" s="24">
        <f t="shared" si="6"/>
        <v>27.328527005295541</v>
      </c>
      <c r="G109" s="24">
        <f>East!F111</f>
        <v>34.334782111126444</v>
      </c>
      <c r="H109" s="24">
        <f>VLOOKUP($B109,Historical!$B$9:$G$20,6)</f>
        <v>-2.8570757180156656</v>
      </c>
      <c r="I109" s="24">
        <f t="shared" si="7"/>
        <v>31.477706393110779</v>
      </c>
      <c r="K109" s="24">
        <f t="shared" si="8"/>
        <v>4.1491793878152379</v>
      </c>
      <c r="L109" s="40">
        <v>0.58602118421623928</v>
      </c>
      <c r="M109" s="24">
        <f t="shared" si="9"/>
        <v>2.4315070183730962</v>
      </c>
    </row>
    <row r="110" spans="1:13" x14ac:dyDescent="0.2">
      <c r="A110" s="13">
        <v>40299</v>
      </c>
      <c r="B110" s="37">
        <f t="shared" si="5"/>
        <v>5</v>
      </c>
      <c r="C110" s="24">
        <f>West!F112</f>
        <v>23.134055932962667</v>
      </c>
      <c r="D110" s="24">
        <f>VLOOKUP($B110,Historical!$B$9:$G$20,3)</f>
        <v>2.5538265306122456</v>
      </c>
      <c r="E110" s="24">
        <f t="shared" si="6"/>
        <v>25.687882463574912</v>
      </c>
      <c r="G110" s="24">
        <f>East!F112</f>
        <v>37.834905602797029</v>
      </c>
      <c r="H110" s="24">
        <f>VLOOKUP($B110,Historical!$B$9:$G$20,6)</f>
        <v>-3.200969387755102</v>
      </c>
      <c r="I110" s="24">
        <f t="shared" si="7"/>
        <v>34.633936215041928</v>
      </c>
      <c r="K110" s="24">
        <f t="shared" si="8"/>
        <v>8.9460537514670158</v>
      </c>
      <c r="L110" s="40">
        <v>0.58267889011309404</v>
      </c>
      <c r="M110" s="24">
        <f t="shared" si="9"/>
        <v>5.2126766707968821</v>
      </c>
    </row>
    <row r="111" spans="1:13" x14ac:dyDescent="0.2">
      <c r="A111" s="13">
        <v>40330</v>
      </c>
      <c r="B111" s="37">
        <f t="shared" si="5"/>
        <v>6</v>
      </c>
      <c r="C111" s="24">
        <f>West!F113</f>
        <v>26.161086505392319</v>
      </c>
      <c r="D111" s="24">
        <f>VLOOKUP($B111,Historical!$B$9:$G$20,3)</f>
        <v>0.32407608695652163</v>
      </c>
      <c r="E111" s="24">
        <f t="shared" si="6"/>
        <v>26.485162592348839</v>
      </c>
      <c r="G111" s="24">
        <f>East!F113</f>
        <v>35.620216170601225</v>
      </c>
      <c r="H111" s="24">
        <f>VLOOKUP($B111,Historical!$B$9:$G$20,6)</f>
        <v>-2.3155706521739141</v>
      </c>
      <c r="I111" s="24">
        <f t="shared" si="7"/>
        <v>33.304645518427307</v>
      </c>
      <c r="K111" s="24">
        <f t="shared" si="8"/>
        <v>6.819482926078468</v>
      </c>
      <c r="L111" s="40">
        <v>0.57943125580654353</v>
      </c>
      <c r="M111" s="24">
        <f t="shared" si="9"/>
        <v>3.951421555808929</v>
      </c>
    </row>
    <row r="112" spans="1:13" x14ac:dyDescent="0.2">
      <c r="A112" s="13">
        <v>40360</v>
      </c>
      <c r="B112" s="37">
        <f t="shared" si="5"/>
        <v>7</v>
      </c>
      <c r="C112" s="24">
        <f>West!F114</f>
        <v>30.078186005237058</v>
      </c>
      <c r="D112" s="24">
        <f>VLOOKUP($B112,Historical!$B$9:$G$20,3)</f>
        <v>0.48117924528301942</v>
      </c>
      <c r="E112" s="24">
        <f t="shared" si="6"/>
        <v>30.559365250520077</v>
      </c>
      <c r="G112" s="24">
        <f>East!F114</f>
        <v>39.640193789613015</v>
      </c>
      <c r="H112" s="24">
        <f>VLOOKUP($B112,Historical!$B$9:$G$20,6)</f>
        <v>-1.8212971698113183</v>
      </c>
      <c r="I112" s="24">
        <f t="shared" si="7"/>
        <v>37.818896619801698</v>
      </c>
      <c r="K112" s="24">
        <f t="shared" si="8"/>
        <v>7.2595313692816212</v>
      </c>
      <c r="L112" s="40">
        <v>0.57611263256435774</v>
      </c>
      <c r="M112" s="24">
        <f t="shared" si="9"/>
        <v>4.1823077283403718</v>
      </c>
    </row>
    <row r="113" spans="1:13" x14ac:dyDescent="0.2">
      <c r="A113" s="13">
        <v>40391</v>
      </c>
      <c r="B113" s="37">
        <f t="shared" si="5"/>
        <v>8</v>
      </c>
      <c r="C113" s="24">
        <f>West!F115</f>
        <v>30.567959096480386</v>
      </c>
      <c r="D113" s="24">
        <f>VLOOKUP($B113,Historical!$B$9:$G$20,3)</f>
        <v>0.60784000000000027</v>
      </c>
      <c r="E113" s="24">
        <f t="shared" si="6"/>
        <v>31.175799096480386</v>
      </c>
      <c r="G113" s="24">
        <f>East!F115</f>
        <v>40.085714285714289</v>
      </c>
      <c r="H113" s="24">
        <f>VLOOKUP($B113,Historical!$B$9:$G$20,6)</f>
        <v>-2.1984799999999978</v>
      </c>
      <c r="I113" s="24">
        <f t="shared" si="7"/>
        <v>37.887234285714293</v>
      </c>
      <c r="K113" s="24">
        <f t="shared" si="8"/>
        <v>6.7114351892339066</v>
      </c>
      <c r="L113" s="40">
        <v>0.57279349002700308</v>
      </c>
      <c r="M113" s="24">
        <f t="shared" si="9"/>
        <v>3.8442663851313292</v>
      </c>
    </row>
    <row r="114" spans="1:13" x14ac:dyDescent="0.2">
      <c r="A114" s="13">
        <v>40422</v>
      </c>
      <c r="B114" s="37">
        <f t="shared" si="5"/>
        <v>9</v>
      </c>
      <c r="C114" s="24">
        <f>West!F116</f>
        <v>29.374999427795405</v>
      </c>
      <c r="D114" s="24">
        <f>VLOOKUP($B114,Historical!$B$9:$G$20,3)</f>
        <v>0.9118295739348371</v>
      </c>
      <c r="E114" s="24">
        <f t="shared" si="6"/>
        <v>30.286829001730244</v>
      </c>
      <c r="G114" s="24">
        <f>East!F116</f>
        <v>33.431249999999999</v>
      </c>
      <c r="H114" s="24">
        <f>VLOOKUP($B114,Historical!$B$9:$G$20,6)</f>
        <v>-2.6552882205513813</v>
      </c>
      <c r="I114" s="24">
        <f t="shared" si="7"/>
        <v>30.775961779448618</v>
      </c>
      <c r="K114" s="24">
        <f t="shared" si="8"/>
        <v>0.48913277771837471</v>
      </c>
      <c r="L114" s="40">
        <v>0.56958020917559027</v>
      </c>
      <c r="M114" s="24">
        <f t="shared" si="9"/>
        <v>0.27860034984746934</v>
      </c>
    </row>
    <row r="115" spans="1:13" x14ac:dyDescent="0.2">
      <c r="A115" s="13">
        <v>40452</v>
      </c>
      <c r="B115" s="37">
        <f t="shared" si="5"/>
        <v>10</v>
      </c>
      <c r="C115" s="24">
        <f>West!F117</f>
        <v>28.743135497149296</v>
      </c>
      <c r="D115" s="24">
        <f>VLOOKUP($B115,Historical!$B$9:$G$20,3)</f>
        <v>2.5664030612244888</v>
      </c>
      <c r="E115" s="24">
        <f t="shared" si="6"/>
        <v>31.309538558373784</v>
      </c>
      <c r="G115" s="24">
        <f>East!F117</f>
        <v>34.763722438438265</v>
      </c>
      <c r="H115" s="24">
        <f>VLOOKUP($B115,Historical!$B$9:$G$20,6)</f>
        <v>-2.8095408163265287</v>
      </c>
      <c r="I115" s="24">
        <f t="shared" si="7"/>
        <v>31.954181622111737</v>
      </c>
      <c r="K115" s="24">
        <f t="shared" si="8"/>
        <v>0.6446430637379521</v>
      </c>
      <c r="L115" s="40">
        <v>0.56629738188014989</v>
      </c>
      <c r="M115" s="24">
        <f t="shared" si="9"/>
        <v>0.36505967924200089</v>
      </c>
    </row>
    <row r="116" spans="1:13" x14ac:dyDescent="0.2">
      <c r="A116" s="13">
        <v>40483</v>
      </c>
      <c r="B116" s="37">
        <f t="shared" si="5"/>
        <v>11</v>
      </c>
      <c r="C116" s="24">
        <f>West!F118</f>
        <v>28.74999823570251</v>
      </c>
      <c r="D116" s="24">
        <f>VLOOKUP($B116,Historical!$B$9:$G$20,3)</f>
        <v>3.1224479166666672</v>
      </c>
      <c r="E116" s="24">
        <f t="shared" si="6"/>
        <v>31.872446152369179</v>
      </c>
      <c r="G116" s="24">
        <f>East!F118</f>
        <v>35.087499999999999</v>
      </c>
      <c r="H116" s="24">
        <f>VLOOKUP($B116,Historical!$B$9:$G$20,6)</f>
        <v>-3.0694010416666675</v>
      </c>
      <c r="I116" s="24">
        <f t="shared" si="7"/>
        <v>32.018098958333333</v>
      </c>
      <c r="K116" s="24">
        <f t="shared" si="8"/>
        <v>0.1456528059641542</v>
      </c>
      <c r="L116" s="40">
        <v>0.56310694720785337</v>
      </c>
      <c r="M116" s="24">
        <f t="shared" si="9"/>
        <v>8.2018106918732694E-2</v>
      </c>
    </row>
    <row r="117" spans="1:13" x14ac:dyDescent="0.2">
      <c r="A117" s="13">
        <v>40513</v>
      </c>
      <c r="B117" s="37">
        <f t="shared" si="5"/>
        <v>12</v>
      </c>
      <c r="C117" s="24">
        <f>West!F119</f>
        <v>30.551063350920984</v>
      </c>
      <c r="D117" s="24">
        <f>VLOOKUP($B117,Historical!$B$9:$G$20,3)</f>
        <v>2.8440330188679241</v>
      </c>
      <c r="E117" s="24">
        <f t="shared" si="6"/>
        <v>33.395096369788909</v>
      </c>
      <c r="G117" s="24">
        <f>East!F119</f>
        <v>37.308509875358418</v>
      </c>
      <c r="H117" s="24">
        <f>VLOOKUP($B117,Historical!$B$9:$G$20,6)</f>
        <v>-4.248396226415097</v>
      </c>
      <c r="I117" s="24">
        <f t="shared" si="7"/>
        <v>33.060113648943322</v>
      </c>
      <c r="K117" s="24">
        <f t="shared" si="8"/>
        <v>-0.33498272084558778</v>
      </c>
      <c r="L117" s="40">
        <v>0.55984791169930959</v>
      </c>
      <c r="M117" s="24">
        <f t="shared" si="9"/>
        <v>-0.1875393767207551</v>
      </c>
    </row>
    <row r="118" spans="1:13" x14ac:dyDescent="0.2">
      <c r="A118" s="13">
        <v>40544</v>
      </c>
      <c r="B118" s="37">
        <f t="shared" si="5"/>
        <v>1</v>
      </c>
      <c r="C118" s="24">
        <f>West!F120</f>
        <v>32.250392420151663</v>
      </c>
      <c r="D118" s="24">
        <f>VLOOKUP($B118,Historical!$B$9:$G$20,3)</f>
        <v>2.6190561224489786</v>
      </c>
      <c r="E118" s="24">
        <f t="shared" si="6"/>
        <v>34.869448542600644</v>
      </c>
      <c r="G118" s="24">
        <f>East!F120</f>
        <v>38.808822601916745</v>
      </c>
      <c r="H118" s="24">
        <f>VLOOKUP($B118,Historical!$B$9:$G$20,6)</f>
        <v>-3.8159693877551031</v>
      </c>
      <c r="I118" s="24">
        <f t="shared" si="7"/>
        <v>34.992853214161642</v>
      </c>
      <c r="K118" s="24">
        <f t="shared" si="8"/>
        <v>0.12340467156099777</v>
      </c>
      <c r="L118" s="40">
        <v>0.55658821466857367</v>
      </c>
      <c r="M118" s="24">
        <f t="shared" si="9"/>
        <v>6.8685585825897455E-2</v>
      </c>
    </row>
    <row r="119" spans="1:13" x14ac:dyDescent="0.2">
      <c r="A119" s="13">
        <v>40575</v>
      </c>
      <c r="B119" s="37">
        <f t="shared" si="5"/>
        <v>2</v>
      </c>
      <c r="C119" s="24">
        <f>West!F121</f>
        <v>30.044317557594994</v>
      </c>
      <c r="D119" s="24">
        <f>VLOOKUP($B119,Historical!$B$9:$G$20,3)</f>
        <v>1.9518181818181828</v>
      </c>
      <c r="E119" s="24">
        <f t="shared" si="6"/>
        <v>31.996135739413177</v>
      </c>
      <c r="G119" s="24">
        <f>East!F121</f>
        <v>37.695452811501248</v>
      </c>
      <c r="H119" s="24">
        <f>VLOOKUP($B119,Historical!$B$9:$G$20,6)</f>
        <v>-2.9579829545454559</v>
      </c>
      <c r="I119" s="24">
        <f t="shared" si="7"/>
        <v>34.737469856955791</v>
      </c>
      <c r="K119" s="24">
        <f t="shared" si="8"/>
        <v>2.741334117542614</v>
      </c>
      <c r="L119" s="40">
        <v>0.5536158395365447</v>
      </c>
      <c r="M119" s="24">
        <f t="shared" si="9"/>
        <v>1.5176459889335272</v>
      </c>
    </row>
    <row r="120" spans="1:13" x14ac:dyDescent="0.2">
      <c r="A120" s="13">
        <v>40603</v>
      </c>
      <c r="B120" s="37">
        <f t="shared" si="5"/>
        <v>3</v>
      </c>
      <c r="C120" s="24">
        <f>West!F122</f>
        <v>25.708382204745675</v>
      </c>
      <c r="D120" s="24">
        <f>VLOOKUP($B120,Historical!$B$9:$G$20,3)</f>
        <v>2.0560714285714279</v>
      </c>
      <c r="E120" s="24">
        <f t="shared" si="6"/>
        <v>27.764453633317103</v>
      </c>
      <c r="G120" s="24">
        <f>East!F122</f>
        <v>35.124042770710403</v>
      </c>
      <c r="H120" s="24">
        <f>VLOOKUP($B120,Historical!$B$9:$G$20,6)</f>
        <v>-3.2053826530612297</v>
      </c>
      <c r="I120" s="24">
        <f t="shared" si="7"/>
        <v>31.918660117649175</v>
      </c>
      <c r="K120" s="24">
        <f t="shared" si="8"/>
        <v>4.1542064843320716</v>
      </c>
      <c r="L120" s="40">
        <v>0.5504176572302012</v>
      </c>
      <c r="M120" s="24">
        <f t="shared" si="9"/>
        <v>2.2865486007565692</v>
      </c>
    </row>
    <row r="121" spans="1:13" x14ac:dyDescent="0.2">
      <c r="A121" s="13">
        <v>40634</v>
      </c>
      <c r="B121" s="37">
        <f t="shared" si="5"/>
        <v>4</v>
      </c>
      <c r="C121" s="24">
        <f>West!F123</f>
        <v>25.332395172119138</v>
      </c>
      <c r="D121" s="24">
        <f>VLOOKUP($B121,Historical!$B$9:$G$20,3)</f>
        <v>1.8367885117493459</v>
      </c>
      <c r="E121" s="24">
        <f t="shared" si="6"/>
        <v>27.169183683868486</v>
      </c>
      <c r="G121" s="24">
        <f>East!F123</f>
        <v>34.687499427795409</v>
      </c>
      <c r="H121" s="24">
        <f>VLOOKUP($B121,Historical!$B$9:$G$20,6)</f>
        <v>-2.8570757180156656</v>
      </c>
      <c r="I121" s="24">
        <f t="shared" si="7"/>
        <v>31.830423709779744</v>
      </c>
      <c r="K121" s="24">
        <f t="shared" si="8"/>
        <v>4.6612400259112583</v>
      </c>
      <c r="L121" s="40">
        <v>0.54728398229555497</v>
      </c>
      <c r="M121" s="24">
        <f t="shared" si="9"/>
        <v>2.5510220038161493</v>
      </c>
    </row>
    <row r="122" spans="1:13" x14ac:dyDescent="0.2">
      <c r="A122" s="13">
        <v>40664</v>
      </c>
      <c r="B122" s="37">
        <f t="shared" si="5"/>
        <v>5</v>
      </c>
      <c r="C122" s="24">
        <f>West!F124</f>
        <v>23.732156222474341</v>
      </c>
      <c r="D122" s="24">
        <f>VLOOKUP($B122,Historical!$B$9:$G$20,3)</f>
        <v>2.5538265306122456</v>
      </c>
      <c r="E122" s="24">
        <f t="shared" si="6"/>
        <v>26.285982753086586</v>
      </c>
      <c r="G122" s="24">
        <f>East!F124</f>
        <v>38.047058853448611</v>
      </c>
      <c r="H122" s="24">
        <f>VLOOKUP($B122,Historical!$B$9:$G$20,6)</f>
        <v>-3.200969387755102</v>
      </c>
      <c r="I122" s="24">
        <f t="shared" si="7"/>
        <v>34.84608946569351</v>
      </c>
      <c r="K122" s="24">
        <f t="shared" si="8"/>
        <v>8.5601067126069239</v>
      </c>
      <c r="L122" s="40">
        <v>0.54408401019554564</v>
      </c>
      <c r="M122" s="24">
        <f t="shared" si="9"/>
        <v>4.6574171878969839</v>
      </c>
    </row>
    <row r="123" spans="1:13" x14ac:dyDescent="0.2">
      <c r="A123" s="13">
        <v>40695</v>
      </c>
      <c r="B123" s="37">
        <f t="shared" si="5"/>
        <v>6</v>
      </c>
      <c r="C123" s="24">
        <f>West!F125</f>
        <v>26.361086505392322</v>
      </c>
      <c r="D123" s="24">
        <f>VLOOKUP($B123,Historical!$B$9:$G$20,3)</f>
        <v>0.32407608695652163</v>
      </c>
      <c r="E123" s="24">
        <f t="shared" si="6"/>
        <v>26.685162592348842</v>
      </c>
      <c r="G123" s="24">
        <f>East!F125</f>
        <v>35.870216170601225</v>
      </c>
      <c r="H123" s="24">
        <f>VLOOKUP($B123,Historical!$B$9:$G$20,6)</f>
        <v>-2.3155706521739141</v>
      </c>
      <c r="I123" s="24">
        <f t="shared" si="7"/>
        <v>33.554645518427307</v>
      </c>
      <c r="K123" s="24">
        <f t="shared" si="8"/>
        <v>6.8694829260784651</v>
      </c>
      <c r="L123" s="40">
        <v>0.54097333780428747</v>
      </c>
      <c r="M123" s="24">
        <f t="shared" si="9"/>
        <v>3.7162071075102308</v>
      </c>
    </row>
    <row r="124" spans="1:13" x14ac:dyDescent="0.2">
      <c r="A124" s="13">
        <v>40725</v>
      </c>
      <c r="B124" s="37">
        <f t="shared" si="5"/>
        <v>7</v>
      </c>
      <c r="C124" s="24">
        <f>West!F126</f>
        <v>30.127971375663329</v>
      </c>
      <c r="D124" s="24">
        <f>VLOOKUP($B124,Historical!$B$9:$G$20,3)</f>
        <v>0.48117924528301942</v>
      </c>
      <c r="E124" s="24">
        <f t="shared" si="6"/>
        <v>30.609150620946348</v>
      </c>
      <c r="G124" s="24">
        <f>East!F126</f>
        <v>39.801884503634476</v>
      </c>
      <c r="H124" s="24">
        <f>VLOOKUP($B124,Historical!$B$9:$G$20,6)</f>
        <v>-1.8212971698113183</v>
      </c>
      <c r="I124" s="24">
        <f t="shared" si="7"/>
        <v>37.980587333823159</v>
      </c>
      <c r="K124" s="24">
        <f t="shared" si="8"/>
        <v>7.371436712876811</v>
      </c>
      <c r="L124" s="40">
        <v>0.53790312304266685</v>
      </c>
      <c r="M124" s="24">
        <f t="shared" si="9"/>
        <v>3.9651188291678068</v>
      </c>
    </row>
    <row r="125" spans="1:13" x14ac:dyDescent="0.2">
      <c r="A125" s="13"/>
      <c r="B125" s="13"/>
      <c r="C125" s="24"/>
    </row>
    <row r="126" spans="1:13" x14ac:dyDescent="0.2">
      <c r="A126" s="13"/>
      <c r="B126" s="13"/>
      <c r="C126" s="24"/>
    </row>
    <row r="127" spans="1:13" x14ac:dyDescent="0.2">
      <c r="A127" s="13"/>
      <c r="B127" s="13"/>
      <c r="C127" s="24"/>
    </row>
    <row r="128" spans="1:13" x14ac:dyDescent="0.2">
      <c r="A128" s="13"/>
      <c r="B128" s="13"/>
      <c r="C128" s="24"/>
    </row>
    <row r="129" spans="1:3" x14ac:dyDescent="0.2">
      <c r="A129" s="13"/>
      <c r="B129" s="13"/>
      <c r="C129" s="24"/>
    </row>
    <row r="130" spans="1:3" x14ac:dyDescent="0.2">
      <c r="A130" s="13"/>
      <c r="B130" s="13"/>
      <c r="C130" s="24"/>
    </row>
    <row r="131" spans="1:3" x14ac:dyDescent="0.2">
      <c r="A131" s="13"/>
      <c r="B131" s="13"/>
      <c r="C131" s="24"/>
    </row>
    <row r="132" spans="1:3" x14ac:dyDescent="0.2">
      <c r="A132" s="13"/>
      <c r="B132" s="13"/>
      <c r="C132" s="24"/>
    </row>
    <row r="133" spans="1:3" x14ac:dyDescent="0.2">
      <c r="A133" s="13"/>
      <c r="B133" s="13"/>
      <c r="C133" s="24"/>
    </row>
    <row r="134" spans="1:3" x14ac:dyDescent="0.2">
      <c r="A134" s="13"/>
      <c r="B134" s="13"/>
      <c r="C134" s="24"/>
    </row>
    <row r="135" spans="1:3" x14ac:dyDescent="0.2">
      <c r="A135" s="13"/>
      <c r="B135" s="13"/>
      <c r="C135" s="24"/>
    </row>
    <row r="136" spans="1:3" x14ac:dyDescent="0.2">
      <c r="A136" s="13"/>
      <c r="B136" s="13"/>
      <c r="C136" s="24"/>
    </row>
    <row r="137" spans="1:3" x14ac:dyDescent="0.2">
      <c r="A137" s="13"/>
      <c r="B137" s="13"/>
      <c r="C137" s="24"/>
    </row>
    <row r="138" spans="1:3" x14ac:dyDescent="0.2">
      <c r="A138" s="13"/>
      <c r="B138" s="13"/>
      <c r="C138" s="24"/>
    </row>
    <row r="139" spans="1:3" x14ac:dyDescent="0.2">
      <c r="A139" s="13"/>
      <c r="B139" s="13"/>
      <c r="C139" s="24"/>
    </row>
    <row r="140" spans="1:3" x14ac:dyDescent="0.2">
      <c r="A140" s="13"/>
      <c r="B140" s="13"/>
      <c r="C140" s="24"/>
    </row>
    <row r="141" spans="1:3" x14ac:dyDescent="0.2">
      <c r="A141" s="13"/>
      <c r="B141" s="13"/>
      <c r="C141" s="24"/>
    </row>
    <row r="142" spans="1:3" x14ac:dyDescent="0.2">
      <c r="A142" s="13"/>
      <c r="B142" s="13"/>
      <c r="C142" s="24"/>
    </row>
    <row r="143" spans="1:3" x14ac:dyDescent="0.2">
      <c r="A143" s="13"/>
      <c r="B143" s="13"/>
      <c r="C143" s="24"/>
    </row>
    <row r="144" spans="1:3" x14ac:dyDescent="0.2">
      <c r="A144" s="13"/>
      <c r="B144" s="13"/>
      <c r="C144" s="24"/>
    </row>
    <row r="145" spans="1:3" x14ac:dyDescent="0.2">
      <c r="A145" s="13"/>
      <c r="B145" s="13"/>
      <c r="C145" s="24"/>
    </row>
    <row r="146" spans="1:3" x14ac:dyDescent="0.2">
      <c r="A146" s="13"/>
      <c r="B146" s="13"/>
      <c r="C146" s="24"/>
    </row>
    <row r="147" spans="1:3" x14ac:dyDescent="0.2">
      <c r="A147" s="13"/>
      <c r="B147" s="13"/>
      <c r="C147" s="24"/>
    </row>
    <row r="148" spans="1:3" x14ac:dyDescent="0.2">
      <c r="A148" s="13"/>
      <c r="B148" s="13"/>
      <c r="C148" s="24"/>
    </row>
    <row r="149" spans="1:3" x14ac:dyDescent="0.2">
      <c r="A149" s="13"/>
      <c r="B149" s="13"/>
      <c r="C149" s="24"/>
    </row>
    <row r="150" spans="1:3" x14ac:dyDescent="0.2">
      <c r="A150" s="13"/>
      <c r="B150" s="13"/>
      <c r="C150" s="24"/>
    </row>
    <row r="151" spans="1:3" x14ac:dyDescent="0.2">
      <c r="A151" s="13"/>
      <c r="B151" s="13"/>
      <c r="C151" s="24"/>
    </row>
    <row r="152" spans="1:3" x14ac:dyDescent="0.2">
      <c r="A152" s="13"/>
      <c r="B152" s="13"/>
      <c r="C152" s="24"/>
    </row>
    <row r="153" spans="1:3" x14ac:dyDescent="0.2">
      <c r="A153" s="13"/>
      <c r="B153" s="13"/>
      <c r="C153" s="24"/>
    </row>
    <row r="154" spans="1:3" x14ac:dyDescent="0.2">
      <c r="A154" s="13"/>
      <c r="B154" s="13"/>
      <c r="C154" s="24"/>
    </row>
    <row r="155" spans="1:3" x14ac:dyDescent="0.2">
      <c r="A155" s="13"/>
      <c r="B155" s="13"/>
      <c r="C155" s="24"/>
    </row>
    <row r="156" spans="1:3" x14ac:dyDescent="0.2">
      <c r="A156" s="13"/>
      <c r="B156" s="13"/>
      <c r="C156" s="24"/>
    </row>
    <row r="157" spans="1:3" x14ac:dyDescent="0.2">
      <c r="A157" s="13"/>
      <c r="B157" s="13"/>
      <c r="C157" s="24"/>
    </row>
    <row r="158" spans="1:3" x14ac:dyDescent="0.2">
      <c r="A158" s="13"/>
      <c r="B158" s="13"/>
      <c r="C158" s="24"/>
    </row>
    <row r="159" spans="1:3" x14ac:dyDescent="0.2">
      <c r="A159" s="13"/>
      <c r="B159" s="13"/>
      <c r="C159" s="24"/>
    </row>
    <row r="160" spans="1:3" x14ac:dyDescent="0.2">
      <c r="A160" s="13"/>
      <c r="B160" s="13"/>
      <c r="C160" s="24"/>
    </row>
    <row r="161" spans="1:3" x14ac:dyDescent="0.2">
      <c r="A161" s="13"/>
      <c r="B161" s="13"/>
      <c r="C161" s="24"/>
    </row>
    <row r="162" spans="1:3" x14ac:dyDescent="0.2">
      <c r="A162" s="13"/>
      <c r="B162" s="13"/>
      <c r="C162" s="24"/>
    </row>
    <row r="163" spans="1:3" x14ac:dyDescent="0.2">
      <c r="A163" s="13"/>
      <c r="B163" s="13"/>
      <c r="C163" s="24"/>
    </row>
    <row r="164" spans="1:3" x14ac:dyDescent="0.2">
      <c r="A164" s="13"/>
      <c r="B164" s="13"/>
      <c r="C164" s="24"/>
    </row>
    <row r="165" spans="1:3" x14ac:dyDescent="0.2">
      <c r="A165" s="13"/>
      <c r="B165" s="13"/>
      <c r="C165" s="24"/>
    </row>
    <row r="166" spans="1:3" x14ac:dyDescent="0.2">
      <c r="A166" s="13"/>
      <c r="B166" s="13"/>
      <c r="C166" s="24"/>
    </row>
    <row r="167" spans="1:3" x14ac:dyDescent="0.2">
      <c r="A167" s="13"/>
      <c r="B167" s="13"/>
      <c r="C167" s="24"/>
    </row>
    <row r="168" spans="1:3" x14ac:dyDescent="0.2">
      <c r="A168" s="13"/>
      <c r="B168" s="13"/>
      <c r="C168" s="24"/>
    </row>
    <row r="169" spans="1:3" x14ac:dyDescent="0.2">
      <c r="A169" s="13"/>
      <c r="B169" s="13"/>
      <c r="C169" s="24"/>
    </row>
    <row r="170" spans="1:3" x14ac:dyDescent="0.2">
      <c r="A170" s="13"/>
      <c r="B170" s="13"/>
      <c r="C170" s="24"/>
    </row>
    <row r="171" spans="1:3" x14ac:dyDescent="0.2">
      <c r="A171" s="13"/>
      <c r="B171" s="13"/>
      <c r="C171" s="24"/>
    </row>
    <row r="172" spans="1:3" x14ac:dyDescent="0.2">
      <c r="A172" s="13"/>
      <c r="B172" s="13"/>
      <c r="C172" s="24"/>
    </row>
    <row r="173" spans="1:3" x14ac:dyDescent="0.2">
      <c r="A173" s="13"/>
      <c r="B173" s="13"/>
      <c r="C173" s="24"/>
    </row>
    <row r="174" spans="1:3" x14ac:dyDescent="0.2">
      <c r="A174" s="13"/>
      <c r="B174" s="13"/>
      <c r="C174" s="24"/>
    </row>
    <row r="175" spans="1:3" x14ac:dyDescent="0.2">
      <c r="A175" s="13"/>
      <c r="B175" s="13"/>
      <c r="C175" s="24"/>
    </row>
    <row r="176" spans="1:3" x14ac:dyDescent="0.2">
      <c r="A176" s="13"/>
      <c r="B176" s="13"/>
      <c r="C176" s="24"/>
    </row>
    <row r="177" spans="1:3" x14ac:dyDescent="0.2">
      <c r="A177" s="13"/>
      <c r="B177" s="13"/>
      <c r="C177" s="24"/>
    </row>
    <row r="178" spans="1:3" x14ac:dyDescent="0.2">
      <c r="A178" s="13"/>
      <c r="B178" s="13"/>
      <c r="C178" s="24"/>
    </row>
    <row r="179" spans="1:3" x14ac:dyDescent="0.2">
      <c r="A179" s="13"/>
      <c r="B179" s="13"/>
      <c r="C179" s="24"/>
    </row>
    <row r="180" spans="1:3" x14ac:dyDescent="0.2">
      <c r="A180" s="13"/>
      <c r="B180" s="13"/>
      <c r="C180" s="24"/>
    </row>
    <row r="181" spans="1:3" x14ac:dyDescent="0.2">
      <c r="A181" s="13"/>
      <c r="B181" s="13"/>
      <c r="C181" s="24"/>
    </row>
    <row r="182" spans="1:3" x14ac:dyDescent="0.2">
      <c r="A182" s="13"/>
      <c r="B182" s="13"/>
      <c r="C182" s="24"/>
    </row>
    <row r="183" spans="1:3" x14ac:dyDescent="0.2">
      <c r="A183" s="13"/>
      <c r="B183" s="13"/>
      <c r="C183" s="24"/>
    </row>
    <row r="184" spans="1:3" x14ac:dyDescent="0.2">
      <c r="A184" s="13"/>
      <c r="B184" s="13"/>
      <c r="C184" s="24"/>
    </row>
    <row r="185" spans="1:3" x14ac:dyDescent="0.2">
      <c r="A185" s="13"/>
      <c r="B185" s="13"/>
      <c r="C185" s="24"/>
    </row>
    <row r="186" spans="1:3" x14ac:dyDescent="0.2">
      <c r="A186" s="13"/>
      <c r="B186" s="13"/>
      <c r="C186" s="24"/>
    </row>
    <row r="187" spans="1:3" x14ac:dyDescent="0.2">
      <c r="A187" s="13"/>
      <c r="B187" s="13"/>
      <c r="C187" s="24"/>
    </row>
    <row r="188" spans="1:3" x14ac:dyDescent="0.2">
      <c r="A188" s="13"/>
      <c r="B188" s="13"/>
      <c r="C188" s="24"/>
    </row>
    <row r="189" spans="1:3" x14ac:dyDescent="0.2">
      <c r="A189" s="13"/>
      <c r="B189" s="13"/>
      <c r="C189" s="24"/>
    </row>
    <row r="190" spans="1:3" x14ac:dyDescent="0.2">
      <c r="A190" s="13"/>
      <c r="B190" s="13"/>
      <c r="C190" s="24"/>
    </row>
    <row r="191" spans="1:3" x14ac:dyDescent="0.2">
      <c r="A191" s="13"/>
      <c r="B191" s="13"/>
      <c r="C191" s="24"/>
    </row>
    <row r="192" spans="1:3" x14ac:dyDescent="0.2">
      <c r="A192" s="13"/>
      <c r="B192" s="13"/>
      <c r="C192" s="24"/>
    </row>
    <row r="193" spans="1:3" x14ac:dyDescent="0.2">
      <c r="A193" s="13"/>
      <c r="B193" s="13"/>
      <c r="C193" s="24"/>
    </row>
    <row r="194" spans="1:3" x14ac:dyDescent="0.2">
      <c r="A194" s="13"/>
      <c r="B194" s="13"/>
      <c r="C194" s="24"/>
    </row>
    <row r="195" spans="1:3" x14ac:dyDescent="0.2">
      <c r="A195" s="13"/>
      <c r="B195" s="13"/>
      <c r="C195" s="24"/>
    </row>
    <row r="196" spans="1:3" x14ac:dyDescent="0.2">
      <c r="A196" s="13"/>
      <c r="B196" s="13"/>
      <c r="C196" s="24"/>
    </row>
    <row r="197" spans="1:3" x14ac:dyDescent="0.2">
      <c r="A197" s="13"/>
      <c r="B197" s="13"/>
      <c r="C197" s="24"/>
    </row>
    <row r="198" spans="1:3" x14ac:dyDescent="0.2">
      <c r="A198" s="13"/>
      <c r="B198" s="13"/>
      <c r="C198" s="24"/>
    </row>
    <row r="199" spans="1:3" x14ac:dyDescent="0.2">
      <c r="A199" s="13"/>
      <c r="B199" s="13"/>
      <c r="C199" s="24"/>
    </row>
    <row r="200" spans="1:3" x14ac:dyDescent="0.2">
      <c r="A200" s="13"/>
      <c r="B200" s="13"/>
      <c r="C200" s="24"/>
    </row>
    <row r="201" spans="1:3" x14ac:dyDescent="0.2">
      <c r="A201" s="13"/>
      <c r="B201" s="13"/>
      <c r="C201" s="24"/>
    </row>
    <row r="202" spans="1:3" x14ac:dyDescent="0.2">
      <c r="A202" s="13"/>
      <c r="B202" s="13"/>
      <c r="C202" s="24"/>
    </row>
    <row r="203" spans="1:3" x14ac:dyDescent="0.2">
      <c r="A203" s="13"/>
      <c r="B203" s="13"/>
      <c r="C203" s="24"/>
    </row>
    <row r="204" spans="1:3" x14ac:dyDescent="0.2">
      <c r="A204" s="13"/>
      <c r="B204" s="13"/>
      <c r="C204" s="24"/>
    </row>
    <row r="205" spans="1:3" x14ac:dyDescent="0.2">
      <c r="A205" s="13"/>
      <c r="B205" s="13"/>
      <c r="C205" s="24"/>
    </row>
    <row r="206" spans="1:3" x14ac:dyDescent="0.2">
      <c r="A206" s="13"/>
      <c r="B206" s="13"/>
      <c r="C206" s="24"/>
    </row>
    <row r="207" spans="1:3" x14ac:dyDescent="0.2">
      <c r="A207" s="13"/>
      <c r="B207" s="13"/>
      <c r="C207" s="24"/>
    </row>
    <row r="208" spans="1:3" x14ac:dyDescent="0.2">
      <c r="A208" s="13"/>
      <c r="B208" s="13"/>
      <c r="C208" s="24"/>
    </row>
    <row r="209" spans="1:3" x14ac:dyDescent="0.2">
      <c r="A209" s="13"/>
      <c r="B209" s="13"/>
      <c r="C209" s="24"/>
    </row>
    <row r="210" spans="1:3" x14ac:dyDescent="0.2">
      <c r="A210" s="13"/>
      <c r="B210" s="13"/>
      <c r="C210" s="24"/>
    </row>
    <row r="211" spans="1:3" x14ac:dyDescent="0.2">
      <c r="A211" s="13"/>
      <c r="B211" s="13"/>
      <c r="C211" s="24"/>
    </row>
    <row r="212" spans="1:3" x14ac:dyDescent="0.2">
      <c r="A212" s="13"/>
      <c r="B212" s="13"/>
      <c r="C212" s="24"/>
    </row>
    <row r="213" spans="1:3" x14ac:dyDescent="0.2">
      <c r="A213" s="13"/>
      <c r="B213" s="13"/>
      <c r="C213" s="24"/>
    </row>
    <row r="214" spans="1:3" x14ac:dyDescent="0.2">
      <c r="A214" s="13"/>
      <c r="B214" s="13"/>
      <c r="C214" s="24"/>
    </row>
    <row r="215" spans="1:3" x14ac:dyDescent="0.2">
      <c r="A215" s="13"/>
      <c r="B215" s="13"/>
      <c r="C215" s="24"/>
    </row>
    <row r="216" spans="1:3" x14ac:dyDescent="0.2">
      <c r="A216" s="13"/>
      <c r="B216" s="13"/>
      <c r="C216" s="24"/>
    </row>
    <row r="217" spans="1:3" x14ac:dyDescent="0.2">
      <c r="A217" s="13"/>
      <c r="B217" s="13"/>
      <c r="C217" s="24"/>
    </row>
    <row r="218" spans="1:3" x14ac:dyDescent="0.2">
      <c r="A218" s="13"/>
      <c r="B218" s="13"/>
      <c r="C218" s="24"/>
    </row>
    <row r="219" spans="1:3" x14ac:dyDescent="0.2">
      <c r="A219" s="13"/>
      <c r="B219" s="13"/>
      <c r="C219" s="24"/>
    </row>
    <row r="220" spans="1:3" x14ac:dyDescent="0.2">
      <c r="A220" s="13"/>
      <c r="B220" s="13"/>
      <c r="C220" s="24"/>
    </row>
    <row r="221" spans="1:3" x14ac:dyDescent="0.2">
      <c r="A221" s="13"/>
      <c r="B221" s="13"/>
      <c r="C221" s="24"/>
    </row>
    <row r="222" spans="1:3" x14ac:dyDescent="0.2">
      <c r="A222" s="13"/>
      <c r="B222" s="13"/>
      <c r="C222" s="24"/>
    </row>
    <row r="223" spans="1:3" x14ac:dyDescent="0.2">
      <c r="A223" s="13"/>
      <c r="B223" s="13"/>
      <c r="C223" s="24"/>
    </row>
    <row r="224" spans="1:3" x14ac:dyDescent="0.2">
      <c r="A224" s="13"/>
      <c r="B224" s="13"/>
      <c r="C224" s="24"/>
    </row>
    <row r="225" spans="1:3" x14ac:dyDescent="0.2">
      <c r="A225" s="13"/>
      <c r="B225" s="13"/>
      <c r="C225" s="24"/>
    </row>
    <row r="226" spans="1:3" x14ac:dyDescent="0.2">
      <c r="A226" s="13"/>
      <c r="B226" s="13"/>
      <c r="C226" s="24"/>
    </row>
    <row r="227" spans="1:3" x14ac:dyDescent="0.2">
      <c r="A227" s="13"/>
      <c r="B227" s="13"/>
      <c r="C227" s="24"/>
    </row>
    <row r="228" spans="1:3" x14ac:dyDescent="0.2">
      <c r="A228" s="13"/>
      <c r="B228" s="13"/>
      <c r="C228" s="24"/>
    </row>
    <row r="229" spans="1:3" x14ac:dyDescent="0.2">
      <c r="A229" s="13"/>
      <c r="B229" s="13"/>
      <c r="C229" s="24"/>
    </row>
    <row r="230" spans="1:3" x14ac:dyDescent="0.2">
      <c r="A230" s="13"/>
      <c r="B230" s="13"/>
      <c r="C230" s="24"/>
    </row>
    <row r="231" spans="1:3" x14ac:dyDescent="0.2">
      <c r="A231" s="13"/>
      <c r="B231" s="13"/>
      <c r="C231" s="24"/>
    </row>
    <row r="232" spans="1:3" x14ac:dyDescent="0.2">
      <c r="A232" s="13"/>
      <c r="B232" s="13"/>
      <c r="C232" s="24"/>
    </row>
    <row r="233" spans="1:3" x14ac:dyDescent="0.2">
      <c r="A233" s="13"/>
      <c r="B233" s="13"/>
      <c r="C233" s="24"/>
    </row>
    <row r="234" spans="1:3" x14ac:dyDescent="0.2">
      <c r="A234" s="13"/>
      <c r="B234" s="13"/>
      <c r="C234" s="24"/>
    </row>
    <row r="235" spans="1:3" x14ac:dyDescent="0.2">
      <c r="A235" s="13"/>
      <c r="B235" s="13"/>
      <c r="C235" s="24"/>
    </row>
    <row r="236" spans="1:3" x14ac:dyDescent="0.2">
      <c r="A236" s="13"/>
      <c r="B236" s="13"/>
      <c r="C236" s="24"/>
    </row>
    <row r="237" spans="1:3" x14ac:dyDescent="0.2">
      <c r="A237" s="13"/>
      <c r="B237" s="13"/>
      <c r="C237" s="24"/>
    </row>
    <row r="238" spans="1:3" x14ac:dyDescent="0.2">
      <c r="A238" s="13"/>
      <c r="B238" s="13"/>
      <c r="C238" s="24"/>
    </row>
    <row r="239" spans="1:3" x14ac:dyDescent="0.2">
      <c r="A239" s="13"/>
      <c r="B239" s="13"/>
      <c r="C239" s="24"/>
    </row>
    <row r="240" spans="1:3" x14ac:dyDescent="0.2">
      <c r="A240" s="13"/>
      <c r="B240" s="13"/>
      <c r="C240" s="24"/>
    </row>
    <row r="241" spans="1:3" x14ac:dyDescent="0.2">
      <c r="A241" s="13"/>
      <c r="B241" s="13"/>
      <c r="C241" s="24"/>
    </row>
    <row r="242" spans="1:3" x14ac:dyDescent="0.2">
      <c r="A242" s="13"/>
      <c r="B242" s="13"/>
      <c r="C242" s="24"/>
    </row>
    <row r="243" spans="1:3" x14ac:dyDescent="0.2">
      <c r="A243" s="13"/>
      <c r="B243" s="13"/>
      <c r="C243" s="24"/>
    </row>
    <row r="244" spans="1:3" x14ac:dyDescent="0.2">
      <c r="A244" s="13"/>
      <c r="B244" s="13"/>
      <c r="C244" s="24"/>
    </row>
    <row r="245" spans="1:3" x14ac:dyDescent="0.2">
      <c r="A245" s="13"/>
      <c r="B245" s="13"/>
      <c r="C245" s="24"/>
    </row>
    <row r="246" spans="1:3" x14ac:dyDescent="0.2">
      <c r="A246" s="13"/>
      <c r="B246" s="13"/>
      <c r="C246" s="24"/>
    </row>
    <row r="247" spans="1:3" x14ac:dyDescent="0.2">
      <c r="A247" s="13"/>
      <c r="B247" s="13"/>
      <c r="C247" s="24"/>
    </row>
    <row r="248" spans="1:3" x14ac:dyDescent="0.2">
      <c r="A248" s="13"/>
      <c r="B248" s="13"/>
      <c r="C248" s="24"/>
    </row>
    <row r="249" spans="1:3" x14ac:dyDescent="0.2">
      <c r="A249" s="13"/>
      <c r="B249" s="13"/>
      <c r="C249" s="24"/>
    </row>
    <row r="250" spans="1:3" x14ac:dyDescent="0.2">
      <c r="A250" s="13"/>
      <c r="B250" s="13"/>
      <c r="C250" s="24"/>
    </row>
    <row r="251" spans="1:3" x14ac:dyDescent="0.2">
      <c r="A251" s="13"/>
      <c r="B251" s="13"/>
      <c r="C251" s="24"/>
    </row>
    <row r="252" spans="1:3" x14ac:dyDescent="0.2">
      <c r="A252" s="13"/>
      <c r="B252" s="13"/>
      <c r="C252" s="24"/>
    </row>
    <row r="253" spans="1:3" x14ac:dyDescent="0.2">
      <c r="A253" s="13"/>
      <c r="B253" s="13"/>
      <c r="C253" s="24"/>
    </row>
    <row r="254" spans="1:3" x14ac:dyDescent="0.2">
      <c r="A254" s="13"/>
      <c r="B254" s="13"/>
      <c r="C254" s="24"/>
    </row>
    <row r="255" spans="1:3" x14ac:dyDescent="0.2">
      <c r="A255" s="13"/>
      <c r="B255" s="13"/>
      <c r="C255" s="24"/>
    </row>
    <row r="256" spans="1:3" x14ac:dyDescent="0.2">
      <c r="A256" s="13"/>
      <c r="B256" s="13"/>
      <c r="C256" s="24"/>
    </row>
    <row r="257" spans="1:3" x14ac:dyDescent="0.2">
      <c r="A257" s="13"/>
      <c r="B257" s="13"/>
      <c r="C257" s="24"/>
    </row>
    <row r="258" spans="1:3" x14ac:dyDescent="0.2">
      <c r="A258" s="13"/>
      <c r="B258" s="13"/>
      <c r="C258" s="24"/>
    </row>
    <row r="259" spans="1:3" x14ac:dyDescent="0.2">
      <c r="A259" s="13"/>
      <c r="B259" s="13"/>
      <c r="C259" s="24"/>
    </row>
    <row r="260" spans="1:3" x14ac:dyDescent="0.2">
      <c r="A260" s="13"/>
      <c r="B260" s="13"/>
      <c r="C260" s="24"/>
    </row>
    <row r="261" spans="1:3" x14ac:dyDescent="0.2">
      <c r="A261" s="13"/>
      <c r="B261" s="13"/>
      <c r="C261" s="24"/>
    </row>
    <row r="262" spans="1:3" x14ac:dyDescent="0.2">
      <c r="A262" s="13"/>
      <c r="B262" s="13"/>
      <c r="C262" s="24"/>
    </row>
    <row r="263" spans="1:3" x14ac:dyDescent="0.2">
      <c r="A263" s="13"/>
      <c r="B263" s="13"/>
      <c r="C263" s="24"/>
    </row>
    <row r="264" spans="1:3" x14ac:dyDescent="0.2">
      <c r="A264" s="13"/>
      <c r="B264" s="13"/>
      <c r="C264" s="24"/>
    </row>
    <row r="265" spans="1:3" x14ac:dyDescent="0.2">
      <c r="A265" s="13"/>
      <c r="B265" s="13"/>
      <c r="C265" s="24"/>
    </row>
    <row r="266" spans="1:3" x14ac:dyDescent="0.2">
      <c r="A266" s="13"/>
      <c r="B266" s="13"/>
      <c r="C266" s="24"/>
    </row>
    <row r="267" spans="1:3" x14ac:dyDescent="0.2">
      <c r="A267" s="13"/>
      <c r="B267" s="13"/>
      <c r="C267" s="24"/>
    </row>
    <row r="268" spans="1:3" x14ac:dyDescent="0.2">
      <c r="A268" s="13"/>
      <c r="B268" s="13"/>
      <c r="C268" s="24"/>
    </row>
    <row r="269" spans="1:3" x14ac:dyDescent="0.2">
      <c r="A269" s="13"/>
      <c r="B269" s="13"/>
      <c r="C269" s="24"/>
    </row>
    <row r="270" spans="1:3" x14ac:dyDescent="0.2">
      <c r="A270" s="13"/>
      <c r="B270" s="13"/>
      <c r="C270" s="24"/>
    </row>
    <row r="271" spans="1:3" x14ac:dyDescent="0.2">
      <c r="A271" s="13"/>
      <c r="B271" s="13"/>
      <c r="C271" s="24"/>
    </row>
    <row r="272" spans="1:3" x14ac:dyDescent="0.2">
      <c r="A272" s="13"/>
      <c r="B272" s="13"/>
      <c r="C272" s="24"/>
    </row>
    <row r="273" spans="1:3" x14ac:dyDescent="0.2">
      <c r="A273" s="13"/>
      <c r="B273" s="13"/>
      <c r="C273" s="24"/>
    </row>
    <row r="274" spans="1:3" x14ac:dyDescent="0.2">
      <c r="A274" s="13"/>
      <c r="B274" s="13"/>
      <c r="C274" s="24"/>
    </row>
    <row r="275" spans="1:3" x14ac:dyDescent="0.2">
      <c r="A275" s="13"/>
      <c r="B275" s="13"/>
      <c r="C275" s="24"/>
    </row>
    <row r="276" spans="1:3" x14ac:dyDescent="0.2">
      <c r="A276" s="13"/>
      <c r="B276" s="13"/>
      <c r="C276" s="24"/>
    </row>
    <row r="277" spans="1:3" x14ac:dyDescent="0.2">
      <c r="A277" s="13"/>
      <c r="B277" s="13"/>
      <c r="C277" s="24"/>
    </row>
    <row r="278" spans="1:3" x14ac:dyDescent="0.2">
      <c r="A278" s="13"/>
      <c r="B278" s="13"/>
      <c r="C278" s="24"/>
    </row>
    <row r="279" spans="1:3" x14ac:dyDescent="0.2">
      <c r="A279" s="13"/>
      <c r="B279" s="13"/>
      <c r="C279" s="24"/>
    </row>
    <row r="280" spans="1:3" x14ac:dyDescent="0.2">
      <c r="A280" s="13"/>
      <c r="B280" s="13"/>
      <c r="C280" s="24"/>
    </row>
    <row r="281" spans="1:3" x14ac:dyDescent="0.2">
      <c r="A281" s="13"/>
      <c r="B281" s="13"/>
      <c r="C281" s="24"/>
    </row>
    <row r="282" spans="1:3" x14ac:dyDescent="0.2">
      <c r="A282" s="13"/>
      <c r="B282" s="13"/>
      <c r="C282" s="24"/>
    </row>
    <row r="283" spans="1:3" x14ac:dyDescent="0.2">
      <c r="A283" s="13"/>
      <c r="B283" s="13"/>
      <c r="C283" s="24"/>
    </row>
    <row r="284" spans="1:3" x14ac:dyDescent="0.2">
      <c r="A284" s="13"/>
      <c r="B284" s="13"/>
      <c r="C284" s="24"/>
    </row>
    <row r="285" spans="1:3" x14ac:dyDescent="0.2">
      <c r="A285" s="13"/>
      <c r="B285" s="13"/>
      <c r="C285" s="24"/>
    </row>
    <row r="286" spans="1:3" x14ac:dyDescent="0.2">
      <c r="A286" s="13"/>
      <c r="B286" s="13"/>
      <c r="C286" s="24"/>
    </row>
    <row r="287" spans="1:3" x14ac:dyDescent="0.2">
      <c r="A287" s="13"/>
      <c r="B287" s="13"/>
      <c r="C287" s="24"/>
    </row>
    <row r="288" spans="1:3" x14ac:dyDescent="0.2">
      <c r="A288" s="13"/>
      <c r="B288" s="13"/>
      <c r="C288" s="24"/>
    </row>
    <row r="289" spans="1:3" x14ac:dyDescent="0.2">
      <c r="A289" s="13"/>
      <c r="B289" s="13"/>
      <c r="C289" s="24"/>
    </row>
    <row r="290" spans="1:3" x14ac:dyDescent="0.2">
      <c r="A290" s="13"/>
      <c r="B290" s="13"/>
      <c r="C290" s="24"/>
    </row>
    <row r="291" spans="1:3" x14ac:dyDescent="0.2">
      <c r="A291" s="13"/>
      <c r="B291" s="13"/>
      <c r="C291" s="24"/>
    </row>
    <row r="292" spans="1:3" x14ac:dyDescent="0.2">
      <c r="A292" s="13"/>
      <c r="B292" s="13"/>
      <c r="C292" s="24"/>
    </row>
    <row r="293" spans="1:3" x14ac:dyDescent="0.2">
      <c r="A293" s="13"/>
      <c r="B293" s="13"/>
      <c r="C293" s="24"/>
    </row>
    <row r="294" spans="1:3" x14ac:dyDescent="0.2">
      <c r="A294" s="13"/>
      <c r="B294" s="13"/>
      <c r="C294" s="24"/>
    </row>
    <row r="295" spans="1:3" x14ac:dyDescent="0.2">
      <c r="A295" s="13"/>
      <c r="B295" s="13"/>
      <c r="C295" s="24"/>
    </row>
    <row r="296" spans="1:3" x14ac:dyDescent="0.2">
      <c r="A296" s="13"/>
      <c r="B296" s="13"/>
      <c r="C296" s="24"/>
    </row>
    <row r="297" spans="1:3" x14ac:dyDescent="0.2">
      <c r="A297" s="13"/>
      <c r="B297" s="13"/>
      <c r="C297" s="24"/>
    </row>
    <row r="298" spans="1:3" x14ac:dyDescent="0.2">
      <c r="A298" s="13"/>
      <c r="B298" s="13"/>
      <c r="C298" s="24"/>
    </row>
    <row r="299" spans="1:3" x14ac:dyDescent="0.2">
      <c r="A299" s="13"/>
      <c r="B299" s="13"/>
      <c r="C299" s="24"/>
    </row>
    <row r="300" spans="1:3" x14ac:dyDescent="0.2">
      <c r="A300" s="13"/>
      <c r="B300" s="13"/>
      <c r="C300" s="24"/>
    </row>
    <row r="301" spans="1:3" x14ac:dyDescent="0.2">
      <c r="A301" s="13"/>
      <c r="B301" s="13"/>
      <c r="C301" s="24"/>
    </row>
    <row r="302" spans="1:3" x14ac:dyDescent="0.2">
      <c r="A302" s="13"/>
      <c r="B302" s="13"/>
      <c r="C302" s="24"/>
    </row>
    <row r="303" spans="1:3" x14ac:dyDescent="0.2">
      <c r="A303" s="13"/>
      <c r="B303" s="13"/>
      <c r="C303" s="24"/>
    </row>
    <row r="304" spans="1:3" x14ac:dyDescent="0.2">
      <c r="A304" s="13"/>
      <c r="B304" s="13"/>
      <c r="C304" s="24"/>
    </row>
    <row r="305" spans="1:3" x14ac:dyDescent="0.2">
      <c r="A305" s="13"/>
      <c r="B305" s="13"/>
      <c r="C305" s="24"/>
    </row>
    <row r="306" spans="1:3" x14ac:dyDescent="0.2">
      <c r="A306" s="13"/>
      <c r="B306" s="13"/>
      <c r="C306" s="24"/>
    </row>
    <row r="307" spans="1:3" x14ac:dyDescent="0.2">
      <c r="A307" s="13"/>
      <c r="B307" s="13"/>
      <c r="C307" s="24"/>
    </row>
    <row r="308" spans="1:3" x14ac:dyDescent="0.2">
      <c r="A308" s="13"/>
      <c r="B308" s="13"/>
      <c r="C308" s="24"/>
    </row>
    <row r="309" spans="1:3" x14ac:dyDescent="0.2">
      <c r="A309" s="13"/>
      <c r="B309" s="13"/>
      <c r="C309" s="24"/>
    </row>
    <row r="310" spans="1:3" x14ac:dyDescent="0.2">
      <c r="A310" s="13"/>
      <c r="B310" s="13"/>
      <c r="C310" s="24"/>
    </row>
    <row r="311" spans="1:3" x14ac:dyDescent="0.2">
      <c r="A311" s="13"/>
      <c r="B311" s="13"/>
      <c r="C311" s="24"/>
    </row>
    <row r="312" spans="1:3" x14ac:dyDescent="0.2">
      <c r="A312" s="13"/>
      <c r="B312" s="13"/>
      <c r="C312" s="24"/>
    </row>
    <row r="313" spans="1:3" x14ac:dyDescent="0.2">
      <c r="A313" s="13"/>
      <c r="B313" s="13"/>
      <c r="C313" s="24"/>
    </row>
    <row r="314" spans="1:3" x14ac:dyDescent="0.2">
      <c r="A314" s="13"/>
      <c r="B314" s="13"/>
      <c r="C314" s="24"/>
    </row>
    <row r="315" spans="1:3" x14ac:dyDescent="0.2">
      <c r="A315" s="13"/>
      <c r="B315" s="13"/>
      <c r="C315" s="24"/>
    </row>
    <row r="316" spans="1:3" x14ac:dyDescent="0.2">
      <c r="A316" s="13"/>
      <c r="B316" s="13"/>
      <c r="C316" s="24"/>
    </row>
    <row r="317" spans="1:3" x14ac:dyDescent="0.2">
      <c r="A317" s="13"/>
      <c r="B317" s="13"/>
      <c r="C317" s="24"/>
    </row>
    <row r="318" spans="1:3" x14ac:dyDescent="0.2">
      <c r="A318" s="13"/>
      <c r="B318" s="13"/>
      <c r="C318" s="24"/>
    </row>
    <row r="319" spans="1:3" x14ac:dyDescent="0.2">
      <c r="A319" s="13"/>
      <c r="B319" s="13"/>
      <c r="C319" s="24"/>
    </row>
    <row r="320" spans="1:3" x14ac:dyDescent="0.2">
      <c r="A320" s="13"/>
      <c r="B320" s="13"/>
      <c r="C320" s="24"/>
    </row>
    <row r="321" spans="1:3" x14ac:dyDescent="0.2">
      <c r="A321" s="13"/>
      <c r="B321" s="13"/>
      <c r="C321" s="24"/>
    </row>
    <row r="322" spans="1:3" x14ac:dyDescent="0.2">
      <c r="A322" s="13"/>
      <c r="B322" s="13"/>
      <c r="C322" s="24"/>
    </row>
    <row r="323" spans="1:3" x14ac:dyDescent="0.2">
      <c r="A323" s="13"/>
      <c r="B323" s="13"/>
      <c r="C323" s="24"/>
    </row>
    <row r="324" spans="1:3" x14ac:dyDescent="0.2">
      <c r="A324" s="13"/>
      <c r="B324" s="13"/>
      <c r="C324" s="24"/>
    </row>
    <row r="325" spans="1:3" x14ac:dyDescent="0.2">
      <c r="A325" s="13"/>
      <c r="B325" s="13"/>
      <c r="C325" s="24"/>
    </row>
    <row r="326" spans="1:3" x14ac:dyDescent="0.2">
      <c r="A326" s="13"/>
      <c r="B326" s="13"/>
      <c r="C326" s="24"/>
    </row>
    <row r="327" spans="1:3" x14ac:dyDescent="0.2">
      <c r="A327" s="13"/>
      <c r="B327" s="13"/>
      <c r="C327" s="24"/>
    </row>
    <row r="328" spans="1:3" x14ac:dyDescent="0.2">
      <c r="A328" s="13"/>
      <c r="B328" s="13"/>
      <c r="C328" s="24"/>
    </row>
    <row r="329" spans="1:3" x14ac:dyDescent="0.2">
      <c r="A329" s="13"/>
      <c r="B329" s="13"/>
      <c r="C329" s="24"/>
    </row>
    <row r="330" spans="1:3" x14ac:dyDescent="0.2">
      <c r="A330" s="13"/>
      <c r="B330" s="13"/>
      <c r="C330" s="24"/>
    </row>
    <row r="331" spans="1:3" x14ac:dyDescent="0.2">
      <c r="A331" s="13"/>
      <c r="B331" s="13"/>
      <c r="C331" s="24"/>
    </row>
    <row r="332" spans="1:3" x14ac:dyDescent="0.2">
      <c r="A332" s="13"/>
      <c r="B332" s="13"/>
      <c r="C332" s="24"/>
    </row>
    <row r="333" spans="1:3" x14ac:dyDescent="0.2">
      <c r="A333" s="13"/>
      <c r="B333" s="13"/>
      <c r="C333" s="24"/>
    </row>
    <row r="334" spans="1:3" x14ac:dyDescent="0.2">
      <c r="A334" s="13"/>
      <c r="B334" s="13"/>
      <c r="C334" s="24"/>
    </row>
    <row r="335" spans="1:3" x14ac:dyDescent="0.2">
      <c r="A335" s="13"/>
      <c r="B335" s="13"/>
      <c r="C335" s="24"/>
    </row>
    <row r="336" spans="1:3" x14ac:dyDescent="0.2">
      <c r="A336" s="13"/>
      <c r="B336" s="13"/>
      <c r="C336" s="24"/>
    </row>
    <row r="337" spans="1:3" x14ac:dyDescent="0.2">
      <c r="A337" s="13"/>
      <c r="B337" s="13"/>
      <c r="C337" s="24"/>
    </row>
    <row r="338" spans="1:3" x14ac:dyDescent="0.2">
      <c r="A338" s="13"/>
      <c r="B338" s="13"/>
      <c r="C338" s="24"/>
    </row>
    <row r="339" spans="1:3" x14ac:dyDescent="0.2">
      <c r="A339" s="13"/>
      <c r="B339" s="13"/>
      <c r="C339" s="24"/>
    </row>
    <row r="340" spans="1:3" x14ac:dyDescent="0.2">
      <c r="A340" s="13"/>
      <c r="B340" s="13"/>
      <c r="C340" s="24"/>
    </row>
    <row r="341" spans="1:3" x14ac:dyDescent="0.2">
      <c r="A341" s="13"/>
      <c r="B341" s="13"/>
      <c r="C341" s="24"/>
    </row>
    <row r="342" spans="1:3" x14ac:dyDescent="0.2">
      <c r="A342" s="13"/>
      <c r="B342" s="13"/>
      <c r="C342" s="24"/>
    </row>
    <row r="343" spans="1:3" x14ac:dyDescent="0.2">
      <c r="A343" s="13"/>
      <c r="B343" s="13"/>
      <c r="C343" s="24"/>
    </row>
    <row r="344" spans="1:3" x14ac:dyDescent="0.2">
      <c r="A344" s="13"/>
      <c r="B344" s="13"/>
      <c r="C344" s="24"/>
    </row>
    <row r="345" spans="1:3" x14ac:dyDescent="0.2">
      <c r="A345" s="13"/>
      <c r="B345" s="13"/>
      <c r="C345" s="24"/>
    </row>
    <row r="346" spans="1:3" x14ac:dyDescent="0.2">
      <c r="A346" s="13"/>
      <c r="B346" s="13"/>
      <c r="C346" s="24"/>
    </row>
    <row r="347" spans="1:3" x14ac:dyDescent="0.2">
      <c r="A347" s="13"/>
      <c r="B347" s="13"/>
      <c r="C347" s="24"/>
    </row>
    <row r="348" spans="1:3" x14ac:dyDescent="0.2">
      <c r="A348" s="13"/>
      <c r="B348" s="13"/>
      <c r="C348" s="24"/>
    </row>
    <row r="349" spans="1:3" x14ac:dyDescent="0.2">
      <c r="A349" s="13"/>
      <c r="B349" s="13"/>
      <c r="C349" s="24"/>
    </row>
    <row r="350" spans="1:3" x14ac:dyDescent="0.2">
      <c r="A350" s="13"/>
      <c r="B350" s="13"/>
      <c r="C350" s="24"/>
    </row>
    <row r="351" spans="1:3" x14ac:dyDescent="0.2">
      <c r="A351" s="13"/>
      <c r="B351" s="13"/>
      <c r="C351" s="24"/>
    </row>
    <row r="352" spans="1:3" x14ac:dyDescent="0.2">
      <c r="A352" s="13"/>
      <c r="B352" s="13"/>
      <c r="C352" s="24"/>
    </row>
    <row r="353" spans="1:3" x14ac:dyDescent="0.2">
      <c r="A353" s="13"/>
      <c r="B353" s="13"/>
      <c r="C353" s="24"/>
    </row>
    <row r="354" spans="1:3" x14ac:dyDescent="0.2">
      <c r="A354" s="13"/>
      <c r="B354" s="13"/>
      <c r="C354" s="24"/>
    </row>
    <row r="355" spans="1:3" x14ac:dyDescent="0.2">
      <c r="A355" s="13"/>
      <c r="B355" s="13"/>
      <c r="C355" s="24"/>
    </row>
    <row r="356" spans="1:3" x14ac:dyDescent="0.2">
      <c r="A356" s="13"/>
      <c r="B356" s="13"/>
      <c r="C356" s="24"/>
    </row>
    <row r="357" spans="1:3" x14ac:dyDescent="0.2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/>
  </sheetViews>
  <sheetFormatPr defaultRowHeight="12.75" x14ac:dyDescent="0.2"/>
  <sheetData>
    <row r="1" spans="1:13" ht="20.25" x14ac:dyDescent="0.3">
      <c r="A1" s="22" t="s">
        <v>66</v>
      </c>
    </row>
    <row r="2" spans="1:13" ht="13.5" thickBot="1" x14ac:dyDescent="0.25">
      <c r="M2" s="26" t="s">
        <v>33</v>
      </c>
    </row>
    <row r="3" spans="1:13" ht="16.5" thickBot="1" x14ac:dyDescent="0.3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32</v>
      </c>
      <c r="M3" s="41">
        <f>SUM(M5:M124)/SUM(L5:L124)</f>
        <v>-0.13877547839999174</v>
      </c>
    </row>
    <row r="4" spans="1:13" x14ac:dyDescent="0.2">
      <c r="B4" t="s">
        <v>28</v>
      </c>
      <c r="C4" s="2" t="s">
        <v>1</v>
      </c>
      <c r="D4" s="39" t="s">
        <v>58</v>
      </c>
      <c r="E4" s="2" t="s">
        <v>1</v>
      </c>
      <c r="G4" s="2" t="s">
        <v>1</v>
      </c>
      <c r="H4" s="39" t="s">
        <v>30</v>
      </c>
      <c r="I4" s="2" t="s">
        <v>1</v>
      </c>
      <c r="K4" s="2" t="s">
        <v>1</v>
      </c>
      <c r="L4" s="7" t="s">
        <v>31</v>
      </c>
    </row>
    <row r="5" spans="1:13" x14ac:dyDescent="0.2">
      <c r="A5" s="13">
        <v>37104</v>
      </c>
      <c r="B5" s="37">
        <f t="shared" ref="B5:B36" si="0">MONTH(A5)</f>
        <v>8</v>
      </c>
      <c r="C5" s="24">
        <f>West!I7</f>
        <v>58.75</v>
      </c>
      <c r="D5" s="24">
        <f>VLOOKUP($B5,Historical!$B$9:$G$20,2)</f>
        <v>0.55456521739130449</v>
      </c>
      <c r="E5" s="24">
        <f>C5+D5</f>
        <v>59.304565217391307</v>
      </c>
      <c r="G5" s="24">
        <f>East!I7</f>
        <v>80</v>
      </c>
      <c r="H5" s="24">
        <f>VLOOKUP($B5,Historical!$B$9:$G$20,5)</f>
        <v>-4.0677173913043552</v>
      </c>
      <c r="I5" s="24">
        <f>G5+H5</f>
        <v>75.932282608695644</v>
      </c>
      <c r="K5" s="24">
        <f t="shared" ref="K5:K36" si="1">I5-E5</f>
        <v>16.627717391304337</v>
      </c>
      <c r="L5" s="40">
        <v>0.98922284401508787</v>
      </c>
      <c r="M5" s="24">
        <f t="shared" ref="M5:M36" si="2">K5*L5</f>
        <v>16.448517887305215</v>
      </c>
    </row>
    <row r="6" spans="1:13" x14ac:dyDescent="0.2">
      <c r="A6" s="13">
        <v>37135</v>
      </c>
      <c r="B6" s="37">
        <f t="shared" si="0"/>
        <v>9</v>
      </c>
      <c r="C6" s="24">
        <f>West!I8</f>
        <v>41.45</v>
      </c>
      <c r="D6" s="24">
        <f>VLOOKUP($B6,Historical!$B$9:$G$20,2)</f>
        <v>1.3578125000000001</v>
      </c>
      <c r="E6" s="24">
        <f t="shared" ref="E6:E69" si="3">C6+D6</f>
        <v>42.807812500000004</v>
      </c>
      <c r="G6" s="24">
        <f>East!I8</f>
        <v>52.55</v>
      </c>
      <c r="H6" s="24">
        <f>VLOOKUP($B6,Historical!$B$9:$G$20,5)</f>
        <v>-3.8517500000000013</v>
      </c>
      <c r="I6" s="24">
        <f t="shared" ref="I6:I69" si="4">G6+H6</f>
        <v>48.698249999999994</v>
      </c>
      <c r="K6" s="24">
        <f t="shared" si="1"/>
        <v>5.8904374999999902</v>
      </c>
      <c r="L6" s="40">
        <v>0.98615410814662319</v>
      </c>
      <c r="M6" s="24">
        <f t="shared" si="2"/>
        <v>5.8088791394059154</v>
      </c>
    </row>
    <row r="7" spans="1:13" x14ac:dyDescent="0.2">
      <c r="A7" s="13">
        <v>37165</v>
      </c>
      <c r="B7" s="37">
        <f t="shared" si="0"/>
        <v>10</v>
      </c>
      <c r="C7" s="24">
        <f>West!I9</f>
        <v>41.55</v>
      </c>
      <c r="D7" s="24">
        <f>VLOOKUP($B7,Historical!$B$9:$G$20,2)</f>
        <v>4.7869602272727301</v>
      </c>
      <c r="E7" s="24">
        <f t="shared" si="3"/>
        <v>46.336960227272726</v>
      </c>
      <c r="G7" s="24">
        <f>East!I9</f>
        <v>51.7</v>
      </c>
      <c r="H7" s="24">
        <f>VLOOKUP($B7,Historical!$B$9:$G$20,5)</f>
        <v>-4.8518749999999997</v>
      </c>
      <c r="I7" s="24">
        <f t="shared" si="4"/>
        <v>46.848125000000003</v>
      </c>
      <c r="K7" s="24">
        <f t="shared" si="1"/>
        <v>0.51116477272727678</v>
      </c>
      <c r="L7" s="40">
        <v>0.98293987010134609</v>
      </c>
      <c r="M7" s="24">
        <f t="shared" si="2"/>
        <v>0.50244423530493354</v>
      </c>
    </row>
    <row r="8" spans="1:13" x14ac:dyDescent="0.2">
      <c r="A8" s="13">
        <v>37196</v>
      </c>
      <c r="B8" s="37">
        <f t="shared" si="0"/>
        <v>11</v>
      </c>
      <c r="C8" s="24">
        <f>West!I10</f>
        <v>41.55</v>
      </c>
      <c r="D8" s="24">
        <f>VLOOKUP($B8,Historical!$B$9:$G$20,2)</f>
        <v>4.0881249999999998</v>
      </c>
      <c r="E8" s="24">
        <f t="shared" si="3"/>
        <v>45.638124999999995</v>
      </c>
      <c r="G8" s="24">
        <f>East!I10</f>
        <v>51.7</v>
      </c>
      <c r="H8" s="24">
        <f>VLOOKUP($B8,Historical!$B$9:$G$20,5)</f>
        <v>-4.4130059523809528</v>
      </c>
      <c r="I8" s="24">
        <f t="shared" si="4"/>
        <v>47.286994047619046</v>
      </c>
      <c r="K8" s="24">
        <f t="shared" si="1"/>
        <v>1.6488690476190513</v>
      </c>
      <c r="L8" s="40">
        <v>0.97986487326816152</v>
      </c>
      <c r="M8" s="24">
        <f t="shared" si="2"/>
        <v>1.6156688603810359</v>
      </c>
    </row>
    <row r="9" spans="1:13" x14ac:dyDescent="0.2">
      <c r="A9" s="13">
        <v>37226</v>
      </c>
      <c r="B9" s="37">
        <f t="shared" si="0"/>
        <v>12</v>
      </c>
      <c r="C9" s="24">
        <f>West!I11</f>
        <v>41.55</v>
      </c>
      <c r="D9" s="24">
        <f>VLOOKUP($B9,Historical!$B$9:$G$20,2)</f>
        <v>3.161500000000002</v>
      </c>
      <c r="E9" s="24">
        <f t="shared" si="3"/>
        <v>44.711500000000001</v>
      </c>
      <c r="G9" s="24">
        <f>East!I11</f>
        <v>51.825000000000003</v>
      </c>
      <c r="H9" s="24">
        <f>VLOOKUP($B9,Historical!$B$9:$G$20,5)</f>
        <v>-6.8657812500000004</v>
      </c>
      <c r="I9" s="24">
        <f t="shared" si="4"/>
        <v>44.959218750000005</v>
      </c>
      <c r="K9" s="24">
        <f t="shared" si="1"/>
        <v>0.24771875000000421</v>
      </c>
      <c r="L9" s="40">
        <v>0.97672072167514257</v>
      </c>
      <c r="M9" s="24">
        <f t="shared" si="2"/>
        <v>0.24195203627246833</v>
      </c>
    </row>
    <row r="10" spans="1:13" x14ac:dyDescent="0.2">
      <c r="A10" s="13">
        <v>37257</v>
      </c>
      <c r="B10" s="37">
        <f t="shared" si="0"/>
        <v>1</v>
      </c>
      <c r="C10" s="24">
        <f>West!I12</f>
        <v>44.7</v>
      </c>
      <c r="D10" s="24">
        <f>VLOOKUP($B10,Historical!$B$9:$G$20,2)</f>
        <v>4.0030681818181835</v>
      </c>
      <c r="E10" s="24">
        <f t="shared" si="3"/>
        <v>48.703068181818189</v>
      </c>
      <c r="G10" s="24">
        <f>East!I12</f>
        <v>56.3</v>
      </c>
      <c r="H10" s="24">
        <f>VLOOKUP($B10,Historical!$B$9:$G$20,5)</f>
        <v>-5.8709375000000001</v>
      </c>
      <c r="I10" s="24">
        <f t="shared" si="4"/>
        <v>50.429062500000001</v>
      </c>
      <c r="K10" s="24">
        <f t="shared" si="1"/>
        <v>1.7259943181818116</v>
      </c>
      <c r="L10" s="40">
        <v>0.97349738110408968</v>
      </c>
      <c r="M10" s="24">
        <f t="shared" si="2"/>
        <v>1.6802509485505324</v>
      </c>
    </row>
    <row r="11" spans="1:13" x14ac:dyDescent="0.2">
      <c r="A11" s="13">
        <v>37288</v>
      </c>
      <c r="B11" s="37">
        <f t="shared" si="0"/>
        <v>2</v>
      </c>
      <c r="C11" s="24">
        <f>West!I13</f>
        <v>44.7</v>
      </c>
      <c r="D11" s="24">
        <f>VLOOKUP($B11,Historical!$B$9:$G$20,2)</f>
        <v>3.5417500000000013</v>
      </c>
      <c r="E11" s="24">
        <f t="shared" si="3"/>
        <v>48.241750000000003</v>
      </c>
      <c r="G11" s="24">
        <f>East!I13</f>
        <v>56.3</v>
      </c>
      <c r="H11" s="24">
        <f>VLOOKUP($B11,Historical!$B$9:$G$20,5)</f>
        <v>-4.3728437500000013</v>
      </c>
      <c r="I11" s="24">
        <f t="shared" si="4"/>
        <v>51.927156249999996</v>
      </c>
      <c r="K11" s="24">
        <f t="shared" si="1"/>
        <v>3.6854062499999927</v>
      </c>
      <c r="L11" s="40">
        <v>0.97040785934471252</v>
      </c>
      <c r="M11" s="24">
        <f t="shared" si="2"/>
        <v>3.5763471898781174</v>
      </c>
    </row>
    <row r="12" spans="1:13" x14ac:dyDescent="0.2">
      <c r="A12" s="13">
        <v>37316</v>
      </c>
      <c r="B12" s="37">
        <f t="shared" si="0"/>
        <v>3</v>
      </c>
      <c r="C12" s="24">
        <f>West!I14</f>
        <v>40.450000000000003</v>
      </c>
      <c r="D12" s="24">
        <f>VLOOKUP($B12,Historical!$B$9:$G$20,2)</f>
        <v>3.1708238636363641</v>
      </c>
      <c r="E12" s="24">
        <f t="shared" si="3"/>
        <v>43.620823863636367</v>
      </c>
      <c r="G12" s="24">
        <f>East!I14</f>
        <v>45.55</v>
      </c>
      <c r="H12" s="24">
        <f>VLOOKUP($B12,Historical!$B$9:$G$20,5)</f>
        <v>-5.1940340909090903</v>
      </c>
      <c r="I12" s="24">
        <f t="shared" si="4"/>
        <v>40.355965909090905</v>
      </c>
      <c r="K12" s="24">
        <f t="shared" si="1"/>
        <v>-3.2648579545454623</v>
      </c>
      <c r="L12" s="40">
        <v>0.96699749930489742</v>
      </c>
      <c r="M12" s="24">
        <f t="shared" si="2"/>
        <v>-3.1571094776311646</v>
      </c>
    </row>
    <row r="13" spans="1:13" x14ac:dyDescent="0.2">
      <c r="A13" s="13">
        <v>37347</v>
      </c>
      <c r="B13" s="37">
        <f t="shared" si="0"/>
        <v>4</v>
      </c>
      <c r="C13" s="24">
        <f>West!I15</f>
        <v>40.299999999999997</v>
      </c>
      <c r="D13" s="24">
        <f>VLOOKUP($B13,Historical!$B$9:$G$20,2)</f>
        <v>2.5598214285714285</v>
      </c>
      <c r="E13" s="24">
        <f t="shared" si="3"/>
        <v>42.859821428571422</v>
      </c>
      <c r="G13" s="24">
        <f>East!I15</f>
        <v>45.7</v>
      </c>
      <c r="H13" s="24">
        <f>VLOOKUP($B13,Historical!$B$9:$G$20,5)</f>
        <v>-4.8826785714285688</v>
      </c>
      <c r="I13" s="24">
        <f t="shared" si="4"/>
        <v>40.817321428571432</v>
      </c>
      <c r="K13" s="24">
        <f t="shared" si="1"/>
        <v>-2.0424999999999898</v>
      </c>
      <c r="L13" s="40">
        <v>0.96362188540859073</v>
      </c>
      <c r="M13" s="24">
        <f t="shared" si="2"/>
        <v>-1.9681977009470366</v>
      </c>
    </row>
    <row r="14" spans="1:13" x14ac:dyDescent="0.2">
      <c r="A14" s="13">
        <v>37377</v>
      </c>
      <c r="B14" s="37">
        <f t="shared" si="0"/>
        <v>5</v>
      </c>
      <c r="C14" s="24">
        <f>West!I16</f>
        <v>41</v>
      </c>
      <c r="D14" s="24">
        <f>VLOOKUP($B14,Historical!$B$9:$G$20,2)</f>
        <v>3.515482954545452</v>
      </c>
      <c r="E14" s="24">
        <f t="shared" si="3"/>
        <v>44.515482954545455</v>
      </c>
      <c r="G14" s="24">
        <f>East!I16</f>
        <v>47</v>
      </c>
      <c r="H14" s="24">
        <f>VLOOKUP($B14,Historical!$B$9:$G$20,5)</f>
        <v>-5.382443181818183</v>
      </c>
      <c r="I14" s="24">
        <f t="shared" si="4"/>
        <v>41.617556818181818</v>
      </c>
      <c r="K14" s="24">
        <f t="shared" si="1"/>
        <v>-2.8979261363636368</v>
      </c>
      <c r="L14" s="40">
        <v>0.96009446860598957</v>
      </c>
      <c r="M14" s="24">
        <f t="shared" si="2"/>
        <v>-2.7822828539514544</v>
      </c>
    </row>
    <row r="15" spans="1:13" x14ac:dyDescent="0.2">
      <c r="A15" s="13">
        <v>37408</v>
      </c>
      <c r="B15" s="37">
        <f t="shared" si="0"/>
        <v>6</v>
      </c>
      <c r="C15" s="24">
        <f>West!I17</f>
        <v>52.9</v>
      </c>
      <c r="D15" s="24">
        <f>VLOOKUP($B15,Historical!$B$9:$G$20,2)</f>
        <v>-0.25224431818181825</v>
      </c>
      <c r="E15" s="24">
        <f t="shared" si="3"/>
        <v>52.647755681818182</v>
      </c>
      <c r="G15" s="24">
        <f>East!I17</f>
        <v>54.6</v>
      </c>
      <c r="H15" s="24">
        <f>VLOOKUP($B15,Historical!$B$9:$G$20,5)</f>
        <v>-4.1467897727272716</v>
      </c>
      <c r="I15" s="24">
        <f t="shared" si="4"/>
        <v>50.453210227272727</v>
      </c>
      <c r="K15" s="24">
        <f t="shared" si="1"/>
        <v>-2.1945454545454552</v>
      </c>
      <c r="L15" s="40">
        <v>0.9566276153776907</v>
      </c>
      <c r="M15" s="24">
        <f t="shared" si="2"/>
        <v>-2.0993627850197694</v>
      </c>
    </row>
    <row r="16" spans="1:13" x14ac:dyDescent="0.2">
      <c r="A16" s="13">
        <v>37438</v>
      </c>
      <c r="B16" s="37">
        <f t="shared" si="0"/>
        <v>7</v>
      </c>
      <c r="C16" s="24">
        <f>West!I18</f>
        <v>58</v>
      </c>
      <c r="D16" s="24">
        <f>VLOOKUP($B16,Historical!$B$9:$G$20,2)</f>
        <v>1.2455624999999999</v>
      </c>
      <c r="E16" s="24">
        <f t="shared" si="3"/>
        <v>59.245562499999998</v>
      </c>
      <c r="G16" s="24">
        <f>East!I18</f>
        <v>76</v>
      </c>
      <c r="H16" s="24">
        <f>VLOOKUP($B16,Historical!$B$9:$G$20,5)</f>
        <v>-3.1169062499999991</v>
      </c>
      <c r="I16" s="24">
        <f t="shared" si="4"/>
        <v>72.88309375</v>
      </c>
      <c r="K16" s="24">
        <f t="shared" si="1"/>
        <v>13.637531250000002</v>
      </c>
      <c r="L16" s="40">
        <v>0.95298002431141937</v>
      </c>
      <c r="M16" s="24">
        <f t="shared" si="2"/>
        <v>12.996294862172743</v>
      </c>
    </row>
    <row r="17" spans="1:13" x14ac:dyDescent="0.2">
      <c r="A17" s="13">
        <v>37469</v>
      </c>
      <c r="B17" s="37">
        <f t="shared" si="0"/>
        <v>8</v>
      </c>
      <c r="C17" s="24">
        <f>West!I19</f>
        <v>58</v>
      </c>
      <c r="D17" s="24">
        <f>VLOOKUP($B17,Historical!$B$9:$G$20,2)</f>
        <v>0.55456521739130449</v>
      </c>
      <c r="E17" s="24">
        <f t="shared" si="3"/>
        <v>58.554565217391307</v>
      </c>
      <c r="G17" s="24">
        <f>East!I19</f>
        <v>76</v>
      </c>
      <c r="H17" s="24">
        <f>VLOOKUP($B17,Historical!$B$9:$G$20,5)</f>
        <v>-4.0677173913043552</v>
      </c>
      <c r="I17" s="24">
        <f t="shared" si="4"/>
        <v>71.932282608695644</v>
      </c>
      <c r="K17" s="24">
        <f t="shared" si="1"/>
        <v>13.377717391304337</v>
      </c>
      <c r="L17" s="40">
        <v>0.94918940613738845</v>
      </c>
      <c r="M17" s="24">
        <f t="shared" si="2"/>
        <v>12.697987626125977</v>
      </c>
    </row>
    <row r="18" spans="1:13" x14ac:dyDescent="0.2">
      <c r="A18" s="13">
        <v>37500</v>
      </c>
      <c r="B18" s="37">
        <f t="shared" si="0"/>
        <v>9</v>
      </c>
      <c r="C18" s="24">
        <f>West!I20</f>
        <v>37.799999999999997</v>
      </c>
      <c r="D18" s="24">
        <f>VLOOKUP($B18,Historical!$B$9:$G$20,2)</f>
        <v>1.3578125000000001</v>
      </c>
      <c r="E18" s="24">
        <f t="shared" si="3"/>
        <v>39.157812499999999</v>
      </c>
      <c r="G18" s="24">
        <f>East!I20</f>
        <v>45.2</v>
      </c>
      <c r="H18" s="24">
        <f>VLOOKUP($B18,Historical!$B$9:$G$20,5)</f>
        <v>-3.8517500000000013</v>
      </c>
      <c r="I18" s="24">
        <f t="shared" si="4"/>
        <v>41.34825</v>
      </c>
      <c r="K18" s="24">
        <f t="shared" si="1"/>
        <v>2.1904375000000016</v>
      </c>
      <c r="L18" s="40">
        <v>0.94545342148071665</v>
      </c>
      <c r="M18" s="24">
        <f t="shared" si="2"/>
        <v>2.0709566289146686</v>
      </c>
    </row>
    <row r="19" spans="1:13" x14ac:dyDescent="0.2">
      <c r="A19" s="13">
        <v>37530</v>
      </c>
      <c r="B19" s="37">
        <f t="shared" si="0"/>
        <v>10</v>
      </c>
      <c r="C19" s="24">
        <f>West!I21</f>
        <v>35.65</v>
      </c>
      <c r="D19" s="24">
        <f>VLOOKUP($B19,Historical!$B$9:$G$20,2)</f>
        <v>4.7869602272727301</v>
      </c>
      <c r="E19" s="24">
        <f t="shared" si="3"/>
        <v>40.436960227272728</v>
      </c>
      <c r="G19" s="24">
        <f>East!I21</f>
        <v>43.35</v>
      </c>
      <c r="H19" s="24">
        <f>VLOOKUP($B19,Historical!$B$9:$G$20,5)</f>
        <v>-4.8518749999999997</v>
      </c>
      <c r="I19" s="24">
        <f t="shared" si="4"/>
        <v>38.498125000000002</v>
      </c>
      <c r="K19" s="24">
        <f t="shared" si="1"/>
        <v>-1.9388352272727261</v>
      </c>
      <c r="L19" s="40">
        <v>0.94155050197544465</v>
      </c>
      <c r="M19" s="24">
        <f t="shared" si="2"/>
        <v>-1.8255112814863106</v>
      </c>
    </row>
    <row r="20" spans="1:13" x14ac:dyDescent="0.2">
      <c r="A20" s="13">
        <v>37561</v>
      </c>
      <c r="B20" s="37">
        <f t="shared" si="0"/>
        <v>11</v>
      </c>
      <c r="C20" s="24">
        <f>West!I22</f>
        <v>35.65</v>
      </c>
      <c r="D20" s="24">
        <f>VLOOKUP($B20,Historical!$B$9:$G$20,2)</f>
        <v>4.0881249999999998</v>
      </c>
      <c r="E20" s="24">
        <f t="shared" si="3"/>
        <v>39.738124999999997</v>
      </c>
      <c r="G20" s="24">
        <f>East!I22</f>
        <v>43.35</v>
      </c>
      <c r="H20" s="24">
        <f>VLOOKUP($B20,Historical!$B$9:$G$20,5)</f>
        <v>-4.4130059523809528</v>
      </c>
      <c r="I20" s="24">
        <f t="shared" si="4"/>
        <v>38.936994047619052</v>
      </c>
      <c r="K20" s="24">
        <f t="shared" si="1"/>
        <v>-0.80113095238094445</v>
      </c>
      <c r="L20" s="40">
        <v>0.93764359112578211</v>
      </c>
      <c r="M20" s="24">
        <f t="shared" si="2"/>
        <v>-0.75117530315248671</v>
      </c>
    </row>
    <row r="21" spans="1:13" x14ac:dyDescent="0.2">
      <c r="A21" s="13">
        <v>37591</v>
      </c>
      <c r="B21" s="37">
        <f t="shared" si="0"/>
        <v>12</v>
      </c>
      <c r="C21" s="24">
        <f>West!I23</f>
        <v>35.65</v>
      </c>
      <c r="D21" s="24">
        <f>VLOOKUP($B21,Historical!$B$9:$G$20,2)</f>
        <v>3.161500000000002</v>
      </c>
      <c r="E21" s="24">
        <f t="shared" si="3"/>
        <v>38.811500000000002</v>
      </c>
      <c r="G21" s="24">
        <f>East!I23</f>
        <v>43.35</v>
      </c>
      <c r="H21" s="24">
        <f>VLOOKUP($B21,Historical!$B$9:$G$20,5)</f>
        <v>-6.8657812500000004</v>
      </c>
      <c r="I21" s="24">
        <f t="shared" si="4"/>
        <v>36.484218750000004</v>
      </c>
      <c r="K21" s="24">
        <f t="shared" si="1"/>
        <v>-2.3272812499999986</v>
      </c>
      <c r="L21" s="40">
        <v>0.93359399191407122</v>
      </c>
      <c r="M21" s="24">
        <f t="shared" si="2"/>
        <v>-2.1727357924942683</v>
      </c>
    </row>
    <row r="22" spans="1:13" x14ac:dyDescent="0.2">
      <c r="A22" s="13">
        <v>37622</v>
      </c>
      <c r="B22" s="37">
        <f t="shared" si="0"/>
        <v>1</v>
      </c>
      <c r="C22" s="24">
        <f>West!I24</f>
        <v>40.799999999999997</v>
      </c>
      <c r="D22" s="24">
        <f>VLOOKUP($B22,Historical!$B$9:$G$20,2)</f>
        <v>4.0030681818181835</v>
      </c>
      <c r="E22" s="24">
        <f t="shared" si="3"/>
        <v>44.803068181818183</v>
      </c>
      <c r="G22" s="24">
        <f>East!I24</f>
        <v>54.2</v>
      </c>
      <c r="H22" s="24">
        <f>VLOOKUP($B22,Historical!$B$9:$G$20,5)</f>
        <v>-5.8709375000000001</v>
      </c>
      <c r="I22" s="24">
        <f t="shared" si="4"/>
        <v>48.329062500000006</v>
      </c>
      <c r="K22" s="24">
        <f t="shared" si="1"/>
        <v>3.525994318181823</v>
      </c>
      <c r="L22" s="40">
        <v>0.92943779626042322</v>
      </c>
      <c r="M22" s="24">
        <f t="shared" si="2"/>
        <v>3.2771923887176873</v>
      </c>
    </row>
    <row r="23" spans="1:13" x14ac:dyDescent="0.2">
      <c r="A23" s="13">
        <v>37653</v>
      </c>
      <c r="B23" s="37">
        <f t="shared" si="0"/>
        <v>2</v>
      </c>
      <c r="C23" s="24">
        <f>West!I25</f>
        <v>40.799999999999997</v>
      </c>
      <c r="D23" s="24">
        <f>VLOOKUP($B23,Historical!$B$9:$G$20,2)</f>
        <v>3.5417500000000013</v>
      </c>
      <c r="E23" s="24">
        <f t="shared" si="3"/>
        <v>44.341749999999998</v>
      </c>
      <c r="G23" s="24">
        <f>East!I25</f>
        <v>54.2</v>
      </c>
      <c r="H23" s="24">
        <f>VLOOKUP($B23,Historical!$B$9:$G$20,5)</f>
        <v>-4.3728437500000013</v>
      </c>
      <c r="I23" s="24">
        <f t="shared" si="4"/>
        <v>49.827156250000002</v>
      </c>
      <c r="K23" s="24">
        <f t="shared" si="1"/>
        <v>5.485406250000004</v>
      </c>
      <c r="L23" s="40">
        <v>0.9255205190182022</v>
      </c>
      <c r="M23" s="24">
        <f t="shared" si="2"/>
        <v>5.0768560395256941</v>
      </c>
    </row>
    <row r="24" spans="1:13" x14ac:dyDescent="0.2">
      <c r="A24" s="13">
        <v>37681</v>
      </c>
      <c r="B24" s="37">
        <f t="shared" si="0"/>
        <v>3</v>
      </c>
      <c r="C24" s="24">
        <f>West!I26</f>
        <v>36.5</v>
      </c>
      <c r="D24" s="24">
        <f>VLOOKUP($B24,Historical!$B$9:$G$20,2)</f>
        <v>3.1708238636363641</v>
      </c>
      <c r="E24" s="24">
        <f t="shared" si="3"/>
        <v>39.670823863636365</v>
      </c>
      <c r="G24" s="24">
        <f>East!I26</f>
        <v>43.5</v>
      </c>
      <c r="H24" s="24">
        <f>VLOOKUP($B24,Historical!$B$9:$G$20,5)</f>
        <v>-5.1940340909090903</v>
      </c>
      <c r="I24" s="24">
        <f t="shared" si="4"/>
        <v>38.305965909090908</v>
      </c>
      <c r="K24" s="24">
        <f t="shared" si="1"/>
        <v>-1.3648579545454567</v>
      </c>
      <c r="L24" s="40">
        <v>0.92129650223290871</v>
      </c>
      <c r="M24" s="24">
        <f t="shared" si="2"/>
        <v>-1.2574388595674915</v>
      </c>
    </row>
    <row r="25" spans="1:13" x14ac:dyDescent="0.2">
      <c r="A25" s="13">
        <v>37712</v>
      </c>
      <c r="B25" s="37">
        <f t="shared" si="0"/>
        <v>4</v>
      </c>
      <c r="C25" s="24">
        <f>West!I27</f>
        <v>36.35</v>
      </c>
      <c r="D25" s="24">
        <f>VLOOKUP($B25,Historical!$B$9:$G$20,2)</f>
        <v>2.5598214285714285</v>
      </c>
      <c r="E25" s="24">
        <f t="shared" si="3"/>
        <v>38.909821428571433</v>
      </c>
      <c r="G25" s="24">
        <f>East!I27</f>
        <v>43.15</v>
      </c>
      <c r="H25" s="24">
        <f>VLOOKUP($B25,Historical!$B$9:$G$20,5)</f>
        <v>-4.8826785714285688</v>
      </c>
      <c r="I25" s="24">
        <f t="shared" si="4"/>
        <v>38.267321428571428</v>
      </c>
      <c r="K25" s="24">
        <f t="shared" si="1"/>
        <v>-0.6425000000000054</v>
      </c>
      <c r="L25" s="40">
        <v>0.91708553304164908</v>
      </c>
      <c r="M25" s="24">
        <f t="shared" si="2"/>
        <v>-0.58922745497926454</v>
      </c>
    </row>
    <row r="26" spans="1:13" x14ac:dyDescent="0.2">
      <c r="A26" s="13">
        <v>37742</v>
      </c>
      <c r="B26" s="37">
        <f t="shared" si="0"/>
        <v>5</v>
      </c>
      <c r="C26" s="24">
        <f>West!I28</f>
        <v>37.25</v>
      </c>
      <c r="D26" s="24">
        <f>VLOOKUP($B26,Historical!$B$9:$G$20,2)</f>
        <v>3.515482954545452</v>
      </c>
      <c r="E26" s="24">
        <f t="shared" si="3"/>
        <v>40.765482954545455</v>
      </c>
      <c r="G26" s="24">
        <f>East!I28</f>
        <v>42.75</v>
      </c>
      <c r="H26" s="24">
        <f>VLOOKUP($B26,Historical!$B$9:$G$20,5)</f>
        <v>-5.382443181818183</v>
      </c>
      <c r="I26" s="24">
        <f t="shared" si="4"/>
        <v>37.367556818181818</v>
      </c>
      <c r="K26" s="24">
        <f t="shared" si="1"/>
        <v>-3.3979261363636368</v>
      </c>
      <c r="L26" s="40">
        <v>0.91279700189564938</v>
      </c>
      <c r="M26" s="24">
        <f t="shared" si="2"/>
        <v>-3.1016167899355951</v>
      </c>
    </row>
    <row r="27" spans="1:13" x14ac:dyDescent="0.2">
      <c r="A27" s="13">
        <v>37773</v>
      </c>
      <c r="B27" s="37">
        <f t="shared" si="0"/>
        <v>6</v>
      </c>
      <c r="C27" s="24">
        <f>West!I29</f>
        <v>49.63</v>
      </c>
      <c r="D27" s="24">
        <f>VLOOKUP($B27,Historical!$B$9:$G$20,2)</f>
        <v>-0.25224431818181825</v>
      </c>
      <c r="E27" s="24">
        <f t="shared" si="3"/>
        <v>49.377755681818186</v>
      </c>
      <c r="G27" s="24">
        <f>East!I29</f>
        <v>51.37</v>
      </c>
      <c r="H27" s="24">
        <f>VLOOKUP($B27,Historical!$B$9:$G$20,5)</f>
        <v>-4.1467897727272716</v>
      </c>
      <c r="I27" s="24">
        <f t="shared" si="4"/>
        <v>47.223210227272723</v>
      </c>
      <c r="K27" s="24">
        <f t="shared" si="1"/>
        <v>-2.1545454545454632</v>
      </c>
      <c r="L27" s="40">
        <v>0.9085465750576428</v>
      </c>
      <c r="M27" s="24">
        <f t="shared" si="2"/>
        <v>-1.9575048935332928</v>
      </c>
    </row>
    <row r="28" spans="1:13" x14ac:dyDescent="0.2">
      <c r="A28" s="13">
        <v>37803</v>
      </c>
      <c r="B28" s="37">
        <f t="shared" si="0"/>
        <v>7</v>
      </c>
      <c r="C28" s="24">
        <f>West!I30</f>
        <v>53</v>
      </c>
      <c r="D28" s="24">
        <f>VLOOKUP($B28,Historical!$B$9:$G$20,2)</f>
        <v>1.2455624999999999</v>
      </c>
      <c r="E28" s="24">
        <f t="shared" si="3"/>
        <v>54.245562499999998</v>
      </c>
      <c r="G28" s="24">
        <f>East!I30</f>
        <v>72</v>
      </c>
      <c r="H28" s="24">
        <f>VLOOKUP($B28,Historical!$B$9:$G$20,5)</f>
        <v>-3.1169062499999991</v>
      </c>
      <c r="I28" s="24">
        <f t="shared" si="4"/>
        <v>68.88309375</v>
      </c>
      <c r="K28" s="24">
        <f t="shared" si="1"/>
        <v>14.637531250000002</v>
      </c>
      <c r="L28" s="40">
        <v>0.90418712384287803</v>
      </c>
      <c r="M28" s="24">
        <f t="shared" si="2"/>
        <v>13.235067281097749</v>
      </c>
    </row>
    <row r="29" spans="1:13" x14ac:dyDescent="0.2">
      <c r="A29" s="13">
        <v>37834</v>
      </c>
      <c r="B29" s="37">
        <f t="shared" si="0"/>
        <v>8</v>
      </c>
      <c r="C29" s="24">
        <f>West!I31</f>
        <v>54.5</v>
      </c>
      <c r="D29" s="24">
        <f>VLOOKUP($B29,Historical!$B$9:$G$20,2)</f>
        <v>0.55456521739130449</v>
      </c>
      <c r="E29" s="24">
        <f t="shared" si="3"/>
        <v>55.054565217391307</v>
      </c>
      <c r="G29" s="24">
        <f>East!I31</f>
        <v>74.55</v>
      </c>
      <c r="H29" s="24">
        <f>VLOOKUP($B29,Historical!$B$9:$G$20,5)</f>
        <v>-4.0677173913043552</v>
      </c>
      <c r="I29" s="24">
        <f t="shared" si="4"/>
        <v>70.482282608695641</v>
      </c>
      <c r="K29" s="24">
        <f t="shared" si="1"/>
        <v>15.427717391304334</v>
      </c>
      <c r="L29" s="40">
        <v>0.89978953796033889</v>
      </c>
      <c r="M29" s="24">
        <f t="shared" si="2"/>
        <v>13.881698703304412</v>
      </c>
    </row>
    <row r="30" spans="1:13" x14ac:dyDescent="0.2">
      <c r="A30" s="13">
        <v>37865</v>
      </c>
      <c r="B30" s="37">
        <f t="shared" si="0"/>
        <v>9</v>
      </c>
      <c r="C30" s="24">
        <f>West!I32</f>
        <v>35.9</v>
      </c>
      <c r="D30" s="24">
        <f>VLOOKUP($B30,Historical!$B$9:$G$20,2)</f>
        <v>1.3578125000000001</v>
      </c>
      <c r="E30" s="24">
        <f t="shared" si="3"/>
        <v>37.2578125</v>
      </c>
      <c r="G30" s="24">
        <f>East!I32</f>
        <v>43.4</v>
      </c>
      <c r="H30" s="24">
        <f>VLOOKUP($B30,Historical!$B$9:$G$20,5)</f>
        <v>-3.8517500000000013</v>
      </c>
      <c r="I30" s="24">
        <f t="shared" si="4"/>
        <v>39.548249999999996</v>
      </c>
      <c r="K30" s="24">
        <f t="shared" si="1"/>
        <v>2.2904374999999959</v>
      </c>
      <c r="L30" s="40">
        <v>0.89546414849267464</v>
      </c>
      <c r="M30" s="24">
        <f t="shared" si="2"/>
        <v>2.0510046656131866</v>
      </c>
    </row>
    <row r="31" spans="1:13" x14ac:dyDescent="0.2">
      <c r="A31" s="13">
        <v>37895</v>
      </c>
      <c r="B31" s="37">
        <f t="shared" si="0"/>
        <v>10</v>
      </c>
      <c r="C31" s="24">
        <f>West!I33</f>
        <v>33.75</v>
      </c>
      <c r="D31" s="24">
        <f>VLOOKUP($B31,Historical!$B$9:$G$20,2)</f>
        <v>4.7869602272727301</v>
      </c>
      <c r="E31" s="24">
        <f t="shared" si="3"/>
        <v>38.536960227272729</v>
      </c>
      <c r="G31" s="24">
        <f>East!I33</f>
        <v>41.55</v>
      </c>
      <c r="H31" s="24">
        <f>VLOOKUP($B31,Historical!$B$9:$G$20,5)</f>
        <v>-4.8518749999999997</v>
      </c>
      <c r="I31" s="24">
        <f t="shared" si="4"/>
        <v>36.698124999999997</v>
      </c>
      <c r="K31" s="24">
        <f t="shared" si="1"/>
        <v>-1.8388352272727317</v>
      </c>
      <c r="L31" s="40">
        <v>0.89104913076559922</v>
      </c>
      <c r="M31" s="24">
        <f t="shared" si="2"/>
        <v>-1.6384925308825307</v>
      </c>
    </row>
    <row r="32" spans="1:13" x14ac:dyDescent="0.2">
      <c r="A32" s="13">
        <v>37926</v>
      </c>
      <c r="B32" s="37">
        <f t="shared" si="0"/>
        <v>11</v>
      </c>
      <c r="C32" s="24">
        <f>West!I34</f>
        <v>33.75</v>
      </c>
      <c r="D32" s="24">
        <f>VLOOKUP($B32,Historical!$B$9:$G$20,2)</f>
        <v>4.0881249999999998</v>
      </c>
      <c r="E32" s="24">
        <f t="shared" si="3"/>
        <v>37.838124999999998</v>
      </c>
      <c r="G32" s="24">
        <f>East!I34</f>
        <v>41.55</v>
      </c>
      <c r="H32" s="24">
        <f>VLOOKUP($B32,Historical!$B$9:$G$20,5)</f>
        <v>-4.4130059523809528</v>
      </c>
      <c r="I32" s="24">
        <f t="shared" si="4"/>
        <v>37.136994047619041</v>
      </c>
      <c r="K32" s="24">
        <f t="shared" si="1"/>
        <v>-0.70113095238095724</v>
      </c>
      <c r="L32" s="40">
        <v>0.88673164792182513</v>
      </c>
      <c r="M32" s="24">
        <f t="shared" si="2"/>
        <v>-0.62171500481376496</v>
      </c>
    </row>
    <row r="33" spans="1:13" x14ac:dyDescent="0.2">
      <c r="A33" s="13">
        <v>37956</v>
      </c>
      <c r="B33" s="37">
        <f t="shared" si="0"/>
        <v>12</v>
      </c>
      <c r="C33" s="24">
        <f>West!I35</f>
        <v>33.75</v>
      </c>
      <c r="D33" s="24">
        <f>VLOOKUP($B33,Historical!$B$9:$G$20,2)</f>
        <v>3.161500000000002</v>
      </c>
      <c r="E33" s="24">
        <f t="shared" si="3"/>
        <v>36.911500000000004</v>
      </c>
      <c r="G33" s="24">
        <f>East!I35</f>
        <v>41.55</v>
      </c>
      <c r="H33" s="24">
        <f>VLOOKUP($B33,Historical!$B$9:$G$20,5)</f>
        <v>-6.8657812500000004</v>
      </c>
      <c r="I33" s="24">
        <f t="shared" si="4"/>
        <v>34.684218749999999</v>
      </c>
      <c r="K33" s="24">
        <f t="shared" si="1"/>
        <v>-2.2272812500000043</v>
      </c>
      <c r="L33" s="40">
        <v>0.88229177756401811</v>
      </c>
      <c r="M33" s="24">
        <f t="shared" si="2"/>
        <v>-1.965111933197512</v>
      </c>
    </row>
    <row r="34" spans="1:13" x14ac:dyDescent="0.2">
      <c r="A34" s="13">
        <v>37987</v>
      </c>
      <c r="B34" s="37">
        <f t="shared" si="0"/>
        <v>1</v>
      </c>
      <c r="C34" s="24">
        <f>West!I36</f>
        <v>41.7</v>
      </c>
      <c r="D34" s="24">
        <f>VLOOKUP($B34,Historical!$B$9:$G$20,2)</f>
        <v>4.0030681818181835</v>
      </c>
      <c r="E34" s="24">
        <f t="shared" si="3"/>
        <v>45.703068181818189</v>
      </c>
      <c r="G34" s="24">
        <f>East!I36</f>
        <v>52.1</v>
      </c>
      <c r="H34" s="24">
        <f>VLOOKUP($B34,Historical!$B$9:$G$20,5)</f>
        <v>-5.8709375000000001</v>
      </c>
      <c r="I34" s="24">
        <f t="shared" si="4"/>
        <v>46.229062499999998</v>
      </c>
      <c r="K34" s="24">
        <f t="shared" si="1"/>
        <v>0.52599431818180875</v>
      </c>
      <c r="L34" s="40">
        <v>0.87781368879437793</v>
      </c>
      <c r="M34" s="24">
        <f t="shared" si="2"/>
        <v>0.46172501272805727</v>
      </c>
    </row>
    <row r="35" spans="1:13" x14ac:dyDescent="0.2">
      <c r="A35" s="13">
        <v>38018</v>
      </c>
      <c r="B35" s="37">
        <f t="shared" si="0"/>
        <v>2</v>
      </c>
      <c r="C35" s="24">
        <f>West!I37</f>
        <v>41.7</v>
      </c>
      <c r="D35" s="24">
        <f>VLOOKUP($B35,Historical!$B$9:$G$20,2)</f>
        <v>3.5417500000000013</v>
      </c>
      <c r="E35" s="24">
        <f t="shared" si="3"/>
        <v>45.241750000000003</v>
      </c>
      <c r="G35" s="24">
        <f>East!I37</f>
        <v>52.1</v>
      </c>
      <c r="H35" s="24">
        <f>VLOOKUP($B35,Historical!$B$9:$G$20,5)</f>
        <v>-4.3728437500000013</v>
      </c>
      <c r="I35" s="24">
        <f t="shared" si="4"/>
        <v>47.72715625</v>
      </c>
      <c r="K35" s="24">
        <f t="shared" si="1"/>
        <v>2.4854062499999969</v>
      </c>
      <c r="L35" s="40">
        <v>0.87356297003385242</v>
      </c>
      <c r="M35" s="24">
        <f t="shared" si="2"/>
        <v>2.171158865490697</v>
      </c>
    </row>
    <row r="36" spans="1:13" x14ac:dyDescent="0.2">
      <c r="A36" s="13">
        <v>38047</v>
      </c>
      <c r="B36" s="37">
        <f t="shared" si="0"/>
        <v>3</v>
      </c>
      <c r="C36" s="24">
        <f>West!I38</f>
        <v>37.35</v>
      </c>
      <c r="D36" s="24">
        <f>VLOOKUP($B36,Historical!$B$9:$G$20,2)</f>
        <v>3.1708238636363641</v>
      </c>
      <c r="E36" s="24">
        <f t="shared" si="3"/>
        <v>40.520823863636366</v>
      </c>
      <c r="G36" s="24">
        <f>East!I38</f>
        <v>41.45</v>
      </c>
      <c r="H36" s="24">
        <f>VLOOKUP($B36,Historical!$B$9:$G$20,5)</f>
        <v>-5.1940340909090903</v>
      </c>
      <c r="I36" s="24">
        <f t="shared" si="4"/>
        <v>36.255965909090911</v>
      </c>
      <c r="K36" s="24">
        <f t="shared" si="1"/>
        <v>-4.2648579545454552</v>
      </c>
      <c r="L36" s="40">
        <v>0.86910679316852424</v>
      </c>
      <c r="M36" s="24">
        <f t="shared" si="2"/>
        <v>-3.7066170201942725</v>
      </c>
    </row>
    <row r="37" spans="1:13" x14ac:dyDescent="0.2">
      <c r="A37" s="13">
        <v>38078</v>
      </c>
      <c r="B37" s="37">
        <f t="shared" ref="B37:B68" si="5">MONTH(A37)</f>
        <v>4</v>
      </c>
      <c r="C37" s="24">
        <f>West!I39</f>
        <v>37.200000000000003</v>
      </c>
      <c r="D37" s="24">
        <f>VLOOKUP($B37,Historical!$B$9:$G$20,2)</f>
        <v>2.5598214285714285</v>
      </c>
      <c r="E37" s="24">
        <f t="shared" si="3"/>
        <v>39.759821428571428</v>
      </c>
      <c r="G37" s="24">
        <f>East!I39</f>
        <v>41.1</v>
      </c>
      <c r="H37" s="24">
        <f>VLOOKUP($B37,Historical!$B$9:$G$20,5)</f>
        <v>-4.8826785714285688</v>
      </c>
      <c r="I37" s="24">
        <f t="shared" si="4"/>
        <v>36.217321428571431</v>
      </c>
      <c r="K37" s="24">
        <f t="shared" ref="K37:K68" si="6">I37-E37</f>
        <v>-3.5424999999999969</v>
      </c>
      <c r="L37" s="40">
        <v>0.86475192029938319</v>
      </c>
      <c r="M37" s="24">
        <f t="shared" ref="M37:M68" si="7">K37*L37</f>
        <v>-3.0633836776605623</v>
      </c>
    </row>
    <row r="38" spans="1:13" x14ac:dyDescent="0.2">
      <c r="A38" s="13">
        <v>38108</v>
      </c>
      <c r="B38" s="37">
        <f t="shared" si="5"/>
        <v>5</v>
      </c>
      <c r="C38" s="24">
        <f>West!I40</f>
        <v>38.18</v>
      </c>
      <c r="D38" s="24">
        <f>VLOOKUP($B38,Historical!$B$9:$G$20,2)</f>
        <v>3.515482954545452</v>
      </c>
      <c r="E38" s="24">
        <f t="shared" si="3"/>
        <v>41.695482954545454</v>
      </c>
      <c r="G38" s="24">
        <f>East!I40</f>
        <v>40.619999999999997</v>
      </c>
      <c r="H38" s="24">
        <f>VLOOKUP($B38,Historical!$B$9:$G$20,5)</f>
        <v>-5.382443181818183</v>
      </c>
      <c r="I38" s="24">
        <f t="shared" si="4"/>
        <v>35.237556818181815</v>
      </c>
      <c r="K38" s="24">
        <f t="shared" si="6"/>
        <v>-6.4579261363636391</v>
      </c>
      <c r="L38" s="40">
        <v>0.8603568278281819</v>
      </c>
      <c r="M38" s="24">
        <f t="shared" si="7"/>
        <v>-5.5561208450305273</v>
      </c>
    </row>
    <row r="39" spans="1:13" x14ac:dyDescent="0.2">
      <c r="A39" s="13">
        <v>38139</v>
      </c>
      <c r="B39" s="37">
        <f t="shared" si="5"/>
        <v>6</v>
      </c>
      <c r="C39" s="24">
        <f>West!I41</f>
        <v>50.55</v>
      </c>
      <c r="D39" s="24">
        <f>VLOOKUP($B39,Historical!$B$9:$G$20,2)</f>
        <v>-0.25224431818181825</v>
      </c>
      <c r="E39" s="24">
        <f t="shared" si="3"/>
        <v>50.297755681818181</v>
      </c>
      <c r="G39" s="24">
        <f>East!I41</f>
        <v>49</v>
      </c>
      <c r="H39" s="24">
        <f>VLOOKUP($B39,Historical!$B$9:$G$20,5)</f>
        <v>-4.1467897727272716</v>
      </c>
      <c r="I39" s="24">
        <f t="shared" si="4"/>
        <v>44.853210227272726</v>
      </c>
      <c r="K39" s="24">
        <f t="shared" si="6"/>
        <v>-5.4445454545454552</v>
      </c>
      <c r="L39" s="40">
        <v>0.85603245043450504</v>
      </c>
      <c r="M39" s="24">
        <f t="shared" si="7"/>
        <v>-4.6607075869565922</v>
      </c>
    </row>
    <row r="40" spans="1:13" x14ac:dyDescent="0.2">
      <c r="A40" s="13">
        <v>38169</v>
      </c>
      <c r="B40" s="37">
        <f t="shared" si="5"/>
        <v>7</v>
      </c>
      <c r="C40" s="24">
        <f>West!I42</f>
        <v>51.8</v>
      </c>
      <c r="D40" s="24">
        <f>VLOOKUP($B40,Historical!$B$9:$G$20,2)</f>
        <v>1.2455624999999999</v>
      </c>
      <c r="E40" s="24">
        <f t="shared" si="3"/>
        <v>53.045562499999996</v>
      </c>
      <c r="G40" s="24">
        <f>East!I42</f>
        <v>70</v>
      </c>
      <c r="H40" s="24">
        <f>VLOOKUP($B40,Historical!$B$9:$G$20,5)</f>
        <v>-3.1169062499999991</v>
      </c>
      <c r="I40" s="24">
        <f t="shared" si="4"/>
        <v>66.88309375</v>
      </c>
      <c r="K40" s="24">
        <f t="shared" si="6"/>
        <v>13.837531250000005</v>
      </c>
      <c r="L40" s="40">
        <v>0.85162801402071842</v>
      </c>
      <c r="M40" s="24">
        <f t="shared" si="7"/>
        <v>11.784429257387133</v>
      </c>
    </row>
    <row r="41" spans="1:13" x14ac:dyDescent="0.2">
      <c r="A41" s="13">
        <v>38200</v>
      </c>
      <c r="B41" s="37">
        <f t="shared" si="5"/>
        <v>8</v>
      </c>
      <c r="C41" s="24">
        <f>West!I43</f>
        <v>53.3</v>
      </c>
      <c r="D41" s="24">
        <f>VLOOKUP($B41,Historical!$B$9:$G$20,2)</f>
        <v>0.55456521739130449</v>
      </c>
      <c r="E41" s="24">
        <f t="shared" si="3"/>
        <v>53.854565217391304</v>
      </c>
      <c r="G41" s="24">
        <f>East!I43</f>
        <v>72.55</v>
      </c>
      <c r="H41" s="24">
        <f>VLOOKUP($B41,Historical!$B$9:$G$20,5)</f>
        <v>-4.0677173913043552</v>
      </c>
      <c r="I41" s="24">
        <f t="shared" si="4"/>
        <v>68.482282608695641</v>
      </c>
      <c r="K41" s="24">
        <f t="shared" si="6"/>
        <v>14.627717391304337</v>
      </c>
      <c r="L41" s="40">
        <v>0.84721474156030041</v>
      </c>
      <c r="M41" s="24">
        <f t="shared" si="7"/>
        <v>12.392817809291016</v>
      </c>
    </row>
    <row r="42" spans="1:13" x14ac:dyDescent="0.2">
      <c r="A42" s="13">
        <v>38231</v>
      </c>
      <c r="B42" s="37">
        <f t="shared" si="5"/>
        <v>9</v>
      </c>
      <c r="C42" s="24">
        <f>West!I44</f>
        <v>36.799999999999997</v>
      </c>
      <c r="D42" s="24">
        <f>VLOOKUP($B42,Historical!$B$9:$G$20,2)</f>
        <v>1.3578125000000001</v>
      </c>
      <c r="E42" s="24">
        <f t="shared" si="3"/>
        <v>38.157812499999999</v>
      </c>
      <c r="G42" s="24">
        <f>East!I44</f>
        <v>41.3</v>
      </c>
      <c r="H42" s="24">
        <f>VLOOKUP($B42,Historical!$B$9:$G$20,5)</f>
        <v>-3.8517500000000013</v>
      </c>
      <c r="I42" s="24">
        <f t="shared" si="4"/>
        <v>37.448249999999994</v>
      </c>
      <c r="K42" s="24">
        <f t="shared" si="6"/>
        <v>-0.70956250000000409</v>
      </c>
      <c r="L42" s="40">
        <v>0.84290188282237244</v>
      </c>
      <c r="M42" s="24">
        <f t="shared" si="7"/>
        <v>-0.59809156723015311</v>
      </c>
    </row>
    <row r="43" spans="1:13" x14ac:dyDescent="0.2">
      <c r="A43" s="13">
        <v>38261</v>
      </c>
      <c r="B43" s="37">
        <f t="shared" si="5"/>
        <v>10</v>
      </c>
      <c r="C43" s="24">
        <f>West!I45</f>
        <v>34.65</v>
      </c>
      <c r="D43" s="24">
        <f>VLOOKUP($B43,Historical!$B$9:$G$20,2)</f>
        <v>4.7869602272727301</v>
      </c>
      <c r="E43" s="24">
        <f t="shared" si="3"/>
        <v>39.436960227272728</v>
      </c>
      <c r="G43" s="24">
        <f>East!I45</f>
        <v>39.450000000000003</v>
      </c>
      <c r="H43" s="24">
        <f>VLOOKUP($B43,Historical!$B$9:$G$20,5)</f>
        <v>-4.8518749999999997</v>
      </c>
      <c r="I43" s="24">
        <f t="shared" si="4"/>
        <v>34.598125000000003</v>
      </c>
      <c r="K43" s="24">
        <f t="shared" si="6"/>
        <v>-4.8388352272727246</v>
      </c>
      <c r="L43" s="40">
        <v>0.838515376990286</v>
      </c>
      <c r="M43" s="24">
        <f t="shared" si="7"/>
        <v>-4.057437744790465</v>
      </c>
    </row>
    <row r="44" spans="1:13" x14ac:dyDescent="0.2">
      <c r="A44" s="13">
        <v>38292</v>
      </c>
      <c r="B44" s="37">
        <f t="shared" si="5"/>
        <v>11</v>
      </c>
      <c r="C44" s="24">
        <f>West!I46</f>
        <v>34.65</v>
      </c>
      <c r="D44" s="24">
        <f>VLOOKUP($B44,Historical!$B$9:$G$20,2)</f>
        <v>4.0881249999999998</v>
      </c>
      <c r="E44" s="24">
        <f t="shared" si="3"/>
        <v>38.738124999999997</v>
      </c>
      <c r="G44" s="24">
        <f>East!I46</f>
        <v>39.450000000000003</v>
      </c>
      <c r="H44" s="24">
        <f>VLOOKUP($B44,Historical!$B$9:$G$20,5)</f>
        <v>-4.4130059523809528</v>
      </c>
      <c r="I44" s="24">
        <f t="shared" si="4"/>
        <v>35.036994047619046</v>
      </c>
      <c r="K44" s="24">
        <f t="shared" si="6"/>
        <v>-3.7011309523809501</v>
      </c>
      <c r="L44" s="40">
        <v>0.8342409669213966</v>
      </c>
      <c r="M44" s="24">
        <f t="shared" si="7"/>
        <v>-3.0876350644169932</v>
      </c>
    </row>
    <row r="45" spans="1:13" x14ac:dyDescent="0.2">
      <c r="A45" s="13">
        <v>38322</v>
      </c>
      <c r="B45" s="37">
        <f t="shared" si="5"/>
        <v>12</v>
      </c>
      <c r="C45" s="24">
        <f>West!I47</f>
        <v>34.65</v>
      </c>
      <c r="D45" s="24">
        <f>VLOOKUP($B45,Historical!$B$9:$G$20,2)</f>
        <v>3.161500000000002</v>
      </c>
      <c r="E45" s="24">
        <f t="shared" si="3"/>
        <v>37.811500000000002</v>
      </c>
      <c r="G45" s="24">
        <f>East!I47</f>
        <v>39.450000000000003</v>
      </c>
      <c r="H45" s="24">
        <f>VLOOKUP($B45,Historical!$B$9:$G$20,5)</f>
        <v>-6.8657812500000004</v>
      </c>
      <c r="I45" s="24">
        <f t="shared" si="4"/>
        <v>32.584218750000005</v>
      </c>
      <c r="K45" s="24">
        <f t="shared" si="6"/>
        <v>-5.2272812499999972</v>
      </c>
      <c r="L45" s="40">
        <v>0.82986067960442478</v>
      </c>
      <c r="M45" s="24">
        <f t="shared" si="7"/>
        <v>-4.3379151706084649</v>
      </c>
    </row>
    <row r="46" spans="1:13" x14ac:dyDescent="0.2">
      <c r="A46" s="13">
        <v>38353</v>
      </c>
      <c r="B46" s="37">
        <f t="shared" si="5"/>
        <v>1</v>
      </c>
      <c r="C46" s="24">
        <f>West!I48</f>
        <v>41.3</v>
      </c>
      <c r="D46" s="24">
        <f>VLOOKUP($B46,Historical!$B$9:$G$20,2)</f>
        <v>4.0030681818181835</v>
      </c>
      <c r="E46" s="24">
        <f t="shared" si="3"/>
        <v>45.303068181818183</v>
      </c>
      <c r="G46" s="24">
        <f>East!I48</f>
        <v>51.5</v>
      </c>
      <c r="H46" s="24">
        <f>VLOOKUP($B46,Historical!$B$9:$G$20,5)</f>
        <v>-5.8709375000000001</v>
      </c>
      <c r="I46" s="24">
        <f t="shared" si="4"/>
        <v>45.629062500000003</v>
      </c>
      <c r="K46" s="24">
        <f t="shared" si="6"/>
        <v>0.32599431818182012</v>
      </c>
      <c r="L46" s="40">
        <v>0.82545689835036151</v>
      </c>
      <c r="M46" s="24">
        <f t="shared" si="7"/>
        <v>0.26909425876620607</v>
      </c>
    </row>
    <row r="47" spans="1:13" x14ac:dyDescent="0.2">
      <c r="A47" s="13">
        <v>38384</v>
      </c>
      <c r="B47" s="37">
        <f t="shared" si="5"/>
        <v>2</v>
      </c>
      <c r="C47" s="24">
        <f>West!I49</f>
        <v>41.3</v>
      </c>
      <c r="D47" s="24">
        <f>VLOOKUP($B47,Historical!$B$9:$G$20,2)</f>
        <v>3.5417500000000013</v>
      </c>
      <c r="E47" s="24">
        <f t="shared" si="3"/>
        <v>44.841749999999998</v>
      </c>
      <c r="G47" s="24">
        <f>East!I49</f>
        <v>51.5</v>
      </c>
      <c r="H47" s="24">
        <f>VLOOKUP($B47,Historical!$B$9:$G$20,5)</f>
        <v>-4.3728437500000013</v>
      </c>
      <c r="I47" s="24">
        <f t="shared" si="4"/>
        <v>47.127156249999999</v>
      </c>
      <c r="K47" s="24">
        <f t="shared" si="6"/>
        <v>2.2854062500000012</v>
      </c>
      <c r="L47" s="40">
        <v>0.82140494675765174</v>
      </c>
      <c r="M47" s="24">
        <f t="shared" si="7"/>
        <v>1.8772439991008556</v>
      </c>
    </row>
    <row r="48" spans="1:13" x14ac:dyDescent="0.2">
      <c r="A48" s="13">
        <v>38412</v>
      </c>
      <c r="B48" s="37">
        <f t="shared" si="5"/>
        <v>3</v>
      </c>
      <c r="C48" s="24">
        <f>West!I50</f>
        <v>36.9</v>
      </c>
      <c r="D48" s="24">
        <f>VLOOKUP($B48,Historical!$B$9:$G$20,2)</f>
        <v>3.1708238636363641</v>
      </c>
      <c r="E48" s="24">
        <f t="shared" si="3"/>
        <v>40.070823863636363</v>
      </c>
      <c r="G48" s="24">
        <f>East!I50</f>
        <v>40.9</v>
      </c>
      <c r="H48" s="24">
        <f>VLOOKUP($B48,Historical!$B$9:$G$20,5)</f>
        <v>-5.1940340909090903</v>
      </c>
      <c r="I48" s="24">
        <f t="shared" si="4"/>
        <v>35.705965909090907</v>
      </c>
      <c r="K48" s="24">
        <f t="shared" si="6"/>
        <v>-4.3648579545454567</v>
      </c>
      <c r="L48" s="40">
        <v>0.81706534868673242</v>
      </c>
      <c r="M48" s="24">
        <f t="shared" si="7"/>
        <v>-3.5663741865987411</v>
      </c>
    </row>
    <row r="49" spans="1:13" x14ac:dyDescent="0.2">
      <c r="A49" s="13">
        <v>38443</v>
      </c>
      <c r="B49" s="37">
        <f t="shared" si="5"/>
        <v>4</v>
      </c>
      <c r="C49" s="24">
        <f>West!I51</f>
        <v>36.75</v>
      </c>
      <c r="D49" s="24">
        <f>VLOOKUP($B49,Historical!$B$9:$G$20,2)</f>
        <v>2.5598214285714285</v>
      </c>
      <c r="E49" s="24">
        <f t="shared" si="3"/>
        <v>39.309821428571425</v>
      </c>
      <c r="G49" s="24">
        <f>East!I51</f>
        <v>40.549999999999997</v>
      </c>
      <c r="H49" s="24">
        <f>VLOOKUP($B49,Historical!$B$9:$G$20,5)</f>
        <v>-4.8826785714285688</v>
      </c>
      <c r="I49" s="24">
        <f t="shared" si="4"/>
        <v>35.667321428571427</v>
      </c>
      <c r="K49" s="24">
        <f t="shared" si="6"/>
        <v>-3.6424999999999983</v>
      </c>
      <c r="L49" s="40">
        <v>0.81281865036868051</v>
      </c>
      <c r="M49" s="24">
        <f t="shared" si="7"/>
        <v>-2.9606919339679174</v>
      </c>
    </row>
    <row r="50" spans="1:13" x14ac:dyDescent="0.2">
      <c r="A50" s="13">
        <v>38473</v>
      </c>
      <c r="B50" s="37">
        <f t="shared" si="5"/>
        <v>5</v>
      </c>
      <c r="C50" s="24">
        <f>West!I52</f>
        <v>37.82</v>
      </c>
      <c r="D50" s="24">
        <f>VLOOKUP($B50,Historical!$B$9:$G$20,2)</f>
        <v>3.515482954545452</v>
      </c>
      <c r="E50" s="24">
        <f t="shared" si="3"/>
        <v>41.335482954545455</v>
      </c>
      <c r="G50" s="24">
        <f>East!I52</f>
        <v>39.979999999999997</v>
      </c>
      <c r="H50" s="24">
        <f>VLOOKUP($B50,Historical!$B$9:$G$20,5)</f>
        <v>-5.382443181818183</v>
      </c>
      <c r="I50" s="24">
        <f t="shared" si="4"/>
        <v>34.597556818181815</v>
      </c>
      <c r="K50" s="24">
        <f t="shared" si="6"/>
        <v>-6.7379261363636402</v>
      </c>
      <c r="L50" s="40">
        <v>0.80852431280333081</v>
      </c>
      <c r="M50" s="24">
        <f t="shared" si="7"/>
        <v>-5.4477770991230141</v>
      </c>
    </row>
    <row r="51" spans="1:13" x14ac:dyDescent="0.2">
      <c r="A51" s="13">
        <v>38504</v>
      </c>
      <c r="B51" s="37">
        <f t="shared" si="5"/>
        <v>6</v>
      </c>
      <c r="C51" s="24">
        <f>West!I53</f>
        <v>50.45</v>
      </c>
      <c r="D51" s="24">
        <f>VLOOKUP($B51,Historical!$B$9:$G$20,2)</f>
        <v>-0.25224431818181825</v>
      </c>
      <c r="E51" s="24">
        <f t="shared" si="3"/>
        <v>50.197755681818187</v>
      </c>
      <c r="G51" s="24">
        <f>East!I53</f>
        <v>48.1</v>
      </c>
      <c r="H51" s="24">
        <f>VLOOKUP($B51,Historical!$B$9:$G$20,5)</f>
        <v>-4.1467897727272716</v>
      </c>
      <c r="I51" s="24">
        <f t="shared" si="4"/>
        <v>43.953210227272727</v>
      </c>
      <c r="K51" s="24">
        <f t="shared" si="6"/>
        <v>-6.2445454545454595</v>
      </c>
      <c r="L51" s="40">
        <v>0.80431895912945672</v>
      </c>
      <c r="M51" s="24">
        <f t="shared" si="7"/>
        <v>-5.0226063002365846</v>
      </c>
    </row>
    <row r="52" spans="1:13" x14ac:dyDescent="0.2">
      <c r="A52" s="13">
        <v>38534</v>
      </c>
      <c r="B52" s="37">
        <f t="shared" si="5"/>
        <v>7</v>
      </c>
      <c r="C52" s="24">
        <f>West!I54</f>
        <v>51.8</v>
      </c>
      <c r="D52" s="24">
        <f>VLOOKUP($B52,Historical!$B$9:$G$20,2)</f>
        <v>1.2455624999999999</v>
      </c>
      <c r="E52" s="24">
        <f t="shared" si="3"/>
        <v>53.045562499999996</v>
      </c>
      <c r="G52" s="24">
        <f>East!I54</f>
        <v>69.5</v>
      </c>
      <c r="H52" s="24">
        <f>VLOOKUP($B52,Historical!$B$9:$G$20,5)</f>
        <v>-3.1169062499999991</v>
      </c>
      <c r="I52" s="24">
        <f t="shared" si="4"/>
        <v>66.38309375</v>
      </c>
      <c r="K52" s="24">
        <f t="shared" si="6"/>
        <v>13.337531250000005</v>
      </c>
      <c r="L52" s="40">
        <v>0.80005097521376811</v>
      </c>
      <c r="M52" s="24">
        <f t="shared" si="7"/>
        <v>10.670704883506611</v>
      </c>
    </row>
    <row r="53" spans="1:13" x14ac:dyDescent="0.2">
      <c r="A53" s="13">
        <v>38565</v>
      </c>
      <c r="B53" s="37">
        <f t="shared" si="5"/>
        <v>8</v>
      </c>
      <c r="C53" s="24">
        <f>West!I55</f>
        <v>53.3</v>
      </c>
      <c r="D53" s="24">
        <f>VLOOKUP($B53,Historical!$B$9:$G$20,2)</f>
        <v>0.55456521739130449</v>
      </c>
      <c r="E53" s="24">
        <f t="shared" si="3"/>
        <v>53.854565217391304</v>
      </c>
      <c r="G53" s="24">
        <f>East!I55</f>
        <v>72.05</v>
      </c>
      <c r="H53" s="24">
        <f>VLOOKUP($B53,Historical!$B$9:$G$20,5)</f>
        <v>-4.0677173913043552</v>
      </c>
      <c r="I53" s="24">
        <f t="shared" si="4"/>
        <v>67.982282608695641</v>
      </c>
      <c r="K53" s="24">
        <f t="shared" si="6"/>
        <v>14.127717391304337</v>
      </c>
      <c r="L53" s="40">
        <v>0.79579637241421686</v>
      </c>
      <c r="M53" s="24">
        <f t="shared" si="7"/>
        <v>11.242786250493234</v>
      </c>
    </row>
    <row r="54" spans="1:13" x14ac:dyDescent="0.2">
      <c r="A54" s="13">
        <v>38596</v>
      </c>
      <c r="B54" s="37">
        <f t="shared" si="5"/>
        <v>9</v>
      </c>
      <c r="C54" s="24">
        <f>West!I56</f>
        <v>36.9</v>
      </c>
      <c r="D54" s="24">
        <f>VLOOKUP($B54,Historical!$B$9:$G$20,2)</f>
        <v>1.3578125000000001</v>
      </c>
      <c r="E54" s="24">
        <f t="shared" si="3"/>
        <v>38.2578125</v>
      </c>
      <c r="G54" s="24">
        <f>East!I56</f>
        <v>40.700000000000003</v>
      </c>
      <c r="H54" s="24">
        <f>VLOOKUP($B54,Historical!$B$9:$G$20,5)</f>
        <v>-3.8517500000000013</v>
      </c>
      <c r="I54" s="24">
        <f t="shared" si="4"/>
        <v>36.84825</v>
      </c>
      <c r="K54" s="24">
        <f t="shared" si="6"/>
        <v>-1.4095624999999998</v>
      </c>
      <c r="L54" s="40">
        <v>0.79165531398634559</v>
      </c>
      <c r="M54" s="24">
        <f t="shared" si="7"/>
        <v>-1.1158876435208782</v>
      </c>
    </row>
    <row r="55" spans="1:13" x14ac:dyDescent="0.2">
      <c r="A55" s="13">
        <v>38626</v>
      </c>
      <c r="B55" s="37">
        <f t="shared" si="5"/>
        <v>10</v>
      </c>
      <c r="C55" s="24">
        <f>West!I57</f>
        <v>34.75</v>
      </c>
      <c r="D55" s="24">
        <f>VLOOKUP($B55,Historical!$B$9:$G$20,2)</f>
        <v>4.7869602272727301</v>
      </c>
      <c r="E55" s="24">
        <f t="shared" si="3"/>
        <v>39.536960227272729</v>
      </c>
      <c r="G55" s="24">
        <f>East!I57</f>
        <v>38.85</v>
      </c>
      <c r="H55" s="24">
        <f>VLOOKUP($B55,Historical!$B$9:$G$20,5)</f>
        <v>-4.8518749999999997</v>
      </c>
      <c r="I55" s="24">
        <f t="shared" si="4"/>
        <v>33.998125000000002</v>
      </c>
      <c r="K55" s="24">
        <f t="shared" si="6"/>
        <v>-5.5388352272727275</v>
      </c>
      <c r="L55" s="40">
        <v>0.78741659732822744</v>
      </c>
      <c r="M55" s="24">
        <f t="shared" si="7"/>
        <v>-4.3613707878208103</v>
      </c>
    </row>
    <row r="56" spans="1:13" x14ac:dyDescent="0.2">
      <c r="A56" s="13">
        <v>38657</v>
      </c>
      <c r="B56" s="37">
        <f t="shared" si="5"/>
        <v>11</v>
      </c>
      <c r="C56" s="24">
        <f>West!I58</f>
        <v>34.75</v>
      </c>
      <c r="D56" s="24">
        <f>VLOOKUP($B56,Historical!$B$9:$G$20,2)</f>
        <v>4.0881249999999998</v>
      </c>
      <c r="E56" s="24">
        <f t="shared" si="3"/>
        <v>38.838124999999998</v>
      </c>
      <c r="G56" s="24">
        <f>East!I58</f>
        <v>38.85</v>
      </c>
      <c r="H56" s="24">
        <f>VLOOKUP($B56,Historical!$B$9:$G$20,5)</f>
        <v>-4.4130059523809528</v>
      </c>
      <c r="I56" s="24">
        <f t="shared" si="4"/>
        <v>34.436994047619052</v>
      </c>
      <c r="K56" s="24">
        <f t="shared" si="6"/>
        <v>-4.4011309523809459</v>
      </c>
      <c r="L56" s="40">
        <v>0.78327050303637458</v>
      </c>
      <c r="M56" s="24">
        <f t="shared" si="7"/>
        <v>-3.4472760550003816</v>
      </c>
    </row>
    <row r="57" spans="1:13" x14ac:dyDescent="0.2">
      <c r="A57" s="13">
        <v>38687</v>
      </c>
      <c r="B57" s="37">
        <f t="shared" si="5"/>
        <v>12</v>
      </c>
      <c r="C57" s="24">
        <f>West!I59</f>
        <v>34.75</v>
      </c>
      <c r="D57" s="24">
        <f>VLOOKUP($B57,Historical!$B$9:$G$20,2)</f>
        <v>3.161500000000002</v>
      </c>
      <c r="E57" s="24">
        <f t="shared" si="3"/>
        <v>37.911500000000004</v>
      </c>
      <c r="G57" s="24">
        <f>East!I59</f>
        <v>38.85</v>
      </c>
      <c r="H57" s="24">
        <f>VLOOKUP($B57,Historical!$B$9:$G$20,5)</f>
        <v>-6.8657812500000004</v>
      </c>
      <c r="I57" s="24">
        <f t="shared" si="4"/>
        <v>31.98421875</v>
      </c>
      <c r="K57" s="24">
        <f t="shared" si="6"/>
        <v>-5.9272812500000036</v>
      </c>
      <c r="L57" s="40">
        <v>0.77902830555820957</v>
      </c>
      <c r="M57" s="24">
        <f t="shared" si="7"/>
        <v>-4.6175198687544494</v>
      </c>
    </row>
    <row r="58" spans="1:13" x14ac:dyDescent="0.2">
      <c r="A58" s="13">
        <v>38718</v>
      </c>
      <c r="B58" s="37">
        <f t="shared" si="5"/>
        <v>1</v>
      </c>
      <c r="C58" s="24">
        <f>West!I60</f>
        <v>41.4</v>
      </c>
      <c r="D58" s="24">
        <f>VLOOKUP($B58,Historical!$B$9:$G$20,2)</f>
        <v>4.0030681818181835</v>
      </c>
      <c r="E58" s="24">
        <f t="shared" si="3"/>
        <v>45.403068181818185</v>
      </c>
      <c r="G58" s="24">
        <f>East!I60</f>
        <v>51.4</v>
      </c>
      <c r="H58" s="24">
        <f>VLOOKUP($B58,Historical!$B$9:$G$20,5)</f>
        <v>-5.8709375000000001</v>
      </c>
      <c r="I58" s="24">
        <f t="shared" si="4"/>
        <v>45.529062499999995</v>
      </c>
      <c r="K58" s="24">
        <f t="shared" si="6"/>
        <v>0.12599431818181017</v>
      </c>
      <c r="L58" s="40">
        <v>0.77476284179653343</v>
      </c>
      <c r="M58" s="24">
        <f t="shared" si="7"/>
        <v>9.7615716004755895E-2</v>
      </c>
    </row>
    <row r="59" spans="1:13" x14ac:dyDescent="0.2">
      <c r="A59" s="13">
        <v>38749</v>
      </c>
      <c r="B59" s="37">
        <f t="shared" si="5"/>
        <v>2</v>
      </c>
      <c r="C59" s="24">
        <f>West!I61</f>
        <v>41.4</v>
      </c>
      <c r="D59" s="24">
        <f>VLOOKUP($B59,Historical!$B$9:$G$20,2)</f>
        <v>3.5417500000000013</v>
      </c>
      <c r="E59" s="24">
        <f t="shared" si="3"/>
        <v>44.941749999999999</v>
      </c>
      <c r="G59" s="24">
        <f>East!I61</f>
        <v>51.4</v>
      </c>
      <c r="H59" s="24">
        <f>VLOOKUP($B59,Historical!$B$9:$G$20,5)</f>
        <v>-4.3728437500000013</v>
      </c>
      <c r="I59" s="24">
        <f t="shared" si="4"/>
        <v>47.027156249999997</v>
      </c>
      <c r="K59" s="24">
        <f t="shared" si="6"/>
        <v>2.0854062499999984</v>
      </c>
      <c r="L59" s="40">
        <v>0.77084166500960505</v>
      </c>
      <c r="M59" s="24">
        <f t="shared" si="7"/>
        <v>1.6075180259714354</v>
      </c>
    </row>
    <row r="60" spans="1:13" x14ac:dyDescent="0.2">
      <c r="A60" s="13">
        <v>38777</v>
      </c>
      <c r="B60" s="37">
        <f t="shared" si="5"/>
        <v>3</v>
      </c>
      <c r="C60" s="24">
        <f>West!I62</f>
        <v>36.950000000000003</v>
      </c>
      <c r="D60" s="24">
        <f>VLOOKUP($B60,Historical!$B$9:$G$20,2)</f>
        <v>3.1708238636363641</v>
      </c>
      <c r="E60" s="24">
        <f t="shared" si="3"/>
        <v>40.120823863636367</v>
      </c>
      <c r="G60" s="24">
        <f>East!I62</f>
        <v>40.85</v>
      </c>
      <c r="H60" s="24">
        <f>VLOOKUP($B60,Historical!$B$9:$G$20,5)</f>
        <v>-5.1940340909090903</v>
      </c>
      <c r="I60" s="24">
        <f t="shared" si="4"/>
        <v>35.655965909090909</v>
      </c>
      <c r="K60" s="24">
        <f t="shared" si="6"/>
        <v>-4.4648579545454581</v>
      </c>
      <c r="L60" s="40">
        <v>0.76664121179078126</v>
      </c>
      <c r="M60" s="24">
        <f t="shared" si="7"/>
        <v>-3.4229441127464391</v>
      </c>
    </row>
    <row r="61" spans="1:13" x14ac:dyDescent="0.2">
      <c r="A61" s="13">
        <v>38808</v>
      </c>
      <c r="B61" s="37">
        <f t="shared" si="5"/>
        <v>4</v>
      </c>
      <c r="C61" s="24">
        <f>West!I63</f>
        <v>36.799999999999997</v>
      </c>
      <c r="D61" s="24">
        <f>VLOOKUP($B61,Historical!$B$9:$G$20,2)</f>
        <v>2.5598214285714285</v>
      </c>
      <c r="E61" s="24">
        <f t="shared" si="3"/>
        <v>39.359821428571422</v>
      </c>
      <c r="G61" s="24">
        <f>East!I63</f>
        <v>40.5</v>
      </c>
      <c r="H61" s="24">
        <f>VLOOKUP($B61,Historical!$B$9:$G$20,5)</f>
        <v>-4.8826785714285688</v>
      </c>
      <c r="I61" s="24">
        <f t="shared" si="4"/>
        <v>35.617321428571429</v>
      </c>
      <c r="K61" s="24">
        <f t="shared" si="6"/>
        <v>-3.7424999999999926</v>
      </c>
      <c r="L61" s="40">
        <v>0.76248734824191988</v>
      </c>
      <c r="M61" s="24">
        <f t="shared" si="7"/>
        <v>-2.8536089007953795</v>
      </c>
    </row>
    <row r="62" spans="1:13" x14ac:dyDescent="0.2">
      <c r="A62" s="13">
        <v>38838</v>
      </c>
      <c r="B62" s="37">
        <f t="shared" si="5"/>
        <v>5</v>
      </c>
      <c r="C62" s="24">
        <f>West!I64</f>
        <v>37.979999999999997</v>
      </c>
      <c r="D62" s="24">
        <f>VLOOKUP($B62,Historical!$B$9:$G$20,2)</f>
        <v>3.515482954545452</v>
      </c>
      <c r="E62" s="24">
        <f t="shared" si="3"/>
        <v>41.495482954545452</v>
      </c>
      <c r="G62" s="24">
        <f>East!I64</f>
        <v>39.82</v>
      </c>
      <c r="H62" s="24">
        <f>VLOOKUP($B62,Historical!$B$9:$G$20,5)</f>
        <v>-5.382443181818183</v>
      </c>
      <c r="I62" s="24">
        <f t="shared" si="4"/>
        <v>34.437556818181818</v>
      </c>
      <c r="K62" s="24">
        <f t="shared" si="6"/>
        <v>-7.0579261363636334</v>
      </c>
      <c r="L62" s="40">
        <v>0.75824121026626634</v>
      </c>
      <c r="M62" s="24">
        <f t="shared" si="7"/>
        <v>-5.3516104556062745</v>
      </c>
    </row>
    <row r="63" spans="1:13" x14ac:dyDescent="0.2">
      <c r="A63" s="13">
        <v>38869</v>
      </c>
      <c r="B63" s="37">
        <f t="shared" si="5"/>
        <v>6</v>
      </c>
      <c r="C63" s="24">
        <f>West!I65</f>
        <v>50.89</v>
      </c>
      <c r="D63" s="24">
        <f>VLOOKUP($B63,Historical!$B$9:$G$20,2)</f>
        <v>-0.25224431818181825</v>
      </c>
      <c r="E63" s="24">
        <f t="shared" si="3"/>
        <v>50.637755681818184</v>
      </c>
      <c r="G63" s="24">
        <f>East!I65</f>
        <v>47.66</v>
      </c>
      <c r="H63" s="24">
        <f>VLOOKUP($B63,Historical!$B$9:$G$20,5)</f>
        <v>-4.1467897727272716</v>
      </c>
      <c r="I63" s="24">
        <f t="shared" si="4"/>
        <v>43.513210227272722</v>
      </c>
      <c r="K63" s="24">
        <f t="shared" si="6"/>
        <v>-7.1245454545454621</v>
      </c>
      <c r="L63" s="40">
        <v>0.75408607672563421</v>
      </c>
      <c r="M63" s="24">
        <f t="shared" si="7"/>
        <v>-5.3725205302716379</v>
      </c>
    </row>
    <row r="64" spans="1:13" x14ac:dyDescent="0.2">
      <c r="A64" s="13">
        <v>38899</v>
      </c>
      <c r="B64" s="37">
        <f t="shared" si="5"/>
        <v>7</v>
      </c>
      <c r="C64" s="24">
        <f>West!I66</f>
        <v>51.8</v>
      </c>
      <c r="D64" s="24">
        <f>VLOOKUP($B64,Historical!$B$9:$G$20,2)</f>
        <v>1.2455624999999999</v>
      </c>
      <c r="E64" s="24">
        <f t="shared" si="3"/>
        <v>53.045562499999996</v>
      </c>
      <c r="G64" s="24">
        <f>East!I66</f>
        <v>69.5</v>
      </c>
      <c r="H64" s="24">
        <f>VLOOKUP($B64,Historical!$B$9:$G$20,5)</f>
        <v>-3.1169062499999991</v>
      </c>
      <c r="I64" s="24">
        <f t="shared" si="4"/>
        <v>66.38309375</v>
      </c>
      <c r="K64" s="24">
        <f t="shared" si="6"/>
        <v>13.337531250000005</v>
      </c>
      <c r="L64" s="40">
        <v>0.74997824818200109</v>
      </c>
      <c r="M64" s="24">
        <f t="shared" si="7"/>
        <v>10.002858321947699</v>
      </c>
    </row>
    <row r="65" spans="1:13" x14ac:dyDescent="0.2">
      <c r="A65" s="13">
        <v>38930</v>
      </c>
      <c r="B65" s="37">
        <f t="shared" si="5"/>
        <v>8</v>
      </c>
      <c r="C65" s="24">
        <f>West!I67</f>
        <v>53.3</v>
      </c>
      <c r="D65" s="24">
        <f>VLOOKUP($B65,Historical!$B$9:$G$20,2)</f>
        <v>0.55456521739130449</v>
      </c>
      <c r="E65" s="24">
        <f t="shared" si="3"/>
        <v>53.854565217391304</v>
      </c>
      <c r="G65" s="24">
        <f>East!I67</f>
        <v>72.05</v>
      </c>
      <c r="H65" s="24">
        <f>VLOOKUP($B65,Historical!$B$9:$G$20,5)</f>
        <v>-4.0677173913043552</v>
      </c>
      <c r="I65" s="24">
        <f t="shared" si="4"/>
        <v>67.982282608695641</v>
      </c>
      <c r="K65" s="24">
        <f t="shared" si="6"/>
        <v>14.127717391304337</v>
      </c>
      <c r="L65" s="40">
        <v>0.74598096855957108</v>
      </c>
      <c r="M65" s="24">
        <f t="shared" si="7"/>
        <v>10.539008303101106</v>
      </c>
    </row>
    <row r="66" spans="1:13" x14ac:dyDescent="0.2">
      <c r="A66" s="13">
        <v>38961</v>
      </c>
      <c r="B66" s="37">
        <f t="shared" si="5"/>
        <v>9</v>
      </c>
      <c r="C66" s="24">
        <f>West!I68</f>
        <v>37</v>
      </c>
      <c r="D66" s="24">
        <f>VLOOKUP($B66,Historical!$B$9:$G$20,2)</f>
        <v>1.3578125000000001</v>
      </c>
      <c r="E66" s="24">
        <f t="shared" si="3"/>
        <v>38.357812500000001</v>
      </c>
      <c r="G66" s="24">
        <f>East!I68</f>
        <v>40.6</v>
      </c>
      <c r="H66" s="24">
        <f>VLOOKUP($B66,Historical!$B$9:$G$20,5)</f>
        <v>-3.8517500000000013</v>
      </c>
      <c r="I66" s="24">
        <f t="shared" si="4"/>
        <v>36.748249999999999</v>
      </c>
      <c r="K66" s="24">
        <f t="shared" si="6"/>
        <v>-1.6095625000000027</v>
      </c>
      <c r="L66" s="40">
        <v>0.74210305844314639</v>
      </c>
      <c r="M66" s="24">
        <f t="shared" si="7"/>
        <v>-1.1944612540053987</v>
      </c>
    </row>
    <row r="67" spans="1:13" x14ac:dyDescent="0.2">
      <c r="A67" s="13">
        <v>38991</v>
      </c>
      <c r="B67" s="37">
        <f t="shared" si="5"/>
        <v>10</v>
      </c>
      <c r="C67" s="24">
        <f>West!I69</f>
        <v>34.85</v>
      </c>
      <c r="D67" s="24">
        <f>VLOOKUP($B67,Historical!$B$9:$G$20,2)</f>
        <v>4.7869602272727301</v>
      </c>
      <c r="E67" s="24">
        <f t="shared" si="3"/>
        <v>39.636960227272731</v>
      </c>
      <c r="G67" s="24">
        <f>East!I69</f>
        <v>38.75</v>
      </c>
      <c r="H67" s="24">
        <f>VLOOKUP($B67,Historical!$B$9:$G$20,5)</f>
        <v>-4.8518749999999997</v>
      </c>
      <c r="I67" s="24">
        <f t="shared" si="4"/>
        <v>33.898125</v>
      </c>
      <c r="K67" s="24">
        <f t="shared" si="6"/>
        <v>-5.7388352272727303</v>
      </c>
      <c r="L67" s="40">
        <v>0.73813345834608435</v>
      </c>
      <c r="M67" s="24">
        <f t="shared" si="7"/>
        <v>-4.2360262931851578</v>
      </c>
    </row>
    <row r="68" spans="1:13" x14ac:dyDescent="0.2">
      <c r="A68" s="13">
        <v>39022</v>
      </c>
      <c r="B68" s="37">
        <f t="shared" si="5"/>
        <v>11</v>
      </c>
      <c r="C68" s="24">
        <f>West!I70</f>
        <v>34.85</v>
      </c>
      <c r="D68" s="24">
        <f>VLOOKUP($B68,Historical!$B$9:$G$20,2)</f>
        <v>4.0881249999999998</v>
      </c>
      <c r="E68" s="24">
        <f t="shared" si="3"/>
        <v>38.938124999999999</v>
      </c>
      <c r="G68" s="24">
        <f>East!I70</f>
        <v>38.75</v>
      </c>
      <c r="H68" s="24">
        <f>VLOOKUP($B68,Historical!$B$9:$G$20,5)</f>
        <v>-4.4130059523809528</v>
      </c>
      <c r="I68" s="24">
        <f t="shared" si="4"/>
        <v>34.336994047619044</v>
      </c>
      <c r="K68" s="24">
        <f t="shared" si="6"/>
        <v>-4.6011309523809558</v>
      </c>
      <c r="L68" s="40">
        <v>0.73426732832373887</v>
      </c>
      <c r="M68" s="24">
        <f t="shared" si="7"/>
        <v>-3.3784601316724245</v>
      </c>
    </row>
    <row r="69" spans="1:13" x14ac:dyDescent="0.2">
      <c r="A69" s="13">
        <v>39052</v>
      </c>
      <c r="B69" s="37">
        <f t="shared" ref="B69:B100" si="8">MONTH(A69)</f>
        <v>12</v>
      </c>
      <c r="C69" s="24">
        <f>West!I71</f>
        <v>34.85</v>
      </c>
      <c r="D69" s="24">
        <f>VLOOKUP($B69,Historical!$B$9:$G$20,2)</f>
        <v>3.161500000000002</v>
      </c>
      <c r="E69" s="24">
        <f t="shared" si="3"/>
        <v>38.011500000000005</v>
      </c>
      <c r="G69" s="24">
        <f>East!I71</f>
        <v>38.75</v>
      </c>
      <c r="H69" s="24">
        <f>VLOOKUP($B69,Historical!$B$9:$G$20,5)</f>
        <v>-6.8657812500000004</v>
      </c>
      <c r="I69" s="24">
        <f t="shared" si="4"/>
        <v>31.884218749999999</v>
      </c>
      <c r="K69" s="24">
        <f t="shared" ref="K69:K100" si="9">I69-E69</f>
        <v>-6.1272812500000065</v>
      </c>
      <c r="L69" s="40">
        <v>0.73031078515167136</v>
      </c>
      <c r="M69" s="24">
        <f t="shared" ref="M69:M100" si="10">K69*L69</f>
        <v>-4.4748195805326194</v>
      </c>
    </row>
    <row r="70" spans="1:13" x14ac:dyDescent="0.2">
      <c r="A70" s="13">
        <v>39083</v>
      </c>
      <c r="B70" s="37">
        <f t="shared" si="8"/>
        <v>1</v>
      </c>
      <c r="C70" s="24">
        <f>West!I72</f>
        <v>42</v>
      </c>
      <c r="D70" s="24">
        <f>VLOOKUP($B70,Historical!$B$9:$G$20,2)</f>
        <v>4.0030681818181835</v>
      </c>
      <c r="E70" s="24">
        <f t="shared" ref="E70:E124" si="11">C70+D70</f>
        <v>46.003068181818186</v>
      </c>
      <c r="G70" s="24">
        <f>East!I72</f>
        <v>51.8</v>
      </c>
      <c r="H70" s="24">
        <f>VLOOKUP($B70,Historical!$B$9:$G$20,5)</f>
        <v>-5.8709375000000001</v>
      </c>
      <c r="I70" s="24">
        <f t="shared" ref="I70:I124" si="12">G70+H70</f>
        <v>45.929062500000001</v>
      </c>
      <c r="K70" s="24">
        <f t="shared" si="9"/>
        <v>-7.4005681818185565E-2</v>
      </c>
      <c r="L70" s="40">
        <v>0.72634516018855588</v>
      </c>
      <c r="M70" s="24">
        <f t="shared" si="10"/>
        <v>-5.3753668815093289E-2</v>
      </c>
    </row>
    <row r="71" spans="1:13" x14ac:dyDescent="0.2">
      <c r="A71" s="13">
        <v>39114</v>
      </c>
      <c r="B71" s="37">
        <f t="shared" si="8"/>
        <v>2</v>
      </c>
      <c r="C71" s="24">
        <f>West!I73</f>
        <v>42</v>
      </c>
      <c r="D71" s="24">
        <f>VLOOKUP($B71,Historical!$B$9:$G$20,2)</f>
        <v>3.5417500000000013</v>
      </c>
      <c r="E71" s="24">
        <f t="shared" si="11"/>
        <v>45.54175</v>
      </c>
      <c r="G71" s="24">
        <f>East!I73</f>
        <v>51.8</v>
      </c>
      <c r="H71" s="24">
        <f>VLOOKUP($B71,Historical!$B$9:$G$20,5)</f>
        <v>-4.3728437500000013</v>
      </c>
      <c r="I71" s="24">
        <f t="shared" si="12"/>
        <v>47.427156249999996</v>
      </c>
      <c r="K71" s="24">
        <f t="shared" si="9"/>
        <v>1.8854062499999955</v>
      </c>
      <c r="L71" s="40">
        <v>0.72272056905522941</v>
      </c>
      <c r="M71" s="24">
        <f t="shared" si="10"/>
        <v>1.3626218779002828</v>
      </c>
    </row>
    <row r="72" spans="1:13" x14ac:dyDescent="0.2">
      <c r="A72" s="13">
        <v>39142</v>
      </c>
      <c r="B72" s="37">
        <f t="shared" si="8"/>
        <v>3</v>
      </c>
      <c r="C72" s="24">
        <f>West!I74</f>
        <v>37.5</v>
      </c>
      <c r="D72" s="24">
        <f>VLOOKUP($B72,Historical!$B$9:$G$20,2)</f>
        <v>3.1708238636363641</v>
      </c>
      <c r="E72" s="24">
        <f t="shared" si="11"/>
        <v>40.670823863636365</v>
      </c>
      <c r="G72" s="24">
        <f>East!I74</f>
        <v>41.3</v>
      </c>
      <c r="H72" s="24">
        <f>VLOOKUP($B72,Historical!$B$9:$G$20,5)</f>
        <v>-5.1940340909090903</v>
      </c>
      <c r="I72" s="24">
        <f t="shared" si="12"/>
        <v>36.105965909090905</v>
      </c>
      <c r="K72" s="24">
        <f t="shared" si="9"/>
        <v>-4.5648579545454595</v>
      </c>
      <c r="L72" s="40">
        <v>0.71881655364202302</v>
      </c>
      <c r="M72" s="24">
        <f t="shared" si="10"/>
        <v>-3.2812954627517419</v>
      </c>
    </row>
    <row r="73" spans="1:13" x14ac:dyDescent="0.2">
      <c r="A73" s="13">
        <v>39173</v>
      </c>
      <c r="B73" s="37">
        <f t="shared" si="8"/>
        <v>4</v>
      </c>
      <c r="C73" s="24">
        <f>West!I75</f>
        <v>37.35</v>
      </c>
      <c r="D73" s="24">
        <f>VLOOKUP($B73,Historical!$B$9:$G$20,2)</f>
        <v>2.5598214285714285</v>
      </c>
      <c r="E73" s="24">
        <f t="shared" si="11"/>
        <v>39.909821428571433</v>
      </c>
      <c r="G73" s="24">
        <f>East!I75</f>
        <v>40.950000000000003</v>
      </c>
      <c r="H73" s="24">
        <f>VLOOKUP($B73,Historical!$B$9:$G$20,5)</f>
        <v>-4.8826785714285688</v>
      </c>
      <c r="I73" s="24">
        <f t="shared" si="12"/>
        <v>36.067321428571432</v>
      </c>
      <c r="K73" s="24">
        <f t="shared" si="9"/>
        <v>-3.8425000000000011</v>
      </c>
      <c r="L73" s="40">
        <v>0.71498168346845747</v>
      </c>
      <c r="M73" s="24">
        <f t="shared" si="10"/>
        <v>-2.7473171187275485</v>
      </c>
    </row>
    <row r="74" spans="1:13" x14ac:dyDescent="0.2">
      <c r="A74" s="13">
        <v>39203</v>
      </c>
      <c r="B74" s="37">
        <f t="shared" si="8"/>
        <v>5</v>
      </c>
      <c r="C74" s="24">
        <f>West!I76</f>
        <v>38.65</v>
      </c>
      <c r="D74" s="24">
        <f>VLOOKUP($B74,Historical!$B$9:$G$20,2)</f>
        <v>3.515482954545452</v>
      </c>
      <c r="E74" s="24">
        <f t="shared" si="11"/>
        <v>42.165482954545453</v>
      </c>
      <c r="G74" s="24">
        <f>East!I76</f>
        <v>40.15</v>
      </c>
      <c r="H74" s="24">
        <f>VLOOKUP($B74,Historical!$B$9:$G$20,5)</f>
        <v>-5.382443181818183</v>
      </c>
      <c r="I74" s="24">
        <f t="shared" si="12"/>
        <v>34.767556818181816</v>
      </c>
      <c r="K74" s="24">
        <f t="shared" si="9"/>
        <v>-7.3979261363636368</v>
      </c>
      <c r="L74" s="40">
        <v>0.71105952806368222</v>
      </c>
      <c r="M74" s="24">
        <f t="shared" si="10"/>
        <v>-5.260365867172708</v>
      </c>
    </row>
    <row r="75" spans="1:13" x14ac:dyDescent="0.2">
      <c r="A75" s="13">
        <v>39234</v>
      </c>
      <c r="B75" s="37">
        <f t="shared" si="8"/>
        <v>6</v>
      </c>
      <c r="C75" s="24">
        <f>West!I77</f>
        <v>51.88</v>
      </c>
      <c r="D75" s="24">
        <f>VLOOKUP($B75,Historical!$B$9:$G$20,2)</f>
        <v>-0.25224431818181825</v>
      </c>
      <c r="E75" s="24">
        <f t="shared" si="11"/>
        <v>51.627755681818186</v>
      </c>
      <c r="G75" s="24">
        <f>East!I77</f>
        <v>47.67</v>
      </c>
      <c r="H75" s="24">
        <f>VLOOKUP($B75,Historical!$B$9:$G$20,5)</f>
        <v>-4.1467897727272716</v>
      </c>
      <c r="I75" s="24">
        <f t="shared" si="12"/>
        <v>43.523210227272727</v>
      </c>
      <c r="K75" s="24">
        <f t="shared" si="9"/>
        <v>-8.1045454545454589</v>
      </c>
      <c r="L75" s="40">
        <v>0.70723811240130163</v>
      </c>
      <c r="M75" s="24">
        <f t="shared" si="10"/>
        <v>-5.7318434291432796</v>
      </c>
    </row>
    <row r="76" spans="1:13" x14ac:dyDescent="0.2">
      <c r="A76" s="13">
        <v>39264</v>
      </c>
      <c r="B76" s="37">
        <f t="shared" si="8"/>
        <v>7</v>
      </c>
      <c r="C76" s="24">
        <f>West!I78</f>
        <v>53.3</v>
      </c>
      <c r="D76" s="24">
        <f>VLOOKUP($B76,Historical!$B$9:$G$20,2)</f>
        <v>1.2455624999999999</v>
      </c>
      <c r="E76" s="24">
        <f t="shared" si="11"/>
        <v>54.545562499999996</v>
      </c>
      <c r="G76" s="24">
        <f>East!I78</f>
        <v>69</v>
      </c>
      <c r="H76" s="24">
        <f>VLOOKUP($B76,Historical!$B$9:$G$20,5)</f>
        <v>-3.1169062499999991</v>
      </c>
      <c r="I76" s="24">
        <f t="shared" si="12"/>
        <v>65.88309375</v>
      </c>
      <c r="K76" s="24">
        <f t="shared" si="9"/>
        <v>11.337531250000005</v>
      </c>
      <c r="L76" s="40">
        <v>0.7033306614703575</v>
      </c>
      <c r="M76" s="24">
        <f t="shared" si="10"/>
        <v>7.9740333535033523</v>
      </c>
    </row>
    <row r="77" spans="1:13" x14ac:dyDescent="0.2">
      <c r="A77" s="13">
        <v>39295</v>
      </c>
      <c r="B77" s="37">
        <f t="shared" si="8"/>
        <v>8</v>
      </c>
      <c r="C77" s="24">
        <f>West!I79</f>
        <v>54.8</v>
      </c>
      <c r="D77" s="24">
        <f>VLOOKUP($B77,Historical!$B$9:$G$20,2)</f>
        <v>0.55456521739130449</v>
      </c>
      <c r="E77" s="24">
        <f t="shared" si="11"/>
        <v>55.354565217391304</v>
      </c>
      <c r="G77" s="24">
        <f>East!I79</f>
        <v>71.55</v>
      </c>
      <c r="H77" s="24">
        <f>VLOOKUP($B77,Historical!$B$9:$G$20,5)</f>
        <v>-4.0677173913043552</v>
      </c>
      <c r="I77" s="24">
        <f t="shared" si="12"/>
        <v>67.482282608695641</v>
      </c>
      <c r="K77" s="24">
        <f t="shared" si="9"/>
        <v>12.127717391304337</v>
      </c>
      <c r="L77" s="40">
        <v>0.69941396293458791</v>
      </c>
      <c r="M77" s="24">
        <f t="shared" si="10"/>
        <v>8.4822948820028881</v>
      </c>
    </row>
    <row r="78" spans="1:13" x14ac:dyDescent="0.2">
      <c r="A78" s="13">
        <v>39326</v>
      </c>
      <c r="B78" s="37">
        <f t="shared" si="8"/>
        <v>9</v>
      </c>
      <c r="C78" s="24">
        <f>West!I80</f>
        <v>37.6</v>
      </c>
      <c r="D78" s="24">
        <f>VLOOKUP($B78,Historical!$B$9:$G$20,2)</f>
        <v>1.3578125000000001</v>
      </c>
      <c r="E78" s="24">
        <f t="shared" si="11"/>
        <v>38.957812500000003</v>
      </c>
      <c r="G78" s="24">
        <f>East!I80</f>
        <v>41</v>
      </c>
      <c r="H78" s="24">
        <f>VLOOKUP($B78,Historical!$B$9:$G$20,5)</f>
        <v>-3.8517500000000013</v>
      </c>
      <c r="I78" s="24">
        <f t="shared" si="12"/>
        <v>37.148249999999997</v>
      </c>
      <c r="K78" s="24">
        <f t="shared" si="9"/>
        <v>-1.8095625000000055</v>
      </c>
      <c r="L78" s="40">
        <v>0.69561371221377499</v>
      </c>
      <c r="M78" s="24">
        <f t="shared" si="10"/>
        <v>-1.258756488107843</v>
      </c>
    </row>
    <row r="79" spans="1:13" x14ac:dyDescent="0.2">
      <c r="A79" s="13">
        <v>39356</v>
      </c>
      <c r="B79" s="37">
        <f t="shared" si="8"/>
        <v>10</v>
      </c>
      <c r="C79" s="24">
        <f>West!I81</f>
        <v>35.450000000000003</v>
      </c>
      <c r="D79" s="24">
        <f>VLOOKUP($B79,Historical!$B$9:$G$20,2)</f>
        <v>4.7869602272727301</v>
      </c>
      <c r="E79" s="24">
        <f t="shared" si="11"/>
        <v>40.236960227272732</v>
      </c>
      <c r="G79" s="24">
        <f>East!I81</f>
        <v>39.15</v>
      </c>
      <c r="H79" s="24">
        <f>VLOOKUP($B79,Historical!$B$9:$G$20,5)</f>
        <v>-4.8518749999999997</v>
      </c>
      <c r="I79" s="24">
        <f t="shared" si="12"/>
        <v>34.298124999999999</v>
      </c>
      <c r="K79" s="24">
        <f t="shared" si="9"/>
        <v>-5.9388352272727332</v>
      </c>
      <c r="L79" s="40">
        <v>0.691729296110698</v>
      </c>
      <c r="M79" s="24">
        <f t="shared" si="10"/>
        <v>-4.108066311478785</v>
      </c>
    </row>
    <row r="80" spans="1:13" x14ac:dyDescent="0.2">
      <c r="A80" s="13">
        <v>39387</v>
      </c>
      <c r="B80" s="37">
        <f t="shared" si="8"/>
        <v>11</v>
      </c>
      <c r="C80" s="24">
        <f>West!I82</f>
        <v>35.450000000000003</v>
      </c>
      <c r="D80" s="24">
        <f>VLOOKUP($B80,Historical!$B$9:$G$20,2)</f>
        <v>4.0881249999999998</v>
      </c>
      <c r="E80" s="24">
        <f t="shared" si="11"/>
        <v>39.538125000000001</v>
      </c>
      <c r="G80" s="24">
        <f>East!I82</f>
        <v>39.15</v>
      </c>
      <c r="H80" s="24">
        <f>VLOOKUP($B80,Historical!$B$9:$G$20,5)</f>
        <v>-4.4130059523809528</v>
      </c>
      <c r="I80" s="24">
        <f t="shared" si="12"/>
        <v>34.736994047619049</v>
      </c>
      <c r="K80" s="24">
        <f t="shared" si="9"/>
        <v>-4.8011309523809516</v>
      </c>
      <c r="L80" s="40">
        <v>0.68794364491468651</v>
      </c>
      <c r="M80" s="24">
        <f t="shared" si="10"/>
        <v>-3.3029075270936721</v>
      </c>
    </row>
    <row r="81" spans="1:13" x14ac:dyDescent="0.2">
      <c r="A81" s="13">
        <v>39417</v>
      </c>
      <c r="B81" s="37">
        <f t="shared" si="8"/>
        <v>12</v>
      </c>
      <c r="C81" s="24">
        <f>West!I83</f>
        <v>35.450000000000003</v>
      </c>
      <c r="D81" s="24">
        <f>VLOOKUP($B81,Historical!$B$9:$G$20,2)</f>
        <v>3.161500000000002</v>
      </c>
      <c r="E81" s="24">
        <f t="shared" si="11"/>
        <v>38.611500000000007</v>
      </c>
      <c r="G81" s="24">
        <f>East!I83</f>
        <v>39.15</v>
      </c>
      <c r="H81" s="24">
        <f>VLOOKUP($B81,Historical!$B$9:$G$20,5)</f>
        <v>-6.8657812500000004</v>
      </c>
      <c r="I81" s="24">
        <f t="shared" si="12"/>
        <v>32.284218750000001</v>
      </c>
      <c r="K81" s="24">
        <f t="shared" si="9"/>
        <v>-6.3272812500000057</v>
      </c>
      <c r="L81" s="40">
        <v>0.68407505779850064</v>
      </c>
      <c r="M81" s="24">
        <f t="shared" si="10"/>
        <v>-4.3283352868011233</v>
      </c>
    </row>
    <row r="82" spans="1:13" x14ac:dyDescent="0.2">
      <c r="A82" s="13">
        <v>39448</v>
      </c>
      <c r="B82" s="37">
        <f t="shared" si="8"/>
        <v>1</v>
      </c>
      <c r="C82" s="24">
        <f>West!I84</f>
        <v>42.6</v>
      </c>
      <c r="D82" s="24">
        <f>VLOOKUP($B82,Historical!$B$9:$G$20,2)</f>
        <v>4.0030681818181835</v>
      </c>
      <c r="E82" s="24">
        <f t="shared" si="11"/>
        <v>46.603068181818188</v>
      </c>
      <c r="G82" s="24">
        <f>East!I84</f>
        <v>52.2</v>
      </c>
      <c r="H82" s="24">
        <f>VLOOKUP($B82,Historical!$B$9:$G$20,5)</f>
        <v>-5.8709375000000001</v>
      </c>
      <c r="I82" s="24">
        <f t="shared" si="12"/>
        <v>46.329062500000006</v>
      </c>
      <c r="K82" s="24">
        <f t="shared" si="9"/>
        <v>-0.2740056818181813</v>
      </c>
      <c r="L82" s="40">
        <v>0.68019714100305906</v>
      </c>
      <c r="M82" s="24">
        <f t="shared" si="10"/>
        <v>-0.1863778813913208</v>
      </c>
    </row>
    <row r="83" spans="1:13" x14ac:dyDescent="0.2">
      <c r="A83" s="13">
        <v>39479</v>
      </c>
      <c r="B83" s="37">
        <f t="shared" si="8"/>
        <v>2</v>
      </c>
      <c r="C83" s="24">
        <f>West!I85</f>
        <v>42.6</v>
      </c>
      <c r="D83" s="24">
        <f>VLOOKUP($B83,Historical!$B$9:$G$20,2)</f>
        <v>3.5417500000000013</v>
      </c>
      <c r="E83" s="24">
        <f t="shared" si="11"/>
        <v>46.141750000000002</v>
      </c>
      <c r="G83" s="24">
        <f>East!I85</f>
        <v>52.2</v>
      </c>
      <c r="H83" s="24">
        <f>VLOOKUP($B83,Historical!$B$9:$G$20,5)</f>
        <v>-4.3728437500000013</v>
      </c>
      <c r="I83" s="24">
        <f t="shared" si="12"/>
        <v>47.827156250000002</v>
      </c>
      <c r="K83" s="24">
        <f t="shared" si="9"/>
        <v>1.6854062499999998</v>
      </c>
      <c r="L83" s="40">
        <v>0.67654127694031174</v>
      </c>
      <c r="M83" s="24">
        <f t="shared" si="10"/>
        <v>1.1402468965381822</v>
      </c>
    </row>
    <row r="84" spans="1:13" x14ac:dyDescent="0.2">
      <c r="A84" s="13">
        <v>39508</v>
      </c>
      <c r="B84" s="37">
        <f t="shared" si="8"/>
        <v>3</v>
      </c>
      <c r="C84" s="24">
        <f>West!I86</f>
        <v>38.049999999999997</v>
      </c>
      <c r="D84" s="24">
        <f>VLOOKUP($B84,Historical!$B$9:$G$20,2)</f>
        <v>3.1708238636363641</v>
      </c>
      <c r="E84" s="24">
        <f t="shared" si="11"/>
        <v>41.220823863636362</v>
      </c>
      <c r="G84" s="24">
        <f>East!I86</f>
        <v>41.75</v>
      </c>
      <c r="H84" s="24">
        <f>VLOOKUP($B84,Historical!$B$9:$G$20,5)</f>
        <v>-5.1940340909090903</v>
      </c>
      <c r="I84" s="24">
        <f t="shared" si="12"/>
        <v>36.555965909090908</v>
      </c>
      <c r="K84" s="24">
        <f t="shared" si="9"/>
        <v>-4.6648579545454538</v>
      </c>
      <c r="L84" s="40">
        <v>0.67271488292848558</v>
      </c>
      <c r="M84" s="24">
        <f t="shared" si="10"/>
        <v>-3.1381193727700598</v>
      </c>
    </row>
    <row r="85" spans="1:13" x14ac:dyDescent="0.2">
      <c r="A85" s="13">
        <v>39539</v>
      </c>
      <c r="B85" s="37">
        <f t="shared" si="8"/>
        <v>4</v>
      </c>
      <c r="C85" s="24">
        <f>West!I87</f>
        <v>37.9</v>
      </c>
      <c r="D85" s="24">
        <f>VLOOKUP($B85,Historical!$B$9:$G$20,2)</f>
        <v>2.5598214285714285</v>
      </c>
      <c r="E85" s="24">
        <f t="shared" si="11"/>
        <v>40.459821428571431</v>
      </c>
      <c r="G85" s="24">
        <f>East!I87</f>
        <v>41.4</v>
      </c>
      <c r="H85" s="24">
        <f>VLOOKUP($B85,Historical!$B$9:$G$20,5)</f>
        <v>-4.8826785714285688</v>
      </c>
      <c r="I85" s="24">
        <f t="shared" si="12"/>
        <v>36.517321428571428</v>
      </c>
      <c r="K85" s="24">
        <f t="shared" si="9"/>
        <v>-3.9425000000000026</v>
      </c>
      <c r="L85" s="40">
        <v>0.66896751279780775</v>
      </c>
      <c r="M85" s="24">
        <f t="shared" si="10"/>
        <v>-2.637404419205359</v>
      </c>
    </row>
    <row r="86" spans="1:13" x14ac:dyDescent="0.2">
      <c r="A86" s="13">
        <v>39569</v>
      </c>
      <c r="B86" s="37">
        <f t="shared" si="8"/>
        <v>5</v>
      </c>
      <c r="C86" s="24">
        <f>West!I88</f>
        <v>39.340000000000003</v>
      </c>
      <c r="D86" s="24">
        <f>VLOOKUP($B86,Historical!$B$9:$G$20,2)</f>
        <v>3.515482954545452</v>
      </c>
      <c r="E86" s="24">
        <f t="shared" si="11"/>
        <v>42.855482954545458</v>
      </c>
      <c r="G86" s="24">
        <f>East!I88</f>
        <v>40.46</v>
      </c>
      <c r="H86" s="24">
        <f>VLOOKUP($B86,Historical!$B$9:$G$20,5)</f>
        <v>-5.382443181818183</v>
      </c>
      <c r="I86" s="24">
        <f t="shared" si="12"/>
        <v>35.077556818181819</v>
      </c>
      <c r="K86" s="24">
        <f t="shared" si="9"/>
        <v>-7.7779261363636394</v>
      </c>
      <c r="L86" s="40">
        <v>0.66514023342943429</v>
      </c>
      <c r="M86" s="24">
        <f t="shared" si="10"/>
        <v>-5.173411605937809</v>
      </c>
    </row>
    <row r="87" spans="1:13" x14ac:dyDescent="0.2">
      <c r="A87" s="13">
        <v>39600</v>
      </c>
      <c r="B87" s="37">
        <f t="shared" si="8"/>
        <v>6</v>
      </c>
      <c r="C87" s="24">
        <f>West!I89</f>
        <v>52.92</v>
      </c>
      <c r="D87" s="24">
        <f>VLOOKUP($B87,Historical!$B$9:$G$20,2)</f>
        <v>-0.25224431818181825</v>
      </c>
      <c r="E87" s="24">
        <f t="shared" si="11"/>
        <v>52.667755681818186</v>
      </c>
      <c r="G87" s="24">
        <f>East!I89</f>
        <v>47.63</v>
      </c>
      <c r="H87" s="24">
        <f>VLOOKUP($B87,Historical!$B$9:$G$20,5)</f>
        <v>-4.1467897727272716</v>
      </c>
      <c r="I87" s="24">
        <f t="shared" si="12"/>
        <v>43.483210227272728</v>
      </c>
      <c r="K87" s="24">
        <f t="shared" si="9"/>
        <v>-9.1845454545454572</v>
      </c>
      <c r="L87" s="40">
        <v>0.66140896671720806</v>
      </c>
      <c r="M87" s="24">
        <f t="shared" si="10"/>
        <v>-6.0747407188581413</v>
      </c>
    </row>
    <row r="88" spans="1:13" x14ac:dyDescent="0.2">
      <c r="A88" s="13">
        <v>39630</v>
      </c>
      <c r="B88" s="37">
        <f t="shared" si="8"/>
        <v>7</v>
      </c>
      <c r="C88" s="24">
        <f>West!I90</f>
        <v>53.8</v>
      </c>
      <c r="D88" s="24">
        <f>VLOOKUP($B88,Historical!$B$9:$G$20,2)</f>
        <v>1.2455624999999999</v>
      </c>
      <c r="E88" s="24">
        <f t="shared" si="11"/>
        <v>55.045562499999996</v>
      </c>
      <c r="G88" s="24">
        <f>East!I90</f>
        <v>69.5</v>
      </c>
      <c r="H88" s="24">
        <f>VLOOKUP($B88,Historical!$B$9:$G$20,5)</f>
        <v>-3.1169062499999991</v>
      </c>
      <c r="I88" s="24">
        <f t="shared" si="12"/>
        <v>66.38309375</v>
      </c>
      <c r="K88" s="24">
        <f t="shared" si="9"/>
        <v>11.337531250000005</v>
      </c>
      <c r="L88" s="40">
        <v>0.65770563009368588</v>
      </c>
      <c r="M88" s="24">
        <f t="shared" si="10"/>
        <v>7.4567581344881075</v>
      </c>
    </row>
    <row r="89" spans="1:13" x14ac:dyDescent="0.2">
      <c r="A89" s="13">
        <v>39661</v>
      </c>
      <c r="B89" s="37">
        <f t="shared" si="8"/>
        <v>8</v>
      </c>
      <c r="C89" s="24">
        <f>West!I91</f>
        <v>55.3</v>
      </c>
      <c r="D89" s="24">
        <f>VLOOKUP($B89,Historical!$B$9:$G$20,2)</f>
        <v>0.55456521739130449</v>
      </c>
      <c r="E89" s="24">
        <f t="shared" si="11"/>
        <v>55.854565217391304</v>
      </c>
      <c r="G89" s="24">
        <f>East!I91</f>
        <v>72.05</v>
      </c>
      <c r="H89" s="24">
        <f>VLOOKUP($B89,Historical!$B$9:$G$20,5)</f>
        <v>-4.0677173913043552</v>
      </c>
      <c r="I89" s="24">
        <f t="shared" si="12"/>
        <v>67.982282608695641</v>
      </c>
      <c r="K89" s="24">
        <f t="shared" si="9"/>
        <v>12.127717391304337</v>
      </c>
      <c r="L89" s="40">
        <v>0.65410862802351477</v>
      </c>
      <c r="M89" s="24">
        <f t="shared" si="10"/>
        <v>7.9328445838829991</v>
      </c>
    </row>
    <row r="90" spans="1:13" x14ac:dyDescent="0.2">
      <c r="A90" s="13">
        <v>39692</v>
      </c>
      <c r="B90" s="37">
        <f t="shared" si="8"/>
        <v>9</v>
      </c>
      <c r="C90" s="24">
        <f>West!I92</f>
        <v>38.200000000000003</v>
      </c>
      <c r="D90" s="24">
        <f>VLOOKUP($B90,Historical!$B$9:$G$20,2)</f>
        <v>1.3578125000000001</v>
      </c>
      <c r="E90" s="24">
        <f t="shared" si="11"/>
        <v>39.557812500000004</v>
      </c>
      <c r="G90" s="24">
        <f>East!I92</f>
        <v>41.4</v>
      </c>
      <c r="H90" s="24">
        <f>VLOOKUP($B90,Historical!$B$9:$G$20,5)</f>
        <v>-3.8517500000000013</v>
      </c>
      <c r="I90" s="24">
        <f t="shared" si="12"/>
        <v>37.548249999999996</v>
      </c>
      <c r="K90" s="24">
        <f t="shared" si="9"/>
        <v>-2.0095625000000084</v>
      </c>
      <c r="L90" s="40">
        <v>0.65062727985596591</v>
      </c>
      <c r="M90" s="24">
        <f t="shared" si="10"/>
        <v>-1.3074761830755599</v>
      </c>
    </row>
    <row r="91" spans="1:13" x14ac:dyDescent="0.2">
      <c r="A91" s="13">
        <v>39722</v>
      </c>
      <c r="B91" s="37">
        <f t="shared" si="8"/>
        <v>10</v>
      </c>
      <c r="C91" s="24">
        <f>West!I93</f>
        <v>36.049999999999997</v>
      </c>
      <c r="D91" s="24">
        <f>VLOOKUP($B91,Historical!$B$9:$G$20,2)</f>
        <v>4.7869602272727301</v>
      </c>
      <c r="E91" s="24">
        <f t="shared" si="11"/>
        <v>40.836960227272726</v>
      </c>
      <c r="G91" s="24">
        <f>East!I93</f>
        <v>39.549999999999997</v>
      </c>
      <c r="H91" s="24">
        <f>VLOOKUP($B91,Historical!$B$9:$G$20,5)</f>
        <v>-4.8518749999999997</v>
      </c>
      <c r="I91" s="24">
        <f t="shared" si="12"/>
        <v>34.698124999999997</v>
      </c>
      <c r="K91" s="24">
        <f t="shared" si="9"/>
        <v>-6.1388352272727289</v>
      </c>
      <c r="L91" s="40">
        <v>0.6470643990836118</v>
      </c>
      <c r="M91" s="24">
        <f t="shared" si="10"/>
        <v>-3.9722217274085359</v>
      </c>
    </row>
    <row r="92" spans="1:13" x14ac:dyDescent="0.2">
      <c r="A92" s="13">
        <v>39753</v>
      </c>
      <c r="B92" s="37">
        <f t="shared" si="8"/>
        <v>11</v>
      </c>
      <c r="C92" s="24">
        <f>West!I94</f>
        <v>36.049999999999997</v>
      </c>
      <c r="D92" s="24">
        <f>VLOOKUP($B92,Historical!$B$9:$G$20,2)</f>
        <v>4.0881249999999998</v>
      </c>
      <c r="E92" s="24">
        <f t="shared" si="11"/>
        <v>40.138124999999995</v>
      </c>
      <c r="G92" s="24">
        <f>East!I94</f>
        <v>39.549999999999997</v>
      </c>
      <c r="H92" s="24">
        <f>VLOOKUP($B92,Historical!$B$9:$G$20,5)</f>
        <v>-4.4130059523809528</v>
      </c>
      <c r="I92" s="24">
        <f t="shared" si="12"/>
        <v>35.136994047619041</v>
      </c>
      <c r="K92" s="24">
        <f t="shared" si="9"/>
        <v>-5.0011309523809544</v>
      </c>
      <c r="L92" s="40">
        <v>0.64360498240308706</v>
      </c>
      <c r="M92" s="24">
        <f t="shared" si="10"/>
        <v>-3.218752798602678</v>
      </c>
    </row>
    <row r="93" spans="1:13" x14ac:dyDescent="0.2">
      <c r="A93" s="13">
        <v>39783</v>
      </c>
      <c r="B93" s="37">
        <f t="shared" si="8"/>
        <v>12</v>
      </c>
      <c r="C93" s="24">
        <f>West!I95</f>
        <v>36.049999999999997</v>
      </c>
      <c r="D93" s="24">
        <f>VLOOKUP($B93,Historical!$B$9:$G$20,2)</f>
        <v>3.161500000000002</v>
      </c>
      <c r="E93" s="24">
        <f t="shared" si="11"/>
        <v>39.211500000000001</v>
      </c>
      <c r="G93" s="24">
        <f>East!I95</f>
        <v>39.549999999999997</v>
      </c>
      <c r="H93" s="24">
        <f>VLOOKUP($B93,Historical!$B$9:$G$20,5)</f>
        <v>-6.8657812500000004</v>
      </c>
      <c r="I93" s="24">
        <f t="shared" si="12"/>
        <v>32.684218749999999</v>
      </c>
      <c r="K93" s="24">
        <f t="shared" si="9"/>
        <v>-6.5272812500000015</v>
      </c>
      <c r="L93" s="40">
        <v>0.64006508196737499</v>
      </c>
      <c r="M93" s="24">
        <f t="shared" si="10"/>
        <v>-4.177884808305361</v>
      </c>
    </row>
    <row r="94" spans="1:13" x14ac:dyDescent="0.2">
      <c r="A94" s="13">
        <v>39814</v>
      </c>
      <c r="B94" s="37">
        <f t="shared" si="8"/>
        <v>1</v>
      </c>
      <c r="C94" s="24">
        <f>West!I96</f>
        <v>43.2</v>
      </c>
      <c r="D94" s="24">
        <f>VLOOKUP($B94,Historical!$B$9:$G$20,2)</f>
        <v>4.0030681818181835</v>
      </c>
      <c r="E94" s="24">
        <f t="shared" si="11"/>
        <v>47.203068181818189</v>
      </c>
      <c r="G94" s="24">
        <f>East!I96</f>
        <v>52.6</v>
      </c>
      <c r="H94" s="24">
        <f>VLOOKUP($B94,Historical!$B$9:$G$20,5)</f>
        <v>-5.8709375000000001</v>
      </c>
      <c r="I94" s="24">
        <f t="shared" si="12"/>
        <v>46.729062499999998</v>
      </c>
      <c r="K94" s="24">
        <f t="shared" si="9"/>
        <v>-0.47400568181819125</v>
      </c>
      <c r="L94" s="40">
        <v>0.63652532497100855</v>
      </c>
      <c r="M94" s="24">
        <f t="shared" si="10"/>
        <v>-0.30171662065742866</v>
      </c>
    </row>
    <row r="95" spans="1:13" x14ac:dyDescent="0.2">
      <c r="A95" s="13">
        <v>39845</v>
      </c>
      <c r="B95" s="37">
        <f t="shared" si="8"/>
        <v>2</v>
      </c>
      <c r="C95" s="24">
        <f>West!I97</f>
        <v>43.2</v>
      </c>
      <c r="D95" s="24">
        <f>VLOOKUP($B95,Historical!$B$9:$G$20,2)</f>
        <v>3.5417500000000013</v>
      </c>
      <c r="E95" s="24">
        <f t="shared" si="11"/>
        <v>46.741750000000003</v>
      </c>
      <c r="G95" s="24">
        <f>East!I97</f>
        <v>52.6</v>
      </c>
      <c r="H95" s="24">
        <f>VLOOKUP($B95,Historical!$B$9:$G$20,5)</f>
        <v>-4.3728437500000013</v>
      </c>
      <c r="I95" s="24">
        <f t="shared" si="12"/>
        <v>48.22715625</v>
      </c>
      <c r="K95" s="24">
        <f t="shared" si="9"/>
        <v>1.4854062499999969</v>
      </c>
      <c r="L95" s="40">
        <v>0.63330308507141397</v>
      </c>
      <c r="M95" s="24">
        <f t="shared" si="10"/>
        <v>0.94071236070935804</v>
      </c>
    </row>
    <row r="96" spans="1:13" x14ac:dyDescent="0.2">
      <c r="A96" s="13">
        <v>39873</v>
      </c>
      <c r="B96" s="37">
        <f t="shared" si="8"/>
        <v>3</v>
      </c>
      <c r="C96" s="24">
        <f>West!I98</f>
        <v>38.6</v>
      </c>
      <c r="D96" s="24">
        <f>VLOOKUP($B96,Historical!$B$9:$G$20,2)</f>
        <v>3.1708238636363641</v>
      </c>
      <c r="E96" s="24">
        <f t="shared" si="11"/>
        <v>41.770823863636366</v>
      </c>
      <c r="G96" s="24">
        <f>East!I98</f>
        <v>42.2</v>
      </c>
      <c r="H96" s="24">
        <f>VLOOKUP($B96,Historical!$B$9:$G$20,5)</f>
        <v>-5.1940340909090903</v>
      </c>
      <c r="I96" s="24">
        <f t="shared" si="12"/>
        <v>37.005965909090911</v>
      </c>
      <c r="K96" s="24">
        <f t="shared" si="9"/>
        <v>-4.7648579545454552</v>
      </c>
      <c r="L96" s="40">
        <v>0.62982063634127061</v>
      </c>
      <c r="M96" s="24">
        <f t="shared" si="10"/>
        <v>-3.0010058690075838</v>
      </c>
    </row>
    <row r="97" spans="1:13" x14ac:dyDescent="0.2">
      <c r="A97" s="13">
        <v>39904</v>
      </c>
      <c r="B97" s="37">
        <f t="shared" si="8"/>
        <v>4</v>
      </c>
      <c r="C97" s="24">
        <f>West!I99</f>
        <v>38.450000000000003</v>
      </c>
      <c r="D97" s="24">
        <f>VLOOKUP($B97,Historical!$B$9:$G$20,2)</f>
        <v>2.5598214285714285</v>
      </c>
      <c r="E97" s="24">
        <f t="shared" si="11"/>
        <v>41.009821428571428</v>
      </c>
      <c r="G97" s="24">
        <f>East!I99</f>
        <v>41.85</v>
      </c>
      <c r="H97" s="24">
        <f>VLOOKUP($B97,Historical!$B$9:$G$20,5)</f>
        <v>-4.8826785714285688</v>
      </c>
      <c r="I97" s="24">
        <f t="shared" si="12"/>
        <v>36.967321428571431</v>
      </c>
      <c r="K97" s="24">
        <f t="shared" si="9"/>
        <v>-4.0424999999999969</v>
      </c>
      <c r="L97" s="40">
        <v>0.62641592852967054</v>
      </c>
      <c r="M97" s="24">
        <f t="shared" si="10"/>
        <v>-2.532286391081191</v>
      </c>
    </row>
    <row r="98" spans="1:13" x14ac:dyDescent="0.2">
      <c r="A98" s="13">
        <v>39934</v>
      </c>
      <c r="B98" s="37">
        <f t="shared" si="8"/>
        <v>5</v>
      </c>
      <c r="C98" s="24">
        <f>West!I100</f>
        <v>40.049999999999997</v>
      </c>
      <c r="D98" s="24">
        <f>VLOOKUP($B98,Historical!$B$9:$G$20,2)</f>
        <v>3.515482954545452</v>
      </c>
      <c r="E98" s="24">
        <f t="shared" si="11"/>
        <v>43.565482954545452</v>
      </c>
      <c r="G98" s="24">
        <f>East!I100</f>
        <v>40.75</v>
      </c>
      <c r="H98" s="24">
        <f>VLOOKUP($B98,Historical!$B$9:$G$20,5)</f>
        <v>-5.382443181818183</v>
      </c>
      <c r="I98" s="24">
        <f t="shared" si="12"/>
        <v>35.367556818181818</v>
      </c>
      <c r="K98" s="24">
        <f t="shared" si="9"/>
        <v>-8.197926136363634</v>
      </c>
      <c r="L98" s="40">
        <v>0.62293329630416783</v>
      </c>
      <c r="M98" s="24">
        <f t="shared" si="10"/>
        <v>-5.1067611509830897</v>
      </c>
    </row>
    <row r="99" spans="1:13" x14ac:dyDescent="0.2">
      <c r="A99" s="13">
        <v>39965</v>
      </c>
      <c r="B99" s="37">
        <f t="shared" si="8"/>
        <v>6</v>
      </c>
      <c r="C99" s="24">
        <f>West!I101</f>
        <v>54.01</v>
      </c>
      <c r="D99" s="24">
        <f>VLOOKUP($B99,Historical!$B$9:$G$20,2)</f>
        <v>-0.25224431818181825</v>
      </c>
      <c r="E99" s="24">
        <f t="shared" si="11"/>
        <v>53.757755681818182</v>
      </c>
      <c r="G99" s="24">
        <f>East!I101</f>
        <v>47.54</v>
      </c>
      <c r="H99" s="24">
        <f>VLOOKUP($B99,Historical!$B$9:$G$20,5)</f>
        <v>-4.1467897727272716</v>
      </c>
      <c r="I99" s="24">
        <f t="shared" si="12"/>
        <v>43.393210227272725</v>
      </c>
      <c r="K99" s="24">
        <f t="shared" si="9"/>
        <v>-10.364545454545457</v>
      </c>
      <c r="L99" s="40">
        <v>0.61955084768970503</v>
      </c>
      <c r="M99" s="24">
        <f t="shared" si="10"/>
        <v>-6.4213629222821167</v>
      </c>
    </row>
    <row r="100" spans="1:13" x14ac:dyDescent="0.2">
      <c r="A100" s="13">
        <v>39995</v>
      </c>
      <c r="B100" s="37">
        <f t="shared" si="8"/>
        <v>7</v>
      </c>
      <c r="C100" s="24">
        <f>West!I102</f>
        <v>54.3</v>
      </c>
      <c r="D100" s="24">
        <f>VLOOKUP($B100,Historical!$B$9:$G$20,2)</f>
        <v>1.2455624999999999</v>
      </c>
      <c r="E100" s="24">
        <f t="shared" si="11"/>
        <v>55.545562499999996</v>
      </c>
      <c r="G100" s="24">
        <f>East!I102</f>
        <v>70</v>
      </c>
      <c r="H100" s="24">
        <f>VLOOKUP($B100,Historical!$B$9:$G$20,5)</f>
        <v>-3.1169062499999991</v>
      </c>
      <c r="I100" s="24">
        <f t="shared" si="12"/>
        <v>66.88309375</v>
      </c>
      <c r="K100" s="24">
        <f t="shared" si="9"/>
        <v>11.337531250000005</v>
      </c>
      <c r="L100" s="40">
        <v>0.61609149359807414</v>
      </c>
      <c r="M100" s="24">
        <f t="shared" si="10"/>
        <v>6.9849565615273432</v>
      </c>
    </row>
    <row r="101" spans="1:13" x14ac:dyDescent="0.2">
      <c r="A101" s="13">
        <v>40026</v>
      </c>
      <c r="B101" s="37">
        <f t="shared" ref="B101:B124" si="13">MONTH(A101)</f>
        <v>8</v>
      </c>
      <c r="C101" s="24">
        <f>West!I103</f>
        <v>55.8</v>
      </c>
      <c r="D101" s="24">
        <f>VLOOKUP($B101,Historical!$B$9:$G$20,2)</f>
        <v>0.55456521739130449</v>
      </c>
      <c r="E101" s="24">
        <f t="shared" si="11"/>
        <v>56.354565217391304</v>
      </c>
      <c r="G101" s="24">
        <f>East!I103</f>
        <v>72.55</v>
      </c>
      <c r="H101" s="24">
        <f>VLOOKUP($B101,Historical!$B$9:$G$20,5)</f>
        <v>-4.0677173913043552</v>
      </c>
      <c r="I101" s="24">
        <f t="shared" si="12"/>
        <v>68.482282608695641</v>
      </c>
      <c r="K101" s="24">
        <f t="shared" ref="K101:K124" si="14">I101-E101</f>
        <v>12.127717391304337</v>
      </c>
      <c r="L101" s="40">
        <v>0.61263201502911657</v>
      </c>
      <c r="M101" s="24">
        <f t="shared" ref="M101:M124" si="15">K101*L101</f>
        <v>7.4298279431384371</v>
      </c>
    </row>
    <row r="102" spans="1:13" x14ac:dyDescent="0.2">
      <c r="A102" s="13">
        <v>40057</v>
      </c>
      <c r="B102" s="37">
        <f t="shared" si="13"/>
        <v>9</v>
      </c>
      <c r="C102" s="24">
        <f>West!I104</f>
        <v>38.799999999999997</v>
      </c>
      <c r="D102" s="24">
        <f>VLOOKUP($B102,Historical!$B$9:$G$20,2)</f>
        <v>1.3578125000000001</v>
      </c>
      <c r="E102" s="24">
        <f t="shared" si="11"/>
        <v>40.157812499999999</v>
      </c>
      <c r="G102" s="24">
        <f>East!I104</f>
        <v>41.8</v>
      </c>
      <c r="H102" s="24">
        <f>VLOOKUP($B102,Historical!$B$9:$G$20,5)</f>
        <v>-3.8517500000000013</v>
      </c>
      <c r="I102" s="24">
        <f t="shared" si="12"/>
        <v>37.948249999999994</v>
      </c>
      <c r="K102" s="24">
        <f t="shared" si="14"/>
        <v>-2.2095625000000041</v>
      </c>
      <c r="L102" s="40">
        <v>0.6092832965139483</v>
      </c>
      <c r="M102" s="24">
        <f t="shared" si="15"/>
        <v>-1.3462495238536034</v>
      </c>
    </row>
    <row r="103" spans="1:13" x14ac:dyDescent="0.2">
      <c r="A103" s="13">
        <v>40087</v>
      </c>
      <c r="B103" s="37">
        <f t="shared" si="13"/>
        <v>10</v>
      </c>
      <c r="C103" s="24">
        <f>West!I105</f>
        <v>36.65</v>
      </c>
      <c r="D103" s="24">
        <f>VLOOKUP($B103,Historical!$B$9:$G$20,2)</f>
        <v>4.7869602272727301</v>
      </c>
      <c r="E103" s="24">
        <f t="shared" si="11"/>
        <v>41.436960227272728</v>
      </c>
      <c r="G103" s="24">
        <f>East!I105</f>
        <v>39.950000000000003</v>
      </c>
      <c r="H103" s="24">
        <f>VLOOKUP($B103,Historical!$B$9:$G$20,5)</f>
        <v>-4.8518749999999997</v>
      </c>
      <c r="I103" s="24">
        <f t="shared" si="12"/>
        <v>35.098125000000003</v>
      </c>
      <c r="K103" s="24">
        <f t="shared" si="14"/>
        <v>-6.3388352272727246</v>
      </c>
      <c r="L103" s="40">
        <v>0.60585919296116719</v>
      </c>
      <c r="M103" s="24">
        <f t="shared" si="15"/>
        <v>-3.8404415951092696</v>
      </c>
    </row>
    <row r="104" spans="1:13" x14ac:dyDescent="0.2">
      <c r="A104" s="13">
        <v>40118</v>
      </c>
      <c r="B104" s="37">
        <f t="shared" si="13"/>
        <v>11</v>
      </c>
      <c r="C104" s="24">
        <f>West!I106</f>
        <v>36.65</v>
      </c>
      <c r="D104" s="24">
        <f>VLOOKUP($B104,Historical!$B$9:$G$20,2)</f>
        <v>4.0881249999999998</v>
      </c>
      <c r="E104" s="24">
        <f t="shared" si="11"/>
        <v>40.738124999999997</v>
      </c>
      <c r="G104" s="24">
        <f>East!I106</f>
        <v>39.950000000000003</v>
      </c>
      <c r="H104" s="24">
        <f>VLOOKUP($B104,Historical!$B$9:$G$20,5)</f>
        <v>-4.4130059523809528</v>
      </c>
      <c r="I104" s="24">
        <f t="shared" si="12"/>
        <v>35.536994047619046</v>
      </c>
      <c r="K104" s="24">
        <f t="shared" si="14"/>
        <v>-5.2011309523809501</v>
      </c>
      <c r="L104" s="40">
        <v>0.60253293810190389</v>
      </c>
      <c r="M104" s="24">
        <f t="shared" si="15"/>
        <v>-3.1338527141908474</v>
      </c>
    </row>
    <row r="105" spans="1:13" x14ac:dyDescent="0.2">
      <c r="A105" s="13">
        <v>40148</v>
      </c>
      <c r="B105" s="37">
        <f t="shared" si="13"/>
        <v>12</v>
      </c>
      <c r="C105" s="24">
        <f>West!I107</f>
        <v>36.65</v>
      </c>
      <c r="D105" s="24">
        <f>VLOOKUP($B105,Historical!$B$9:$G$20,2)</f>
        <v>3.161500000000002</v>
      </c>
      <c r="E105" s="24">
        <f t="shared" si="11"/>
        <v>39.811500000000002</v>
      </c>
      <c r="G105" s="24">
        <f>East!I107</f>
        <v>39.950000000000003</v>
      </c>
      <c r="H105" s="24">
        <f>VLOOKUP($B105,Historical!$B$9:$G$20,5)</f>
        <v>-6.8657812500000004</v>
      </c>
      <c r="I105" s="24">
        <f t="shared" si="12"/>
        <v>33.084218750000005</v>
      </c>
      <c r="K105" s="24">
        <f t="shared" si="14"/>
        <v>-6.7272812499999972</v>
      </c>
      <c r="L105" s="40">
        <v>0.5991322954955729</v>
      </c>
      <c r="M105" s="24">
        <f t="shared" si="15"/>
        <v>-4.0305314577568252</v>
      </c>
    </row>
    <row r="106" spans="1:13" x14ac:dyDescent="0.2">
      <c r="A106" s="13">
        <v>40179</v>
      </c>
      <c r="B106" s="37">
        <f t="shared" si="13"/>
        <v>1</v>
      </c>
      <c r="C106" s="24">
        <f>West!I108</f>
        <v>43.8</v>
      </c>
      <c r="D106" s="24">
        <f>VLOOKUP($B106,Historical!$B$9:$G$20,2)</f>
        <v>4.0030681818181835</v>
      </c>
      <c r="E106" s="24">
        <f t="shared" si="11"/>
        <v>47.803068181818183</v>
      </c>
      <c r="G106" s="24">
        <f>East!I108</f>
        <v>53</v>
      </c>
      <c r="H106" s="24">
        <f>VLOOKUP($B106,Historical!$B$9:$G$20,5)</f>
        <v>-5.8709375000000001</v>
      </c>
      <c r="I106" s="24">
        <f t="shared" si="12"/>
        <v>47.129062500000003</v>
      </c>
      <c r="K106" s="24">
        <f t="shared" si="14"/>
        <v>-0.67400568181817988</v>
      </c>
      <c r="L106" s="40">
        <v>0.59573135303706459</v>
      </c>
      <c r="M106" s="24">
        <f t="shared" si="15"/>
        <v>-0.40152631678421352</v>
      </c>
    </row>
    <row r="107" spans="1:13" x14ac:dyDescent="0.2">
      <c r="A107" s="13">
        <v>40210</v>
      </c>
      <c r="B107" s="37">
        <f t="shared" si="13"/>
        <v>2</v>
      </c>
      <c r="C107" s="24">
        <f>West!I109</f>
        <v>43.8</v>
      </c>
      <c r="D107" s="24">
        <f>VLOOKUP($B107,Historical!$B$9:$G$20,2)</f>
        <v>3.5417500000000013</v>
      </c>
      <c r="E107" s="24">
        <f t="shared" si="11"/>
        <v>47.341749999999998</v>
      </c>
      <c r="G107" s="24">
        <f>East!I109</f>
        <v>53</v>
      </c>
      <c r="H107" s="24">
        <f>VLOOKUP($B107,Historical!$B$9:$G$20,5)</f>
        <v>-4.3728437500000013</v>
      </c>
      <c r="I107" s="24">
        <f t="shared" si="12"/>
        <v>48.627156249999999</v>
      </c>
      <c r="K107" s="24">
        <f t="shared" si="14"/>
        <v>1.2854062500000012</v>
      </c>
      <c r="L107" s="40">
        <v>0.59263274767880025</v>
      </c>
      <c r="M107" s="24">
        <f t="shared" si="15"/>
        <v>0.7617738378210035</v>
      </c>
    </row>
    <row r="108" spans="1:13" x14ac:dyDescent="0.2">
      <c r="A108" s="13">
        <v>40238</v>
      </c>
      <c r="B108" s="37">
        <f t="shared" si="13"/>
        <v>3</v>
      </c>
      <c r="C108" s="24">
        <f>West!I110</f>
        <v>39.15</v>
      </c>
      <c r="D108" s="24">
        <f>VLOOKUP($B108,Historical!$B$9:$G$20,2)</f>
        <v>3.1708238636363641</v>
      </c>
      <c r="E108" s="24">
        <f t="shared" si="11"/>
        <v>42.320823863636363</v>
      </c>
      <c r="G108" s="24">
        <f>East!I110</f>
        <v>42.65</v>
      </c>
      <c r="H108" s="24">
        <f>VLOOKUP($B108,Historical!$B$9:$G$20,5)</f>
        <v>-5.1940340909090903</v>
      </c>
      <c r="I108" s="24">
        <f t="shared" si="12"/>
        <v>37.455965909090907</v>
      </c>
      <c r="K108" s="24">
        <f t="shared" si="14"/>
        <v>-4.8648579545454567</v>
      </c>
      <c r="L108" s="40">
        <v>0.58929152211707725</v>
      </c>
      <c r="M108" s="24">
        <f t="shared" si="15"/>
        <v>-2.866819548917463</v>
      </c>
    </row>
    <row r="109" spans="1:13" x14ac:dyDescent="0.2">
      <c r="A109" s="13">
        <v>40269</v>
      </c>
      <c r="B109" s="37">
        <f t="shared" si="13"/>
        <v>4</v>
      </c>
      <c r="C109" s="24">
        <f>West!I111</f>
        <v>39</v>
      </c>
      <c r="D109" s="24">
        <f>VLOOKUP($B109,Historical!$B$9:$G$20,2)</f>
        <v>2.5598214285714285</v>
      </c>
      <c r="E109" s="24">
        <f t="shared" si="11"/>
        <v>41.559821428571425</v>
      </c>
      <c r="G109" s="24">
        <f>East!I111</f>
        <v>42.3</v>
      </c>
      <c r="H109" s="24">
        <f>VLOOKUP($B109,Historical!$B$9:$G$20,5)</f>
        <v>-4.8826785714285688</v>
      </c>
      <c r="I109" s="24">
        <f t="shared" si="12"/>
        <v>37.417321428571427</v>
      </c>
      <c r="K109" s="24">
        <f t="shared" si="14"/>
        <v>-4.1424999999999983</v>
      </c>
      <c r="L109" s="40">
        <v>0.58602118421623928</v>
      </c>
      <c r="M109" s="24">
        <f t="shared" si="15"/>
        <v>-2.4275927556157701</v>
      </c>
    </row>
    <row r="110" spans="1:13" x14ac:dyDescent="0.2">
      <c r="A110" s="13">
        <v>40299</v>
      </c>
      <c r="B110" s="37">
        <f t="shared" si="13"/>
        <v>5</v>
      </c>
      <c r="C110" s="24">
        <f>West!I112</f>
        <v>40.78</v>
      </c>
      <c r="D110" s="24">
        <f>VLOOKUP($B110,Historical!$B$9:$G$20,2)</f>
        <v>3.515482954545452</v>
      </c>
      <c r="E110" s="24">
        <f t="shared" si="11"/>
        <v>44.295482954545456</v>
      </c>
      <c r="G110" s="24">
        <f>East!I112</f>
        <v>41.02</v>
      </c>
      <c r="H110" s="24">
        <f>VLOOKUP($B110,Historical!$B$9:$G$20,5)</f>
        <v>-5.382443181818183</v>
      </c>
      <c r="I110" s="24">
        <f t="shared" si="12"/>
        <v>35.637556818181821</v>
      </c>
      <c r="K110" s="24">
        <f t="shared" si="14"/>
        <v>-8.6579261363636348</v>
      </c>
      <c r="L110" s="40">
        <v>0.58267889011309404</v>
      </c>
      <c r="M110" s="24">
        <f t="shared" si="15"/>
        <v>-5.044790791817511</v>
      </c>
    </row>
    <row r="111" spans="1:13" x14ac:dyDescent="0.2">
      <c r="A111" s="13">
        <v>40330</v>
      </c>
      <c r="B111" s="37">
        <f t="shared" si="13"/>
        <v>6</v>
      </c>
      <c r="C111" s="24">
        <f>West!I113</f>
        <v>55.16</v>
      </c>
      <c r="D111" s="24">
        <f>VLOOKUP($B111,Historical!$B$9:$G$20,2)</f>
        <v>-0.25224431818181825</v>
      </c>
      <c r="E111" s="24">
        <f t="shared" si="11"/>
        <v>54.90775568181818</v>
      </c>
      <c r="G111" s="24">
        <f>East!I113</f>
        <v>47.39</v>
      </c>
      <c r="H111" s="24">
        <f>VLOOKUP($B111,Historical!$B$9:$G$20,5)</f>
        <v>-4.1467897727272716</v>
      </c>
      <c r="I111" s="24">
        <f t="shared" si="12"/>
        <v>43.243210227272726</v>
      </c>
      <c r="K111" s="24">
        <f t="shared" si="14"/>
        <v>-11.664545454545454</v>
      </c>
      <c r="L111" s="40">
        <v>0.57943125580654353</v>
      </c>
      <c r="M111" s="24">
        <f t="shared" si="15"/>
        <v>-6.7588022211397814</v>
      </c>
    </row>
    <row r="112" spans="1:13" x14ac:dyDescent="0.2">
      <c r="A112" s="13">
        <v>40360</v>
      </c>
      <c r="B112" s="37">
        <f t="shared" si="13"/>
        <v>7</v>
      </c>
      <c r="C112" s="24">
        <f>West!I114</f>
        <v>54.8</v>
      </c>
      <c r="D112" s="24">
        <f>VLOOKUP($B112,Historical!$B$9:$G$20,2)</f>
        <v>1.2455624999999999</v>
      </c>
      <c r="E112" s="24">
        <f t="shared" si="11"/>
        <v>56.045562499999996</v>
      </c>
      <c r="G112" s="24">
        <f>East!I114</f>
        <v>70.5</v>
      </c>
      <c r="H112" s="24">
        <f>VLOOKUP($B112,Historical!$B$9:$G$20,5)</f>
        <v>-3.1169062499999991</v>
      </c>
      <c r="I112" s="24">
        <f t="shared" si="12"/>
        <v>67.38309375</v>
      </c>
      <c r="K112" s="24">
        <f t="shared" si="14"/>
        <v>11.337531250000005</v>
      </c>
      <c r="L112" s="40">
        <v>0.57611263256435774</v>
      </c>
      <c r="M112" s="24">
        <f t="shared" si="15"/>
        <v>6.5316949752181763</v>
      </c>
    </row>
    <row r="113" spans="1:13" x14ac:dyDescent="0.2">
      <c r="A113" s="13">
        <v>40391</v>
      </c>
      <c r="B113" s="37">
        <f t="shared" si="13"/>
        <v>8</v>
      </c>
      <c r="C113" s="24">
        <f>West!I115</f>
        <v>56.3</v>
      </c>
      <c r="D113" s="24">
        <f>VLOOKUP($B113,Historical!$B$9:$G$20,2)</f>
        <v>0.55456521739130449</v>
      </c>
      <c r="E113" s="24">
        <f t="shared" si="11"/>
        <v>56.854565217391304</v>
      </c>
      <c r="G113" s="24">
        <f>East!I115</f>
        <v>73.05</v>
      </c>
      <c r="H113" s="24">
        <f>VLOOKUP($B113,Historical!$B$9:$G$20,5)</f>
        <v>-4.0677173913043552</v>
      </c>
      <c r="I113" s="24">
        <f t="shared" si="12"/>
        <v>68.982282608695641</v>
      </c>
      <c r="K113" s="24">
        <f t="shared" si="14"/>
        <v>12.127717391304337</v>
      </c>
      <c r="L113" s="40">
        <v>0.57279349002700308</v>
      </c>
      <c r="M113" s="24">
        <f t="shared" si="15"/>
        <v>6.9466775706263926</v>
      </c>
    </row>
    <row r="114" spans="1:13" x14ac:dyDescent="0.2">
      <c r="A114" s="13">
        <v>40422</v>
      </c>
      <c r="B114" s="37">
        <f t="shared" si="13"/>
        <v>9</v>
      </c>
      <c r="C114" s="24">
        <f>West!I116</f>
        <v>39.4</v>
      </c>
      <c r="D114" s="24">
        <f>VLOOKUP($B114,Historical!$B$9:$G$20,2)</f>
        <v>1.3578125000000001</v>
      </c>
      <c r="E114" s="24">
        <f t="shared" si="11"/>
        <v>40.7578125</v>
      </c>
      <c r="G114" s="24">
        <f>East!I116</f>
        <v>42.2</v>
      </c>
      <c r="H114" s="24">
        <f>VLOOKUP($B114,Historical!$B$9:$G$20,5)</f>
        <v>-3.8517500000000013</v>
      </c>
      <c r="I114" s="24">
        <f t="shared" si="12"/>
        <v>38.34825</v>
      </c>
      <c r="K114" s="24">
        <f t="shared" si="14"/>
        <v>-2.4095624999999998</v>
      </c>
      <c r="L114" s="40">
        <v>0.56958020917559027</v>
      </c>
      <c r="M114" s="24">
        <f t="shared" si="15"/>
        <v>-1.3724391127716582</v>
      </c>
    </row>
    <row r="115" spans="1:13" x14ac:dyDescent="0.2">
      <c r="A115" s="13">
        <v>40452</v>
      </c>
      <c r="B115" s="37">
        <f t="shared" si="13"/>
        <v>10</v>
      </c>
      <c r="C115" s="24">
        <f>West!I117</f>
        <v>37.25</v>
      </c>
      <c r="D115" s="24">
        <f>VLOOKUP($B115,Historical!$B$9:$G$20,2)</f>
        <v>4.7869602272727301</v>
      </c>
      <c r="E115" s="24">
        <f t="shared" si="11"/>
        <v>42.036960227272729</v>
      </c>
      <c r="G115" s="24">
        <f>East!I117</f>
        <v>40.35</v>
      </c>
      <c r="H115" s="24">
        <f>VLOOKUP($B115,Historical!$B$9:$G$20,5)</f>
        <v>-4.8518749999999997</v>
      </c>
      <c r="I115" s="24">
        <f t="shared" si="12"/>
        <v>35.498125000000002</v>
      </c>
      <c r="K115" s="24">
        <f t="shared" si="14"/>
        <v>-6.5388352272727275</v>
      </c>
      <c r="L115" s="40">
        <v>0.56629738188014989</v>
      </c>
      <c r="M115" s="24">
        <f t="shared" si="15"/>
        <v>-3.7029252697502404</v>
      </c>
    </row>
    <row r="116" spans="1:13" x14ac:dyDescent="0.2">
      <c r="A116" s="13">
        <v>40483</v>
      </c>
      <c r="B116" s="37">
        <f t="shared" si="13"/>
        <v>11</v>
      </c>
      <c r="C116" s="24">
        <f>West!I118</f>
        <v>37.25</v>
      </c>
      <c r="D116" s="24">
        <f>VLOOKUP($B116,Historical!$B$9:$G$20,2)</f>
        <v>4.0881249999999998</v>
      </c>
      <c r="E116" s="24">
        <f t="shared" si="11"/>
        <v>41.338124999999998</v>
      </c>
      <c r="G116" s="24">
        <f>East!I118</f>
        <v>40.35</v>
      </c>
      <c r="H116" s="24">
        <f>VLOOKUP($B116,Historical!$B$9:$G$20,5)</f>
        <v>-4.4130059523809528</v>
      </c>
      <c r="I116" s="24">
        <f t="shared" si="12"/>
        <v>35.936994047619052</v>
      </c>
      <c r="K116" s="24">
        <f t="shared" si="14"/>
        <v>-5.4011309523809459</v>
      </c>
      <c r="L116" s="40">
        <v>0.56310694720785337</v>
      </c>
      <c r="M116" s="24">
        <f t="shared" si="15"/>
        <v>-3.0414143620650802</v>
      </c>
    </row>
    <row r="117" spans="1:13" x14ac:dyDescent="0.2">
      <c r="A117" s="13">
        <v>40513</v>
      </c>
      <c r="B117" s="37">
        <f t="shared" si="13"/>
        <v>12</v>
      </c>
      <c r="C117" s="24">
        <f>West!I119</f>
        <v>37.25</v>
      </c>
      <c r="D117" s="24">
        <f>VLOOKUP($B117,Historical!$B$9:$G$20,2)</f>
        <v>3.161500000000002</v>
      </c>
      <c r="E117" s="24">
        <f t="shared" si="11"/>
        <v>40.411500000000004</v>
      </c>
      <c r="G117" s="24">
        <f>East!I119</f>
        <v>40.35</v>
      </c>
      <c r="H117" s="24">
        <f>VLOOKUP($B117,Historical!$B$9:$G$20,5)</f>
        <v>-6.8657812500000004</v>
      </c>
      <c r="I117" s="24">
        <f t="shared" si="12"/>
        <v>33.484218750000004</v>
      </c>
      <c r="K117" s="24">
        <f t="shared" si="14"/>
        <v>-6.9272812500000001</v>
      </c>
      <c r="L117" s="40">
        <v>0.55984791169930959</v>
      </c>
      <c r="M117" s="24">
        <f t="shared" si="15"/>
        <v>-3.8782239415662829</v>
      </c>
    </row>
    <row r="118" spans="1:13" x14ac:dyDescent="0.2">
      <c r="A118" s="13">
        <v>40544</v>
      </c>
      <c r="B118" s="37">
        <f t="shared" si="13"/>
        <v>1</v>
      </c>
      <c r="C118" s="24">
        <f>West!I120</f>
        <v>44.15</v>
      </c>
      <c r="D118" s="24">
        <f>VLOOKUP($B118,Historical!$B$9:$G$20,2)</f>
        <v>4.0030681818181835</v>
      </c>
      <c r="E118" s="24">
        <f t="shared" si="11"/>
        <v>48.153068181818185</v>
      </c>
      <c r="G118" s="24">
        <f>East!I120</f>
        <v>53.15</v>
      </c>
      <c r="H118" s="24">
        <f>VLOOKUP($B118,Historical!$B$9:$G$20,5)</f>
        <v>-5.8709375000000001</v>
      </c>
      <c r="I118" s="24">
        <f t="shared" si="12"/>
        <v>47.279062499999995</v>
      </c>
      <c r="K118" s="24">
        <f t="shared" si="14"/>
        <v>-0.87400568181818983</v>
      </c>
      <c r="L118" s="40">
        <v>0.55658821466857367</v>
      </c>
      <c r="M118" s="24">
        <f t="shared" si="15"/>
        <v>-0.48646126205337575</v>
      </c>
    </row>
    <row r="119" spans="1:13" x14ac:dyDescent="0.2">
      <c r="A119" s="13">
        <v>40575</v>
      </c>
      <c r="B119" s="37">
        <f t="shared" si="13"/>
        <v>2</v>
      </c>
      <c r="C119" s="24">
        <f>West!I121</f>
        <v>44.15</v>
      </c>
      <c r="D119" s="24">
        <f>VLOOKUP($B119,Historical!$B$9:$G$20,2)</f>
        <v>3.5417500000000013</v>
      </c>
      <c r="E119" s="24">
        <f t="shared" si="11"/>
        <v>47.691749999999999</v>
      </c>
      <c r="G119" s="24">
        <f>East!I121</f>
        <v>53.15</v>
      </c>
      <c r="H119" s="24">
        <f>VLOOKUP($B119,Historical!$B$9:$G$20,5)</f>
        <v>-4.3728437500000013</v>
      </c>
      <c r="I119" s="24">
        <f t="shared" si="12"/>
        <v>48.777156249999997</v>
      </c>
      <c r="K119" s="24">
        <f t="shared" si="14"/>
        <v>1.0854062499999984</v>
      </c>
      <c r="L119" s="40">
        <v>0.5536158395365447</v>
      </c>
      <c r="M119" s="24">
        <f t="shared" si="15"/>
        <v>0.60089809233196179</v>
      </c>
    </row>
    <row r="120" spans="1:13" x14ac:dyDescent="0.2">
      <c r="A120" s="13">
        <v>40603</v>
      </c>
      <c r="B120" s="37">
        <f t="shared" si="13"/>
        <v>3</v>
      </c>
      <c r="C120" s="24">
        <f>West!I122</f>
        <v>39.450000000000003</v>
      </c>
      <c r="D120" s="24">
        <f>VLOOKUP($B120,Historical!$B$9:$G$20,2)</f>
        <v>3.1708238636363641</v>
      </c>
      <c r="E120" s="24">
        <f t="shared" si="11"/>
        <v>42.620823863636367</v>
      </c>
      <c r="G120" s="24">
        <f>East!I122</f>
        <v>42.85</v>
      </c>
      <c r="H120" s="24">
        <f>VLOOKUP($B120,Historical!$B$9:$G$20,5)</f>
        <v>-5.1940340909090903</v>
      </c>
      <c r="I120" s="24">
        <f t="shared" si="12"/>
        <v>37.655965909090909</v>
      </c>
      <c r="K120" s="24">
        <f t="shared" si="14"/>
        <v>-4.9648579545454581</v>
      </c>
      <c r="L120" s="40">
        <v>0.5504176572302012</v>
      </c>
      <c r="M120" s="24">
        <f t="shared" si="15"/>
        <v>-2.7327454838216396</v>
      </c>
    </row>
    <row r="121" spans="1:13" x14ac:dyDescent="0.2">
      <c r="A121" s="13">
        <v>40634</v>
      </c>
      <c r="B121" s="37">
        <f t="shared" si="13"/>
        <v>4</v>
      </c>
      <c r="C121" s="24">
        <f>West!I123</f>
        <v>39.299999999999997</v>
      </c>
      <c r="D121" s="24">
        <f>VLOOKUP($B121,Historical!$B$9:$G$20,2)</f>
        <v>2.5598214285714285</v>
      </c>
      <c r="E121" s="24">
        <f t="shared" si="11"/>
        <v>41.859821428571422</v>
      </c>
      <c r="G121" s="24">
        <f>East!I123</f>
        <v>42.5</v>
      </c>
      <c r="H121" s="24">
        <f>VLOOKUP($B121,Historical!$B$9:$G$20,5)</f>
        <v>-4.8826785714285688</v>
      </c>
      <c r="I121" s="24">
        <f t="shared" si="12"/>
        <v>37.617321428571429</v>
      </c>
      <c r="K121" s="24">
        <f t="shared" si="14"/>
        <v>-4.2424999999999926</v>
      </c>
      <c r="L121" s="40">
        <v>0.54728398229555497</v>
      </c>
      <c r="M121" s="24">
        <f t="shared" si="15"/>
        <v>-2.3218522948888878</v>
      </c>
    </row>
    <row r="122" spans="1:13" x14ac:dyDescent="0.2">
      <c r="A122" s="13">
        <v>40664</v>
      </c>
      <c r="B122" s="37">
        <f t="shared" si="13"/>
        <v>5</v>
      </c>
      <c r="C122" s="24">
        <f>West!I124</f>
        <v>41.03</v>
      </c>
      <c r="D122" s="24">
        <f>VLOOKUP($B122,Historical!$B$9:$G$20,2)</f>
        <v>3.515482954545452</v>
      </c>
      <c r="E122" s="24">
        <f t="shared" si="11"/>
        <v>44.545482954545456</v>
      </c>
      <c r="G122" s="24">
        <f>East!I124</f>
        <v>41.27</v>
      </c>
      <c r="H122" s="24">
        <f>VLOOKUP($B122,Historical!$B$9:$G$20,5)</f>
        <v>-5.382443181818183</v>
      </c>
      <c r="I122" s="24">
        <f t="shared" si="12"/>
        <v>35.887556818181821</v>
      </c>
      <c r="K122" s="24">
        <f t="shared" si="14"/>
        <v>-8.6579261363636348</v>
      </c>
      <c r="L122" s="40">
        <v>0.54408401019554564</v>
      </c>
      <c r="M122" s="24">
        <f t="shared" si="15"/>
        <v>-4.7106391722495529</v>
      </c>
    </row>
    <row r="123" spans="1:13" x14ac:dyDescent="0.2">
      <c r="A123" s="13">
        <v>40695</v>
      </c>
      <c r="B123" s="37">
        <f t="shared" si="13"/>
        <v>6</v>
      </c>
      <c r="C123" s="24">
        <f>West!I125</f>
        <v>55.41</v>
      </c>
      <c r="D123" s="24">
        <f>VLOOKUP($B123,Historical!$B$9:$G$20,2)</f>
        <v>-0.25224431818181825</v>
      </c>
      <c r="E123" s="24">
        <f t="shared" si="11"/>
        <v>55.15775568181818</v>
      </c>
      <c r="G123" s="24">
        <f>East!I125</f>
        <v>47.64</v>
      </c>
      <c r="H123" s="24">
        <f>VLOOKUP($B123,Historical!$B$9:$G$20,5)</f>
        <v>-4.1467897727272716</v>
      </c>
      <c r="I123" s="24">
        <f t="shared" si="12"/>
        <v>43.493210227272726</v>
      </c>
      <c r="K123" s="24">
        <f t="shared" si="14"/>
        <v>-11.664545454545454</v>
      </c>
      <c r="L123" s="40">
        <v>0.54097333780428747</v>
      </c>
      <c r="M123" s="24">
        <f t="shared" si="15"/>
        <v>-6.3102080885152843</v>
      </c>
    </row>
    <row r="124" spans="1:13" x14ac:dyDescent="0.2">
      <c r="A124" s="13">
        <v>40725</v>
      </c>
      <c r="B124" s="37">
        <f t="shared" si="13"/>
        <v>7</v>
      </c>
      <c r="C124" s="24">
        <f>West!I126</f>
        <v>55.05</v>
      </c>
      <c r="D124" s="24">
        <f>VLOOKUP($B124,Historical!$B$9:$G$20,2)</f>
        <v>1.2455624999999999</v>
      </c>
      <c r="E124" s="24">
        <f t="shared" si="11"/>
        <v>56.295562499999996</v>
      </c>
      <c r="G124" s="24">
        <f>East!I126</f>
        <v>70.75</v>
      </c>
      <c r="H124" s="24">
        <f>VLOOKUP($B124,Historical!$B$9:$G$20,5)</f>
        <v>-3.1169062499999991</v>
      </c>
      <c r="I124" s="24">
        <f t="shared" si="12"/>
        <v>67.63309375</v>
      </c>
      <c r="K124" s="24">
        <f t="shared" si="14"/>
        <v>11.337531250000005</v>
      </c>
      <c r="L124" s="40">
        <v>0.53790312304266685</v>
      </c>
      <c r="M124" s="24">
        <f t="shared" si="15"/>
        <v>6.0984934669688329</v>
      </c>
    </row>
    <row r="125" spans="1:13" x14ac:dyDescent="0.2">
      <c r="A125" s="13"/>
      <c r="B125" s="13"/>
      <c r="C125" s="24"/>
    </row>
    <row r="126" spans="1:13" x14ac:dyDescent="0.2">
      <c r="A126" s="13"/>
      <c r="B126" s="13"/>
      <c r="C126" s="24"/>
    </row>
    <row r="127" spans="1:13" x14ac:dyDescent="0.2">
      <c r="A127" s="13"/>
      <c r="B127" s="13"/>
      <c r="C127" s="24"/>
    </row>
    <row r="128" spans="1:13" x14ac:dyDescent="0.2">
      <c r="A128" s="13"/>
      <c r="B128" s="13"/>
      <c r="C128" s="24"/>
    </row>
    <row r="129" spans="1:3" x14ac:dyDescent="0.2">
      <c r="A129" s="13"/>
      <c r="B129" s="13"/>
      <c r="C129" s="24"/>
    </row>
    <row r="130" spans="1:3" x14ac:dyDescent="0.2">
      <c r="A130" s="13"/>
      <c r="B130" s="13"/>
      <c r="C130" s="24"/>
    </row>
    <row r="131" spans="1:3" x14ac:dyDescent="0.2">
      <c r="A131" s="13"/>
      <c r="B131" s="13"/>
      <c r="C131" s="24"/>
    </row>
    <row r="132" spans="1:3" x14ac:dyDescent="0.2">
      <c r="A132" s="13"/>
      <c r="B132" s="13"/>
      <c r="C132" s="24"/>
    </row>
    <row r="133" spans="1:3" x14ac:dyDescent="0.2">
      <c r="A133" s="13"/>
      <c r="B133" s="13"/>
      <c r="C133" s="24"/>
    </row>
    <row r="134" spans="1:3" x14ac:dyDescent="0.2">
      <c r="A134" s="13"/>
      <c r="B134" s="13"/>
      <c r="C134" s="24"/>
    </row>
    <row r="135" spans="1:3" x14ac:dyDescent="0.2">
      <c r="A135" s="13"/>
      <c r="B135" s="13"/>
      <c r="C135" s="24"/>
    </row>
    <row r="136" spans="1:3" x14ac:dyDescent="0.2">
      <c r="A136" s="13"/>
      <c r="B136" s="13"/>
      <c r="C136" s="24"/>
    </row>
    <row r="137" spans="1:3" x14ac:dyDescent="0.2">
      <c r="A137" s="13"/>
      <c r="B137" s="13"/>
      <c r="C137" s="24"/>
    </row>
    <row r="138" spans="1:3" x14ac:dyDescent="0.2">
      <c r="A138" s="13"/>
      <c r="B138" s="13"/>
      <c r="C138" s="24"/>
    </row>
    <row r="139" spans="1:3" x14ac:dyDescent="0.2">
      <c r="A139" s="13"/>
      <c r="B139" s="13"/>
      <c r="C139" s="24"/>
    </row>
    <row r="140" spans="1:3" x14ac:dyDescent="0.2">
      <c r="A140" s="13"/>
      <c r="B140" s="13"/>
      <c r="C140" s="24"/>
    </row>
    <row r="141" spans="1:3" x14ac:dyDescent="0.2">
      <c r="A141" s="13"/>
      <c r="B141" s="13"/>
      <c r="C141" s="24"/>
    </row>
    <row r="142" spans="1:3" x14ac:dyDescent="0.2">
      <c r="A142" s="13"/>
      <c r="B142" s="13"/>
      <c r="C142" s="24"/>
    </row>
    <row r="143" spans="1:3" x14ac:dyDescent="0.2">
      <c r="A143" s="13"/>
      <c r="B143" s="13"/>
      <c r="C143" s="24"/>
    </row>
    <row r="144" spans="1:3" x14ac:dyDescent="0.2">
      <c r="A144" s="13"/>
      <c r="B144" s="13"/>
      <c r="C144" s="24"/>
    </row>
    <row r="145" spans="1:3" x14ac:dyDescent="0.2">
      <c r="A145" s="13"/>
      <c r="B145" s="13"/>
      <c r="C145" s="24"/>
    </row>
    <row r="146" spans="1:3" x14ac:dyDescent="0.2">
      <c r="A146" s="13"/>
      <c r="B146" s="13"/>
      <c r="C146" s="24"/>
    </row>
    <row r="147" spans="1:3" x14ac:dyDescent="0.2">
      <c r="A147" s="13"/>
      <c r="B147" s="13"/>
      <c r="C147" s="24"/>
    </row>
    <row r="148" spans="1:3" x14ac:dyDescent="0.2">
      <c r="A148" s="13"/>
      <c r="B148" s="13"/>
      <c r="C148" s="24"/>
    </row>
    <row r="149" spans="1:3" x14ac:dyDescent="0.2">
      <c r="A149" s="13"/>
      <c r="B149" s="13"/>
      <c r="C149" s="24"/>
    </row>
    <row r="150" spans="1:3" x14ac:dyDescent="0.2">
      <c r="A150" s="13"/>
      <c r="B150" s="13"/>
      <c r="C150" s="24"/>
    </row>
    <row r="151" spans="1:3" x14ac:dyDescent="0.2">
      <c r="A151" s="13"/>
      <c r="B151" s="13"/>
      <c r="C151" s="24"/>
    </row>
    <row r="152" spans="1:3" x14ac:dyDescent="0.2">
      <c r="A152" s="13"/>
      <c r="B152" s="13"/>
      <c r="C152" s="24"/>
    </row>
    <row r="153" spans="1:3" x14ac:dyDescent="0.2">
      <c r="A153" s="13"/>
      <c r="B153" s="13"/>
      <c r="C153" s="24"/>
    </row>
    <row r="154" spans="1:3" x14ac:dyDescent="0.2">
      <c r="A154" s="13"/>
      <c r="B154" s="13"/>
      <c r="C154" s="24"/>
    </row>
    <row r="155" spans="1:3" x14ac:dyDescent="0.2">
      <c r="A155" s="13"/>
      <c r="B155" s="13"/>
      <c r="C155" s="24"/>
    </row>
    <row r="156" spans="1:3" x14ac:dyDescent="0.2">
      <c r="A156" s="13"/>
      <c r="B156" s="13"/>
      <c r="C156" s="24"/>
    </row>
    <row r="157" spans="1:3" x14ac:dyDescent="0.2">
      <c r="A157" s="13"/>
      <c r="B157" s="13"/>
      <c r="C157" s="24"/>
    </row>
    <row r="158" spans="1:3" x14ac:dyDescent="0.2">
      <c r="A158" s="13"/>
      <c r="B158" s="13"/>
      <c r="C158" s="24"/>
    </row>
    <row r="159" spans="1:3" x14ac:dyDescent="0.2">
      <c r="A159" s="13"/>
      <c r="B159" s="13"/>
      <c r="C159" s="24"/>
    </row>
    <row r="160" spans="1:3" x14ac:dyDescent="0.2">
      <c r="A160" s="13"/>
      <c r="B160" s="13"/>
      <c r="C160" s="24"/>
    </row>
    <row r="161" spans="1:3" x14ac:dyDescent="0.2">
      <c r="A161" s="13"/>
      <c r="B161" s="13"/>
      <c r="C161" s="24"/>
    </row>
    <row r="162" spans="1:3" x14ac:dyDescent="0.2">
      <c r="A162" s="13"/>
      <c r="B162" s="13"/>
      <c r="C162" s="24"/>
    </row>
    <row r="163" spans="1:3" x14ac:dyDescent="0.2">
      <c r="A163" s="13"/>
      <c r="B163" s="13"/>
      <c r="C163" s="24"/>
    </row>
    <row r="164" spans="1:3" x14ac:dyDescent="0.2">
      <c r="A164" s="13"/>
      <c r="B164" s="13"/>
      <c r="C164" s="24"/>
    </row>
    <row r="165" spans="1:3" x14ac:dyDescent="0.2">
      <c r="A165" s="13"/>
      <c r="B165" s="13"/>
      <c r="C165" s="24"/>
    </row>
    <row r="166" spans="1:3" x14ac:dyDescent="0.2">
      <c r="A166" s="13"/>
      <c r="B166" s="13"/>
      <c r="C166" s="24"/>
    </row>
    <row r="167" spans="1:3" x14ac:dyDescent="0.2">
      <c r="A167" s="13"/>
      <c r="B167" s="13"/>
      <c r="C167" s="24"/>
    </row>
    <row r="168" spans="1:3" x14ac:dyDescent="0.2">
      <c r="A168" s="13"/>
      <c r="B168" s="13"/>
      <c r="C168" s="24"/>
    </row>
    <row r="169" spans="1:3" x14ac:dyDescent="0.2">
      <c r="A169" s="13"/>
      <c r="B169" s="13"/>
      <c r="C169" s="24"/>
    </row>
    <row r="170" spans="1:3" x14ac:dyDescent="0.2">
      <c r="A170" s="13"/>
      <c r="B170" s="13"/>
      <c r="C170" s="24"/>
    </row>
    <row r="171" spans="1:3" x14ac:dyDescent="0.2">
      <c r="A171" s="13"/>
      <c r="B171" s="13"/>
      <c r="C171" s="24"/>
    </row>
    <row r="172" spans="1:3" x14ac:dyDescent="0.2">
      <c r="A172" s="13"/>
      <c r="B172" s="13"/>
      <c r="C172" s="24"/>
    </row>
    <row r="173" spans="1:3" x14ac:dyDescent="0.2">
      <c r="A173" s="13"/>
      <c r="B173" s="13"/>
      <c r="C173" s="24"/>
    </row>
    <row r="174" spans="1:3" x14ac:dyDescent="0.2">
      <c r="A174" s="13"/>
      <c r="B174" s="13"/>
      <c r="C174" s="24"/>
    </row>
    <row r="175" spans="1:3" x14ac:dyDescent="0.2">
      <c r="A175" s="13"/>
      <c r="B175" s="13"/>
      <c r="C175" s="24"/>
    </row>
    <row r="176" spans="1:3" x14ac:dyDescent="0.2">
      <c r="A176" s="13"/>
      <c r="B176" s="13"/>
      <c r="C176" s="24"/>
    </row>
    <row r="177" spans="1:3" x14ac:dyDescent="0.2">
      <c r="A177" s="13"/>
      <c r="B177" s="13"/>
      <c r="C177" s="24"/>
    </row>
    <row r="178" spans="1:3" x14ac:dyDescent="0.2">
      <c r="A178" s="13"/>
      <c r="B178" s="13"/>
      <c r="C178" s="24"/>
    </row>
    <row r="179" spans="1:3" x14ac:dyDescent="0.2">
      <c r="A179" s="13"/>
      <c r="B179" s="13"/>
      <c r="C179" s="24"/>
    </row>
    <row r="180" spans="1:3" x14ac:dyDescent="0.2">
      <c r="A180" s="13"/>
      <c r="B180" s="13"/>
      <c r="C180" s="24"/>
    </row>
    <row r="181" spans="1:3" x14ac:dyDescent="0.2">
      <c r="A181" s="13"/>
      <c r="B181" s="13"/>
      <c r="C181" s="24"/>
    </row>
    <row r="182" spans="1:3" x14ac:dyDescent="0.2">
      <c r="A182" s="13"/>
      <c r="B182" s="13"/>
      <c r="C182" s="24"/>
    </row>
    <row r="183" spans="1:3" x14ac:dyDescent="0.2">
      <c r="A183" s="13"/>
      <c r="B183" s="13"/>
      <c r="C183" s="24"/>
    </row>
    <row r="184" spans="1:3" x14ac:dyDescent="0.2">
      <c r="A184" s="13"/>
      <c r="B184" s="13"/>
      <c r="C184" s="24"/>
    </row>
    <row r="185" spans="1:3" x14ac:dyDescent="0.2">
      <c r="A185" s="13"/>
      <c r="B185" s="13"/>
      <c r="C185" s="24"/>
    </row>
    <row r="186" spans="1:3" x14ac:dyDescent="0.2">
      <c r="A186" s="13"/>
      <c r="B186" s="13"/>
      <c r="C186" s="24"/>
    </row>
    <row r="187" spans="1:3" x14ac:dyDescent="0.2">
      <c r="A187" s="13"/>
      <c r="B187" s="13"/>
      <c r="C187" s="24"/>
    </row>
    <row r="188" spans="1:3" x14ac:dyDescent="0.2">
      <c r="A188" s="13"/>
      <c r="B188" s="13"/>
      <c r="C188" s="24"/>
    </row>
    <row r="189" spans="1:3" x14ac:dyDescent="0.2">
      <c r="A189" s="13"/>
      <c r="B189" s="13"/>
      <c r="C189" s="24"/>
    </row>
    <row r="190" spans="1:3" x14ac:dyDescent="0.2">
      <c r="A190" s="13"/>
      <c r="B190" s="13"/>
      <c r="C190" s="24"/>
    </row>
    <row r="191" spans="1:3" x14ac:dyDescent="0.2">
      <c r="A191" s="13"/>
      <c r="B191" s="13"/>
      <c r="C191" s="24"/>
    </row>
    <row r="192" spans="1:3" x14ac:dyDescent="0.2">
      <c r="A192" s="13"/>
      <c r="B192" s="13"/>
      <c r="C192" s="24"/>
    </row>
    <row r="193" spans="1:3" x14ac:dyDescent="0.2">
      <c r="A193" s="13"/>
      <c r="B193" s="13"/>
      <c r="C193" s="24"/>
    </row>
    <row r="194" spans="1:3" x14ac:dyDescent="0.2">
      <c r="A194" s="13"/>
      <c r="B194" s="13"/>
      <c r="C194" s="24"/>
    </row>
    <row r="195" spans="1:3" x14ac:dyDescent="0.2">
      <c r="A195" s="13"/>
      <c r="B195" s="13"/>
      <c r="C195" s="24"/>
    </row>
    <row r="196" spans="1:3" x14ac:dyDescent="0.2">
      <c r="A196" s="13"/>
      <c r="B196" s="13"/>
      <c r="C196" s="24"/>
    </row>
    <row r="197" spans="1:3" x14ac:dyDescent="0.2">
      <c r="A197" s="13"/>
      <c r="B197" s="13"/>
      <c r="C197" s="24"/>
    </row>
    <row r="198" spans="1:3" x14ac:dyDescent="0.2">
      <c r="A198" s="13"/>
      <c r="B198" s="13"/>
      <c r="C198" s="24"/>
    </row>
    <row r="199" spans="1:3" x14ac:dyDescent="0.2">
      <c r="A199" s="13"/>
      <c r="B199" s="13"/>
      <c r="C199" s="24"/>
    </row>
    <row r="200" spans="1:3" x14ac:dyDescent="0.2">
      <c r="A200" s="13"/>
      <c r="B200" s="13"/>
      <c r="C200" s="24"/>
    </row>
    <row r="201" spans="1:3" x14ac:dyDescent="0.2">
      <c r="A201" s="13"/>
      <c r="B201" s="13"/>
      <c r="C201" s="24"/>
    </row>
    <row r="202" spans="1:3" x14ac:dyDescent="0.2">
      <c r="A202" s="13"/>
      <c r="B202" s="13"/>
      <c r="C202" s="24"/>
    </row>
    <row r="203" spans="1:3" x14ac:dyDescent="0.2">
      <c r="A203" s="13"/>
      <c r="B203" s="13"/>
      <c r="C203" s="24"/>
    </row>
    <row r="204" spans="1:3" x14ac:dyDescent="0.2">
      <c r="A204" s="13"/>
      <c r="B204" s="13"/>
      <c r="C204" s="24"/>
    </row>
    <row r="205" spans="1:3" x14ac:dyDescent="0.2">
      <c r="A205" s="13"/>
      <c r="B205" s="13"/>
      <c r="C205" s="24"/>
    </row>
    <row r="206" spans="1:3" x14ac:dyDescent="0.2">
      <c r="A206" s="13"/>
      <c r="B206" s="13"/>
      <c r="C206" s="24"/>
    </row>
    <row r="207" spans="1:3" x14ac:dyDescent="0.2">
      <c r="A207" s="13"/>
      <c r="B207" s="13"/>
      <c r="C207" s="24"/>
    </row>
    <row r="208" spans="1:3" x14ac:dyDescent="0.2">
      <c r="A208" s="13"/>
      <c r="B208" s="13"/>
      <c r="C208" s="24"/>
    </row>
    <row r="209" spans="1:3" x14ac:dyDescent="0.2">
      <c r="A209" s="13"/>
      <c r="B209" s="13"/>
      <c r="C209" s="24"/>
    </row>
    <row r="210" spans="1:3" x14ac:dyDescent="0.2">
      <c r="A210" s="13"/>
      <c r="B210" s="13"/>
      <c r="C210" s="24"/>
    </row>
    <row r="211" spans="1:3" x14ac:dyDescent="0.2">
      <c r="A211" s="13"/>
      <c r="B211" s="13"/>
      <c r="C211" s="24"/>
    </row>
    <row r="212" spans="1:3" x14ac:dyDescent="0.2">
      <c r="A212" s="13"/>
      <c r="B212" s="13"/>
      <c r="C212" s="24"/>
    </row>
    <row r="213" spans="1:3" x14ac:dyDescent="0.2">
      <c r="A213" s="13"/>
      <c r="B213" s="13"/>
      <c r="C213" s="24"/>
    </row>
    <row r="214" spans="1:3" x14ac:dyDescent="0.2">
      <c r="A214" s="13"/>
      <c r="B214" s="13"/>
      <c r="C214" s="24"/>
    </row>
    <row r="215" spans="1:3" x14ac:dyDescent="0.2">
      <c r="A215" s="13"/>
      <c r="B215" s="13"/>
      <c r="C215" s="24"/>
    </row>
    <row r="216" spans="1:3" x14ac:dyDescent="0.2">
      <c r="A216" s="13"/>
      <c r="B216" s="13"/>
      <c r="C216" s="24"/>
    </row>
    <row r="217" spans="1:3" x14ac:dyDescent="0.2">
      <c r="A217" s="13"/>
      <c r="B217" s="13"/>
      <c r="C217" s="24"/>
    </row>
    <row r="218" spans="1:3" x14ac:dyDescent="0.2">
      <c r="A218" s="13"/>
      <c r="B218" s="13"/>
      <c r="C218" s="24"/>
    </row>
    <row r="219" spans="1:3" x14ac:dyDescent="0.2">
      <c r="A219" s="13"/>
      <c r="B219" s="13"/>
      <c r="C219" s="24"/>
    </row>
    <row r="220" spans="1:3" x14ac:dyDescent="0.2">
      <c r="A220" s="13"/>
      <c r="B220" s="13"/>
      <c r="C220" s="24"/>
    </row>
    <row r="221" spans="1:3" x14ac:dyDescent="0.2">
      <c r="A221" s="13"/>
      <c r="B221" s="13"/>
      <c r="C221" s="24"/>
    </row>
    <row r="222" spans="1:3" x14ac:dyDescent="0.2">
      <c r="A222" s="13"/>
      <c r="B222" s="13"/>
      <c r="C222" s="24"/>
    </row>
    <row r="223" spans="1:3" x14ac:dyDescent="0.2">
      <c r="A223" s="13"/>
      <c r="B223" s="13"/>
      <c r="C223" s="24"/>
    </row>
    <row r="224" spans="1:3" x14ac:dyDescent="0.2">
      <c r="A224" s="13"/>
      <c r="B224" s="13"/>
      <c r="C224" s="24"/>
    </row>
    <row r="225" spans="1:3" x14ac:dyDescent="0.2">
      <c r="A225" s="13"/>
      <c r="B225" s="13"/>
      <c r="C225" s="24"/>
    </row>
    <row r="226" spans="1:3" x14ac:dyDescent="0.2">
      <c r="A226" s="13"/>
      <c r="B226" s="13"/>
      <c r="C226" s="24"/>
    </row>
    <row r="227" spans="1:3" x14ac:dyDescent="0.2">
      <c r="A227" s="13"/>
      <c r="B227" s="13"/>
      <c r="C227" s="24"/>
    </row>
    <row r="228" spans="1:3" x14ac:dyDescent="0.2">
      <c r="A228" s="13"/>
      <c r="B228" s="13"/>
      <c r="C228" s="24"/>
    </row>
    <row r="229" spans="1:3" x14ac:dyDescent="0.2">
      <c r="A229" s="13"/>
      <c r="B229" s="13"/>
      <c r="C229" s="24"/>
    </row>
    <row r="230" spans="1:3" x14ac:dyDescent="0.2">
      <c r="A230" s="13"/>
      <c r="B230" s="13"/>
      <c r="C230" s="24"/>
    </row>
    <row r="231" spans="1:3" x14ac:dyDescent="0.2">
      <c r="A231" s="13"/>
      <c r="B231" s="13"/>
      <c r="C231" s="24"/>
    </row>
    <row r="232" spans="1:3" x14ac:dyDescent="0.2">
      <c r="A232" s="13"/>
      <c r="B232" s="13"/>
      <c r="C232" s="24"/>
    </row>
    <row r="233" spans="1:3" x14ac:dyDescent="0.2">
      <c r="A233" s="13"/>
      <c r="B233" s="13"/>
      <c r="C233" s="24"/>
    </row>
    <row r="234" spans="1:3" x14ac:dyDescent="0.2">
      <c r="A234" s="13"/>
      <c r="B234" s="13"/>
      <c r="C234" s="24"/>
    </row>
    <row r="235" spans="1:3" x14ac:dyDescent="0.2">
      <c r="A235" s="13"/>
      <c r="B235" s="13"/>
      <c r="C235" s="24"/>
    </row>
    <row r="236" spans="1:3" x14ac:dyDescent="0.2">
      <c r="A236" s="13"/>
      <c r="B236" s="13"/>
      <c r="C236" s="24"/>
    </row>
    <row r="237" spans="1:3" x14ac:dyDescent="0.2">
      <c r="A237" s="13"/>
      <c r="B237" s="13"/>
      <c r="C237" s="24"/>
    </row>
    <row r="238" spans="1:3" x14ac:dyDescent="0.2">
      <c r="A238" s="13"/>
      <c r="B238" s="13"/>
      <c r="C238" s="24"/>
    </row>
    <row r="239" spans="1:3" x14ac:dyDescent="0.2">
      <c r="A239" s="13"/>
      <c r="B239" s="13"/>
      <c r="C239" s="24"/>
    </row>
    <row r="240" spans="1:3" x14ac:dyDescent="0.2">
      <c r="A240" s="13"/>
      <c r="B240" s="13"/>
      <c r="C240" s="24"/>
    </row>
    <row r="241" spans="1:3" x14ac:dyDescent="0.2">
      <c r="A241" s="13"/>
      <c r="B241" s="13"/>
      <c r="C241" s="24"/>
    </row>
    <row r="242" spans="1:3" x14ac:dyDescent="0.2">
      <c r="A242" s="13"/>
      <c r="B242" s="13"/>
      <c r="C242" s="24"/>
    </row>
    <row r="243" spans="1:3" x14ac:dyDescent="0.2">
      <c r="A243" s="13"/>
      <c r="B243" s="13"/>
      <c r="C243" s="24"/>
    </row>
    <row r="244" spans="1:3" x14ac:dyDescent="0.2">
      <c r="A244" s="13"/>
      <c r="B244" s="13"/>
      <c r="C244" s="24"/>
    </row>
    <row r="245" spans="1:3" x14ac:dyDescent="0.2">
      <c r="A245" s="13"/>
      <c r="B245" s="13"/>
      <c r="C245" s="24"/>
    </row>
    <row r="246" spans="1:3" x14ac:dyDescent="0.2">
      <c r="A246" s="13"/>
      <c r="B246" s="13"/>
      <c r="C246" s="24"/>
    </row>
    <row r="247" spans="1:3" x14ac:dyDescent="0.2">
      <c r="A247" s="13"/>
      <c r="B247" s="13"/>
      <c r="C247" s="24"/>
    </row>
    <row r="248" spans="1:3" x14ac:dyDescent="0.2">
      <c r="A248" s="13"/>
      <c r="B248" s="13"/>
      <c r="C248" s="24"/>
    </row>
    <row r="249" spans="1:3" x14ac:dyDescent="0.2">
      <c r="A249" s="13"/>
      <c r="B249" s="13"/>
      <c r="C249" s="24"/>
    </row>
    <row r="250" spans="1:3" x14ac:dyDescent="0.2">
      <c r="A250" s="13"/>
      <c r="B250" s="13"/>
      <c r="C250" s="24"/>
    </row>
    <row r="251" spans="1:3" x14ac:dyDescent="0.2">
      <c r="A251" s="13"/>
      <c r="B251" s="13"/>
      <c r="C251" s="24"/>
    </row>
    <row r="252" spans="1:3" x14ac:dyDescent="0.2">
      <c r="A252" s="13"/>
      <c r="B252" s="13"/>
      <c r="C252" s="24"/>
    </row>
    <row r="253" spans="1:3" x14ac:dyDescent="0.2">
      <c r="A253" s="13"/>
      <c r="B253" s="13"/>
      <c r="C253" s="24"/>
    </row>
    <row r="254" spans="1:3" x14ac:dyDescent="0.2">
      <c r="A254" s="13"/>
      <c r="B254" s="13"/>
      <c r="C254" s="24"/>
    </row>
    <row r="255" spans="1:3" x14ac:dyDescent="0.2">
      <c r="A255" s="13"/>
      <c r="B255" s="13"/>
      <c r="C255" s="24"/>
    </row>
    <row r="256" spans="1:3" x14ac:dyDescent="0.2">
      <c r="A256" s="13"/>
      <c r="B256" s="13"/>
      <c r="C256" s="24"/>
    </row>
    <row r="257" spans="1:3" x14ac:dyDescent="0.2">
      <c r="A257" s="13"/>
      <c r="B257" s="13"/>
      <c r="C257" s="24"/>
    </row>
    <row r="258" spans="1:3" x14ac:dyDescent="0.2">
      <c r="A258" s="13"/>
      <c r="B258" s="13"/>
      <c r="C258" s="24"/>
    </row>
    <row r="259" spans="1:3" x14ac:dyDescent="0.2">
      <c r="A259" s="13"/>
      <c r="B259" s="13"/>
      <c r="C259" s="24"/>
    </row>
    <row r="260" spans="1:3" x14ac:dyDescent="0.2">
      <c r="A260" s="13"/>
      <c r="B260" s="13"/>
      <c r="C260" s="24"/>
    </row>
    <row r="261" spans="1:3" x14ac:dyDescent="0.2">
      <c r="A261" s="13"/>
      <c r="B261" s="13"/>
      <c r="C261" s="24"/>
    </row>
    <row r="262" spans="1:3" x14ac:dyDescent="0.2">
      <c r="A262" s="13"/>
      <c r="B262" s="13"/>
      <c r="C262" s="24"/>
    </row>
    <row r="263" spans="1:3" x14ac:dyDescent="0.2">
      <c r="A263" s="13"/>
      <c r="B263" s="13"/>
      <c r="C263" s="24"/>
    </row>
    <row r="264" spans="1:3" x14ac:dyDescent="0.2">
      <c r="A264" s="13"/>
      <c r="B264" s="13"/>
      <c r="C264" s="24"/>
    </row>
    <row r="265" spans="1:3" x14ac:dyDescent="0.2">
      <c r="A265" s="13"/>
      <c r="B265" s="13"/>
      <c r="C265" s="24"/>
    </row>
    <row r="266" spans="1:3" x14ac:dyDescent="0.2">
      <c r="A266" s="13"/>
      <c r="B266" s="13"/>
      <c r="C266" s="24"/>
    </row>
    <row r="267" spans="1:3" x14ac:dyDescent="0.2">
      <c r="A267" s="13"/>
      <c r="B267" s="13"/>
      <c r="C267" s="24"/>
    </row>
    <row r="268" spans="1:3" x14ac:dyDescent="0.2">
      <c r="A268" s="13"/>
      <c r="B268" s="13"/>
      <c r="C268" s="24"/>
    </row>
    <row r="269" spans="1:3" x14ac:dyDescent="0.2">
      <c r="A269" s="13"/>
      <c r="B269" s="13"/>
      <c r="C269" s="24"/>
    </row>
    <row r="270" spans="1:3" x14ac:dyDescent="0.2">
      <c r="A270" s="13"/>
      <c r="B270" s="13"/>
      <c r="C270" s="24"/>
    </row>
    <row r="271" spans="1:3" x14ac:dyDescent="0.2">
      <c r="A271" s="13"/>
      <c r="B271" s="13"/>
      <c r="C271" s="24"/>
    </row>
    <row r="272" spans="1:3" x14ac:dyDescent="0.2">
      <c r="A272" s="13"/>
      <c r="B272" s="13"/>
      <c r="C272" s="24"/>
    </row>
    <row r="273" spans="1:3" x14ac:dyDescent="0.2">
      <c r="A273" s="13"/>
      <c r="B273" s="13"/>
      <c r="C273" s="24"/>
    </row>
    <row r="274" spans="1:3" x14ac:dyDescent="0.2">
      <c r="A274" s="13"/>
      <c r="B274" s="13"/>
      <c r="C274" s="24"/>
    </row>
    <row r="275" spans="1:3" x14ac:dyDescent="0.2">
      <c r="A275" s="13"/>
      <c r="B275" s="13"/>
      <c r="C275" s="24"/>
    </row>
    <row r="276" spans="1:3" x14ac:dyDescent="0.2">
      <c r="A276" s="13"/>
      <c r="B276" s="13"/>
      <c r="C276" s="24"/>
    </row>
    <row r="277" spans="1:3" x14ac:dyDescent="0.2">
      <c r="A277" s="13"/>
      <c r="B277" s="13"/>
      <c r="C277" s="24"/>
    </row>
    <row r="278" spans="1:3" x14ac:dyDescent="0.2">
      <c r="A278" s="13"/>
      <c r="B278" s="13"/>
      <c r="C278" s="24"/>
    </row>
    <row r="279" spans="1:3" x14ac:dyDescent="0.2">
      <c r="A279" s="13"/>
      <c r="B279" s="13"/>
      <c r="C279" s="24"/>
    </row>
    <row r="280" spans="1:3" x14ac:dyDescent="0.2">
      <c r="A280" s="13"/>
      <c r="B280" s="13"/>
      <c r="C280" s="24"/>
    </row>
    <row r="281" spans="1:3" x14ac:dyDescent="0.2">
      <c r="A281" s="13"/>
      <c r="B281" s="13"/>
      <c r="C281" s="24"/>
    </row>
    <row r="282" spans="1:3" x14ac:dyDescent="0.2">
      <c r="A282" s="13"/>
      <c r="B282" s="13"/>
      <c r="C282" s="24"/>
    </row>
    <row r="283" spans="1:3" x14ac:dyDescent="0.2">
      <c r="A283" s="13"/>
      <c r="B283" s="13"/>
      <c r="C283" s="24"/>
    </row>
    <row r="284" spans="1:3" x14ac:dyDescent="0.2">
      <c r="A284" s="13"/>
      <c r="B284" s="13"/>
      <c r="C284" s="24"/>
    </row>
    <row r="285" spans="1:3" x14ac:dyDescent="0.2">
      <c r="A285" s="13"/>
      <c r="B285" s="13"/>
      <c r="C285" s="24"/>
    </row>
    <row r="286" spans="1:3" x14ac:dyDescent="0.2">
      <c r="A286" s="13"/>
      <c r="B286" s="13"/>
      <c r="C286" s="24"/>
    </row>
    <row r="287" spans="1:3" x14ac:dyDescent="0.2">
      <c r="A287" s="13"/>
      <c r="B287" s="13"/>
      <c r="C287" s="24"/>
    </row>
    <row r="288" spans="1:3" x14ac:dyDescent="0.2">
      <c r="A288" s="13"/>
      <c r="B288" s="13"/>
      <c r="C288" s="24"/>
    </row>
    <row r="289" spans="1:3" x14ac:dyDescent="0.2">
      <c r="A289" s="13"/>
      <c r="B289" s="13"/>
      <c r="C289" s="24"/>
    </row>
    <row r="290" spans="1:3" x14ac:dyDescent="0.2">
      <c r="A290" s="13"/>
      <c r="B290" s="13"/>
      <c r="C290" s="24"/>
    </row>
    <row r="291" spans="1:3" x14ac:dyDescent="0.2">
      <c r="A291" s="13"/>
      <c r="B291" s="13"/>
      <c r="C291" s="24"/>
    </row>
    <row r="292" spans="1:3" x14ac:dyDescent="0.2">
      <c r="A292" s="13"/>
      <c r="B292" s="13"/>
      <c r="C292" s="24"/>
    </row>
    <row r="293" spans="1:3" x14ac:dyDescent="0.2">
      <c r="A293" s="13"/>
      <c r="B293" s="13"/>
      <c r="C293" s="24"/>
    </row>
    <row r="294" spans="1:3" x14ac:dyDescent="0.2">
      <c r="A294" s="13"/>
      <c r="B294" s="13"/>
      <c r="C294" s="24"/>
    </row>
    <row r="295" spans="1:3" x14ac:dyDescent="0.2">
      <c r="A295" s="13"/>
      <c r="B295" s="13"/>
      <c r="C295" s="24"/>
    </row>
    <row r="296" spans="1:3" x14ac:dyDescent="0.2">
      <c r="A296" s="13"/>
      <c r="B296" s="13"/>
      <c r="C296" s="24"/>
    </row>
    <row r="297" spans="1:3" x14ac:dyDescent="0.2">
      <c r="A297" s="13"/>
      <c r="B297" s="13"/>
      <c r="C297" s="24"/>
    </row>
    <row r="298" spans="1:3" x14ac:dyDescent="0.2">
      <c r="A298" s="13"/>
      <c r="B298" s="13"/>
      <c r="C298" s="24"/>
    </row>
    <row r="299" spans="1:3" x14ac:dyDescent="0.2">
      <c r="A299" s="13"/>
      <c r="B299" s="13"/>
      <c r="C299" s="24"/>
    </row>
    <row r="300" spans="1:3" x14ac:dyDescent="0.2">
      <c r="A300" s="13"/>
      <c r="B300" s="13"/>
      <c r="C300" s="24"/>
    </row>
    <row r="301" spans="1:3" x14ac:dyDescent="0.2">
      <c r="A301" s="13"/>
      <c r="B301" s="13"/>
      <c r="C301" s="24"/>
    </row>
    <row r="302" spans="1:3" x14ac:dyDescent="0.2">
      <c r="A302" s="13"/>
      <c r="B302" s="13"/>
      <c r="C302" s="24"/>
    </row>
    <row r="303" spans="1:3" x14ac:dyDescent="0.2">
      <c r="A303" s="13"/>
      <c r="B303" s="13"/>
      <c r="C303" s="24"/>
    </row>
    <row r="304" spans="1:3" x14ac:dyDescent="0.2">
      <c r="A304" s="13"/>
      <c r="B304" s="13"/>
      <c r="C304" s="24"/>
    </row>
    <row r="305" spans="1:3" x14ac:dyDescent="0.2">
      <c r="A305" s="13"/>
      <c r="B305" s="13"/>
      <c r="C305" s="24"/>
    </row>
    <row r="306" spans="1:3" x14ac:dyDescent="0.2">
      <c r="A306" s="13"/>
      <c r="B306" s="13"/>
      <c r="C306" s="24"/>
    </row>
    <row r="307" spans="1:3" x14ac:dyDescent="0.2">
      <c r="A307" s="13"/>
      <c r="B307" s="13"/>
      <c r="C307" s="24"/>
    </row>
    <row r="308" spans="1:3" x14ac:dyDescent="0.2">
      <c r="A308" s="13"/>
      <c r="B308" s="13"/>
      <c r="C308" s="24"/>
    </row>
    <row r="309" spans="1:3" x14ac:dyDescent="0.2">
      <c r="A309" s="13"/>
      <c r="B309" s="13"/>
      <c r="C309" s="24"/>
    </row>
    <row r="310" spans="1:3" x14ac:dyDescent="0.2">
      <c r="A310" s="13"/>
      <c r="B310" s="13"/>
      <c r="C310" s="24"/>
    </row>
    <row r="311" spans="1:3" x14ac:dyDescent="0.2">
      <c r="A311" s="13"/>
      <c r="B311" s="13"/>
      <c r="C311" s="24"/>
    </row>
    <row r="312" spans="1:3" x14ac:dyDescent="0.2">
      <c r="A312" s="13"/>
      <c r="B312" s="13"/>
      <c r="C312" s="24"/>
    </row>
    <row r="313" spans="1:3" x14ac:dyDescent="0.2">
      <c r="A313" s="13"/>
      <c r="B313" s="13"/>
      <c r="C313" s="24"/>
    </row>
    <row r="314" spans="1:3" x14ac:dyDescent="0.2">
      <c r="A314" s="13"/>
      <c r="B314" s="13"/>
      <c r="C314" s="24"/>
    </row>
    <row r="315" spans="1:3" x14ac:dyDescent="0.2">
      <c r="A315" s="13"/>
      <c r="B315" s="13"/>
      <c r="C315" s="24"/>
    </row>
    <row r="316" spans="1:3" x14ac:dyDescent="0.2">
      <c r="A316" s="13"/>
      <c r="B316" s="13"/>
      <c r="C316" s="24"/>
    </row>
    <row r="317" spans="1:3" x14ac:dyDescent="0.2">
      <c r="A317" s="13"/>
      <c r="B317" s="13"/>
      <c r="C317" s="24"/>
    </row>
    <row r="318" spans="1:3" x14ac:dyDescent="0.2">
      <c r="A318" s="13"/>
      <c r="B318" s="13"/>
      <c r="C318" s="24"/>
    </row>
    <row r="319" spans="1:3" x14ac:dyDescent="0.2">
      <c r="A319" s="13"/>
      <c r="B319" s="13"/>
      <c r="C319" s="24"/>
    </row>
    <row r="320" spans="1:3" x14ac:dyDescent="0.2">
      <c r="A320" s="13"/>
      <c r="B320" s="13"/>
      <c r="C320" s="24"/>
    </row>
    <row r="321" spans="1:3" x14ac:dyDescent="0.2">
      <c r="A321" s="13"/>
      <c r="B321" s="13"/>
      <c r="C321" s="24"/>
    </row>
    <row r="322" spans="1:3" x14ac:dyDescent="0.2">
      <c r="A322" s="13"/>
      <c r="B322" s="13"/>
      <c r="C322" s="24"/>
    </row>
    <row r="323" spans="1:3" x14ac:dyDescent="0.2">
      <c r="A323" s="13"/>
      <c r="B323" s="13"/>
      <c r="C323" s="24"/>
    </row>
    <row r="324" spans="1:3" x14ac:dyDescent="0.2">
      <c r="A324" s="13"/>
      <c r="B324" s="13"/>
      <c r="C324" s="24"/>
    </row>
    <row r="325" spans="1:3" x14ac:dyDescent="0.2">
      <c r="A325" s="13"/>
      <c r="B325" s="13"/>
      <c r="C325" s="24"/>
    </row>
    <row r="326" spans="1:3" x14ac:dyDescent="0.2">
      <c r="A326" s="13"/>
      <c r="B326" s="13"/>
      <c r="C326" s="24"/>
    </row>
    <row r="327" spans="1:3" x14ac:dyDescent="0.2">
      <c r="A327" s="13"/>
      <c r="B327" s="13"/>
      <c r="C327" s="24"/>
    </row>
    <row r="328" spans="1:3" x14ac:dyDescent="0.2">
      <c r="A328" s="13"/>
      <c r="B328" s="13"/>
      <c r="C328" s="24"/>
    </row>
    <row r="329" spans="1:3" x14ac:dyDescent="0.2">
      <c r="A329" s="13"/>
      <c r="B329" s="13"/>
      <c r="C329" s="24"/>
    </row>
    <row r="330" spans="1:3" x14ac:dyDescent="0.2">
      <c r="A330" s="13"/>
      <c r="B330" s="13"/>
      <c r="C330" s="24"/>
    </row>
    <row r="331" spans="1:3" x14ac:dyDescent="0.2">
      <c r="A331" s="13"/>
      <c r="B331" s="13"/>
      <c r="C331" s="24"/>
    </row>
    <row r="332" spans="1:3" x14ac:dyDescent="0.2">
      <c r="A332" s="13"/>
      <c r="B332" s="13"/>
      <c r="C332" s="24"/>
    </row>
    <row r="333" spans="1:3" x14ac:dyDescent="0.2">
      <c r="A333" s="13"/>
      <c r="B333" s="13"/>
      <c r="C333" s="24"/>
    </row>
    <row r="334" spans="1:3" x14ac:dyDescent="0.2">
      <c r="A334" s="13"/>
      <c r="B334" s="13"/>
      <c r="C334" s="24"/>
    </row>
    <row r="335" spans="1:3" x14ac:dyDescent="0.2">
      <c r="A335" s="13"/>
      <c r="B335" s="13"/>
      <c r="C335" s="24"/>
    </row>
    <row r="336" spans="1:3" x14ac:dyDescent="0.2">
      <c r="A336" s="13"/>
      <c r="B336" s="13"/>
      <c r="C336" s="24"/>
    </row>
    <row r="337" spans="1:3" x14ac:dyDescent="0.2">
      <c r="A337" s="13"/>
      <c r="B337" s="13"/>
      <c r="C337" s="24"/>
    </row>
    <row r="338" spans="1:3" x14ac:dyDescent="0.2">
      <c r="A338" s="13"/>
      <c r="B338" s="13"/>
      <c r="C338" s="24"/>
    </row>
    <row r="339" spans="1:3" x14ac:dyDescent="0.2">
      <c r="A339" s="13"/>
      <c r="B339" s="13"/>
      <c r="C339" s="24"/>
    </row>
    <row r="340" spans="1:3" x14ac:dyDescent="0.2">
      <c r="A340" s="13"/>
      <c r="B340" s="13"/>
      <c r="C340" s="24"/>
    </row>
    <row r="341" spans="1:3" x14ac:dyDescent="0.2">
      <c r="A341" s="13"/>
      <c r="B341" s="13"/>
      <c r="C341" s="24"/>
    </row>
    <row r="342" spans="1:3" x14ac:dyDescent="0.2">
      <c r="A342" s="13"/>
      <c r="B342" s="13"/>
      <c r="C342" s="24"/>
    </row>
    <row r="343" spans="1:3" x14ac:dyDescent="0.2">
      <c r="A343" s="13"/>
      <c r="B343" s="13"/>
      <c r="C343" s="24"/>
    </row>
    <row r="344" spans="1:3" x14ac:dyDescent="0.2">
      <c r="A344" s="13"/>
      <c r="B344" s="13"/>
      <c r="C344" s="24"/>
    </row>
    <row r="345" spans="1:3" x14ac:dyDescent="0.2">
      <c r="A345" s="13"/>
      <c r="B345" s="13"/>
      <c r="C345" s="24"/>
    </row>
    <row r="346" spans="1:3" x14ac:dyDescent="0.2">
      <c r="A346" s="13"/>
      <c r="B346" s="13"/>
      <c r="C346" s="24"/>
    </row>
    <row r="347" spans="1:3" x14ac:dyDescent="0.2">
      <c r="A347" s="13"/>
      <c r="B347" s="13"/>
      <c r="C347" s="24"/>
    </row>
    <row r="348" spans="1:3" x14ac:dyDescent="0.2">
      <c r="A348" s="13"/>
      <c r="B348" s="13"/>
      <c r="C348" s="24"/>
    </row>
    <row r="349" spans="1:3" x14ac:dyDescent="0.2">
      <c r="A349" s="13"/>
      <c r="B349" s="13"/>
      <c r="C349" s="24"/>
    </row>
    <row r="350" spans="1:3" x14ac:dyDescent="0.2">
      <c r="A350" s="13"/>
      <c r="B350" s="13"/>
      <c r="C350" s="24"/>
    </row>
    <row r="351" spans="1:3" x14ac:dyDescent="0.2">
      <c r="A351" s="13"/>
      <c r="B351" s="13"/>
      <c r="C351" s="24"/>
    </row>
    <row r="352" spans="1:3" x14ac:dyDescent="0.2">
      <c r="A352" s="13"/>
      <c r="B352" s="13"/>
      <c r="C352" s="24"/>
    </row>
    <row r="353" spans="1:3" x14ac:dyDescent="0.2">
      <c r="A353" s="13"/>
      <c r="B353" s="13"/>
      <c r="C353" s="24"/>
    </row>
    <row r="354" spans="1:3" x14ac:dyDescent="0.2">
      <c r="A354" s="13"/>
      <c r="B354" s="13"/>
      <c r="C354" s="24"/>
    </row>
    <row r="355" spans="1:3" x14ac:dyDescent="0.2">
      <c r="A355" s="13"/>
      <c r="B355" s="13"/>
      <c r="C355" s="24"/>
    </row>
    <row r="356" spans="1:3" x14ac:dyDescent="0.2">
      <c r="A356" s="13"/>
      <c r="B356" s="13"/>
      <c r="C356" s="24"/>
    </row>
    <row r="357" spans="1:3" x14ac:dyDescent="0.2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/>
  </sheetViews>
  <sheetFormatPr defaultRowHeight="12.75" x14ac:dyDescent="0.2"/>
  <sheetData>
    <row r="1" spans="1:13" ht="20.25" x14ac:dyDescent="0.3">
      <c r="A1" s="22" t="s">
        <v>67</v>
      </c>
    </row>
    <row r="2" spans="1:13" ht="13.5" thickBot="1" x14ac:dyDescent="0.25">
      <c r="M2" s="26" t="s">
        <v>33</v>
      </c>
    </row>
    <row r="3" spans="1:13" ht="16.5" thickBot="1" x14ac:dyDescent="0.3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35</v>
      </c>
      <c r="M3" s="41">
        <f>SUM(M5:M124)/SUM(L5:L124)</f>
        <v>-0.49784782079508644</v>
      </c>
    </row>
    <row r="4" spans="1:13" x14ac:dyDescent="0.2">
      <c r="B4" t="s">
        <v>28</v>
      </c>
      <c r="C4" s="3" t="s">
        <v>4</v>
      </c>
      <c r="D4" s="39" t="s">
        <v>58</v>
      </c>
      <c r="E4" s="3" t="s">
        <v>4</v>
      </c>
      <c r="G4" s="3" t="s">
        <v>4</v>
      </c>
      <c r="H4" s="39" t="s">
        <v>30</v>
      </c>
      <c r="I4" s="3" t="s">
        <v>4</v>
      </c>
      <c r="K4" s="3" t="s">
        <v>4</v>
      </c>
      <c r="L4" s="7" t="s">
        <v>31</v>
      </c>
    </row>
    <row r="5" spans="1:13" x14ac:dyDescent="0.2">
      <c r="A5" s="13">
        <v>37104</v>
      </c>
      <c r="B5" s="37">
        <f t="shared" ref="B5:B36" si="0">MONTH(A5)</f>
        <v>8</v>
      </c>
      <c r="C5" s="24">
        <f>West!M7</f>
        <v>35.819148936170215</v>
      </c>
      <c r="D5" s="24">
        <f>VLOOKUP($B5,Historical!$B$9:$G$20,3)</f>
        <v>0.60784000000000027</v>
      </c>
      <c r="E5" s="24">
        <f>C5+D5</f>
        <v>36.426988936170218</v>
      </c>
      <c r="G5" s="24">
        <f>East!M7</f>
        <v>38.382978723404257</v>
      </c>
      <c r="H5" s="24">
        <f>VLOOKUP($B5,Historical!$B$9:$G$20,6)</f>
        <v>-2.1984799999999978</v>
      </c>
      <c r="I5" s="24">
        <f>G5+H5</f>
        <v>36.184498723404261</v>
      </c>
      <c r="K5" s="24">
        <f t="shared" ref="K5:K36" si="1">I5-E5</f>
        <v>-0.24249021276595784</v>
      </c>
      <c r="L5" s="40">
        <v>0.98922284401508787</v>
      </c>
      <c r="M5" s="24">
        <f t="shared" ref="M5:M36" si="2">K5*L5</f>
        <v>-0.23987685791816457</v>
      </c>
    </row>
    <row r="6" spans="1:13" x14ac:dyDescent="0.2">
      <c r="A6" s="13">
        <v>37135</v>
      </c>
      <c r="B6" s="37">
        <f t="shared" si="0"/>
        <v>9</v>
      </c>
      <c r="C6" s="24">
        <f>West!M8</f>
        <v>35.14903846153846</v>
      </c>
      <c r="D6" s="24">
        <f>VLOOKUP($B6,Historical!$B$9:$G$20,3)</f>
        <v>0.9118295739348371</v>
      </c>
      <c r="E6" s="24">
        <f t="shared" ref="E6:E69" si="3">C6+D6</f>
        <v>36.060868035473298</v>
      </c>
      <c r="G6" s="24">
        <f>East!M8</f>
        <v>40.38942307692308</v>
      </c>
      <c r="H6" s="24">
        <f>VLOOKUP($B6,Historical!$B$9:$G$20,6)</f>
        <v>-2.6552882205513813</v>
      </c>
      <c r="I6" s="24">
        <f t="shared" ref="I6:I69" si="4">G6+H6</f>
        <v>37.734134856371696</v>
      </c>
      <c r="K6" s="24">
        <f t="shared" si="1"/>
        <v>1.6732668208983981</v>
      </c>
      <c r="L6" s="40">
        <v>0.98615410814662319</v>
      </c>
      <c r="M6" s="24">
        <f t="shared" si="2"/>
        <v>1.6500989494543952</v>
      </c>
    </row>
    <row r="7" spans="1:13" x14ac:dyDescent="0.2">
      <c r="A7" s="13">
        <v>37165</v>
      </c>
      <c r="B7" s="37">
        <f t="shared" si="0"/>
        <v>10</v>
      </c>
      <c r="C7" s="24">
        <f>West!M9</f>
        <v>34.357978723404251</v>
      </c>
      <c r="D7" s="24">
        <f>VLOOKUP($B7,Historical!$B$9:$G$20,3)</f>
        <v>2.5664030612244888</v>
      </c>
      <c r="E7" s="24">
        <f t="shared" si="3"/>
        <v>36.924381784628743</v>
      </c>
      <c r="G7" s="24">
        <f>East!M9</f>
        <v>41.687762905688999</v>
      </c>
      <c r="H7" s="24">
        <f>VLOOKUP($B7,Historical!$B$9:$G$20,6)</f>
        <v>-2.8095408163265287</v>
      </c>
      <c r="I7" s="24">
        <f t="shared" si="4"/>
        <v>38.878222089362467</v>
      </c>
      <c r="K7" s="24">
        <f t="shared" si="1"/>
        <v>1.9538403047337241</v>
      </c>
      <c r="L7" s="40">
        <v>0.98293987010134609</v>
      </c>
      <c r="M7" s="24">
        <f t="shared" si="2"/>
        <v>1.9205075353337411</v>
      </c>
    </row>
    <row r="8" spans="1:13" x14ac:dyDescent="0.2">
      <c r="A8" s="13">
        <v>37196</v>
      </c>
      <c r="B8" s="37">
        <f t="shared" si="0"/>
        <v>11</v>
      </c>
      <c r="C8" s="24">
        <f>West!M10</f>
        <v>34.51145833333333</v>
      </c>
      <c r="D8" s="24">
        <f>VLOOKUP($B8,Historical!$B$9:$G$20,3)</f>
        <v>3.1224479166666672</v>
      </c>
      <c r="E8" s="24">
        <f t="shared" si="3"/>
        <v>37.633906249999995</v>
      </c>
      <c r="G8" s="24">
        <f>East!M10</f>
        <v>42.01979166666667</v>
      </c>
      <c r="H8" s="24">
        <f>VLOOKUP($B8,Historical!$B$9:$G$20,6)</f>
        <v>-3.0694010416666675</v>
      </c>
      <c r="I8" s="24">
        <f t="shared" si="4"/>
        <v>38.950390625000004</v>
      </c>
      <c r="K8" s="24">
        <f t="shared" si="1"/>
        <v>1.3164843750000088</v>
      </c>
      <c r="L8" s="40">
        <v>0.97986487326816152</v>
      </c>
      <c r="M8" s="24">
        <f t="shared" si="2"/>
        <v>1.2899767952688985</v>
      </c>
    </row>
    <row r="9" spans="1:13" x14ac:dyDescent="0.2">
      <c r="A9" s="13">
        <v>37226</v>
      </c>
      <c r="B9" s="37">
        <f t="shared" si="0"/>
        <v>12</v>
      </c>
      <c r="C9" s="24">
        <f>West!M11</f>
        <v>35.278301570100602</v>
      </c>
      <c r="D9" s="24">
        <f>VLOOKUP($B9,Historical!$B$9:$G$20,3)</f>
        <v>2.8440330188679241</v>
      </c>
      <c r="E9" s="24">
        <f t="shared" si="3"/>
        <v>38.122334588968528</v>
      </c>
      <c r="G9" s="24">
        <f>East!M11</f>
        <v>44.391508671022819</v>
      </c>
      <c r="H9" s="24">
        <f>VLOOKUP($B9,Historical!$B$9:$G$20,6)</f>
        <v>-4.248396226415097</v>
      </c>
      <c r="I9" s="24">
        <f t="shared" si="4"/>
        <v>40.143112444607723</v>
      </c>
      <c r="K9" s="24">
        <f t="shared" si="1"/>
        <v>2.0207778556391958</v>
      </c>
      <c r="L9" s="40">
        <v>0.97672072167514257</v>
      </c>
      <c r="M9" s="24">
        <f t="shared" si="2"/>
        <v>1.9737356055050623</v>
      </c>
    </row>
    <row r="10" spans="1:13" x14ac:dyDescent="0.2">
      <c r="A10" s="13">
        <v>37257</v>
      </c>
      <c r="B10" s="37">
        <f t="shared" si="0"/>
        <v>1</v>
      </c>
      <c r="C10" s="24">
        <f>West!M12</f>
        <v>34.510510518599531</v>
      </c>
      <c r="D10" s="24">
        <f>VLOOKUP($B10,Historical!$B$9:$G$20,3)</f>
        <v>2.6190561224489786</v>
      </c>
      <c r="E10" s="24">
        <f t="shared" si="3"/>
        <v>37.129566641048513</v>
      </c>
      <c r="G10" s="24">
        <f>East!M12</f>
        <v>38.264285714285712</v>
      </c>
      <c r="H10" s="24">
        <f>VLOOKUP($B10,Historical!$B$9:$G$20,6)</f>
        <v>-3.8159693877551031</v>
      </c>
      <c r="I10" s="24">
        <f t="shared" si="4"/>
        <v>34.448316326530609</v>
      </c>
      <c r="K10" s="24">
        <f t="shared" si="1"/>
        <v>-2.6812503145179036</v>
      </c>
      <c r="L10" s="40">
        <v>0.97349738110408968</v>
      </c>
      <c r="M10" s="24">
        <f t="shared" si="2"/>
        <v>-2.6101901592676962</v>
      </c>
    </row>
    <row r="11" spans="1:13" x14ac:dyDescent="0.2">
      <c r="A11" s="13">
        <v>37288</v>
      </c>
      <c r="B11" s="37">
        <f t="shared" si="0"/>
        <v>2</v>
      </c>
      <c r="C11" s="24">
        <f>West!M13</f>
        <v>31.944317557594992</v>
      </c>
      <c r="D11" s="24">
        <f>VLOOKUP($B11,Historical!$B$9:$G$20,3)</f>
        <v>1.9518181818181828</v>
      </c>
      <c r="E11" s="24">
        <f t="shared" si="3"/>
        <v>33.896135739413175</v>
      </c>
      <c r="G11" s="24">
        <f>East!M13</f>
        <v>37.209090146151453</v>
      </c>
      <c r="H11" s="24">
        <f>VLOOKUP($B11,Historical!$B$9:$G$20,6)</f>
        <v>-2.9579829545454559</v>
      </c>
      <c r="I11" s="24">
        <f t="shared" si="4"/>
        <v>34.251107191605996</v>
      </c>
      <c r="K11" s="24">
        <f t="shared" si="1"/>
        <v>0.35497145219282089</v>
      </c>
      <c r="L11" s="40">
        <v>0.97040785934471252</v>
      </c>
      <c r="M11" s="24">
        <f t="shared" si="2"/>
        <v>0.34446708705091927</v>
      </c>
    </row>
    <row r="12" spans="1:13" x14ac:dyDescent="0.2">
      <c r="A12" s="13">
        <v>37316</v>
      </c>
      <c r="B12" s="37">
        <f t="shared" si="0"/>
        <v>3</v>
      </c>
      <c r="C12" s="24">
        <f>West!M14</f>
        <v>26.840048128015852</v>
      </c>
      <c r="D12" s="24">
        <f>VLOOKUP($B12,Historical!$B$9:$G$20,3)</f>
        <v>2.0560714285714279</v>
      </c>
      <c r="E12" s="24">
        <f t="shared" si="3"/>
        <v>28.89611955658728</v>
      </c>
      <c r="G12" s="24">
        <f>East!M14</f>
        <v>34.871177718218632</v>
      </c>
      <c r="H12" s="24">
        <f>VLOOKUP($B12,Historical!$B$9:$G$20,6)</f>
        <v>-3.2053826530612297</v>
      </c>
      <c r="I12" s="24">
        <f t="shared" si="4"/>
        <v>31.665795065157404</v>
      </c>
      <c r="K12" s="24">
        <f t="shared" si="1"/>
        <v>2.7696755085701241</v>
      </c>
      <c r="L12" s="40">
        <v>0.96699749930489742</v>
      </c>
      <c r="M12" s="24">
        <f t="shared" si="2"/>
        <v>2.6782692906733301</v>
      </c>
    </row>
    <row r="13" spans="1:13" x14ac:dyDescent="0.2">
      <c r="A13" s="13">
        <v>37347</v>
      </c>
      <c r="B13" s="37">
        <f t="shared" si="0"/>
        <v>4</v>
      </c>
      <c r="C13" s="24">
        <f>West!M15</f>
        <v>27.402608058763587</v>
      </c>
      <c r="D13" s="24">
        <f>VLOOKUP($B13,Historical!$B$9:$G$20,3)</f>
        <v>1.8367885117493459</v>
      </c>
      <c r="E13" s="24">
        <f t="shared" si="3"/>
        <v>29.239396570512934</v>
      </c>
      <c r="G13" s="24">
        <f>East!M15</f>
        <v>34.297825589387315</v>
      </c>
      <c r="H13" s="24">
        <f>VLOOKUP($B13,Historical!$B$9:$G$20,6)</f>
        <v>-2.8570757180156656</v>
      </c>
      <c r="I13" s="24">
        <f t="shared" si="4"/>
        <v>31.440749871371651</v>
      </c>
      <c r="K13" s="24">
        <f t="shared" si="1"/>
        <v>2.2013533008587167</v>
      </c>
      <c r="L13" s="40">
        <v>0.96362188540859073</v>
      </c>
      <c r="M13" s="24">
        <f t="shared" si="2"/>
        <v>2.1212722182239014</v>
      </c>
    </row>
    <row r="14" spans="1:13" x14ac:dyDescent="0.2">
      <c r="A14" s="13">
        <v>37377</v>
      </c>
      <c r="B14" s="37">
        <f t="shared" si="0"/>
        <v>5</v>
      </c>
      <c r="C14" s="24">
        <f>West!M16</f>
        <v>27.669591241953324</v>
      </c>
      <c r="D14" s="24">
        <f>VLOOKUP($B14,Historical!$B$9:$G$20,3)</f>
        <v>2.5538265306122456</v>
      </c>
      <c r="E14" s="24">
        <f t="shared" si="3"/>
        <v>30.223417772565568</v>
      </c>
      <c r="G14" s="24">
        <f>East!M16</f>
        <v>37.3336735939493</v>
      </c>
      <c r="H14" s="24">
        <f>VLOOKUP($B14,Historical!$B$9:$G$20,6)</f>
        <v>-3.200969387755102</v>
      </c>
      <c r="I14" s="24">
        <f t="shared" si="4"/>
        <v>34.132704206194198</v>
      </c>
      <c r="K14" s="24">
        <f t="shared" si="1"/>
        <v>3.9092864336286297</v>
      </c>
      <c r="L14" s="40">
        <v>0.96009446860598957</v>
      </c>
      <c r="M14" s="24">
        <f t="shared" si="2"/>
        <v>3.7532842811232832</v>
      </c>
    </row>
    <row r="15" spans="1:13" x14ac:dyDescent="0.2">
      <c r="A15" s="13">
        <v>37408</v>
      </c>
      <c r="B15" s="37">
        <f t="shared" si="0"/>
        <v>6</v>
      </c>
      <c r="C15" s="24">
        <f>West!M17</f>
        <v>28.705249481201172</v>
      </c>
      <c r="D15" s="24">
        <f>VLOOKUP($B15,Historical!$B$9:$G$20,3)</f>
        <v>0.32407608695652163</v>
      </c>
      <c r="E15" s="24">
        <f t="shared" si="3"/>
        <v>29.029325568157692</v>
      </c>
      <c r="G15" s="24">
        <f>East!M17</f>
        <v>34.649998779296872</v>
      </c>
      <c r="H15" s="24">
        <f>VLOOKUP($B15,Historical!$B$9:$G$20,6)</f>
        <v>-2.3155706521739141</v>
      </c>
      <c r="I15" s="24">
        <f t="shared" si="4"/>
        <v>32.334428127122962</v>
      </c>
      <c r="K15" s="24">
        <f t="shared" si="1"/>
        <v>3.3051025589652703</v>
      </c>
      <c r="L15" s="40">
        <v>0.9566276153776907</v>
      </c>
      <c r="M15" s="24">
        <f t="shared" si="2"/>
        <v>3.16175237956165</v>
      </c>
    </row>
    <row r="16" spans="1:13" x14ac:dyDescent="0.2">
      <c r="A16" s="13">
        <v>37438</v>
      </c>
      <c r="B16" s="37">
        <f t="shared" si="0"/>
        <v>7</v>
      </c>
      <c r="C16" s="24">
        <f>West!M18</f>
        <v>33.676836441974253</v>
      </c>
      <c r="D16" s="24">
        <f>VLOOKUP($B16,Historical!$B$9:$G$20,3)</f>
        <v>0.48117924528301942</v>
      </c>
      <c r="E16" s="24">
        <f t="shared" si="3"/>
        <v>34.158015687257269</v>
      </c>
      <c r="G16" s="24">
        <f>East!M18</f>
        <v>37.996936486691844</v>
      </c>
      <c r="H16" s="24">
        <f>VLOOKUP($B16,Historical!$B$9:$G$20,6)</f>
        <v>-1.8212971698113183</v>
      </c>
      <c r="I16" s="24">
        <f t="shared" si="4"/>
        <v>36.175639316880527</v>
      </c>
      <c r="K16" s="24">
        <f t="shared" si="1"/>
        <v>2.0176236296232588</v>
      </c>
      <c r="L16" s="40">
        <v>0.95298002431141937</v>
      </c>
      <c r="M16" s="24">
        <f t="shared" si="2"/>
        <v>1.9227550156096673</v>
      </c>
    </row>
    <row r="17" spans="1:13" x14ac:dyDescent="0.2">
      <c r="A17" s="13">
        <v>37469</v>
      </c>
      <c r="B17" s="37">
        <f t="shared" si="0"/>
        <v>8</v>
      </c>
      <c r="C17" s="24">
        <f>West!M19</f>
        <v>34.730306041483978</v>
      </c>
      <c r="D17" s="24">
        <f>VLOOKUP($B17,Historical!$B$9:$G$20,3)</f>
        <v>0.60784000000000027</v>
      </c>
      <c r="E17" s="24">
        <f t="shared" si="3"/>
        <v>35.338146041483981</v>
      </c>
      <c r="G17" s="24">
        <f>East!M19</f>
        <v>38.346938775510203</v>
      </c>
      <c r="H17" s="24">
        <f>VLOOKUP($B17,Historical!$B$9:$G$20,6)</f>
        <v>-2.1984799999999978</v>
      </c>
      <c r="I17" s="24">
        <f t="shared" si="4"/>
        <v>36.148458775510207</v>
      </c>
      <c r="K17" s="24">
        <f t="shared" si="1"/>
        <v>0.81031273402622617</v>
      </c>
      <c r="L17" s="40">
        <v>0.94918940613738845</v>
      </c>
      <c r="M17" s="24">
        <f t="shared" si="2"/>
        <v>0.76914026279591718</v>
      </c>
    </row>
    <row r="18" spans="1:13" x14ac:dyDescent="0.2">
      <c r="A18" s="13">
        <v>37500</v>
      </c>
      <c r="B18" s="37">
        <f t="shared" si="0"/>
        <v>9</v>
      </c>
      <c r="C18" s="24">
        <f>West!M20</f>
        <v>31.595999389648437</v>
      </c>
      <c r="D18" s="24">
        <f>VLOOKUP($B18,Historical!$B$9:$G$20,3)</f>
        <v>0.9118295739348371</v>
      </c>
      <c r="E18" s="24">
        <f t="shared" si="3"/>
        <v>32.507828963583272</v>
      </c>
      <c r="G18" s="24">
        <f>East!M20</f>
        <v>33.244</v>
      </c>
      <c r="H18" s="24">
        <f>VLOOKUP($B18,Historical!$B$9:$G$20,6)</f>
        <v>-2.6552882205513813</v>
      </c>
      <c r="I18" s="24">
        <f t="shared" si="4"/>
        <v>30.588711779448619</v>
      </c>
      <c r="K18" s="24">
        <f t="shared" si="1"/>
        <v>-1.9191171841346524</v>
      </c>
      <c r="L18" s="40">
        <v>0.94545342148071665</v>
      </c>
      <c r="M18" s="24">
        <f t="shared" si="2"/>
        <v>-1.8144359079625456</v>
      </c>
    </row>
    <row r="19" spans="1:13" x14ac:dyDescent="0.2">
      <c r="A19" s="13">
        <v>37530</v>
      </c>
      <c r="B19" s="37">
        <f t="shared" si="0"/>
        <v>10</v>
      </c>
      <c r="C19" s="24">
        <f>West!M21</f>
        <v>30.831381201236805</v>
      </c>
      <c r="D19" s="24">
        <f>VLOOKUP($B19,Historical!$B$9:$G$20,3)</f>
        <v>2.5664030612244888</v>
      </c>
      <c r="E19" s="24">
        <f t="shared" si="3"/>
        <v>33.397784262461293</v>
      </c>
      <c r="G19" s="24">
        <f>East!M21</f>
        <v>34.269677799306017</v>
      </c>
      <c r="H19" s="24">
        <f>VLOOKUP($B19,Historical!$B$9:$G$20,6)</f>
        <v>-2.8095408163265287</v>
      </c>
      <c r="I19" s="24">
        <f t="shared" si="4"/>
        <v>31.460136982979488</v>
      </c>
      <c r="K19" s="24">
        <f t="shared" si="1"/>
        <v>-1.9376472794818049</v>
      </c>
      <c r="L19" s="40">
        <v>0.94155050197544465</v>
      </c>
      <c r="M19" s="24">
        <f t="shared" si="2"/>
        <v>-1.8243927686474481</v>
      </c>
    </row>
    <row r="20" spans="1:13" x14ac:dyDescent="0.2">
      <c r="A20" s="13">
        <v>37561</v>
      </c>
      <c r="B20" s="37">
        <f t="shared" si="0"/>
        <v>11</v>
      </c>
      <c r="C20" s="24">
        <f>West!M22</f>
        <v>30.832498245239258</v>
      </c>
      <c r="D20" s="24">
        <f>VLOOKUP($B20,Historical!$B$9:$G$20,3)</f>
        <v>3.1224479166666672</v>
      </c>
      <c r="E20" s="24">
        <f t="shared" si="3"/>
        <v>33.954946161905923</v>
      </c>
      <c r="G20" s="24">
        <f>East!M22</f>
        <v>34.982500000000002</v>
      </c>
      <c r="H20" s="24">
        <f>VLOOKUP($B20,Historical!$B$9:$G$20,6)</f>
        <v>-3.0694010416666675</v>
      </c>
      <c r="I20" s="24">
        <f t="shared" si="4"/>
        <v>31.913098958333336</v>
      </c>
      <c r="K20" s="24">
        <f t="shared" si="1"/>
        <v>-2.041847203572587</v>
      </c>
      <c r="L20" s="40">
        <v>0.93764359112578211</v>
      </c>
      <c r="M20" s="24">
        <f t="shared" si="2"/>
        <v>-1.9145249444879364</v>
      </c>
    </row>
    <row r="21" spans="1:13" x14ac:dyDescent="0.2">
      <c r="A21" s="13">
        <v>37591</v>
      </c>
      <c r="B21" s="37">
        <f t="shared" si="0"/>
        <v>12</v>
      </c>
      <c r="C21" s="24">
        <f>West!M23</f>
        <v>32.989705620559988</v>
      </c>
      <c r="D21" s="24">
        <f>VLOOKUP($B21,Historical!$B$9:$G$20,3)</f>
        <v>2.8440330188679241</v>
      </c>
      <c r="E21" s="24">
        <f t="shared" si="3"/>
        <v>35.833738639427914</v>
      </c>
      <c r="G21" s="24">
        <f>East!M23</f>
        <v>37.271077668433101</v>
      </c>
      <c r="H21" s="24">
        <f>VLOOKUP($B21,Historical!$B$9:$G$20,6)</f>
        <v>-4.248396226415097</v>
      </c>
      <c r="I21" s="24">
        <f t="shared" si="4"/>
        <v>33.022681442018005</v>
      </c>
      <c r="K21" s="24">
        <f t="shared" si="1"/>
        <v>-2.8110571974099088</v>
      </c>
      <c r="L21" s="40">
        <v>0.93359399191407122</v>
      </c>
      <c r="M21" s="24">
        <f t="shared" si="2"/>
        <v>-2.6243861104286981</v>
      </c>
    </row>
    <row r="22" spans="1:13" x14ac:dyDescent="0.2">
      <c r="A22" s="13">
        <v>37622</v>
      </c>
      <c r="B22" s="37">
        <f t="shared" si="0"/>
        <v>1</v>
      </c>
      <c r="C22" s="24">
        <f>West!M24</f>
        <v>35.115612559415851</v>
      </c>
      <c r="D22" s="24">
        <f>VLOOKUP($B22,Historical!$B$9:$G$20,3)</f>
        <v>2.6190561224489786</v>
      </c>
      <c r="E22" s="24">
        <f t="shared" si="3"/>
        <v>37.734668681864832</v>
      </c>
      <c r="G22" s="24">
        <f>East!M24</f>
        <v>36.759182708117429</v>
      </c>
      <c r="H22" s="24">
        <f>VLOOKUP($B22,Historical!$B$9:$G$20,6)</f>
        <v>-3.8159693877551031</v>
      </c>
      <c r="I22" s="24">
        <f t="shared" si="4"/>
        <v>32.943213320362325</v>
      </c>
      <c r="K22" s="24">
        <f t="shared" si="1"/>
        <v>-4.7914553615025071</v>
      </c>
      <c r="L22" s="40">
        <v>0.92943779626042322</v>
      </c>
      <c r="M22" s="24">
        <f t="shared" si="2"/>
        <v>-4.4533597120750796</v>
      </c>
    </row>
    <row r="23" spans="1:13" x14ac:dyDescent="0.2">
      <c r="A23" s="13">
        <v>37653</v>
      </c>
      <c r="B23" s="37">
        <f t="shared" si="0"/>
        <v>2</v>
      </c>
      <c r="C23" s="24">
        <f>West!M25</f>
        <v>32.544317557594994</v>
      </c>
      <c r="D23" s="24">
        <f>VLOOKUP($B23,Historical!$B$9:$G$20,3)</f>
        <v>1.9518181818181828</v>
      </c>
      <c r="E23" s="24">
        <f t="shared" si="3"/>
        <v>34.496135739413177</v>
      </c>
      <c r="G23" s="24">
        <f>East!M25</f>
        <v>35.709089175137613</v>
      </c>
      <c r="H23" s="24">
        <f>VLOOKUP($B23,Historical!$B$9:$G$20,6)</f>
        <v>-2.9579829545454559</v>
      </c>
      <c r="I23" s="24">
        <f t="shared" si="4"/>
        <v>32.751106220592156</v>
      </c>
      <c r="K23" s="24">
        <f t="shared" si="1"/>
        <v>-1.7450295188210205</v>
      </c>
      <c r="L23" s="40">
        <v>0.9255205190182022</v>
      </c>
      <c r="M23" s="24">
        <f t="shared" si="2"/>
        <v>-1.6150606259613145</v>
      </c>
    </row>
    <row r="24" spans="1:13" x14ac:dyDescent="0.2">
      <c r="A24" s="13">
        <v>37681</v>
      </c>
      <c r="B24" s="37">
        <f t="shared" si="0"/>
        <v>3</v>
      </c>
      <c r="C24" s="24">
        <f>West!M26</f>
        <v>27.421420677035464</v>
      </c>
      <c r="D24" s="24">
        <f>VLOOKUP($B24,Historical!$B$9:$G$20,3)</f>
        <v>2.0560714285714279</v>
      </c>
      <c r="E24" s="24">
        <f t="shared" si="3"/>
        <v>29.477492105606892</v>
      </c>
      <c r="G24" s="24">
        <f>East!M26</f>
        <v>33.389804241704006</v>
      </c>
      <c r="H24" s="24">
        <f>VLOOKUP($B24,Historical!$B$9:$G$20,6)</f>
        <v>-3.2053826530612297</v>
      </c>
      <c r="I24" s="24">
        <f t="shared" si="4"/>
        <v>30.184421588642778</v>
      </c>
      <c r="K24" s="24">
        <f t="shared" si="1"/>
        <v>0.70692948303588565</v>
      </c>
      <c r="L24" s="40">
        <v>0.92129650223290871</v>
      </c>
      <c r="M24" s="24">
        <f t="shared" si="2"/>
        <v>0.65129166004627981</v>
      </c>
    </row>
    <row r="25" spans="1:13" x14ac:dyDescent="0.2">
      <c r="A25" s="13">
        <v>37712</v>
      </c>
      <c r="B25" s="37">
        <f t="shared" si="0"/>
        <v>4</v>
      </c>
      <c r="C25" s="24">
        <f>West!M27</f>
        <v>27.977608058763586</v>
      </c>
      <c r="D25" s="24">
        <f>VLOOKUP($B25,Historical!$B$9:$G$20,3)</f>
        <v>1.8367885117493459</v>
      </c>
      <c r="E25" s="24">
        <f t="shared" si="3"/>
        <v>29.814396570512933</v>
      </c>
      <c r="G25" s="24">
        <f>East!M27</f>
        <v>32.822825589387314</v>
      </c>
      <c r="H25" s="24">
        <f>VLOOKUP($B25,Historical!$B$9:$G$20,6)</f>
        <v>-2.8570757180156656</v>
      </c>
      <c r="I25" s="24">
        <f t="shared" si="4"/>
        <v>29.965749871371649</v>
      </c>
      <c r="K25" s="24">
        <f t="shared" si="1"/>
        <v>0.15135330085871601</v>
      </c>
      <c r="L25" s="40">
        <v>0.91708553304164908</v>
      </c>
      <c r="M25" s="24">
        <f t="shared" si="2"/>
        <v>0.13880392259562865</v>
      </c>
    </row>
    <row r="26" spans="1:13" x14ac:dyDescent="0.2">
      <c r="A26" s="13">
        <v>37742</v>
      </c>
      <c r="B26" s="37">
        <f t="shared" si="0"/>
        <v>5</v>
      </c>
      <c r="C26" s="24">
        <f>West!M28</f>
        <v>26.406371920716527</v>
      </c>
      <c r="D26" s="24">
        <f>VLOOKUP($B26,Historical!$B$9:$G$20,3)</f>
        <v>2.5538265306122456</v>
      </c>
      <c r="E26" s="24">
        <f t="shared" si="3"/>
        <v>28.960198451328772</v>
      </c>
      <c r="G26" s="24">
        <f>East!M28</f>
        <v>35.823529441683903</v>
      </c>
      <c r="H26" s="24">
        <f>VLOOKUP($B26,Historical!$B$9:$G$20,6)</f>
        <v>-3.200969387755102</v>
      </c>
      <c r="I26" s="24">
        <f t="shared" si="4"/>
        <v>32.622560053928801</v>
      </c>
      <c r="K26" s="24">
        <f t="shared" si="1"/>
        <v>3.6623616026000292</v>
      </c>
      <c r="L26" s="40">
        <v>0.91279700189564938</v>
      </c>
      <c r="M26" s="24">
        <f t="shared" si="2"/>
        <v>3.3429926907110525</v>
      </c>
    </row>
    <row r="27" spans="1:13" x14ac:dyDescent="0.2">
      <c r="A27" s="13">
        <v>37773</v>
      </c>
      <c r="B27" s="37">
        <f t="shared" si="0"/>
        <v>6</v>
      </c>
      <c r="C27" s="24">
        <f>West!M29</f>
        <v>29.775520334243776</v>
      </c>
      <c r="D27" s="24">
        <f>VLOOKUP($B27,Historical!$B$9:$G$20,3)</f>
        <v>0.32407608695652163</v>
      </c>
      <c r="E27" s="24">
        <f t="shared" si="3"/>
        <v>30.099596421200296</v>
      </c>
      <c r="G27" s="24">
        <f>East!M29</f>
        <v>32.729373779296871</v>
      </c>
      <c r="H27" s="24">
        <f>VLOOKUP($B27,Historical!$B$9:$G$20,6)</f>
        <v>-2.3155706521739141</v>
      </c>
      <c r="I27" s="24">
        <f t="shared" si="4"/>
        <v>30.413803127122957</v>
      </c>
      <c r="K27" s="24">
        <f t="shared" si="1"/>
        <v>0.3142067059226612</v>
      </c>
      <c r="L27" s="40">
        <v>0.9085465750576428</v>
      </c>
      <c r="M27" s="24">
        <f t="shared" si="2"/>
        <v>0.2854714265261778</v>
      </c>
    </row>
    <row r="28" spans="1:13" x14ac:dyDescent="0.2">
      <c r="A28" s="13">
        <v>37803</v>
      </c>
      <c r="B28" s="37">
        <f t="shared" si="0"/>
        <v>7</v>
      </c>
      <c r="C28" s="24">
        <f>West!M30</f>
        <v>34.054387462382415</v>
      </c>
      <c r="D28" s="24">
        <f>VLOOKUP($B28,Historical!$B$9:$G$20,3)</f>
        <v>0.48117924528301942</v>
      </c>
      <c r="E28" s="24">
        <f t="shared" si="3"/>
        <v>34.535566707665431</v>
      </c>
      <c r="G28" s="24">
        <f>East!M30</f>
        <v>36.535711996895927</v>
      </c>
      <c r="H28" s="24">
        <f>VLOOKUP($B28,Historical!$B$9:$G$20,6)</f>
        <v>-1.8212971698113183</v>
      </c>
      <c r="I28" s="24">
        <f t="shared" si="4"/>
        <v>34.71441482708461</v>
      </c>
      <c r="K28" s="24">
        <f t="shared" si="1"/>
        <v>0.17884811941917889</v>
      </c>
      <c r="L28" s="40">
        <v>0.90418712384287803</v>
      </c>
      <c r="M28" s="24">
        <f t="shared" si="2"/>
        <v>0.16171216670233493</v>
      </c>
    </row>
    <row r="29" spans="1:13" x14ac:dyDescent="0.2">
      <c r="A29" s="13">
        <v>37834</v>
      </c>
      <c r="B29" s="37">
        <f t="shared" si="0"/>
        <v>8</v>
      </c>
      <c r="C29" s="24">
        <f>West!M31</f>
        <v>34.974019518085555</v>
      </c>
      <c r="D29" s="24">
        <f>VLOOKUP($B29,Historical!$B$9:$G$20,3)</f>
        <v>0.60784000000000027</v>
      </c>
      <c r="E29" s="24">
        <f t="shared" si="3"/>
        <v>35.581859518085558</v>
      </c>
      <c r="G29" s="24">
        <f>East!M31</f>
        <v>36.776470588235298</v>
      </c>
      <c r="H29" s="24">
        <f>VLOOKUP($B29,Historical!$B$9:$G$20,6)</f>
        <v>-2.1984799999999978</v>
      </c>
      <c r="I29" s="24">
        <f t="shared" si="4"/>
        <v>34.577990588235302</v>
      </c>
      <c r="K29" s="24">
        <f t="shared" si="1"/>
        <v>-1.0038689298502561</v>
      </c>
      <c r="L29" s="40">
        <v>0.89978953796033889</v>
      </c>
      <c r="M29" s="24">
        <f t="shared" si="2"/>
        <v>-0.90327076056270184</v>
      </c>
    </row>
    <row r="30" spans="1:13" x14ac:dyDescent="0.2">
      <c r="A30" s="13">
        <v>37865</v>
      </c>
      <c r="B30" s="37">
        <f t="shared" si="0"/>
        <v>9</v>
      </c>
      <c r="C30" s="24">
        <f>West!M32</f>
        <v>32.181249427795414</v>
      </c>
      <c r="D30" s="24">
        <f>VLOOKUP($B30,Historical!$B$9:$G$20,3)</f>
        <v>0.9118295739348371</v>
      </c>
      <c r="E30" s="24">
        <f t="shared" si="3"/>
        <v>33.093079001730253</v>
      </c>
      <c r="G30" s="24">
        <f>East!M32</f>
        <v>31.581250000000001</v>
      </c>
      <c r="H30" s="24">
        <f>VLOOKUP($B30,Historical!$B$9:$G$20,6)</f>
        <v>-2.6552882205513813</v>
      </c>
      <c r="I30" s="24">
        <f t="shared" si="4"/>
        <v>28.92596177944862</v>
      </c>
      <c r="K30" s="24">
        <f t="shared" si="1"/>
        <v>-4.1671172222816324</v>
      </c>
      <c r="L30" s="40">
        <v>0.89546414849267464</v>
      </c>
      <c r="M30" s="24">
        <f t="shared" si="2"/>
        <v>-3.7315040751195814</v>
      </c>
    </row>
    <row r="31" spans="1:13" x14ac:dyDescent="0.2">
      <c r="A31" s="13">
        <v>37895</v>
      </c>
      <c r="B31" s="37">
        <f t="shared" si="0"/>
        <v>10</v>
      </c>
      <c r="C31" s="24">
        <f>West!M33</f>
        <v>31.428189711875106</v>
      </c>
      <c r="D31" s="24">
        <f>VLOOKUP($B31,Historical!$B$9:$G$20,3)</f>
        <v>2.5664030612244888</v>
      </c>
      <c r="E31" s="24">
        <f t="shared" si="3"/>
        <v>33.994592773099598</v>
      </c>
      <c r="G31" s="24">
        <f>East!M33</f>
        <v>32.772869288667721</v>
      </c>
      <c r="H31" s="24">
        <f>VLOOKUP($B31,Historical!$B$9:$G$20,6)</f>
        <v>-2.8095408163265287</v>
      </c>
      <c r="I31" s="24">
        <f t="shared" si="4"/>
        <v>29.963328472341193</v>
      </c>
      <c r="K31" s="24">
        <f t="shared" si="1"/>
        <v>-4.031264300758405</v>
      </c>
      <c r="L31" s="40">
        <v>0.89104913076559922</v>
      </c>
      <c r="M31" s="24">
        <f t="shared" si="2"/>
        <v>-3.592054551077168</v>
      </c>
    </row>
    <row r="32" spans="1:13" x14ac:dyDescent="0.2">
      <c r="A32" s="13">
        <v>37926</v>
      </c>
      <c r="B32" s="37">
        <f t="shared" si="0"/>
        <v>11</v>
      </c>
      <c r="C32" s="24">
        <f>West!M34</f>
        <v>31.493748254042405</v>
      </c>
      <c r="D32" s="24">
        <f>VLOOKUP($B32,Historical!$B$9:$G$20,3)</f>
        <v>3.1224479166666672</v>
      </c>
      <c r="E32" s="24">
        <f t="shared" si="3"/>
        <v>34.616196170709074</v>
      </c>
      <c r="G32" s="24">
        <f>East!M34</f>
        <v>33.533173076923077</v>
      </c>
      <c r="H32" s="24">
        <f>VLOOKUP($B32,Historical!$B$9:$G$20,6)</f>
        <v>-3.0694010416666675</v>
      </c>
      <c r="I32" s="24">
        <f t="shared" si="4"/>
        <v>30.463772035256412</v>
      </c>
      <c r="K32" s="24">
        <f t="shared" si="1"/>
        <v>-4.1524241354526623</v>
      </c>
      <c r="L32" s="40">
        <v>0.88673164792182513</v>
      </c>
      <c r="M32" s="24">
        <f t="shared" si="2"/>
        <v>-3.6820858965002992</v>
      </c>
    </row>
    <row r="33" spans="1:13" x14ac:dyDescent="0.2">
      <c r="A33" s="13">
        <v>37956</v>
      </c>
      <c r="B33" s="37">
        <f t="shared" si="0"/>
        <v>12</v>
      </c>
      <c r="C33" s="24">
        <f>West!M35</f>
        <v>33.416836368794343</v>
      </c>
      <c r="D33" s="24">
        <f>VLOOKUP($B33,Historical!$B$9:$G$20,3)</f>
        <v>2.8440330188679241</v>
      </c>
      <c r="E33" s="24">
        <f t="shared" si="3"/>
        <v>36.260869387662268</v>
      </c>
      <c r="G33" s="24">
        <f>East!M35</f>
        <v>35.693366583999321</v>
      </c>
      <c r="H33" s="24">
        <f>VLOOKUP($B33,Historical!$B$9:$G$20,6)</f>
        <v>-4.248396226415097</v>
      </c>
      <c r="I33" s="24">
        <f t="shared" si="4"/>
        <v>31.444970357584225</v>
      </c>
      <c r="K33" s="24">
        <f t="shared" si="1"/>
        <v>-4.8158990300780431</v>
      </c>
      <c r="L33" s="40">
        <v>0.88229177756401811</v>
      </c>
      <c r="M33" s="24">
        <f t="shared" si="2"/>
        <v>-4.2490281158163876</v>
      </c>
    </row>
    <row r="34" spans="1:13" x14ac:dyDescent="0.2">
      <c r="A34" s="13">
        <v>37987</v>
      </c>
      <c r="B34" s="37">
        <f t="shared" si="0"/>
        <v>1</v>
      </c>
      <c r="C34" s="24">
        <f>West!M36</f>
        <v>33.119853135651233</v>
      </c>
      <c r="D34" s="24">
        <f>VLOOKUP($B34,Historical!$B$9:$G$20,3)</f>
        <v>2.6190561224489786</v>
      </c>
      <c r="E34" s="24">
        <f t="shared" si="3"/>
        <v>35.738909258100215</v>
      </c>
      <c r="G34" s="24">
        <f>East!M36</f>
        <v>35.743136327406937</v>
      </c>
      <c r="H34" s="24">
        <f>VLOOKUP($B34,Historical!$B$9:$G$20,6)</f>
        <v>-3.8159693877551031</v>
      </c>
      <c r="I34" s="24">
        <f t="shared" si="4"/>
        <v>31.927166939651833</v>
      </c>
      <c r="K34" s="24">
        <f t="shared" si="1"/>
        <v>-3.8117423184483812</v>
      </c>
      <c r="L34" s="40">
        <v>0.87781368879437793</v>
      </c>
      <c r="M34" s="24">
        <f t="shared" si="2"/>
        <v>-3.3459995852908078</v>
      </c>
    </row>
    <row r="35" spans="1:13" x14ac:dyDescent="0.2">
      <c r="A35" s="13">
        <v>38018</v>
      </c>
      <c r="B35" s="37">
        <f t="shared" si="0"/>
        <v>2</v>
      </c>
      <c r="C35" s="24">
        <f>West!M37</f>
        <v>30.756275923708657</v>
      </c>
      <c r="D35" s="24">
        <f>VLOOKUP($B35,Historical!$B$9:$G$20,3)</f>
        <v>1.9518181818181828</v>
      </c>
      <c r="E35" s="24">
        <f t="shared" si="3"/>
        <v>32.70809410552684</v>
      </c>
      <c r="G35" s="24">
        <f>East!M37</f>
        <v>34.64574297641186</v>
      </c>
      <c r="H35" s="24">
        <f>VLOOKUP($B35,Historical!$B$9:$G$20,6)</f>
        <v>-2.9579829545454559</v>
      </c>
      <c r="I35" s="24">
        <f t="shared" si="4"/>
        <v>31.687760021866403</v>
      </c>
      <c r="K35" s="24">
        <f t="shared" si="1"/>
        <v>-1.0203340836604369</v>
      </c>
      <c r="L35" s="40">
        <v>0.87356297003385242</v>
      </c>
      <c r="M35" s="24">
        <f t="shared" si="2"/>
        <v>-0.8913260725491805</v>
      </c>
    </row>
    <row r="36" spans="1:13" x14ac:dyDescent="0.2">
      <c r="A36" s="13">
        <v>38047</v>
      </c>
      <c r="B36" s="37">
        <f t="shared" si="0"/>
        <v>3</v>
      </c>
      <c r="C36" s="24">
        <f>West!M38</f>
        <v>26.39933965155419</v>
      </c>
      <c r="D36" s="24">
        <f>VLOOKUP($B36,Historical!$B$9:$G$20,3)</f>
        <v>2.0560714285714279</v>
      </c>
      <c r="E36" s="24">
        <f t="shared" si="3"/>
        <v>28.455411080125618</v>
      </c>
      <c r="G36" s="24">
        <f>East!M38</f>
        <v>32.279893834540182</v>
      </c>
      <c r="H36" s="24">
        <f>VLOOKUP($B36,Historical!$B$9:$G$20,6)</f>
        <v>-3.2053826530612297</v>
      </c>
      <c r="I36" s="24">
        <f t="shared" si="4"/>
        <v>29.074511181478954</v>
      </c>
      <c r="K36" s="24">
        <f t="shared" si="1"/>
        <v>0.61910010135333593</v>
      </c>
      <c r="L36" s="40">
        <v>0.86910679316852424</v>
      </c>
      <c r="M36" s="24">
        <f t="shared" si="2"/>
        <v>0.53806410373750613</v>
      </c>
    </row>
    <row r="37" spans="1:13" x14ac:dyDescent="0.2">
      <c r="A37" s="13">
        <v>38078</v>
      </c>
      <c r="B37" s="37">
        <f t="shared" ref="B37:B68" si="5">MONTH(A37)</f>
        <v>4</v>
      </c>
      <c r="C37" s="24">
        <f>West!M39</f>
        <v>26.319999363111414</v>
      </c>
      <c r="D37" s="24">
        <f>VLOOKUP($B37,Historical!$B$9:$G$20,3)</f>
        <v>1.8367885117493459</v>
      </c>
      <c r="E37" s="24">
        <f t="shared" si="3"/>
        <v>28.156787874860761</v>
      </c>
      <c r="G37" s="24">
        <f>East!M39</f>
        <v>31.799999502430797</v>
      </c>
      <c r="H37" s="24">
        <f>VLOOKUP($B37,Historical!$B$9:$G$20,6)</f>
        <v>-2.8570757180156656</v>
      </c>
      <c r="I37" s="24">
        <f t="shared" si="4"/>
        <v>28.942923784415132</v>
      </c>
      <c r="K37" s="24">
        <f t="shared" ref="K37:K68" si="6">I37-E37</f>
        <v>0.78613590955437118</v>
      </c>
      <c r="L37" s="40">
        <v>0.86475192029938319</v>
      </c>
      <c r="M37" s="24">
        <f t="shared" ref="M37:M68" si="7">K37*L37</f>
        <v>0.67981253740344472</v>
      </c>
    </row>
    <row r="38" spans="1:13" x14ac:dyDescent="0.2">
      <c r="A38" s="13">
        <v>38108</v>
      </c>
      <c r="B38" s="37">
        <f t="shared" si="5"/>
        <v>5</v>
      </c>
      <c r="C38" s="24">
        <f>West!M40</f>
        <v>24.498018197113613</v>
      </c>
      <c r="D38" s="24">
        <f>VLOOKUP($B38,Historical!$B$9:$G$20,3)</f>
        <v>2.5538265306122456</v>
      </c>
      <c r="E38" s="24">
        <f t="shared" si="3"/>
        <v>27.051844727725857</v>
      </c>
      <c r="G38" s="24">
        <f>East!M40</f>
        <v>34.734150885815893</v>
      </c>
      <c r="H38" s="24">
        <f>VLOOKUP($B38,Historical!$B$9:$G$20,6)</f>
        <v>-3.200969387755102</v>
      </c>
      <c r="I38" s="24">
        <f t="shared" si="4"/>
        <v>31.533181498060792</v>
      </c>
      <c r="K38" s="24">
        <f t="shared" si="6"/>
        <v>4.4813367703349343</v>
      </c>
      <c r="L38" s="40">
        <v>0.8603568278281819</v>
      </c>
      <c r="M38" s="24">
        <f t="shared" si="7"/>
        <v>3.8555486881551539</v>
      </c>
    </row>
    <row r="39" spans="1:13" x14ac:dyDescent="0.2">
      <c r="A39" s="13">
        <v>38139</v>
      </c>
      <c r="B39" s="37">
        <f t="shared" si="5"/>
        <v>6</v>
      </c>
      <c r="C39" s="24">
        <f>West!M41</f>
        <v>28.632825635827103</v>
      </c>
      <c r="D39" s="24">
        <f>VLOOKUP($B39,Historical!$B$9:$G$20,3)</f>
        <v>0.32407608695652163</v>
      </c>
      <c r="E39" s="24">
        <f t="shared" si="3"/>
        <v>28.956901722783623</v>
      </c>
      <c r="G39" s="24">
        <f>East!M41</f>
        <v>31.441955301036007</v>
      </c>
      <c r="H39" s="24">
        <f>VLOOKUP($B39,Historical!$B$9:$G$20,6)</f>
        <v>-2.3155706521739141</v>
      </c>
      <c r="I39" s="24">
        <f t="shared" si="4"/>
        <v>29.126384648862093</v>
      </c>
      <c r="K39" s="24">
        <f t="shared" si="6"/>
        <v>0.16948292607846938</v>
      </c>
      <c r="L39" s="40">
        <v>0.85603245043450504</v>
      </c>
      <c r="M39" s="24">
        <f t="shared" si="7"/>
        <v>0.14508288451776222</v>
      </c>
    </row>
    <row r="40" spans="1:13" x14ac:dyDescent="0.2">
      <c r="A40" s="13">
        <v>38169</v>
      </c>
      <c r="B40" s="37">
        <f t="shared" si="5"/>
        <v>7</v>
      </c>
      <c r="C40" s="24">
        <f>West!M42</f>
        <v>32.565440907197839</v>
      </c>
      <c r="D40" s="24">
        <f>VLOOKUP($B40,Historical!$B$9:$G$20,3)</f>
        <v>0.48117924528301942</v>
      </c>
      <c r="E40" s="24">
        <f t="shared" si="3"/>
        <v>33.046620152480855</v>
      </c>
      <c r="G40" s="24">
        <f>East!M42</f>
        <v>35.426468299416939</v>
      </c>
      <c r="H40" s="24">
        <f>VLOOKUP($B40,Historical!$B$9:$G$20,6)</f>
        <v>-1.8212971698113183</v>
      </c>
      <c r="I40" s="24">
        <f t="shared" si="4"/>
        <v>33.605171129605623</v>
      </c>
      <c r="K40" s="24">
        <f t="shared" si="6"/>
        <v>0.5585509771247672</v>
      </c>
      <c r="L40" s="40">
        <v>0.85162801402071842</v>
      </c>
      <c r="M40" s="24">
        <f t="shared" si="7"/>
        <v>0.4756776593780972</v>
      </c>
    </row>
    <row r="41" spans="1:13" x14ac:dyDescent="0.2">
      <c r="A41" s="13">
        <v>38200</v>
      </c>
      <c r="B41" s="37">
        <f t="shared" si="5"/>
        <v>8</v>
      </c>
      <c r="C41" s="24">
        <f>West!M43</f>
        <v>33.05265297403141</v>
      </c>
      <c r="D41" s="24">
        <f>VLOOKUP($B41,Historical!$B$9:$G$20,3)</f>
        <v>0.60784000000000027</v>
      </c>
      <c r="E41" s="24">
        <f t="shared" si="3"/>
        <v>33.660492974031413</v>
      </c>
      <c r="G41" s="24">
        <f>East!M43</f>
        <v>35.885714285714286</v>
      </c>
      <c r="H41" s="24">
        <f>VLOOKUP($B41,Historical!$B$9:$G$20,6)</f>
        <v>-2.1984799999999978</v>
      </c>
      <c r="I41" s="24">
        <f t="shared" si="4"/>
        <v>33.68723428571429</v>
      </c>
      <c r="K41" s="24">
        <f t="shared" si="6"/>
        <v>2.6741311682876301E-2</v>
      </c>
      <c r="L41" s="40">
        <v>0.84721474156030041</v>
      </c>
      <c r="M41" s="24">
        <f t="shared" si="7"/>
        <v>2.2655633466391486E-2</v>
      </c>
    </row>
    <row r="42" spans="1:13" x14ac:dyDescent="0.2">
      <c r="A42" s="13">
        <v>38231</v>
      </c>
      <c r="B42" s="37">
        <f t="shared" si="5"/>
        <v>9</v>
      </c>
      <c r="C42" s="24">
        <f>West!M44</f>
        <v>30.549999427795409</v>
      </c>
      <c r="D42" s="24">
        <f>VLOOKUP($B42,Historical!$B$9:$G$20,3)</f>
        <v>0.9118295739348371</v>
      </c>
      <c r="E42" s="24">
        <f t="shared" si="3"/>
        <v>31.461829001730248</v>
      </c>
      <c r="G42" s="24">
        <f>East!M44</f>
        <v>30.537500000000001</v>
      </c>
      <c r="H42" s="24">
        <f>VLOOKUP($B42,Historical!$B$9:$G$20,6)</f>
        <v>-2.6552882205513813</v>
      </c>
      <c r="I42" s="24">
        <f t="shared" si="4"/>
        <v>27.882211779448621</v>
      </c>
      <c r="K42" s="24">
        <f t="shared" si="6"/>
        <v>-3.5796172222816267</v>
      </c>
      <c r="L42" s="40">
        <v>0.84290188282237244</v>
      </c>
      <c r="M42" s="24">
        <f t="shared" si="7"/>
        <v>-3.0172660964445739</v>
      </c>
    </row>
    <row r="43" spans="1:13" x14ac:dyDescent="0.2">
      <c r="A43" s="13">
        <v>38261</v>
      </c>
      <c r="B43" s="37">
        <f t="shared" si="5"/>
        <v>10</v>
      </c>
      <c r="C43" s="24">
        <f>West!M45</f>
        <v>29.80980216381597</v>
      </c>
      <c r="D43" s="24">
        <f>VLOOKUP($B43,Historical!$B$9:$G$20,3)</f>
        <v>2.5664030612244888</v>
      </c>
      <c r="E43" s="24">
        <f t="shared" si="3"/>
        <v>32.376205225040458</v>
      </c>
      <c r="G43" s="24">
        <f>East!M45</f>
        <v>31.970585183536308</v>
      </c>
      <c r="H43" s="24">
        <f>VLOOKUP($B43,Historical!$B$9:$G$20,6)</f>
        <v>-2.8095408163265287</v>
      </c>
      <c r="I43" s="24">
        <f t="shared" si="4"/>
        <v>29.161044367209779</v>
      </c>
      <c r="K43" s="24">
        <f t="shared" si="6"/>
        <v>-3.2151608578306785</v>
      </c>
      <c r="L43" s="40">
        <v>0.838515376990286</v>
      </c>
      <c r="M43" s="24">
        <f t="shared" si="7"/>
        <v>-2.6959618187883025</v>
      </c>
    </row>
    <row r="44" spans="1:13" x14ac:dyDescent="0.2">
      <c r="A44" s="13">
        <v>38292</v>
      </c>
      <c r="B44" s="37">
        <f t="shared" si="5"/>
        <v>11</v>
      </c>
      <c r="C44" s="24">
        <f>West!M46</f>
        <v>29.859373235702517</v>
      </c>
      <c r="D44" s="24">
        <f>VLOOKUP($B44,Historical!$B$9:$G$20,3)</f>
        <v>3.1224479166666672</v>
      </c>
      <c r="E44" s="24">
        <f t="shared" si="3"/>
        <v>32.981821152369186</v>
      </c>
      <c r="G44" s="24">
        <f>East!M46</f>
        <v>32.259374999999999</v>
      </c>
      <c r="H44" s="24">
        <f>VLOOKUP($B44,Historical!$B$9:$G$20,6)</f>
        <v>-3.0694010416666675</v>
      </c>
      <c r="I44" s="24">
        <f t="shared" si="4"/>
        <v>29.189973958333333</v>
      </c>
      <c r="K44" s="24">
        <f t="shared" si="6"/>
        <v>-3.7918471940358529</v>
      </c>
      <c r="L44" s="40">
        <v>0.8342409669213966</v>
      </c>
      <c r="M44" s="24">
        <f t="shared" si="7"/>
        <v>-3.1633142695706544</v>
      </c>
    </row>
    <row r="45" spans="1:13" x14ac:dyDescent="0.2">
      <c r="A45" s="13">
        <v>38322</v>
      </c>
      <c r="B45" s="37">
        <f t="shared" si="5"/>
        <v>12</v>
      </c>
      <c r="C45" s="24">
        <f>West!M47</f>
        <v>31.692552712623115</v>
      </c>
      <c r="D45" s="24">
        <f>VLOOKUP($B45,Historical!$B$9:$G$20,3)</f>
        <v>2.8440330188679241</v>
      </c>
      <c r="E45" s="24">
        <f t="shared" si="3"/>
        <v>34.536585731491037</v>
      </c>
      <c r="G45" s="24">
        <f>East!M47</f>
        <v>34.463829024294597</v>
      </c>
      <c r="H45" s="24">
        <f>VLOOKUP($B45,Historical!$B$9:$G$20,6)</f>
        <v>-4.248396226415097</v>
      </c>
      <c r="I45" s="24">
        <f t="shared" si="4"/>
        <v>30.215432797879501</v>
      </c>
      <c r="K45" s="24">
        <f t="shared" si="6"/>
        <v>-4.3211529336115362</v>
      </c>
      <c r="L45" s="40">
        <v>0.82986067960442478</v>
      </c>
      <c r="M45" s="24">
        <f t="shared" si="7"/>
        <v>-3.5859549101615231</v>
      </c>
    </row>
    <row r="46" spans="1:13" x14ac:dyDescent="0.2">
      <c r="A46" s="13">
        <v>38353</v>
      </c>
      <c r="B46" s="37">
        <f t="shared" si="5"/>
        <v>1</v>
      </c>
      <c r="C46" s="24">
        <f>West!M48</f>
        <v>32.613137518190868</v>
      </c>
      <c r="D46" s="24">
        <f>VLOOKUP($B46,Historical!$B$9:$G$20,3)</f>
        <v>2.6190561224489786</v>
      </c>
      <c r="E46" s="24">
        <f t="shared" si="3"/>
        <v>35.232193640639849</v>
      </c>
      <c r="G46" s="24">
        <f>East!M48</f>
        <v>35.225489268583409</v>
      </c>
      <c r="H46" s="24">
        <f>VLOOKUP($B46,Historical!$B$9:$G$20,6)</f>
        <v>-3.8159693877551031</v>
      </c>
      <c r="I46" s="24">
        <f t="shared" si="4"/>
        <v>31.409519880828306</v>
      </c>
      <c r="K46" s="24">
        <f t="shared" si="6"/>
        <v>-3.8226737598115434</v>
      </c>
      <c r="L46" s="40">
        <v>0.82545689835036151</v>
      </c>
      <c r="M46" s="24">
        <f t="shared" si="7"/>
        <v>-3.1554524251793516</v>
      </c>
    </row>
    <row r="47" spans="1:13" x14ac:dyDescent="0.2">
      <c r="A47" s="13">
        <v>38384</v>
      </c>
      <c r="B47" s="37">
        <f t="shared" si="5"/>
        <v>2</v>
      </c>
      <c r="C47" s="24">
        <f>West!M49</f>
        <v>30.280681193958628</v>
      </c>
      <c r="D47" s="24">
        <f>VLOOKUP($B47,Historical!$B$9:$G$20,3)</f>
        <v>1.9518181818181828</v>
      </c>
      <c r="E47" s="24">
        <f t="shared" si="3"/>
        <v>32.232499375776811</v>
      </c>
      <c r="G47" s="24">
        <f>East!M49</f>
        <v>34.272725538773969</v>
      </c>
      <c r="H47" s="24">
        <f>VLOOKUP($B47,Historical!$B$9:$G$20,6)</f>
        <v>-2.9579829545454559</v>
      </c>
      <c r="I47" s="24">
        <f t="shared" si="4"/>
        <v>31.314742584228512</v>
      </c>
      <c r="K47" s="24">
        <f t="shared" si="6"/>
        <v>-0.91775679154829959</v>
      </c>
      <c r="L47" s="40">
        <v>0.82140494675765174</v>
      </c>
      <c r="M47" s="24">
        <f t="shared" si="7"/>
        <v>-0.75384996849820429</v>
      </c>
    </row>
    <row r="48" spans="1:13" x14ac:dyDescent="0.2">
      <c r="A48" s="13">
        <v>38412</v>
      </c>
      <c r="B48" s="37">
        <f t="shared" si="5"/>
        <v>3</v>
      </c>
      <c r="C48" s="24">
        <f>West!M50</f>
        <v>25.740297098362699</v>
      </c>
      <c r="D48" s="24">
        <f>VLOOKUP($B48,Historical!$B$9:$G$20,3)</f>
        <v>2.0560714285714279</v>
      </c>
      <c r="E48" s="24">
        <f t="shared" si="3"/>
        <v>27.796368526934128</v>
      </c>
      <c r="G48" s="24">
        <f>East!M50</f>
        <v>31.933617238795502</v>
      </c>
      <c r="H48" s="24">
        <f>VLOOKUP($B48,Historical!$B$9:$G$20,6)</f>
        <v>-3.2053826530612297</v>
      </c>
      <c r="I48" s="24">
        <f t="shared" si="4"/>
        <v>28.728234585734274</v>
      </c>
      <c r="K48" s="24">
        <f t="shared" si="6"/>
        <v>0.93186605880014639</v>
      </c>
      <c r="L48" s="40">
        <v>0.81706534868673242</v>
      </c>
      <c r="M48" s="24">
        <f t="shared" si="7"/>
        <v>0.76139546626287269</v>
      </c>
    </row>
    <row r="49" spans="1:13" x14ac:dyDescent="0.2">
      <c r="A49" s="13">
        <v>38443</v>
      </c>
      <c r="B49" s="37">
        <f t="shared" si="5"/>
        <v>4</v>
      </c>
      <c r="C49" s="24">
        <f>West!M51</f>
        <v>25.26833267211914</v>
      </c>
      <c r="D49" s="24">
        <f>VLOOKUP($B49,Historical!$B$9:$G$20,3)</f>
        <v>1.8367885117493459</v>
      </c>
      <c r="E49" s="24">
        <f t="shared" si="3"/>
        <v>27.105121183868487</v>
      </c>
      <c r="G49" s="24">
        <f>East!M51</f>
        <v>31.551561927795408</v>
      </c>
      <c r="H49" s="24">
        <f>VLOOKUP($B49,Historical!$B$9:$G$20,6)</f>
        <v>-2.8570757180156656</v>
      </c>
      <c r="I49" s="24">
        <f t="shared" si="4"/>
        <v>28.694486209779743</v>
      </c>
      <c r="K49" s="24">
        <f t="shared" si="6"/>
        <v>1.5893650259112562</v>
      </c>
      <c r="L49" s="40">
        <v>0.81281865036868051</v>
      </c>
      <c r="M49" s="24">
        <f t="shared" si="7"/>
        <v>1.2918655353043702</v>
      </c>
    </row>
    <row r="50" spans="1:13" x14ac:dyDescent="0.2">
      <c r="A50" s="13">
        <v>38473</v>
      </c>
      <c r="B50" s="37">
        <f t="shared" si="5"/>
        <v>5</v>
      </c>
      <c r="C50" s="24">
        <f>West!M52</f>
        <v>24.314117006788067</v>
      </c>
      <c r="D50" s="24">
        <f>VLOOKUP($B50,Historical!$B$9:$G$20,3)</f>
        <v>2.5538265306122456</v>
      </c>
      <c r="E50" s="24">
        <f t="shared" si="3"/>
        <v>26.867943537400311</v>
      </c>
      <c r="G50" s="24">
        <f>East!M52</f>
        <v>34.244509833840766</v>
      </c>
      <c r="H50" s="24">
        <f>VLOOKUP($B50,Historical!$B$9:$G$20,6)</f>
        <v>-3.200969387755102</v>
      </c>
      <c r="I50" s="24">
        <f t="shared" si="4"/>
        <v>31.043540446085665</v>
      </c>
      <c r="K50" s="24">
        <f t="shared" si="6"/>
        <v>4.1755969086853533</v>
      </c>
      <c r="L50" s="40">
        <v>0.80852431280333081</v>
      </c>
      <c r="M50" s="24">
        <f t="shared" si="7"/>
        <v>3.3760716211385375</v>
      </c>
    </row>
    <row r="51" spans="1:13" x14ac:dyDescent="0.2">
      <c r="A51" s="13">
        <v>38504</v>
      </c>
      <c r="B51" s="37">
        <f t="shared" si="5"/>
        <v>6</v>
      </c>
      <c r="C51" s="24">
        <f>West!M53</f>
        <v>28.134999548870585</v>
      </c>
      <c r="D51" s="24">
        <f>VLOOKUP($B51,Historical!$B$9:$G$20,3)</f>
        <v>0.32407608695652163</v>
      </c>
      <c r="E51" s="24">
        <f t="shared" si="3"/>
        <v>28.459075635827105</v>
      </c>
      <c r="G51" s="24">
        <f>East!M53</f>
        <v>30.928911822775138</v>
      </c>
      <c r="H51" s="24">
        <f>VLOOKUP($B51,Historical!$B$9:$G$20,6)</f>
        <v>-2.3155706521739141</v>
      </c>
      <c r="I51" s="24">
        <f t="shared" si="4"/>
        <v>28.613341170601224</v>
      </c>
      <c r="K51" s="24">
        <f t="shared" si="6"/>
        <v>0.15426553477411886</v>
      </c>
      <c r="L51" s="40">
        <v>0.80431895912945672</v>
      </c>
      <c r="M51" s="24">
        <f t="shared" si="7"/>
        <v>0.12407869435906829</v>
      </c>
    </row>
    <row r="52" spans="1:13" x14ac:dyDescent="0.2">
      <c r="A52" s="13">
        <v>38534</v>
      </c>
      <c r="B52" s="37">
        <f t="shared" si="5"/>
        <v>7</v>
      </c>
      <c r="C52" s="24">
        <f>West!M54</f>
        <v>31.76193363981427</v>
      </c>
      <c r="D52" s="24">
        <f>VLOOKUP($B52,Historical!$B$9:$G$20,3)</f>
        <v>0.48117924528301942</v>
      </c>
      <c r="E52" s="24">
        <f t="shared" si="3"/>
        <v>32.24311288509729</v>
      </c>
      <c r="G52" s="24">
        <f>East!M54</f>
        <v>34.91980903193636</v>
      </c>
      <c r="H52" s="24">
        <f>VLOOKUP($B52,Historical!$B$9:$G$20,6)</f>
        <v>-1.8212971698113183</v>
      </c>
      <c r="I52" s="24">
        <f t="shared" si="4"/>
        <v>33.098511862125044</v>
      </c>
      <c r="K52" s="24">
        <f t="shared" si="6"/>
        <v>0.85539897702775392</v>
      </c>
      <c r="L52" s="40">
        <v>0.80005097521376811</v>
      </c>
      <c r="M52" s="24">
        <f t="shared" si="7"/>
        <v>0.68436278576791409</v>
      </c>
    </row>
    <row r="53" spans="1:13" x14ac:dyDescent="0.2">
      <c r="A53" s="13">
        <v>38565</v>
      </c>
      <c r="B53" s="37">
        <f t="shared" si="5"/>
        <v>8</v>
      </c>
      <c r="C53" s="24">
        <f>West!M55</f>
        <v>32.48170204974236</v>
      </c>
      <c r="D53" s="24">
        <f>VLOOKUP($B53,Historical!$B$9:$G$20,3)</f>
        <v>0.60784000000000027</v>
      </c>
      <c r="E53" s="24">
        <f t="shared" si="3"/>
        <v>33.089542049742363</v>
      </c>
      <c r="G53" s="24">
        <f>East!M55</f>
        <v>35.693617021276602</v>
      </c>
      <c r="H53" s="24">
        <f>VLOOKUP($B53,Historical!$B$9:$G$20,6)</f>
        <v>-2.1984799999999978</v>
      </c>
      <c r="I53" s="24">
        <f t="shared" si="4"/>
        <v>33.495137021276605</v>
      </c>
      <c r="K53" s="24">
        <f t="shared" si="6"/>
        <v>0.40559497153424218</v>
      </c>
      <c r="L53" s="40">
        <v>0.79579637241421686</v>
      </c>
      <c r="M53" s="24">
        <f t="shared" si="7"/>
        <v>0.32277100701639749</v>
      </c>
    </row>
    <row r="54" spans="1:13" x14ac:dyDescent="0.2">
      <c r="A54" s="13">
        <v>38596</v>
      </c>
      <c r="B54" s="37">
        <f t="shared" si="5"/>
        <v>9</v>
      </c>
      <c r="C54" s="24">
        <f>West!M56</f>
        <v>29.918749427795408</v>
      </c>
      <c r="D54" s="24">
        <f>VLOOKUP($B54,Historical!$B$9:$G$20,3)</f>
        <v>0.9118295739348371</v>
      </c>
      <c r="E54" s="24">
        <f t="shared" si="3"/>
        <v>30.830579001730246</v>
      </c>
      <c r="G54" s="24">
        <f>East!M56</f>
        <v>30.137499999999999</v>
      </c>
      <c r="H54" s="24">
        <f>VLOOKUP($B54,Historical!$B$9:$G$20,6)</f>
        <v>-2.6552882205513813</v>
      </c>
      <c r="I54" s="24">
        <f t="shared" si="4"/>
        <v>27.482211779448619</v>
      </c>
      <c r="K54" s="24">
        <f t="shared" si="6"/>
        <v>-3.3483672222816274</v>
      </c>
      <c r="L54" s="40">
        <v>0.79165531398634559</v>
      </c>
      <c r="M54" s="24">
        <f t="shared" si="7"/>
        <v>-2.6507527046969495</v>
      </c>
    </row>
    <row r="55" spans="1:13" x14ac:dyDescent="0.2">
      <c r="A55" s="13">
        <v>38626</v>
      </c>
      <c r="B55" s="37">
        <f t="shared" si="5"/>
        <v>10</v>
      </c>
      <c r="C55" s="24">
        <f>West!M57</f>
        <v>29.18333157558067</v>
      </c>
      <c r="D55" s="24">
        <f>VLOOKUP($B55,Historical!$B$9:$G$20,3)</f>
        <v>2.5664030612244888</v>
      </c>
      <c r="E55" s="24">
        <f t="shared" si="3"/>
        <v>31.749734636805158</v>
      </c>
      <c r="G55" s="24">
        <f>East!M57</f>
        <v>31.552938124712774</v>
      </c>
      <c r="H55" s="24">
        <f>VLOOKUP($B55,Historical!$B$9:$G$20,6)</f>
        <v>-2.8095408163265287</v>
      </c>
      <c r="I55" s="24">
        <f t="shared" si="4"/>
        <v>28.743397308386246</v>
      </c>
      <c r="K55" s="24">
        <f t="shared" si="6"/>
        <v>-3.0063373284189119</v>
      </c>
      <c r="L55" s="40">
        <v>0.78741659732822744</v>
      </c>
      <c r="M55" s="24">
        <f t="shared" si="7"/>
        <v>-2.3672399095644532</v>
      </c>
    </row>
    <row r="56" spans="1:13" x14ac:dyDescent="0.2">
      <c r="A56" s="13">
        <v>38657</v>
      </c>
      <c r="B56" s="37">
        <f t="shared" si="5"/>
        <v>11</v>
      </c>
      <c r="C56" s="24">
        <f>West!M58</f>
        <v>29.228123235702515</v>
      </c>
      <c r="D56" s="24">
        <f>VLOOKUP($B56,Historical!$B$9:$G$20,3)</f>
        <v>3.1224479166666672</v>
      </c>
      <c r="E56" s="24">
        <f t="shared" si="3"/>
        <v>32.350571152369184</v>
      </c>
      <c r="G56" s="24">
        <f>East!M58</f>
        <v>31.859375</v>
      </c>
      <c r="H56" s="24">
        <f>VLOOKUP($B56,Historical!$B$9:$G$20,6)</f>
        <v>-3.0694010416666675</v>
      </c>
      <c r="I56" s="24">
        <f t="shared" si="4"/>
        <v>28.789973958333334</v>
      </c>
      <c r="K56" s="24">
        <f t="shared" si="6"/>
        <v>-3.5605971940358501</v>
      </c>
      <c r="L56" s="40">
        <v>0.78327050303637458</v>
      </c>
      <c r="M56" s="24">
        <f t="shared" si="7"/>
        <v>-2.7889107552823642</v>
      </c>
    </row>
    <row r="57" spans="1:13" x14ac:dyDescent="0.2">
      <c r="A57" s="13">
        <v>38687</v>
      </c>
      <c r="B57" s="37">
        <f t="shared" si="5"/>
        <v>12</v>
      </c>
      <c r="C57" s="24">
        <f>West!M59</f>
        <v>31.242156600952146</v>
      </c>
      <c r="D57" s="24">
        <f>VLOOKUP($B57,Historical!$B$9:$G$20,3)</f>
        <v>2.8440330188679241</v>
      </c>
      <c r="E57" s="24">
        <f t="shared" si="3"/>
        <v>34.086189619820068</v>
      </c>
      <c r="G57" s="24">
        <f>East!M59</f>
        <v>34.402940413531134</v>
      </c>
      <c r="H57" s="24">
        <f>VLOOKUP($B57,Historical!$B$9:$G$20,6)</f>
        <v>-4.248396226415097</v>
      </c>
      <c r="I57" s="24">
        <f t="shared" si="4"/>
        <v>30.154544187116038</v>
      </c>
      <c r="K57" s="24">
        <f t="shared" si="6"/>
        <v>-3.9316454327040304</v>
      </c>
      <c r="L57" s="40">
        <v>0.77902830555820957</v>
      </c>
      <c r="M57" s="24">
        <f t="shared" si="7"/>
        <v>-3.0628630794950946</v>
      </c>
    </row>
    <row r="58" spans="1:13" x14ac:dyDescent="0.2">
      <c r="A58" s="13">
        <v>38718</v>
      </c>
      <c r="B58" s="37">
        <f t="shared" si="5"/>
        <v>1</v>
      </c>
      <c r="C58" s="24">
        <f>West!M60</f>
        <v>32.73372575348499</v>
      </c>
      <c r="D58" s="24">
        <f>VLOOKUP($B58,Historical!$B$9:$G$20,3)</f>
        <v>2.6190561224489786</v>
      </c>
      <c r="E58" s="24">
        <f t="shared" si="3"/>
        <v>35.352781875933971</v>
      </c>
      <c r="G58" s="24">
        <f>East!M60</f>
        <v>35.261763778387333</v>
      </c>
      <c r="H58" s="24">
        <f>VLOOKUP($B58,Historical!$B$9:$G$20,6)</f>
        <v>-3.8159693877551031</v>
      </c>
      <c r="I58" s="24">
        <f t="shared" si="4"/>
        <v>31.44579439063223</v>
      </c>
      <c r="K58" s="24">
        <f t="shared" si="6"/>
        <v>-3.906987485301741</v>
      </c>
      <c r="L58" s="40">
        <v>0.77476284179653343</v>
      </c>
      <c r="M58" s="24">
        <f t="shared" si="7"/>
        <v>-3.0269887269758686</v>
      </c>
    </row>
    <row r="59" spans="1:13" x14ac:dyDescent="0.2">
      <c r="A59" s="13">
        <v>38749</v>
      </c>
      <c r="B59" s="37">
        <f t="shared" si="5"/>
        <v>2</v>
      </c>
      <c r="C59" s="24">
        <f>West!M61</f>
        <v>30.398863012140442</v>
      </c>
      <c r="D59" s="24">
        <f>VLOOKUP($B59,Historical!$B$9:$G$20,3)</f>
        <v>1.9518181818181828</v>
      </c>
      <c r="E59" s="24">
        <f t="shared" si="3"/>
        <v>32.350681193958621</v>
      </c>
      <c r="G59" s="24">
        <f>East!M61</f>
        <v>34.299998266046707</v>
      </c>
      <c r="H59" s="24">
        <f>VLOOKUP($B59,Historical!$B$9:$G$20,6)</f>
        <v>-2.9579829545454559</v>
      </c>
      <c r="I59" s="24">
        <f t="shared" si="4"/>
        <v>31.34201531150125</v>
      </c>
      <c r="K59" s="24">
        <f t="shared" si="6"/>
        <v>-1.0086658824573718</v>
      </c>
      <c r="L59" s="40">
        <v>0.77084166500960505</v>
      </c>
      <c r="M59" s="24">
        <f t="shared" si="7"/>
        <v>-0.777521688271823</v>
      </c>
    </row>
    <row r="60" spans="1:13" x14ac:dyDescent="0.2">
      <c r="A60" s="13">
        <v>38777</v>
      </c>
      <c r="B60" s="37">
        <f t="shared" si="5"/>
        <v>3</v>
      </c>
      <c r="C60" s="24">
        <f>West!M62</f>
        <v>25.831254545171209</v>
      </c>
      <c r="D60" s="24">
        <f>VLOOKUP($B60,Historical!$B$9:$G$20,3)</f>
        <v>2.0560714285714279</v>
      </c>
      <c r="E60" s="24">
        <f t="shared" si="3"/>
        <v>27.887325973742637</v>
      </c>
      <c r="G60" s="24">
        <f>East!M62</f>
        <v>31.978830004752954</v>
      </c>
      <c r="H60" s="24">
        <f>VLOOKUP($B60,Historical!$B$9:$G$20,6)</f>
        <v>-3.2053826530612297</v>
      </c>
      <c r="I60" s="24">
        <f t="shared" si="4"/>
        <v>28.773447351691726</v>
      </c>
      <c r="K60" s="24">
        <f t="shared" si="6"/>
        <v>0.88612137794908818</v>
      </c>
      <c r="L60" s="40">
        <v>0.76664121179078126</v>
      </c>
      <c r="M60" s="24">
        <f t="shared" si="7"/>
        <v>0.67933716698460589</v>
      </c>
    </row>
    <row r="61" spans="1:13" x14ac:dyDescent="0.2">
      <c r="A61" s="13">
        <v>38808</v>
      </c>
      <c r="B61" s="37">
        <f t="shared" si="5"/>
        <v>4</v>
      </c>
      <c r="C61" s="24">
        <f>West!M63</f>
        <v>25.155499267578126</v>
      </c>
      <c r="D61" s="24">
        <f>VLOOKUP($B61,Historical!$B$9:$G$20,3)</f>
        <v>1.8367885117493459</v>
      </c>
      <c r="E61" s="24">
        <f t="shared" si="3"/>
        <v>26.992287779327473</v>
      </c>
      <c r="G61" s="24">
        <f>East!M63</f>
        <v>31.586999359130861</v>
      </c>
      <c r="H61" s="24">
        <f>VLOOKUP($B61,Historical!$B$9:$G$20,6)</f>
        <v>-2.8570757180156656</v>
      </c>
      <c r="I61" s="24">
        <f t="shared" si="4"/>
        <v>28.729923641115196</v>
      </c>
      <c r="K61" s="24">
        <f t="shared" si="6"/>
        <v>1.737635861787723</v>
      </c>
      <c r="L61" s="40">
        <v>0.76248734824191988</v>
      </c>
      <c r="M61" s="24">
        <f t="shared" si="7"/>
        <v>1.3249253604645841</v>
      </c>
    </row>
    <row r="62" spans="1:13" x14ac:dyDescent="0.2">
      <c r="A62" s="13">
        <v>38838</v>
      </c>
      <c r="B62" s="37">
        <f t="shared" si="5"/>
        <v>5</v>
      </c>
      <c r="C62" s="24">
        <f>West!M64</f>
        <v>24.780203486851285</v>
      </c>
      <c r="D62" s="24">
        <f>VLOOKUP($B62,Historical!$B$9:$G$20,3)</f>
        <v>2.5538265306122456</v>
      </c>
      <c r="E62" s="24">
        <f t="shared" si="3"/>
        <v>27.33403001746353</v>
      </c>
      <c r="G62" s="24">
        <f>East!M64</f>
        <v>34.298571553132973</v>
      </c>
      <c r="H62" s="24">
        <f>VLOOKUP($B62,Historical!$B$9:$G$20,6)</f>
        <v>-3.200969387755102</v>
      </c>
      <c r="I62" s="24">
        <f t="shared" si="4"/>
        <v>31.097602165377872</v>
      </c>
      <c r="K62" s="24">
        <f t="shared" si="6"/>
        <v>3.763572147914342</v>
      </c>
      <c r="L62" s="40">
        <v>0.75824121026626634</v>
      </c>
      <c r="M62" s="24">
        <f t="shared" si="7"/>
        <v>2.8536955003589823</v>
      </c>
    </row>
    <row r="63" spans="1:13" x14ac:dyDescent="0.2">
      <c r="A63" s="13">
        <v>38869</v>
      </c>
      <c r="B63" s="37">
        <f t="shared" si="5"/>
        <v>6</v>
      </c>
      <c r="C63" s="24">
        <f>West!M65</f>
        <v>28.405434331479277</v>
      </c>
      <c r="D63" s="24">
        <f>VLOOKUP($B63,Historical!$B$9:$G$20,3)</f>
        <v>0.32407608695652163</v>
      </c>
      <c r="E63" s="24">
        <f t="shared" si="3"/>
        <v>28.729510418435797</v>
      </c>
      <c r="G63" s="24">
        <f>East!M65</f>
        <v>30.797607474949046</v>
      </c>
      <c r="H63" s="24">
        <f>VLOOKUP($B63,Historical!$B$9:$G$20,6)</f>
        <v>-2.3155706521739141</v>
      </c>
      <c r="I63" s="24">
        <f t="shared" si="4"/>
        <v>28.482036822775132</v>
      </c>
      <c r="K63" s="24">
        <f t="shared" si="6"/>
        <v>-0.24747359566066507</v>
      </c>
      <c r="L63" s="40">
        <v>0.75408607672563421</v>
      </c>
      <c r="M63" s="24">
        <f t="shared" si="7"/>
        <v>-0.18661639284493686</v>
      </c>
    </row>
    <row r="64" spans="1:13" x14ac:dyDescent="0.2">
      <c r="A64" s="13">
        <v>38899</v>
      </c>
      <c r="B64" s="37">
        <f t="shared" si="5"/>
        <v>7</v>
      </c>
      <c r="C64" s="24">
        <f>West!M66</f>
        <v>31.8449525077388</v>
      </c>
      <c r="D64" s="24">
        <f>VLOOKUP($B64,Historical!$B$9:$G$20,3)</f>
        <v>0.48117924528301942</v>
      </c>
      <c r="E64" s="24">
        <f t="shared" si="3"/>
        <v>32.326131753021819</v>
      </c>
      <c r="G64" s="24">
        <f>East!M66</f>
        <v>35.00282789986089</v>
      </c>
      <c r="H64" s="24">
        <f>VLOOKUP($B64,Historical!$B$9:$G$20,6)</f>
        <v>-1.8212971698113183</v>
      </c>
      <c r="I64" s="24">
        <f t="shared" si="4"/>
        <v>33.181530730049573</v>
      </c>
      <c r="K64" s="24">
        <f t="shared" si="6"/>
        <v>0.85539897702775392</v>
      </c>
      <c r="L64" s="40">
        <v>0.74997824818200109</v>
      </c>
      <c r="M64" s="24">
        <f t="shared" si="7"/>
        <v>0.64153062628795066</v>
      </c>
    </row>
    <row r="65" spans="1:13" x14ac:dyDescent="0.2">
      <c r="A65" s="13">
        <v>38930</v>
      </c>
      <c r="B65" s="37">
        <f t="shared" si="5"/>
        <v>8</v>
      </c>
      <c r="C65" s="24">
        <f>West!M67</f>
        <v>32.549787156125333</v>
      </c>
      <c r="D65" s="24">
        <f>VLOOKUP($B65,Historical!$B$9:$G$20,3)</f>
        <v>0.60784000000000027</v>
      </c>
      <c r="E65" s="24">
        <f t="shared" si="3"/>
        <v>33.157627156125336</v>
      </c>
      <c r="G65" s="24">
        <f>East!M67</f>
        <v>35.761702127659575</v>
      </c>
      <c r="H65" s="24">
        <f>VLOOKUP($B65,Historical!$B$9:$G$20,6)</f>
        <v>-2.1984799999999978</v>
      </c>
      <c r="I65" s="24">
        <f t="shared" si="4"/>
        <v>33.563222127659579</v>
      </c>
      <c r="K65" s="24">
        <f t="shared" si="6"/>
        <v>0.40559497153424218</v>
      </c>
      <c r="L65" s="40">
        <v>0.74598096855957108</v>
      </c>
      <c r="M65" s="24">
        <f t="shared" si="7"/>
        <v>0.30256612970800562</v>
      </c>
    </row>
    <row r="66" spans="1:13" x14ac:dyDescent="0.2">
      <c r="A66" s="13">
        <v>38961</v>
      </c>
      <c r="B66" s="37">
        <f t="shared" si="5"/>
        <v>9</v>
      </c>
      <c r="C66" s="24">
        <f>West!M68</f>
        <v>29.979999389648437</v>
      </c>
      <c r="D66" s="24">
        <f>VLOOKUP($B66,Historical!$B$9:$G$20,3)</f>
        <v>0.9118295739348371</v>
      </c>
      <c r="E66" s="24">
        <f t="shared" si="3"/>
        <v>30.891828963583276</v>
      </c>
      <c r="G66" s="24">
        <f>East!M68</f>
        <v>30.4</v>
      </c>
      <c r="H66" s="24">
        <f>VLOOKUP($B66,Historical!$B$9:$G$20,6)</f>
        <v>-2.6552882205513813</v>
      </c>
      <c r="I66" s="24">
        <f t="shared" si="4"/>
        <v>27.744711779448618</v>
      </c>
      <c r="K66" s="24">
        <f t="shared" si="6"/>
        <v>-3.1471171841346575</v>
      </c>
      <c r="L66" s="40">
        <v>0.74210305844314639</v>
      </c>
      <c r="M66" s="24">
        <f t="shared" si="7"/>
        <v>-2.3354852876253118</v>
      </c>
    </row>
    <row r="67" spans="1:13" x14ac:dyDescent="0.2">
      <c r="A67" s="13">
        <v>38991</v>
      </c>
      <c r="B67" s="37">
        <f t="shared" si="5"/>
        <v>10</v>
      </c>
      <c r="C67" s="24">
        <f>West!M69</f>
        <v>29.340304355232082</v>
      </c>
      <c r="D67" s="24">
        <f>VLOOKUP($B67,Historical!$B$9:$G$20,3)</f>
        <v>2.5664030612244888</v>
      </c>
      <c r="E67" s="24">
        <f t="shared" si="3"/>
        <v>31.90670741645657</v>
      </c>
      <c r="G67" s="24">
        <f>East!M69</f>
        <v>31.436221438038107</v>
      </c>
      <c r="H67" s="24">
        <f>VLOOKUP($B67,Historical!$B$9:$G$20,6)</f>
        <v>-2.8095408163265287</v>
      </c>
      <c r="I67" s="24">
        <f t="shared" si="4"/>
        <v>28.626680621711579</v>
      </c>
      <c r="K67" s="24">
        <f t="shared" si="6"/>
        <v>-3.280026794744991</v>
      </c>
      <c r="L67" s="40">
        <v>0.73813345834608435</v>
      </c>
      <c r="M67" s="24">
        <f t="shared" si="7"/>
        <v>-2.4210975214729422</v>
      </c>
    </row>
    <row r="68" spans="1:13" x14ac:dyDescent="0.2">
      <c r="A68" s="13">
        <v>39022</v>
      </c>
      <c r="B68" s="37">
        <f t="shared" si="5"/>
        <v>11</v>
      </c>
      <c r="C68" s="24">
        <f>West!M70</f>
        <v>29.346873235702514</v>
      </c>
      <c r="D68" s="24">
        <f>VLOOKUP($B68,Historical!$B$9:$G$20,3)</f>
        <v>3.1224479166666672</v>
      </c>
      <c r="E68" s="24">
        <f t="shared" si="3"/>
        <v>32.469321152369183</v>
      </c>
      <c r="G68" s="24">
        <f>East!M70</f>
        <v>31.890625</v>
      </c>
      <c r="H68" s="24">
        <f>VLOOKUP($B68,Historical!$B$9:$G$20,6)</f>
        <v>-3.0694010416666675</v>
      </c>
      <c r="I68" s="24">
        <f t="shared" si="4"/>
        <v>28.821223958333334</v>
      </c>
      <c r="K68" s="24">
        <f t="shared" si="6"/>
        <v>-3.6480971940358486</v>
      </c>
      <c r="L68" s="40">
        <v>0.73426732832373887</v>
      </c>
      <c r="M68" s="24">
        <f t="shared" si="7"/>
        <v>-2.6786785801300308</v>
      </c>
    </row>
    <row r="69" spans="1:13" x14ac:dyDescent="0.2">
      <c r="A69" s="13">
        <v>39052</v>
      </c>
      <c r="B69" s="37">
        <f t="shared" ref="B69:B100" si="8">MONTH(A69)</f>
        <v>12</v>
      </c>
      <c r="C69" s="24">
        <f>West!M71</f>
        <v>31.549999834456539</v>
      </c>
      <c r="D69" s="24">
        <f>VLOOKUP($B69,Historical!$B$9:$G$20,3)</f>
        <v>2.8440330188679241</v>
      </c>
      <c r="E69" s="24">
        <f t="shared" si="3"/>
        <v>34.394032853324461</v>
      </c>
      <c r="G69" s="24">
        <f>East!M71</f>
        <v>34.48018791630583</v>
      </c>
      <c r="H69" s="24">
        <f>VLOOKUP($B69,Historical!$B$9:$G$20,6)</f>
        <v>-4.248396226415097</v>
      </c>
      <c r="I69" s="24">
        <f t="shared" si="4"/>
        <v>30.231791689890734</v>
      </c>
      <c r="K69" s="24">
        <f t="shared" ref="K69:K100" si="9">I69-E69</f>
        <v>-4.1622411634337269</v>
      </c>
      <c r="L69" s="40">
        <v>0.73031078515167136</v>
      </c>
      <c r="M69" s="24">
        <f t="shared" ref="M69:M100" si="10">K69*L69</f>
        <v>-3.0397296120578909</v>
      </c>
    </row>
    <row r="70" spans="1:13" x14ac:dyDescent="0.2">
      <c r="A70" s="13">
        <v>39083</v>
      </c>
      <c r="B70" s="37">
        <f t="shared" si="8"/>
        <v>1</v>
      </c>
      <c r="C70" s="24">
        <f>West!M72</f>
        <v>33.085000314517899</v>
      </c>
      <c r="D70" s="24">
        <f>VLOOKUP($B70,Historical!$B$9:$G$20,3)</f>
        <v>2.6190561224489786</v>
      </c>
      <c r="E70" s="24">
        <f t="shared" ref="E70:E124" si="11">C70+D70</f>
        <v>35.70405643696688</v>
      </c>
      <c r="G70" s="24">
        <f>East!M72</f>
        <v>35.831631687709262</v>
      </c>
      <c r="H70" s="24">
        <f>VLOOKUP($B70,Historical!$B$9:$G$20,6)</f>
        <v>-3.8159693877551031</v>
      </c>
      <c r="I70" s="24">
        <f t="shared" ref="I70:I124" si="12">G70+H70</f>
        <v>32.015662299954158</v>
      </c>
      <c r="K70" s="24">
        <f t="shared" si="9"/>
        <v>-3.6883941370127218</v>
      </c>
      <c r="L70" s="40">
        <v>0.72634516018855588</v>
      </c>
      <c r="M70" s="24">
        <f t="shared" si="10"/>
        <v>-2.6790472302870358</v>
      </c>
    </row>
    <row r="71" spans="1:13" x14ac:dyDescent="0.2">
      <c r="A71" s="13">
        <v>39114</v>
      </c>
      <c r="B71" s="37">
        <f t="shared" si="8"/>
        <v>2</v>
      </c>
      <c r="C71" s="24">
        <f>West!M73</f>
        <v>30.517044830322266</v>
      </c>
      <c r="D71" s="24">
        <f>VLOOKUP($B71,Historical!$B$9:$G$20,3)</f>
        <v>1.9518181818181828</v>
      </c>
      <c r="E71" s="24">
        <f t="shared" si="11"/>
        <v>32.468863012140446</v>
      </c>
      <c r="G71" s="24">
        <f>East!M73</f>
        <v>34.777270993319434</v>
      </c>
      <c r="H71" s="24">
        <f>VLOOKUP($B71,Historical!$B$9:$G$20,6)</f>
        <v>-2.9579829545454559</v>
      </c>
      <c r="I71" s="24">
        <f t="shared" si="12"/>
        <v>31.819288038773976</v>
      </c>
      <c r="K71" s="24">
        <f t="shared" si="9"/>
        <v>-0.64957497336646952</v>
      </c>
      <c r="L71" s="40">
        <v>0.72272056905522941</v>
      </c>
      <c r="M71" s="24">
        <f t="shared" si="10"/>
        <v>-0.46946119439545037</v>
      </c>
    </row>
    <row r="72" spans="1:13" x14ac:dyDescent="0.2">
      <c r="A72" s="13">
        <v>39142</v>
      </c>
      <c r="B72" s="37">
        <f t="shared" si="8"/>
        <v>3</v>
      </c>
      <c r="C72" s="24">
        <f>West!M74</f>
        <v>25.521703260772085</v>
      </c>
      <c r="D72" s="24">
        <f>VLOOKUP($B72,Historical!$B$9:$G$20,3)</f>
        <v>2.0560714285714279</v>
      </c>
      <c r="E72" s="24">
        <f t="shared" si="11"/>
        <v>27.577774689343514</v>
      </c>
      <c r="G72" s="24">
        <f>East!M74</f>
        <v>32.561837005615239</v>
      </c>
      <c r="H72" s="24">
        <f>VLOOKUP($B72,Historical!$B$9:$G$20,6)</f>
        <v>-3.2053826530612297</v>
      </c>
      <c r="I72" s="24">
        <f t="shared" si="12"/>
        <v>29.35645435255401</v>
      </c>
      <c r="K72" s="24">
        <f t="shared" si="9"/>
        <v>1.7786796632104966</v>
      </c>
      <c r="L72" s="40">
        <v>0.71881655364202302</v>
      </c>
      <c r="M72" s="24">
        <f t="shared" si="10"/>
        <v>1.2785443855421235</v>
      </c>
    </row>
    <row r="73" spans="1:13" x14ac:dyDescent="0.2">
      <c r="A73" s="13">
        <v>39173</v>
      </c>
      <c r="B73" s="37">
        <f t="shared" si="8"/>
        <v>4</v>
      </c>
      <c r="C73" s="24">
        <f>West!M75</f>
        <v>25.615415954589839</v>
      </c>
      <c r="D73" s="24">
        <f>VLOOKUP($B73,Historical!$B$9:$G$20,3)</f>
        <v>1.8367885117493459</v>
      </c>
      <c r="E73" s="24">
        <f t="shared" si="11"/>
        <v>27.452204466339186</v>
      </c>
      <c r="G73" s="24">
        <f>East!M75</f>
        <v>31.984374427795416</v>
      </c>
      <c r="H73" s="24">
        <f>VLOOKUP($B73,Historical!$B$9:$G$20,6)</f>
        <v>-2.8570757180156656</v>
      </c>
      <c r="I73" s="24">
        <f t="shared" si="12"/>
        <v>29.127298709779751</v>
      </c>
      <c r="K73" s="24">
        <f t="shared" si="9"/>
        <v>1.6750942434405651</v>
      </c>
      <c r="L73" s="40">
        <v>0.71498168346845747</v>
      </c>
      <c r="M73" s="24">
        <f t="shared" si="10"/>
        <v>1.1976617021434575</v>
      </c>
    </row>
    <row r="74" spans="1:13" x14ac:dyDescent="0.2">
      <c r="A74" s="13">
        <v>39203</v>
      </c>
      <c r="B74" s="37">
        <f t="shared" si="8"/>
        <v>5</v>
      </c>
      <c r="C74" s="24">
        <f>West!M76</f>
        <v>24.928264711341079</v>
      </c>
      <c r="D74" s="24">
        <f>VLOOKUP($B74,Historical!$B$9:$G$20,3)</f>
        <v>2.5538265306122456</v>
      </c>
      <c r="E74" s="24">
        <f t="shared" si="11"/>
        <v>27.482091241953324</v>
      </c>
      <c r="G74" s="24">
        <f>East!M76</f>
        <v>34.747449104153382</v>
      </c>
      <c r="H74" s="24">
        <f>VLOOKUP($B74,Historical!$B$9:$G$20,6)</f>
        <v>-3.200969387755102</v>
      </c>
      <c r="I74" s="24">
        <f t="shared" si="12"/>
        <v>31.546479716398281</v>
      </c>
      <c r="K74" s="24">
        <f t="shared" si="9"/>
        <v>4.0643884744449572</v>
      </c>
      <c r="L74" s="40">
        <v>0.71105952806368222</v>
      </c>
      <c r="M74" s="24">
        <f t="shared" si="10"/>
        <v>2.8900221505063008</v>
      </c>
    </row>
    <row r="75" spans="1:13" x14ac:dyDescent="0.2">
      <c r="A75" s="13">
        <v>39234</v>
      </c>
      <c r="B75" s="37">
        <f t="shared" si="8"/>
        <v>6</v>
      </c>
      <c r="C75" s="24">
        <f>West!M77</f>
        <v>28.536509943008422</v>
      </c>
      <c r="D75" s="24">
        <f>VLOOKUP($B75,Historical!$B$9:$G$20,3)</f>
        <v>0.32407608695652163</v>
      </c>
      <c r="E75" s="24">
        <f t="shared" si="11"/>
        <v>28.860586029964942</v>
      </c>
      <c r="G75" s="24">
        <f>East!M77</f>
        <v>31.20031127929688</v>
      </c>
      <c r="H75" s="24">
        <f>VLOOKUP($B75,Historical!$B$9:$G$20,6)</f>
        <v>-2.3155706521739141</v>
      </c>
      <c r="I75" s="24">
        <f t="shared" si="12"/>
        <v>28.884740627122966</v>
      </c>
      <c r="K75" s="24">
        <f t="shared" si="9"/>
        <v>2.4154597158023705E-2</v>
      </c>
      <c r="L75" s="40">
        <v>0.70723811240130163</v>
      </c>
      <c r="M75" s="24">
        <f t="shared" si="10"/>
        <v>1.708305169985453E-2</v>
      </c>
    </row>
    <row r="76" spans="1:13" x14ac:dyDescent="0.2">
      <c r="A76" s="13">
        <v>39264</v>
      </c>
      <c r="B76" s="37">
        <f t="shared" si="8"/>
        <v>7</v>
      </c>
      <c r="C76" s="24">
        <f>West!M78</f>
        <v>32.150195731368719</v>
      </c>
      <c r="D76" s="24">
        <f>VLOOKUP($B76,Historical!$B$9:$G$20,3)</f>
        <v>0.48117924528301942</v>
      </c>
      <c r="E76" s="24">
        <f t="shared" si="11"/>
        <v>32.631374976651735</v>
      </c>
      <c r="G76" s="24">
        <f>East!M78</f>
        <v>35.227448691573805</v>
      </c>
      <c r="H76" s="24">
        <f>VLOOKUP($B76,Historical!$B$9:$G$20,6)</f>
        <v>-1.8212971698113183</v>
      </c>
      <c r="I76" s="24">
        <f t="shared" si="12"/>
        <v>33.406151521762489</v>
      </c>
      <c r="K76" s="24">
        <f t="shared" si="9"/>
        <v>0.774776545110754</v>
      </c>
      <c r="L76" s="40">
        <v>0.7033306614703575</v>
      </c>
      <c r="M76" s="24">
        <f t="shared" si="10"/>
        <v>0.54492409996446489</v>
      </c>
    </row>
    <row r="77" spans="1:13" x14ac:dyDescent="0.2">
      <c r="A77" s="13">
        <v>39295</v>
      </c>
      <c r="B77" s="37">
        <f t="shared" si="8"/>
        <v>8</v>
      </c>
      <c r="C77" s="24">
        <f>West!M79</f>
        <v>33.075319071018953</v>
      </c>
      <c r="D77" s="24">
        <f>VLOOKUP($B77,Historical!$B$9:$G$20,3)</f>
        <v>0.60784000000000027</v>
      </c>
      <c r="E77" s="24">
        <f t="shared" si="11"/>
        <v>33.683159071018956</v>
      </c>
      <c r="G77" s="24">
        <f>East!M79</f>
        <v>35.82234042553192</v>
      </c>
      <c r="H77" s="24">
        <f>VLOOKUP($B77,Historical!$B$9:$G$20,6)</f>
        <v>-2.1984799999999978</v>
      </c>
      <c r="I77" s="24">
        <f t="shared" si="12"/>
        <v>33.623860425531923</v>
      </c>
      <c r="K77" s="24">
        <f t="shared" si="9"/>
        <v>-5.9298645487032786E-2</v>
      </c>
      <c r="L77" s="40">
        <v>0.69941396293458791</v>
      </c>
      <c r="M77" s="24">
        <f t="shared" si="10"/>
        <v>-4.147430063673882E-2</v>
      </c>
    </row>
    <row r="78" spans="1:13" x14ac:dyDescent="0.2">
      <c r="A78" s="13">
        <v>39326</v>
      </c>
      <c r="B78" s="37">
        <f t="shared" si="8"/>
        <v>9</v>
      </c>
      <c r="C78" s="24">
        <f>West!M80</f>
        <v>30.147114739051233</v>
      </c>
      <c r="D78" s="24">
        <f>VLOOKUP($B78,Historical!$B$9:$G$20,3)</f>
        <v>0.9118295739348371</v>
      </c>
      <c r="E78" s="24">
        <f t="shared" si="11"/>
        <v>31.058944312986071</v>
      </c>
      <c r="G78" s="24">
        <f>East!M80</f>
        <v>31.012499999999999</v>
      </c>
      <c r="H78" s="24">
        <f>VLOOKUP($B78,Historical!$B$9:$G$20,6)</f>
        <v>-2.6552882205513813</v>
      </c>
      <c r="I78" s="24">
        <f t="shared" si="12"/>
        <v>28.357211779448619</v>
      </c>
      <c r="K78" s="24">
        <f t="shared" si="9"/>
        <v>-2.7017325335374522</v>
      </c>
      <c r="L78" s="40">
        <v>0.69561371221377499</v>
      </c>
      <c r="M78" s="24">
        <f t="shared" si="10"/>
        <v>-1.8793621970627146</v>
      </c>
    </row>
    <row r="79" spans="1:13" x14ac:dyDescent="0.2">
      <c r="A79" s="13">
        <v>39356</v>
      </c>
      <c r="B79" s="37">
        <f t="shared" si="8"/>
        <v>10</v>
      </c>
      <c r="C79" s="24">
        <f>West!M81</f>
        <v>29.383508860811272</v>
      </c>
      <c r="D79" s="24">
        <f>VLOOKUP($B79,Historical!$B$9:$G$20,3)</f>
        <v>2.5664030612244888</v>
      </c>
      <c r="E79" s="24">
        <f t="shared" si="11"/>
        <v>31.94991192203576</v>
      </c>
      <c r="G79" s="24">
        <f>East!M81</f>
        <v>31.852656522710276</v>
      </c>
      <c r="H79" s="24">
        <f>VLOOKUP($B79,Historical!$B$9:$G$20,6)</f>
        <v>-2.8095408163265287</v>
      </c>
      <c r="I79" s="24">
        <f t="shared" si="12"/>
        <v>29.043115706383748</v>
      </c>
      <c r="K79" s="24">
        <f t="shared" si="9"/>
        <v>-2.9067962156520117</v>
      </c>
      <c r="L79" s="40">
        <v>0.691729296110698</v>
      </c>
      <c r="M79" s="24">
        <f t="shared" si="10"/>
        <v>-2.0107161001902067</v>
      </c>
    </row>
    <row r="80" spans="1:13" x14ac:dyDescent="0.2">
      <c r="A80" s="13">
        <v>39387</v>
      </c>
      <c r="B80" s="37">
        <f t="shared" si="8"/>
        <v>11</v>
      </c>
      <c r="C80" s="24">
        <f>West!M82</f>
        <v>29.465623235702513</v>
      </c>
      <c r="D80" s="24">
        <f>VLOOKUP($B80,Historical!$B$9:$G$20,3)</f>
        <v>3.1224479166666672</v>
      </c>
      <c r="E80" s="24">
        <f t="shared" si="11"/>
        <v>32.588071152369182</v>
      </c>
      <c r="G80" s="24">
        <f>East!M82</f>
        <v>32.371875000000003</v>
      </c>
      <c r="H80" s="24">
        <f>VLOOKUP($B80,Historical!$B$9:$G$20,6)</f>
        <v>-3.0694010416666675</v>
      </c>
      <c r="I80" s="24">
        <f t="shared" si="12"/>
        <v>29.302473958333337</v>
      </c>
      <c r="K80" s="24">
        <f t="shared" si="9"/>
        <v>-3.2855971940358444</v>
      </c>
      <c r="L80" s="40">
        <v>0.68794364491468651</v>
      </c>
      <c r="M80" s="24">
        <f t="shared" si="10"/>
        <v>-2.2603057093864853</v>
      </c>
    </row>
    <row r="81" spans="1:13" x14ac:dyDescent="0.2">
      <c r="A81" s="13">
        <v>39417</v>
      </c>
      <c r="B81" s="37">
        <f t="shared" si="8"/>
        <v>12</v>
      </c>
      <c r="C81" s="24">
        <f>West!M83</f>
        <v>31.676414928796159</v>
      </c>
      <c r="D81" s="24">
        <f>VLOOKUP($B81,Historical!$B$9:$G$20,3)</f>
        <v>2.8440330188679241</v>
      </c>
      <c r="E81" s="24">
        <f t="shared" si="11"/>
        <v>34.520447947664081</v>
      </c>
      <c r="G81" s="24">
        <f>East!M83</f>
        <v>34.969810557815265</v>
      </c>
      <c r="H81" s="24">
        <f>VLOOKUP($B81,Historical!$B$9:$G$20,6)</f>
        <v>-4.248396226415097</v>
      </c>
      <c r="I81" s="24">
        <f t="shared" si="12"/>
        <v>30.721414331400169</v>
      </c>
      <c r="K81" s="24">
        <f t="shared" si="9"/>
        <v>-3.7990336162639124</v>
      </c>
      <c r="L81" s="40">
        <v>0.68407505779850064</v>
      </c>
      <c r="M81" s="24">
        <f t="shared" si="10"/>
        <v>-2.598824140624183</v>
      </c>
    </row>
    <row r="82" spans="1:13" x14ac:dyDescent="0.2">
      <c r="A82" s="13">
        <v>39448</v>
      </c>
      <c r="B82" s="37">
        <f t="shared" si="8"/>
        <v>1</v>
      </c>
      <c r="C82" s="24">
        <f>West!M84</f>
        <v>33.202347253293404</v>
      </c>
      <c r="D82" s="24">
        <f>VLOOKUP($B82,Historical!$B$9:$G$20,3)</f>
        <v>2.6190561224489786</v>
      </c>
      <c r="E82" s="24">
        <f t="shared" si="11"/>
        <v>35.821403375742385</v>
      </c>
      <c r="G82" s="24">
        <f>East!M84</f>
        <v>36.31122352444396</v>
      </c>
      <c r="H82" s="24">
        <f>VLOOKUP($B82,Historical!$B$9:$G$20,6)</f>
        <v>-3.8159693877551031</v>
      </c>
      <c r="I82" s="24">
        <f t="shared" si="12"/>
        <v>32.495254136688857</v>
      </c>
      <c r="K82" s="24">
        <f t="shared" si="9"/>
        <v>-3.3261492390535281</v>
      </c>
      <c r="L82" s="40">
        <v>0.68019714100305906</v>
      </c>
      <c r="M82" s="24">
        <f t="shared" si="10"/>
        <v>-2.2624372029537101</v>
      </c>
    </row>
    <row r="83" spans="1:13" x14ac:dyDescent="0.2">
      <c r="A83" s="13">
        <v>39479</v>
      </c>
      <c r="B83" s="37">
        <f t="shared" si="8"/>
        <v>2</v>
      </c>
      <c r="C83" s="24">
        <f>West!M85</f>
        <v>30.713332722981765</v>
      </c>
      <c r="D83" s="24">
        <f>VLOOKUP($B83,Historical!$B$9:$G$20,3)</f>
        <v>1.9518181818181828</v>
      </c>
      <c r="E83" s="24">
        <f t="shared" si="11"/>
        <v>32.665150904799944</v>
      </c>
      <c r="G83" s="24">
        <f>East!M85</f>
        <v>35.24110936482748</v>
      </c>
      <c r="H83" s="24">
        <f>VLOOKUP($B83,Historical!$B$9:$G$20,6)</f>
        <v>-2.9579829545454559</v>
      </c>
      <c r="I83" s="24">
        <f t="shared" si="12"/>
        <v>32.283126410282023</v>
      </c>
      <c r="K83" s="24">
        <f t="shared" si="9"/>
        <v>-0.3820244945179212</v>
      </c>
      <c r="L83" s="40">
        <v>0.67654127694031174</v>
      </c>
      <c r="M83" s="24">
        <f t="shared" si="10"/>
        <v>-0.25845533934363152</v>
      </c>
    </row>
    <row r="84" spans="1:13" x14ac:dyDescent="0.2">
      <c r="A84" s="13">
        <v>39508</v>
      </c>
      <c r="B84" s="37">
        <f t="shared" si="8"/>
        <v>3</v>
      </c>
      <c r="C84" s="24">
        <f>West!M86</f>
        <v>25.426322637819776</v>
      </c>
      <c r="D84" s="24">
        <f>VLOOKUP($B84,Historical!$B$9:$G$20,3)</f>
        <v>2.0560714285714279</v>
      </c>
      <c r="E84" s="24">
        <f t="shared" si="11"/>
        <v>27.482394066391205</v>
      </c>
      <c r="G84" s="24">
        <f>East!M86</f>
        <v>33.039804241704005</v>
      </c>
      <c r="H84" s="24">
        <f>VLOOKUP($B84,Historical!$B$9:$G$20,6)</f>
        <v>-3.2053826530612297</v>
      </c>
      <c r="I84" s="24">
        <f t="shared" si="12"/>
        <v>29.834421588642776</v>
      </c>
      <c r="K84" s="24">
        <f t="shared" si="9"/>
        <v>2.3520275222515714</v>
      </c>
      <c r="L84" s="40">
        <v>0.67271488292848558</v>
      </c>
      <c r="M84" s="24">
        <f t="shared" si="10"/>
        <v>1.5822439192760418</v>
      </c>
    </row>
    <row r="85" spans="1:13" x14ac:dyDescent="0.2">
      <c r="A85" s="13">
        <v>39539</v>
      </c>
      <c r="B85" s="37">
        <f t="shared" si="8"/>
        <v>4</v>
      </c>
      <c r="C85" s="24">
        <f>West!M87</f>
        <v>25.939564580502719</v>
      </c>
      <c r="D85" s="24">
        <f>VLOOKUP($B85,Historical!$B$9:$G$20,3)</f>
        <v>1.8367885117493459</v>
      </c>
      <c r="E85" s="24">
        <f t="shared" si="11"/>
        <v>27.776353092252066</v>
      </c>
      <c r="G85" s="24">
        <f>East!M87</f>
        <v>32.48695602416992</v>
      </c>
      <c r="H85" s="24">
        <f>VLOOKUP($B85,Historical!$B$9:$G$20,6)</f>
        <v>-2.8570757180156656</v>
      </c>
      <c r="I85" s="24">
        <f t="shared" si="12"/>
        <v>29.629880306154256</v>
      </c>
      <c r="K85" s="24">
        <f t="shared" si="9"/>
        <v>1.8535272139021899</v>
      </c>
      <c r="L85" s="40">
        <v>0.66896751279780775</v>
      </c>
      <c r="M85" s="24">
        <f t="shared" si="10"/>
        <v>1.2399494901871981</v>
      </c>
    </row>
    <row r="86" spans="1:13" x14ac:dyDescent="0.2">
      <c r="A86" s="13">
        <v>39569</v>
      </c>
      <c r="B86" s="37">
        <f t="shared" si="8"/>
        <v>5</v>
      </c>
      <c r="C86" s="24">
        <f>West!M88</f>
        <v>24.654803293265548</v>
      </c>
      <c r="D86" s="24">
        <f>VLOOKUP($B86,Historical!$B$9:$G$20,3)</f>
        <v>2.5538265306122456</v>
      </c>
      <c r="E86" s="24">
        <f t="shared" si="11"/>
        <v>27.208629823877793</v>
      </c>
      <c r="G86" s="24">
        <f>East!M88</f>
        <v>35.230000029919196</v>
      </c>
      <c r="H86" s="24">
        <f>VLOOKUP($B86,Historical!$B$9:$G$20,6)</f>
        <v>-3.200969387755102</v>
      </c>
      <c r="I86" s="24">
        <f t="shared" si="12"/>
        <v>32.029030642164095</v>
      </c>
      <c r="K86" s="24">
        <f t="shared" si="9"/>
        <v>4.8204008182863021</v>
      </c>
      <c r="L86" s="40">
        <v>0.66514023342943429</v>
      </c>
      <c r="M86" s="24">
        <f t="shared" si="10"/>
        <v>3.2062425254983871</v>
      </c>
    </row>
    <row r="87" spans="1:13" x14ac:dyDescent="0.2">
      <c r="A87" s="13">
        <v>39600</v>
      </c>
      <c r="B87" s="37">
        <f t="shared" si="8"/>
        <v>6</v>
      </c>
      <c r="C87" s="24">
        <f>West!M89</f>
        <v>28.630520334243773</v>
      </c>
      <c r="D87" s="24">
        <f>VLOOKUP($B87,Historical!$B$9:$G$20,3)</f>
        <v>0.32407608695652163</v>
      </c>
      <c r="E87" s="24">
        <f t="shared" si="11"/>
        <v>28.954596421200293</v>
      </c>
      <c r="G87" s="24">
        <f>East!M89</f>
        <v>31.518123779296882</v>
      </c>
      <c r="H87" s="24">
        <f>VLOOKUP($B87,Historical!$B$9:$G$20,6)</f>
        <v>-2.3155706521739141</v>
      </c>
      <c r="I87" s="24">
        <f t="shared" si="12"/>
        <v>29.202553127122968</v>
      </c>
      <c r="K87" s="24">
        <f t="shared" si="9"/>
        <v>0.24795670592267527</v>
      </c>
      <c r="L87" s="40">
        <v>0.66140896671720806</v>
      </c>
      <c r="M87" s="24">
        <f t="shared" si="10"/>
        <v>0.16400078865491927</v>
      </c>
    </row>
    <row r="88" spans="1:13" x14ac:dyDescent="0.2">
      <c r="A88" s="13">
        <v>39630</v>
      </c>
      <c r="B88" s="37">
        <f t="shared" si="8"/>
        <v>7</v>
      </c>
      <c r="C88" s="24">
        <f>West!M90</f>
        <v>32.360509911362008</v>
      </c>
      <c r="D88" s="24">
        <f>VLOOKUP($B88,Historical!$B$9:$G$20,3)</f>
        <v>0.48117924528301942</v>
      </c>
      <c r="E88" s="24">
        <f t="shared" si="11"/>
        <v>32.841689156645025</v>
      </c>
      <c r="G88" s="24">
        <f>East!M90</f>
        <v>35.868365058120425</v>
      </c>
      <c r="H88" s="24">
        <f>VLOOKUP($B88,Historical!$B$9:$G$20,6)</f>
        <v>-1.8212971698113183</v>
      </c>
      <c r="I88" s="24">
        <f t="shared" si="12"/>
        <v>34.047067888309108</v>
      </c>
      <c r="K88" s="24">
        <f t="shared" si="9"/>
        <v>1.2053787316640836</v>
      </c>
      <c r="L88" s="40">
        <v>0.65770563009368588</v>
      </c>
      <c r="M88" s="24">
        <f t="shared" si="10"/>
        <v>0.79278437821065406</v>
      </c>
    </row>
    <row r="89" spans="1:13" x14ac:dyDescent="0.2">
      <c r="A89" s="13">
        <v>39661</v>
      </c>
      <c r="B89" s="37">
        <f t="shared" si="8"/>
        <v>8</v>
      </c>
      <c r="C89" s="24">
        <f>West!M91</f>
        <v>33.317156772987516</v>
      </c>
      <c r="D89" s="24">
        <f>VLOOKUP($B89,Historical!$B$9:$G$20,3)</f>
        <v>0.60784000000000027</v>
      </c>
      <c r="E89" s="24">
        <f t="shared" si="11"/>
        <v>33.924996772987519</v>
      </c>
      <c r="G89" s="24">
        <f>East!M91</f>
        <v>36.088235294117645</v>
      </c>
      <c r="H89" s="24">
        <f>VLOOKUP($B89,Historical!$B$9:$G$20,6)</f>
        <v>-2.1984799999999978</v>
      </c>
      <c r="I89" s="24">
        <f t="shared" si="12"/>
        <v>33.889755294117649</v>
      </c>
      <c r="K89" s="24">
        <f t="shared" si="9"/>
        <v>-3.5241478869870946E-2</v>
      </c>
      <c r="L89" s="40">
        <v>0.65410862802351477</v>
      </c>
      <c r="M89" s="24">
        <f t="shared" si="10"/>
        <v>-2.305175539309097E-2</v>
      </c>
    </row>
    <row r="90" spans="1:13" x14ac:dyDescent="0.2">
      <c r="A90" s="13">
        <v>39692</v>
      </c>
      <c r="B90" s="37">
        <f t="shared" si="8"/>
        <v>9</v>
      </c>
      <c r="C90" s="24">
        <f>West!M92</f>
        <v>30.274999427795411</v>
      </c>
      <c r="D90" s="24">
        <f>VLOOKUP($B90,Historical!$B$9:$G$20,3)</f>
        <v>0.9118295739348371</v>
      </c>
      <c r="E90" s="24">
        <f t="shared" si="11"/>
        <v>31.186829001730249</v>
      </c>
      <c r="G90" s="24">
        <f>East!M92</f>
        <v>31.131250000000001</v>
      </c>
      <c r="H90" s="24">
        <f>VLOOKUP($B90,Historical!$B$9:$G$20,6)</f>
        <v>-2.6552882205513813</v>
      </c>
      <c r="I90" s="24">
        <f t="shared" si="12"/>
        <v>28.475961779448621</v>
      </c>
      <c r="K90" s="24">
        <f t="shared" si="9"/>
        <v>-2.7108672222816281</v>
      </c>
      <c r="L90" s="40">
        <v>0.65062727985596591</v>
      </c>
      <c r="M90" s="24">
        <f t="shared" si="10"/>
        <v>-1.7637641668837938</v>
      </c>
    </row>
    <row r="91" spans="1:13" x14ac:dyDescent="0.2">
      <c r="A91" s="13">
        <v>39722</v>
      </c>
      <c r="B91" s="37">
        <f t="shared" si="8"/>
        <v>10</v>
      </c>
      <c r="C91" s="24">
        <f>West!M93</f>
        <v>29.497338648045318</v>
      </c>
      <c r="D91" s="24">
        <f>VLOOKUP($B91,Historical!$B$9:$G$20,3)</f>
        <v>2.5664030612244888</v>
      </c>
      <c r="E91" s="24">
        <f t="shared" si="11"/>
        <v>32.063741709269806</v>
      </c>
      <c r="G91" s="24">
        <f>East!M93</f>
        <v>32.324996948242188</v>
      </c>
      <c r="H91" s="24">
        <f>VLOOKUP($B91,Historical!$B$9:$G$20,6)</f>
        <v>-2.8095408163265287</v>
      </c>
      <c r="I91" s="24">
        <f t="shared" si="12"/>
        <v>29.515456131915659</v>
      </c>
      <c r="K91" s="24">
        <f t="shared" si="9"/>
        <v>-2.5482855773541466</v>
      </c>
      <c r="L91" s="40">
        <v>0.6470643990836118</v>
      </c>
      <c r="M91" s="24">
        <f t="shared" si="10"/>
        <v>-1.6489048758040956</v>
      </c>
    </row>
    <row r="92" spans="1:13" x14ac:dyDescent="0.2">
      <c r="A92" s="13">
        <v>39753</v>
      </c>
      <c r="B92" s="37">
        <f t="shared" si="8"/>
        <v>11</v>
      </c>
      <c r="C92" s="24">
        <f>West!M94</f>
        <v>29.633171330965482</v>
      </c>
      <c r="D92" s="24">
        <f>VLOOKUP($B92,Historical!$B$9:$G$20,3)</f>
        <v>3.1224479166666672</v>
      </c>
      <c r="E92" s="24">
        <f t="shared" si="11"/>
        <v>32.755619247632147</v>
      </c>
      <c r="G92" s="24">
        <f>East!M94</f>
        <v>33.068750000000001</v>
      </c>
      <c r="H92" s="24">
        <f>VLOOKUP($B92,Historical!$B$9:$G$20,6)</f>
        <v>-3.0694010416666675</v>
      </c>
      <c r="I92" s="24">
        <f t="shared" si="12"/>
        <v>29.999348958333336</v>
      </c>
      <c r="K92" s="24">
        <f t="shared" si="9"/>
        <v>-2.7562702892988113</v>
      </c>
      <c r="L92" s="40">
        <v>0.64360498240308706</v>
      </c>
      <c r="M92" s="24">
        <f t="shared" si="10"/>
        <v>-1.7739492910423131</v>
      </c>
    </row>
    <row r="93" spans="1:13" x14ac:dyDescent="0.2">
      <c r="A93" s="13">
        <v>39783</v>
      </c>
      <c r="B93" s="37">
        <f t="shared" si="8"/>
        <v>12</v>
      </c>
      <c r="C93" s="24">
        <f>West!M95</f>
        <v>31.503571062671899</v>
      </c>
      <c r="D93" s="24">
        <f>VLOOKUP($B93,Historical!$B$9:$G$20,3)</f>
        <v>2.8440330188679241</v>
      </c>
      <c r="E93" s="24">
        <f t="shared" si="11"/>
        <v>34.347604081539821</v>
      </c>
      <c r="G93" s="24">
        <f>East!M95</f>
        <v>35.24540740032586</v>
      </c>
      <c r="H93" s="24">
        <f>VLOOKUP($B93,Historical!$B$9:$G$20,6)</f>
        <v>-4.248396226415097</v>
      </c>
      <c r="I93" s="24">
        <f t="shared" si="12"/>
        <v>30.997011173910764</v>
      </c>
      <c r="K93" s="24">
        <f t="shared" si="9"/>
        <v>-3.350592907629057</v>
      </c>
      <c r="L93" s="40">
        <v>0.64006508196737499</v>
      </c>
      <c r="M93" s="24">
        <f t="shared" si="10"/>
        <v>-2.1445975240608979</v>
      </c>
    </row>
    <row r="94" spans="1:13" x14ac:dyDescent="0.2">
      <c r="A94" s="13">
        <v>39814</v>
      </c>
      <c r="B94" s="37">
        <f t="shared" si="8"/>
        <v>1</v>
      </c>
      <c r="C94" s="24">
        <f>West!M96</f>
        <v>33.109068821925746</v>
      </c>
      <c r="D94" s="24">
        <f>VLOOKUP($B94,Historical!$B$9:$G$20,3)</f>
        <v>2.6190561224489786</v>
      </c>
      <c r="E94" s="24">
        <f t="shared" si="11"/>
        <v>35.728124944374727</v>
      </c>
      <c r="G94" s="24">
        <f>East!M96</f>
        <v>36.780391229367723</v>
      </c>
      <c r="H94" s="24">
        <f>VLOOKUP($B94,Historical!$B$9:$G$20,6)</f>
        <v>-3.8159693877551031</v>
      </c>
      <c r="I94" s="24">
        <f t="shared" si="12"/>
        <v>32.964421841612619</v>
      </c>
      <c r="K94" s="24">
        <f t="shared" si="9"/>
        <v>-2.7637031027621077</v>
      </c>
      <c r="L94" s="40">
        <v>0.63652532497100855</v>
      </c>
      <c r="M94" s="24">
        <f t="shared" si="10"/>
        <v>-1.7591670156090353</v>
      </c>
    </row>
    <row r="95" spans="1:13" x14ac:dyDescent="0.2">
      <c r="A95" s="13">
        <v>39845</v>
      </c>
      <c r="B95" s="37">
        <f t="shared" si="8"/>
        <v>2</v>
      </c>
      <c r="C95" s="24">
        <f>West!M97</f>
        <v>30.880681193958626</v>
      </c>
      <c r="D95" s="24">
        <f>VLOOKUP($B95,Historical!$B$9:$G$20,3)</f>
        <v>1.9518181818181828</v>
      </c>
      <c r="E95" s="24">
        <f t="shared" si="11"/>
        <v>32.832499375776806</v>
      </c>
      <c r="G95" s="24">
        <f>East!M97</f>
        <v>35.709089175137613</v>
      </c>
      <c r="H95" s="24">
        <f>VLOOKUP($B95,Historical!$B$9:$G$20,6)</f>
        <v>-2.9579829545454559</v>
      </c>
      <c r="I95" s="24">
        <f t="shared" si="12"/>
        <v>32.751106220592156</v>
      </c>
      <c r="K95" s="24">
        <f t="shared" si="9"/>
        <v>-8.1393155184649402E-2</v>
      </c>
      <c r="L95" s="40">
        <v>0.63330308507141397</v>
      </c>
      <c r="M95" s="24">
        <f t="shared" si="10"/>
        <v>-5.1546536282134819E-2</v>
      </c>
    </row>
    <row r="96" spans="1:13" x14ac:dyDescent="0.2">
      <c r="A96" s="13">
        <v>39873</v>
      </c>
      <c r="B96" s="37">
        <f t="shared" si="8"/>
        <v>3</v>
      </c>
      <c r="C96" s="24">
        <f>West!M98</f>
        <v>26.018835885184153</v>
      </c>
      <c r="D96" s="24">
        <f>VLOOKUP($B96,Historical!$B$9:$G$20,3)</f>
        <v>2.0560714285714279</v>
      </c>
      <c r="E96" s="24">
        <f t="shared" si="11"/>
        <v>28.074907313755581</v>
      </c>
      <c r="G96" s="24">
        <f>East!M98</f>
        <v>33.42816353622748</v>
      </c>
      <c r="H96" s="24">
        <f>VLOOKUP($B96,Historical!$B$9:$G$20,6)</f>
        <v>-3.2053826530612297</v>
      </c>
      <c r="I96" s="24">
        <f t="shared" si="12"/>
        <v>30.222780883166251</v>
      </c>
      <c r="K96" s="24">
        <f t="shared" si="9"/>
        <v>2.1478735694106703</v>
      </c>
      <c r="L96" s="40">
        <v>0.62982063634127061</v>
      </c>
      <c r="M96" s="24">
        <f t="shared" si="10"/>
        <v>1.3527750982668247</v>
      </c>
    </row>
    <row r="97" spans="1:13" x14ac:dyDescent="0.2">
      <c r="A97" s="13">
        <v>39904</v>
      </c>
      <c r="B97" s="37">
        <f t="shared" si="8"/>
        <v>4</v>
      </c>
      <c r="C97" s="24">
        <f>West!M99</f>
        <v>26.162390667459238</v>
      </c>
      <c r="D97" s="24">
        <f>VLOOKUP($B97,Historical!$B$9:$G$20,3)</f>
        <v>1.8367885117493459</v>
      </c>
      <c r="E97" s="24">
        <f t="shared" si="11"/>
        <v>27.999179179208586</v>
      </c>
      <c r="G97" s="24">
        <f>East!M99</f>
        <v>32.9641299372134</v>
      </c>
      <c r="H97" s="24">
        <f>VLOOKUP($B97,Historical!$B$9:$G$20,6)</f>
        <v>-2.8570757180156656</v>
      </c>
      <c r="I97" s="24">
        <f t="shared" si="12"/>
        <v>30.107054219197735</v>
      </c>
      <c r="K97" s="24">
        <f t="shared" si="9"/>
        <v>2.1078750399891497</v>
      </c>
      <c r="L97" s="40">
        <v>0.62641592852967054</v>
      </c>
      <c r="M97" s="24">
        <f t="shared" si="10"/>
        <v>1.3204065003993197</v>
      </c>
    </row>
    <row r="98" spans="1:13" x14ac:dyDescent="0.2">
      <c r="A98" s="13">
        <v>39934</v>
      </c>
      <c r="B98" s="37">
        <f t="shared" si="8"/>
        <v>5</v>
      </c>
      <c r="C98" s="24">
        <f>West!M100</f>
        <v>24.657640838623042</v>
      </c>
      <c r="D98" s="24">
        <f>VLOOKUP($B98,Historical!$B$9:$G$20,3)</f>
        <v>2.5538265306122456</v>
      </c>
      <c r="E98" s="24">
        <f t="shared" si="11"/>
        <v>27.211467369235287</v>
      </c>
      <c r="G98" s="24">
        <f>East!M100</f>
        <v>35.611320697136648</v>
      </c>
      <c r="H98" s="24">
        <f>VLOOKUP($B98,Historical!$B$9:$G$20,6)</f>
        <v>-3.200969387755102</v>
      </c>
      <c r="I98" s="24">
        <f t="shared" si="12"/>
        <v>32.410351309381547</v>
      </c>
      <c r="K98" s="24">
        <f t="shared" si="9"/>
        <v>5.1988839401462599</v>
      </c>
      <c r="L98" s="40">
        <v>0.62293329630416783</v>
      </c>
      <c r="M98" s="24">
        <f t="shared" si="10"/>
        <v>3.2385579099381094</v>
      </c>
    </row>
    <row r="99" spans="1:13" x14ac:dyDescent="0.2">
      <c r="A99" s="13">
        <v>39965</v>
      </c>
      <c r="B99" s="37">
        <f t="shared" si="8"/>
        <v>6</v>
      </c>
      <c r="C99" s="24">
        <f>West!M101</f>
        <v>29.484129983653187</v>
      </c>
      <c r="D99" s="24">
        <f>VLOOKUP($B99,Historical!$B$9:$G$20,3)</f>
        <v>0.32407608695652163</v>
      </c>
      <c r="E99" s="24">
        <f t="shared" si="11"/>
        <v>29.808206070609707</v>
      </c>
      <c r="G99" s="24">
        <f>East!M101</f>
        <v>31.597172692340358</v>
      </c>
      <c r="H99" s="24">
        <f>VLOOKUP($B99,Historical!$B$9:$G$20,6)</f>
        <v>-2.3155706521739141</v>
      </c>
      <c r="I99" s="24">
        <f t="shared" si="12"/>
        <v>29.281602040166444</v>
      </c>
      <c r="K99" s="24">
        <f t="shared" si="9"/>
        <v>-0.52660403044326287</v>
      </c>
      <c r="L99" s="40">
        <v>0.61955084768970503</v>
      </c>
      <c r="M99" s="24">
        <f t="shared" si="10"/>
        <v>-0.32625797345793872</v>
      </c>
    </row>
    <row r="100" spans="1:13" x14ac:dyDescent="0.2">
      <c r="A100" s="13">
        <v>39995</v>
      </c>
      <c r="B100" s="37">
        <f t="shared" si="8"/>
        <v>7</v>
      </c>
      <c r="C100" s="24">
        <f>West!M102</f>
        <v>32.322180532901847</v>
      </c>
      <c r="D100" s="24">
        <f>VLOOKUP($B100,Historical!$B$9:$G$20,3)</f>
        <v>0.48117924528301942</v>
      </c>
      <c r="E100" s="24">
        <f t="shared" si="11"/>
        <v>32.803359778184863</v>
      </c>
      <c r="G100" s="24">
        <f>East!M102</f>
        <v>36.509572179266748</v>
      </c>
      <c r="H100" s="24">
        <f>VLOOKUP($B100,Historical!$B$9:$G$20,6)</f>
        <v>-1.8212971698113183</v>
      </c>
      <c r="I100" s="24">
        <f t="shared" si="12"/>
        <v>34.688275009455431</v>
      </c>
      <c r="K100" s="24">
        <f t="shared" si="9"/>
        <v>1.8849152312705684</v>
      </c>
      <c r="L100" s="40">
        <v>0.61609149359807414</v>
      </c>
      <c r="M100" s="24">
        <f t="shared" si="10"/>
        <v>1.1612802401392437</v>
      </c>
    </row>
    <row r="101" spans="1:13" x14ac:dyDescent="0.2">
      <c r="A101" s="13">
        <v>40026</v>
      </c>
      <c r="B101" s="37">
        <f t="shared" ref="B101:B124" si="13">MONTH(A101)</f>
        <v>8</v>
      </c>
      <c r="C101" s="24">
        <f>West!M103</f>
        <v>33.517156772987519</v>
      </c>
      <c r="D101" s="24">
        <f>VLOOKUP($B101,Historical!$B$9:$G$20,3)</f>
        <v>0.60784000000000027</v>
      </c>
      <c r="E101" s="24">
        <f t="shared" si="11"/>
        <v>34.124996772987522</v>
      </c>
      <c r="G101" s="24">
        <f>East!M103</f>
        <v>36.588235294117645</v>
      </c>
      <c r="H101" s="24">
        <f>VLOOKUP($B101,Historical!$B$9:$G$20,6)</f>
        <v>-2.1984799999999978</v>
      </c>
      <c r="I101" s="24">
        <f t="shared" si="12"/>
        <v>34.389755294117649</v>
      </c>
      <c r="K101" s="24">
        <f t="shared" ref="K101:K124" si="14">I101-E101</f>
        <v>0.26475852113012621</v>
      </c>
      <c r="L101" s="40">
        <v>0.61263201502911657</v>
      </c>
      <c r="M101" s="24">
        <f t="shared" ref="M101:M124" si="15">K101*L101</f>
        <v>0.16219954629607816</v>
      </c>
    </row>
    <row r="102" spans="1:13" x14ac:dyDescent="0.2">
      <c r="A102" s="13">
        <v>40057</v>
      </c>
      <c r="B102" s="37">
        <f t="shared" si="13"/>
        <v>9</v>
      </c>
      <c r="C102" s="24">
        <f>West!M104</f>
        <v>30.518749427795409</v>
      </c>
      <c r="D102" s="24">
        <f>VLOOKUP($B102,Historical!$B$9:$G$20,3)</f>
        <v>0.9118295739348371</v>
      </c>
      <c r="E102" s="24">
        <f t="shared" si="11"/>
        <v>31.430579001730248</v>
      </c>
      <c r="G102" s="24">
        <f>East!M104</f>
        <v>31.587499999999999</v>
      </c>
      <c r="H102" s="24">
        <f>VLOOKUP($B102,Historical!$B$9:$G$20,6)</f>
        <v>-2.6552882205513813</v>
      </c>
      <c r="I102" s="24">
        <f t="shared" si="12"/>
        <v>28.932211779448618</v>
      </c>
      <c r="K102" s="24">
        <f t="shared" si="14"/>
        <v>-2.4983672222816296</v>
      </c>
      <c r="L102" s="40">
        <v>0.6092832965139483</v>
      </c>
      <c r="M102" s="24">
        <f t="shared" si="15"/>
        <v>-1.5222134170941475</v>
      </c>
    </row>
    <row r="103" spans="1:13" x14ac:dyDescent="0.2">
      <c r="A103" s="13">
        <v>40087</v>
      </c>
      <c r="B103" s="37">
        <f t="shared" si="13"/>
        <v>10</v>
      </c>
      <c r="C103" s="24">
        <f>West!M105</f>
        <v>29.725508436864736</v>
      </c>
      <c r="D103" s="24">
        <f>VLOOKUP($B103,Historical!$B$9:$G$20,3)</f>
        <v>2.5664030612244888</v>
      </c>
      <c r="E103" s="24">
        <f t="shared" si="11"/>
        <v>32.291911498089227</v>
      </c>
      <c r="G103" s="24">
        <f>East!M105</f>
        <v>32.944894907425862</v>
      </c>
      <c r="H103" s="24">
        <f>VLOOKUP($B103,Historical!$B$9:$G$20,6)</f>
        <v>-2.8095408163265287</v>
      </c>
      <c r="I103" s="24">
        <f t="shared" si="12"/>
        <v>30.135354091099334</v>
      </c>
      <c r="K103" s="24">
        <f t="shared" si="14"/>
        <v>-2.1565574069898936</v>
      </c>
      <c r="L103" s="40">
        <v>0.60585919296116719</v>
      </c>
      <c r="M103" s="24">
        <f t="shared" si="15"/>
        <v>-1.3065701301733244</v>
      </c>
    </row>
    <row r="104" spans="1:13" x14ac:dyDescent="0.2">
      <c r="A104" s="13">
        <v>40118</v>
      </c>
      <c r="B104" s="37">
        <f t="shared" si="13"/>
        <v>11</v>
      </c>
      <c r="C104" s="24">
        <f>West!M106</f>
        <v>29.898998245239255</v>
      </c>
      <c r="D104" s="24">
        <f>VLOOKUP($B104,Historical!$B$9:$G$20,3)</f>
        <v>3.1224479166666672</v>
      </c>
      <c r="E104" s="24">
        <f t="shared" si="11"/>
        <v>33.021446161905921</v>
      </c>
      <c r="G104" s="24">
        <f>East!M106</f>
        <v>33.376000000000005</v>
      </c>
      <c r="H104" s="24">
        <f>VLOOKUP($B104,Historical!$B$9:$G$20,6)</f>
        <v>-3.0694010416666675</v>
      </c>
      <c r="I104" s="24">
        <f t="shared" si="12"/>
        <v>30.306598958333339</v>
      </c>
      <c r="K104" s="24">
        <f t="shared" si="14"/>
        <v>-2.7148472035725817</v>
      </c>
      <c r="L104" s="40">
        <v>0.60253293810190389</v>
      </c>
      <c r="M104" s="24">
        <f t="shared" si="15"/>
        <v>-1.6357848620663253</v>
      </c>
    </row>
    <row r="105" spans="1:13" x14ac:dyDescent="0.2">
      <c r="A105" s="13">
        <v>40148</v>
      </c>
      <c r="B105" s="37">
        <f t="shared" si="13"/>
        <v>12</v>
      </c>
      <c r="C105" s="24">
        <f>West!M107</f>
        <v>31.74744861369231</v>
      </c>
      <c r="D105" s="24">
        <f>VLOOKUP($B105,Historical!$B$9:$G$20,3)</f>
        <v>2.8440330188679241</v>
      </c>
      <c r="E105" s="24">
        <f t="shared" si="11"/>
        <v>34.591481632560232</v>
      </c>
      <c r="G105" s="24">
        <f>East!M107</f>
        <v>35.701529849305452</v>
      </c>
      <c r="H105" s="24">
        <f>VLOOKUP($B105,Historical!$B$9:$G$20,6)</f>
        <v>-4.248396226415097</v>
      </c>
      <c r="I105" s="24">
        <f t="shared" si="12"/>
        <v>31.453133622890356</v>
      </c>
      <c r="K105" s="24">
        <f t="shared" si="14"/>
        <v>-3.1383480096698761</v>
      </c>
      <c r="L105" s="40">
        <v>0.5991322954955729</v>
      </c>
      <c r="M105" s="24">
        <f t="shared" si="15"/>
        <v>-1.8802856470974754</v>
      </c>
    </row>
    <row r="106" spans="1:13" x14ac:dyDescent="0.2">
      <c r="A106" s="13">
        <v>40179</v>
      </c>
      <c r="B106" s="37">
        <f t="shared" si="13"/>
        <v>1</v>
      </c>
      <c r="C106" s="24">
        <f>West!M108</f>
        <v>33.37108505536925</v>
      </c>
      <c r="D106" s="24">
        <f>VLOOKUP($B106,Historical!$B$9:$G$20,3)</f>
        <v>2.6190561224489786</v>
      </c>
      <c r="E106" s="24">
        <f t="shared" si="11"/>
        <v>35.990141177818231</v>
      </c>
      <c r="G106" s="24">
        <f>East!M108</f>
        <v>36.9377349565614</v>
      </c>
      <c r="H106" s="24">
        <f>VLOOKUP($B106,Historical!$B$9:$G$20,6)</f>
        <v>-3.8159693877551031</v>
      </c>
      <c r="I106" s="24">
        <f t="shared" si="12"/>
        <v>33.121765568806296</v>
      </c>
      <c r="K106" s="24">
        <f t="shared" si="14"/>
        <v>-2.8683756090119346</v>
      </c>
      <c r="L106" s="40">
        <v>0.59573135303706459</v>
      </c>
      <c r="M106" s="24">
        <f t="shared" si="15"/>
        <v>-1.708781282575194</v>
      </c>
    </row>
    <row r="107" spans="1:13" x14ac:dyDescent="0.2">
      <c r="A107" s="13">
        <v>40210</v>
      </c>
      <c r="B107" s="37">
        <f t="shared" si="13"/>
        <v>2</v>
      </c>
      <c r="C107" s="24">
        <f>West!M109</f>
        <v>31.307953921231356</v>
      </c>
      <c r="D107" s="24">
        <f>VLOOKUP($B107,Historical!$B$9:$G$20,3)</f>
        <v>1.9518181818181828</v>
      </c>
      <c r="E107" s="24">
        <f t="shared" si="11"/>
        <v>33.259772103049535</v>
      </c>
      <c r="G107" s="24">
        <f>East!M109</f>
        <v>35.981816447864887</v>
      </c>
      <c r="H107" s="24">
        <f>VLOOKUP($B107,Historical!$B$9:$G$20,6)</f>
        <v>-2.9579829545454559</v>
      </c>
      <c r="I107" s="24">
        <f t="shared" si="12"/>
        <v>33.02383349331943</v>
      </c>
      <c r="K107" s="24">
        <f t="shared" si="14"/>
        <v>-0.2359386097301055</v>
      </c>
      <c r="L107" s="40">
        <v>0.59263274767880025</v>
      </c>
      <c r="M107" s="24">
        <f t="shared" si="15"/>
        <v>-0.13982494656786854</v>
      </c>
    </row>
    <row r="108" spans="1:13" x14ac:dyDescent="0.2">
      <c r="A108" s="13">
        <v>40238</v>
      </c>
      <c r="B108" s="37">
        <f t="shared" si="13"/>
        <v>3</v>
      </c>
      <c r="C108" s="24">
        <f>West!M110</f>
        <v>26.62912688559674</v>
      </c>
      <c r="D108" s="24">
        <f>VLOOKUP($B108,Historical!$B$9:$G$20,3)</f>
        <v>2.0560714285714279</v>
      </c>
      <c r="E108" s="24">
        <f t="shared" si="11"/>
        <v>28.685198314168169</v>
      </c>
      <c r="G108" s="24">
        <f>East!M110</f>
        <v>33.753298089859342</v>
      </c>
      <c r="H108" s="24">
        <f>VLOOKUP($B108,Historical!$B$9:$G$20,6)</f>
        <v>-3.2053826530612297</v>
      </c>
      <c r="I108" s="24">
        <f t="shared" si="12"/>
        <v>30.547915436798114</v>
      </c>
      <c r="K108" s="24">
        <f t="shared" si="14"/>
        <v>1.8627171226299453</v>
      </c>
      <c r="L108" s="40">
        <v>0.58929152211707725</v>
      </c>
      <c r="M108" s="24">
        <f t="shared" si="15"/>
        <v>1.0976834084681428</v>
      </c>
    </row>
    <row r="109" spans="1:13" x14ac:dyDescent="0.2">
      <c r="A109" s="13">
        <v>40269</v>
      </c>
      <c r="B109" s="37">
        <f t="shared" si="13"/>
        <v>4</v>
      </c>
      <c r="C109" s="24">
        <f>West!M111</f>
        <v>26.559129797894023</v>
      </c>
      <c r="D109" s="24">
        <f>VLOOKUP($B109,Historical!$B$9:$G$20,3)</f>
        <v>1.8367885117493459</v>
      </c>
      <c r="E109" s="24">
        <f t="shared" si="11"/>
        <v>28.39591830964337</v>
      </c>
      <c r="G109" s="24">
        <f>East!M111</f>
        <v>33.267390806778614</v>
      </c>
      <c r="H109" s="24">
        <f>VLOOKUP($B109,Historical!$B$9:$G$20,6)</f>
        <v>-2.8570757180156656</v>
      </c>
      <c r="I109" s="24">
        <f t="shared" si="12"/>
        <v>30.41031508876295</v>
      </c>
      <c r="K109" s="24">
        <f t="shared" si="14"/>
        <v>2.0143967791195792</v>
      </c>
      <c r="L109" s="40">
        <v>0.58602118421623928</v>
      </c>
      <c r="M109" s="24">
        <f t="shared" si="15"/>
        <v>1.180479185981034</v>
      </c>
    </row>
    <row r="110" spans="1:13" x14ac:dyDescent="0.2">
      <c r="A110" s="13">
        <v>40299</v>
      </c>
      <c r="B110" s="37">
        <f t="shared" si="13"/>
        <v>5</v>
      </c>
      <c r="C110" s="24">
        <f>West!M112</f>
        <v>25.183867253717384</v>
      </c>
      <c r="D110" s="24">
        <f>VLOOKUP($B110,Historical!$B$9:$G$20,3)</f>
        <v>2.5538265306122456</v>
      </c>
      <c r="E110" s="24">
        <f t="shared" si="11"/>
        <v>27.737693784329629</v>
      </c>
      <c r="G110" s="24">
        <f>East!M112</f>
        <v>35.785094282042309</v>
      </c>
      <c r="H110" s="24">
        <f>VLOOKUP($B110,Historical!$B$9:$G$20,6)</f>
        <v>-3.200969387755102</v>
      </c>
      <c r="I110" s="24">
        <f t="shared" si="12"/>
        <v>32.584124894287207</v>
      </c>
      <c r="K110" s="24">
        <f t="shared" si="14"/>
        <v>4.8464311099575781</v>
      </c>
      <c r="L110" s="40">
        <v>0.58267889011309404</v>
      </c>
      <c r="M110" s="24">
        <f t="shared" si="15"/>
        <v>2.8239131001596518</v>
      </c>
    </row>
    <row r="111" spans="1:13" x14ac:dyDescent="0.2">
      <c r="A111" s="13">
        <v>40330</v>
      </c>
      <c r="B111" s="37">
        <f t="shared" si="13"/>
        <v>6</v>
      </c>
      <c r="C111" s="24">
        <f>West!M113</f>
        <v>30.154782157566235</v>
      </c>
      <c r="D111" s="24">
        <f>VLOOKUP($B111,Historical!$B$9:$G$20,3)</f>
        <v>0.32407608695652163</v>
      </c>
      <c r="E111" s="24">
        <f t="shared" si="11"/>
        <v>30.478858244522755</v>
      </c>
      <c r="G111" s="24">
        <f>East!M113</f>
        <v>31.626520518427309</v>
      </c>
      <c r="H111" s="24">
        <f>VLOOKUP($B111,Historical!$B$9:$G$20,6)</f>
        <v>-2.3155706521739141</v>
      </c>
      <c r="I111" s="24">
        <f t="shared" si="12"/>
        <v>29.310949866253395</v>
      </c>
      <c r="K111" s="24">
        <f t="shared" si="14"/>
        <v>-1.1679083782693596</v>
      </c>
      <c r="L111" s="40">
        <v>0.57943125580654353</v>
      </c>
      <c r="M111" s="24">
        <f t="shared" si="15"/>
        <v>-0.67672261828759872</v>
      </c>
    </row>
    <row r="112" spans="1:13" x14ac:dyDescent="0.2">
      <c r="A112" s="13">
        <v>40360</v>
      </c>
      <c r="B112" s="37">
        <f t="shared" si="13"/>
        <v>7</v>
      </c>
      <c r="C112" s="24">
        <f>West!M114</f>
        <v>33.176225220923335</v>
      </c>
      <c r="D112" s="24">
        <f>VLOOKUP($B112,Historical!$B$9:$G$20,3)</f>
        <v>0.48117924528301942</v>
      </c>
      <c r="E112" s="24">
        <f t="shared" si="11"/>
        <v>33.657404466206351</v>
      </c>
      <c r="G112" s="24">
        <f>East!M114</f>
        <v>36.542154573926744</v>
      </c>
      <c r="H112" s="24">
        <f>VLOOKUP($B112,Historical!$B$9:$G$20,6)</f>
        <v>-1.8212971698113183</v>
      </c>
      <c r="I112" s="24">
        <f t="shared" si="12"/>
        <v>34.720857404115428</v>
      </c>
      <c r="K112" s="24">
        <f t="shared" si="14"/>
        <v>1.0634529379090765</v>
      </c>
      <c r="L112" s="40">
        <v>0.57611263256435774</v>
      </c>
      <c r="M112" s="24">
        <f t="shared" si="15"/>
        <v>0.61266867166709849</v>
      </c>
    </row>
    <row r="113" spans="1:13" x14ac:dyDescent="0.2">
      <c r="A113" s="13">
        <v>40391</v>
      </c>
      <c r="B113" s="37">
        <f t="shared" si="13"/>
        <v>8</v>
      </c>
      <c r="C113" s="24">
        <f>West!M115</f>
        <v>33.639387667908956</v>
      </c>
      <c r="D113" s="24">
        <f>VLOOKUP($B113,Historical!$B$9:$G$20,3)</f>
        <v>0.60784000000000027</v>
      </c>
      <c r="E113" s="24">
        <f t="shared" si="11"/>
        <v>34.247227667908959</v>
      </c>
      <c r="G113" s="24">
        <f>East!M115</f>
        <v>37.014285714285712</v>
      </c>
      <c r="H113" s="24">
        <f>VLOOKUP($B113,Historical!$B$9:$G$20,6)</f>
        <v>-2.1984799999999978</v>
      </c>
      <c r="I113" s="24">
        <f t="shared" si="12"/>
        <v>34.815805714285716</v>
      </c>
      <c r="K113" s="24">
        <f t="shared" si="14"/>
        <v>0.56857804637675713</v>
      </c>
      <c r="L113" s="40">
        <v>0.57279349002700308</v>
      </c>
      <c r="M113" s="24">
        <f t="shared" si="15"/>
        <v>0.32567780353687792</v>
      </c>
    </row>
    <row r="114" spans="1:13" x14ac:dyDescent="0.2">
      <c r="A114" s="13">
        <v>40422</v>
      </c>
      <c r="B114" s="37">
        <f t="shared" si="13"/>
        <v>9</v>
      </c>
      <c r="C114" s="24">
        <f>West!M116</f>
        <v>30.970832761128744</v>
      </c>
      <c r="D114" s="24">
        <f>VLOOKUP($B114,Historical!$B$9:$G$20,3)</f>
        <v>0.9118295739348371</v>
      </c>
      <c r="E114" s="24">
        <f t="shared" si="11"/>
        <v>31.882662335063582</v>
      </c>
      <c r="G114" s="24">
        <f>East!M116</f>
        <v>31.835416666666664</v>
      </c>
      <c r="H114" s="24">
        <f>VLOOKUP($B114,Historical!$B$9:$G$20,6)</f>
        <v>-2.6552882205513813</v>
      </c>
      <c r="I114" s="24">
        <f t="shared" si="12"/>
        <v>29.180128446115283</v>
      </c>
      <c r="K114" s="24">
        <f t="shared" si="14"/>
        <v>-2.7025338889482988</v>
      </c>
      <c r="L114" s="40">
        <v>0.56958020917559027</v>
      </c>
      <c r="M114" s="24">
        <f t="shared" si="15"/>
        <v>-1.5393098177712934</v>
      </c>
    </row>
    <row r="115" spans="1:13" x14ac:dyDescent="0.2">
      <c r="A115" s="13">
        <v>40452</v>
      </c>
      <c r="B115" s="37">
        <f t="shared" si="13"/>
        <v>10</v>
      </c>
      <c r="C115" s="24">
        <f>West!M117</f>
        <v>30.240194320678711</v>
      </c>
      <c r="D115" s="24">
        <f>VLOOKUP($B115,Historical!$B$9:$G$20,3)</f>
        <v>2.5664030612244888</v>
      </c>
      <c r="E115" s="24">
        <f t="shared" si="11"/>
        <v>32.806597381903202</v>
      </c>
      <c r="G115" s="24">
        <f>East!M117</f>
        <v>33.266663614908857</v>
      </c>
      <c r="H115" s="24">
        <f>VLOOKUP($B115,Historical!$B$9:$G$20,6)</f>
        <v>-2.8095408163265287</v>
      </c>
      <c r="I115" s="24">
        <f t="shared" si="12"/>
        <v>30.457122798582329</v>
      </c>
      <c r="K115" s="24">
        <f t="shared" si="14"/>
        <v>-2.3494745833208732</v>
      </c>
      <c r="L115" s="40">
        <v>0.56629738188014989</v>
      </c>
      <c r="M115" s="24">
        <f t="shared" si="15"/>
        <v>-1.3305013053285666</v>
      </c>
    </row>
    <row r="116" spans="1:13" x14ac:dyDescent="0.2">
      <c r="A116" s="13">
        <v>40483</v>
      </c>
      <c r="B116" s="37">
        <f t="shared" si="13"/>
        <v>11</v>
      </c>
      <c r="C116" s="24">
        <f>West!M118</f>
        <v>30.280206569035844</v>
      </c>
      <c r="D116" s="24">
        <f>VLOOKUP($B116,Historical!$B$9:$G$20,3)</f>
        <v>3.1224479166666672</v>
      </c>
      <c r="E116" s="24">
        <f t="shared" si="11"/>
        <v>33.402654485702513</v>
      </c>
      <c r="G116" s="24">
        <f>East!M118</f>
        <v>33.557291666666664</v>
      </c>
      <c r="H116" s="24">
        <f>VLOOKUP($B116,Historical!$B$9:$G$20,6)</f>
        <v>-3.0694010416666675</v>
      </c>
      <c r="I116" s="24">
        <f t="shared" si="12"/>
        <v>30.487890624999999</v>
      </c>
      <c r="K116" s="24">
        <f t="shared" si="14"/>
        <v>-2.9147638607025144</v>
      </c>
      <c r="L116" s="40">
        <v>0.56310694720785337</v>
      </c>
      <c r="M116" s="24">
        <f t="shared" si="15"/>
        <v>-1.6413237794319697</v>
      </c>
    </row>
    <row r="117" spans="1:13" x14ac:dyDescent="0.2">
      <c r="A117" s="13">
        <v>40513</v>
      </c>
      <c r="B117" s="37">
        <f t="shared" si="13"/>
        <v>12</v>
      </c>
      <c r="C117" s="24">
        <f>West!M119</f>
        <v>32.082978244538005</v>
      </c>
      <c r="D117" s="24">
        <f>VLOOKUP($B117,Historical!$B$9:$G$20,3)</f>
        <v>2.8440330188679241</v>
      </c>
      <c r="E117" s="24">
        <f t="shared" si="11"/>
        <v>34.92701126340593</v>
      </c>
      <c r="G117" s="24">
        <f>East!M119</f>
        <v>35.776594981741397</v>
      </c>
      <c r="H117" s="24">
        <f>VLOOKUP($B117,Historical!$B$9:$G$20,6)</f>
        <v>-4.248396226415097</v>
      </c>
      <c r="I117" s="24">
        <f t="shared" si="12"/>
        <v>31.528198755326301</v>
      </c>
      <c r="K117" s="24">
        <f t="shared" si="14"/>
        <v>-3.3988125080796294</v>
      </c>
      <c r="L117" s="40">
        <v>0.55984791169930959</v>
      </c>
      <c r="M117" s="24">
        <f t="shared" si="15"/>
        <v>-1.9028180849058733</v>
      </c>
    </row>
    <row r="118" spans="1:13" x14ac:dyDescent="0.2">
      <c r="A118" s="13">
        <v>40544</v>
      </c>
      <c r="B118" s="37">
        <f t="shared" si="13"/>
        <v>1</v>
      </c>
      <c r="C118" s="24">
        <f>West!M120</f>
        <v>33.936666929955571</v>
      </c>
      <c r="D118" s="24">
        <f>VLOOKUP($B118,Historical!$B$9:$G$20,3)</f>
        <v>2.6190561224489786</v>
      </c>
      <c r="E118" s="24">
        <f t="shared" si="11"/>
        <v>36.555723052404552</v>
      </c>
      <c r="G118" s="24">
        <f>East!M120</f>
        <v>37.122548092112829</v>
      </c>
      <c r="H118" s="24">
        <f>VLOOKUP($B118,Historical!$B$9:$G$20,6)</f>
        <v>-3.8159693877551031</v>
      </c>
      <c r="I118" s="24">
        <f t="shared" si="12"/>
        <v>33.306578704357726</v>
      </c>
      <c r="K118" s="24">
        <f t="shared" si="14"/>
        <v>-3.2491443480468263</v>
      </c>
      <c r="L118" s="40">
        <v>0.55658821466857367</v>
      </c>
      <c r="M118" s="24">
        <f t="shared" si="15"/>
        <v>-1.8084354518798698</v>
      </c>
    </row>
    <row r="119" spans="1:13" x14ac:dyDescent="0.2">
      <c r="A119" s="13">
        <v>40575</v>
      </c>
      <c r="B119" s="37">
        <f t="shared" si="13"/>
        <v>2</v>
      </c>
      <c r="C119" s="24">
        <f>West!M121</f>
        <v>31.553408466685894</v>
      </c>
      <c r="D119" s="24">
        <f>VLOOKUP($B119,Historical!$B$9:$G$20,3)</f>
        <v>1.9518181818181828</v>
      </c>
      <c r="E119" s="24">
        <f t="shared" si="11"/>
        <v>33.505226648504078</v>
      </c>
      <c r="G119" s="24">
        <f>East!M121</f>
        <v>36.18636190241034</v>
      </c>
      <c r="H119" s="24">
        <f>VLOOKUP($B119,Historical!$B$9:$G$20,6)</f>
        <v>-2.9579829545454559</v>
      </c>
      <c r="I119" s="24">
        <f t="shared" si="12"/>
        <v>33.228378947864883</v>
      </c>
      <c r="K119" s="24">
        <f t="shared" si="14"/>
        <v>-0.27684770063919473</v>
      </c>
      <c r="L119" s="40">
        <v>0.5536158395365447</v>
      </c>
      <c r="M119" s="24">
        <f t="shared" si="15"/>
        <v>-0.1532672722131298</v>
      </c>
    </row>
    <row r="120" spans="1:13" x14ac:dyDescent="0.2">
      <c r="A120" s="13">
        <v>40603</v>
      </c>
      <c r="B120" s="37">
        <f t="shared" si="13"/>
        <v>3</v>
      </c>
      <c r="C120" s="24">
        <f>West!M122</f>
        <v>26.851999226022276</v>
      </c>
      <c r="D120" s="24">
        <f>VLOOKUP($B120,Historical!$B$9:$G$20,3)</f>
        <v>2.0560714285714279</v>
      </c>
      <c r="E120" s="24">
        <f t="shared" si="11"/>
        <v>28.908070654593704</v>
      </c>
      <c r="G120" s="24">
        <f>East!M122</f>
        <v>33.980425749433806</v>
      </c>
      <c r="H120" s="24">
        <f>VLOOKUP($B120,Historical!$B$9:$G$20,6)</f>
        <v>-3.2053826530612297</v>
      </c>
      <c r="I120" s="24">
        <f t="shared" si="12"/>
        <v>30.775043096372578</v>
      </c>
      <c r="K120" s="24">
        <f t="shared" si="14"/>
        <v>1.8669724417788736</v>
      </c>
      <c r="L120" s="40">
        <v>0.5504176572302012</v>
      </c>
      <c r="M120" s="24">
        <f t="shared" si="15"/>
        <v>1.0276145975172757</v>
      </c>
    </row>
    <row r="121" spans="1:13" x14ac:dyDescent="0.2">
      <c r="A121" s="13">
        <v>40634</v>
      </c>
      <c r="B121" s="37">
        <f t="shared" si="13"/>
        <v>4</v>
      </c>
      <c r="C121" s="24">
        <f>West!M123</f>
        <v>26.400624338785804</v>
      </c>
      <c r="D121" s="24">
        <f>VLOOKUP($B121,Historical!$B$9:$G$20,3)</f>
        <v>1.8367885117493459</v>
      </c>
      <c r="E121" s="24">
        <f t="shared" si="11"/>
        <v>28.237412850535151</v>
      </c>
      <c r="G121" s="24">
        <f>East!M123</f>
        <v>33.61927026112874</v>
      </c>
      <c r="H121" s="24">
        <f>VLOOKUP($B121,Historical!$B$9:$G$20,6)</f>
        <v>-2.8570757180156656</v>
      </c>
      <c r="I121" s="24">
        <f t="shared" si="12"/>
        <v>30.762194543113075</v>
      </c>
      <c r="K121" s="24">
        <f t="shared" si="14"/>
        <v>2.5247816925779247</v>
      </c>
      <c r="L121" s="40">
        <v>0.54728398229555497</v>
      </c>
      <c r="M121" s="24">
        <f t="shared" si="15"/>
        <v>1.3817725791409583</v>
      </c>
    </row>
    <row r="122" spans="1:13" x14ac:dyDescent="0.2">
      <c r="A122" s="13">
        <v>40664</v>
      </c>
      <c r="B122" s="37">
        <f t="shared" si="13"/>
        <v>5</v>
      </c>
      <c r="C122" s="24">
        <f>West!M124</f>
        <v>25.789411124435127</v>
      </c>
      <c r="D122" s="24">
        <f>VLOOKUP($B122,Historical!$B$9:$G$20,3)</f>
        <v>2.5538265306122456</v>
      </c>
      <c r="E122" s="24">
        <f t="shared" si="11"/>
        <v>28.343237655047371</v>
      </c>
      <c r="G122" s="24">
        <f>East!M124</f>
        <v>35.989803951487822</v>
      </c>
      <c r="H122" s="24">
        <f>VLOOKUP($B122,Historical!$B$9:$G$20,6)</f>
        <v>-3.200969387755102</v>
      </c>
      <c r="I122" s="24">
        <f t="shared" si="12"/>
        <v>32.788834563732721</v>
      </c>
      <c r="K122" s="24">
        <f t="shared" si="14"/>
        <v>4.4455969086853493</v>
      </c>
      <c r="L122" s="40">
        <v>0.54408401019554564</v>
      </c>
      <c r="M122" s="24">
        <f t="shared" si="15"/>
        <v>2.4187781937904456</v>
      </c>
    </row>
    <row r="123" spans="1:13" x14ac:dyDescent="0.2">
      <c r="A123" s="13">
        <v>40695</v>
      </c>
      <c r="B123" s="37">
        <f t="shared" si="13"/>
        <v>6</v>
      </c>
      <c r="C123" s="24">
        <f>West!M125</f>
        <v>30.354782157566234</v>
      </c>
      <c r="D123" s="24">
        <f>VLOOKUP($B123,Historical!$B$9:$G$20,3)</f>
        <v>0.32407608695652163</v>
      </c>
      <c r="E123" s="24">
        <f t="shared" si="11"/>
        <v>30.678858244522754</v>
      </c>
      <c r="G123" s="24">
        <f>East!M125</f>
        <v>31.876520518427309</v>
      </c>
      <c r="H123" s="24">
        <f>VLOOKUP($B123,Historical!$B$9:$G$20,6)</f>
        <v>-2.3155706521739141</v>
      </c>
      <c r="I123" s="24">
        <f t="shared" si="12"/>
        <v>29.560949866253395</v>
      </c>
      <c r="K123" s="24">
        <f t="shared" si="14"/>
        <v>-1.1179083782693588</v>
      </c>
      <c r="L123" s="40">
        <v>0.54097333780428747</v>
      </c>
      <c r="M123" s="24">
        <f t="shared" si="15"/>
        <v>-0.60475862675175307</v>
      </c>
    </row>
    <row r="124" spans="1:13" x14ac:dyDescent="0.2">
      <c r="A124" s="13">
        <v>40725</v>
      </c>
      <c r="B124" s="37">
        <f t="shared" si="13"/>
        <v>7</v>
      </c>
      <c r="C124" s="24">
        <f>West!M126</f>
        <v>33.271367602078421</v>
      </c>
      <c r="D124" s="24">
        <f>VLOOKUP($B124,Historical!$B$9:$G$20,3)</f>
        <v>0.48117924528301942</v>
      </c>
      <c r="E124" s="24">
        <f t="shared" si="11"/>
        <v>33.752546847361437</v>
      </c>
      <c r="G124" s="24">
        <f>East!M126</f>
        <v>36.658488277219384</v>
      </c>
      <c r="H124" s="24">
        <f>VLOOKUP($B124,Historical!$B$9:$G$20,6)</f>
        <v>-1.8212971698113183</v>
      </c>
      <c r="I124" s="24">
        <f t="shared" si="12"/>
        <v>34.837191107408067</v>
      </c>
      <c r="K124" s="24">
        <f t="shared" si="14"/>
        <v>1.0846442600466304</v>
      </c>
      <c r="L124" s="40">
        <v>0.53790312304266685</v>
      </c>
      <c r="M124" s="24">
        <f t="shared" si="15"/>
        <v>0.58343353486938498</v>
      </c>
    </row>
    <row r="125" spans="1:13" x14ac:dyDescent="0.2">
      <c r="A125" s="13"/>
      <c r="B125" s="13"/>
      <c r="C125" s="24"/>
    </row>
    <row r="126" spans="1:13" x14ac:dyDescent="0.2">
      <c r="A126" s="13"/>
      <c r="B126" s="13"/>
      <c r="C126" s="24"/>
    </row>
    <row r="127" spans="1:13" x14ac:dyDescent="0.2">
      <c r="A127" s="13"/>
      <c r="B127" s="13"/>
      <c r="C127" s="24"/>
    </row>
    <row r="128" spans="1:13" x14ac:dyDescent="0.2">
      <c r="A128" s="13"/>
      <c r="B128" s="13"/>
      <c r="C128" s="24"/>
    </row>
    <row r="129" spans="1:3" x14ac:dyDescent="0.2">
      <c r="A129" s="13"/>
      <c r="B129" s="13"/>
      <c r="C129" s="24"/>
    </row>
    <row r="130" spans="1:3" x14ac:dyDescent="0.2">
      <c r="A130" s="13"/>
      <c r="B130" s="13"/>
      <c r="C130" s="24"/>
    </row>
    <row r="131" spans="1:3" x14ac:dyDescent="0.2">
      <c r="A131" s="13"/>
      <c r="B131" s="13"/>
      <c r="C131" s="24"/>
    </row>
    <row r="132" spans="1:3" x14ac:dyDescent="0.2">
      <c r="A132" s="13"/>
      <c r="B132" s="13"/>
      <c r="C132" s="24"/>
    </row>
    <row r="133" spans="1:3" x14ac:dyDescent="0.2">
      <c r="A133" s="13"/>
      <c r="B133" s="13"/>
      <c r="C133" s="24"/>
    </row>
    <row r="134" spans="1:3" x14ac:dyDescent="0.2">
      <c r="A134" s="13"/>
      <c r="B134" s="13"/>
      <c r="C134" s="24"/>
    </row>
    <row r="135" spans="1:3" x14ac:dyDescent="0.2">
      <c r="A135" s="13"/>
      <c r="B135" s="13"/>
      <c r="C135" s="24"/>
    </row>
    <row r="136" spans="1:3" x14ac:dyDescent="0.2">
      <c r="A136" s="13"/>
      <c r="B136" s="13"/>
      <c r="C136" s="24"/>
    </row>
    <row r="137" spans="1:3" x14ac:dyDescent="0.2">
      <c r="A137" s="13"/>
      <c r="B137" s="13"/>
      <c r="C137" s="24"/>
    </row>
    <row r="138" spans="1:3" x14ac:dyDescent="0.2">
      <c r="A138" s="13"/>
      <c r="B138" s="13"/>
      <c r="C138" s="24"/>
    </row>
    <row r="139" spans="1:3" x14ac:dyDescent="0.2">
      <c r="A139" s="13"/>
      <c r="B139" s="13"/>
      <c r="C139" s="24"/>
    </row>
    <row r="140" spans="1:3" x14ac:dyDescent="0.2">
      <c r="A140" s="13"/>
      <c r="B140" s="13"/>
      <c r="C140" s="24"/>
    </row>
    <row r="141" spans="1:3" x14ac:dyDescent="0.2">
      <c r="A141" s="13"/>
      <c r="B141" s="13"/>
      <c r="C141" s="24"/>
    </row>
    <row r="142" spans="1:3" x14ac:dyDescent="0.2">
      <c r="A142" s="13"/>
      <c r="B142" s="13"/>
      <c r="C142" s="24"/>
    </row>
    <row r="143" spans="1:3" x14ac:dyDescent="0.2">
      <c r="A143" s="13"/>
      <c r="B143" s="13"/>
      <c r="C143" s="24"/>
    </row>
    <row r="144" spans="1:3" x14ac:dyDescent="0.2">
      <c r="A144" s="13"/>
      <c r="B144" s="13"/>
      <c r="C144" s="24"/>
    </row>
    <row r="145" spans="1:3" x14ac:dyDescent="0.2">
      <c r="A145" s="13"/>
      <c r="B145" s="13"/>
      <c r="C145" s="24"/>
    </row>
    <row r="146" spans="1:3" x14ac:dyDescent="0.2">
      <c r="A146" s="13"/>
      <c r="B146" s="13"/>
      <c r="C146" s="24"/>
    </row>
    <row r="147" spans="1:3" x14ac:dyDescent="0.2">
      <c r="A147" s="13"/>
      <c r="B147" s="13"/>
      <c r="C147" s="24"/>
    </row>
    <row r="148" spans="1:3" x14ac:dyDescent="0.2">
      <c r="A148" s="13"/>
      <c r="B148" s="13"/>
      <c r="C148" s="24"/>
    </row>
    <row r="149" spans="1:3" x14ac:dyDescent="0.2">
      <c r="A149" s="13"/>
      <c r="B149" s="13"/>
      <c r="C149" s="24"/>
    </row>
    <row r="150" spans="1:3" x14ac:dyDescent="0.2">
      <c r="A150" s="13"/>
      <c r="B150" s="13"/>
      <c r="C150" s="24"/>
    </row>
    <row r="151" spans="1:3" x14ac:dyDescent="0.2">
      <c r="A151" s="13"/>
      <c r="B151" s="13"/>
      <c r="C151" s="24"/>
    </row>
    <row r="152" spans="1:3" x14ac:dyDescent="0.2">
      <c r="A152" s="13"/>
      <c r="B152" s="13"/>
      <c r="C152" s="24"/>
    </row>
    <row r="153" spans="1:3" x14ac:dyDescent="0.2">
      <c r="A153" s="13"/>
      <c r="B153" s="13"/>
      <c r="C153" s="24"/>
    </row>
    <row r="154" spans="1:3" x14ac:dyDescent="0.2">
      <c r="A154" s="13"/>
      <c r="B154" s="13"/>
      <c r="C154" s="24"/>
    </row>
    <row r="155" spans="1:3" x14ac:dyDescent="0.2">
      <c r="A155" s="13"/>
      <c r="B155" s="13"/>
      <c r="C155" s="24"/>
    </row>
    <row r="156" spans="1:3" x14ac:dyDescent="0.2">
      <c r="A156" s="13"/>
      <c r="B156" s="13"/>
      <c r="C156" s="24"/>
    </row>
    <row r="157" spans="1:3" x14ac:dyDescent="0.2">
      <c r="A157" s="13"/>
      <c r="B157" s="13"/>
      <c r="C157" s="24"/>
    </row>
    <row r="158" spans="1:3" x14ac:dyDescent="0.2">
      <c r="A158" s="13"/>
      <c r="B158" s="13"/>
      <c r="C158" s="24"/>
    </row>
    <row r="159" spans="1:3" x14ac:dyDescent="0.2">
      <c r="A159" s="13"/>
      <c r="B159" s="13"/>
      <c r="C159" s="24"/>
    </row>
    <row r="160" spans="1:3" x14ac:dyDescent="0.2">
      <c r="A160" s="13"/>
      <c r="B160" s="13"/>
      <c r="C160" s="24"/>
    </row>
    <row r="161" spans="1:3" x14ac:dyDescent="0.2">
      <c r="A161" s="13"/>
      <c r="B161" s="13"/>
      <c r="C161" s="24"/>
    </row>
    <row r="162" spans="1:3" x14ac:dyDescent="0.2">
      <c r="A162" s="13"/>
      <c r="B162" s="13"/>
      <c r="C162" s="24"/>
    </row>
    <row r="163" spans="1:3" x14ac:dyDescent="0.2">
      <c r="A163" s="13"/>
      <c r="B163" s="13"/>
      <c r="C163" s="24"/>
    </row>
    <row r="164" spans="1:3" x14ac:dyDescent="0.2">
      <c r="A164" s="13"/>
      <c r="B164" s="13"/>
      <c r="C164" s="24"/>
    </row>
    <row r="165" spans="1:3" x14ac:dyDescent="0.2">
      <c r="A165" s="13"/>
      <c r="B165" s="13"/>
      <c r="C165" s="24"/>
    </row>
    <row r="166" spans="1:3" x14ac:dyDescent="0.2">
      <c r="A166" s="13"/>
      <c r="B166" s="13"/>
      <c r="C166" s="24"/>
    </row>
    <row r="167" spans="1:3" x14ac:dyDescent="0.2">
      <c r="A167" s="13"/>
      <c r="B167" s="13"/>
      <c r="C167" s="24"/>
    </row>
    <row r="168" spans="1:3" x14ac:dyDescent="0.2">
      <c r="A168" s="13"/>
      <c r="B168" s="13"/>
      <c r="C168" s="24"/>
    </row>
    <row r="169" spans="1:3" x14ac:dyDescent="0.2">
      <c r="A169" s="13"/>
      <c r="B169" s="13"/>
      <c r="C169" s="24"/>
    </row>
    <row r="170" spans="1:3" x14ac:dyDescent="0.2">
      <c r="A170" s="13"/>
      <c r="B170" s="13"/>
      <c r="C170" s="24"/>
    </row>
    <row r="171" spans="1:3" x14ac:dyDescent="0.2">
      <c r="A171" s="13"/>
      <c r="B171" s="13"/>
      <c r="C171" s="24"/>
    </row>
    <row r="172" spans="1:3" x14ac:dyDescent="0.2">
      <c r="A172" s="13"/>
      <c r="B172" s="13"/>
      <c r="C172" s="24"/>
    </row>
    <row r="173" spans="1:3" x14ac:dyDescent="0.2">
      <c r="A173" s="13"/>
      <c r="B173" s="13"/>
      <c r="C173" s="24"/>
    </row>
    <row r="174" spans="1:3" x14ac:dyDescent="0.2">
      <c r="A174" s="13"/>
      <c r="B174" s="13"/>
      <c r="C174" s="24"/>
    </row>
    <row r="175" spans="1:3" x14ac:dyDescent="0.2">
      <c r="A175" s="13"/>
      <c r="B175" s="13"/>
      <c r="C175" s="24"/>
    </row>
    <row r="176" spans="1:3" x14ac:dyDescent="0.2">
      <c r="A176" s="13"/>
      <c r="B176" s="13"/>
      <c r="C176" s="24"/>
    </row>
    <row r="177" spans="1:3" x14ac:dyDescent="0.2">
      <c r="A177" s="13"/>
      <c r="B177" s="13"/>
      <c r="C177" s="24"/>
    </row>
    <row r="178" spans="1:3" x14ac:dyDescent="0.2">
      <c r="A178" s="13"/>
      <c r="B178" s="13"/>
      <c r="C178" s="24"/>
    </row>
    <row r="179" spans="1:3" x14ac:dyDescent="0.2">
      <c r="A179" s="13"/>
      <c r="B179" s="13"/>
      <c r="C179" s="24"/>
    </row>
    <row r="180" spans="1:3" x14ac:dyDescent="0.2">
      <c r="A180" s="13"/>
      <c r="B180" s="13"/>
      <c r="C180" s="24"/>
    </row>
    <row r="181" spans="1:3" x14ac:dyDescent="0.2">
      <c r="A181" s="13"/>
      <c r="B181" s="13"/>
      <c r="C181" s="24"/>
    </row>
    <row r="182" spans="1:3" x14ac:dyDescent="0.2">
      <c r="A182" s="13"/>
      <c r="B182" s="13"/>
      <c r="C182" s="24"/>
    </row>
    <row r="183" spans="1:3" x14ac:dyDescent="0.2">
      <c r="A183" s="13"/>
      <c r="B183" s="13"/>
      <c r="C183" s="24"/>
    </row>
    <row r="184" spans="1:3" x14ac:dyDescent="0.2">
      <c r="A184" s="13"/>
      <c r="B184" s="13"/>
      <c r="C184" s="24"/>
    </row>
    <row r="185" spans="1:3" x14ac:dyDescent="0.2">
      <c r="A185" s="13"/>
      <c r="B185" s="13"/>
      <c r="C185" s="24"/>
    </row>
    <row r="186" spans="1:3" x14ac:dyDescent="0.2">
      <c r="A186" s="13"/>
      <c r="B186" s="13"/>
      <c r="C186" s="24"/>
    </row>
    <row r="187" spans="1:3" x14ac:dyDescent="0.2">
      <c r="A187" s="13"/>
      <c r="B187" s="13"/>
      <c r="C187" s="24"/>
    </row>
    <row r="188" spans="1:3" x14ac:dyDescent="0.2">
      <c r="A188" s="13"/>
      <c r="B188" s="13"/>
      <c r="C188" s="24"/>
    </row>
    <row r="189" spans="1:3" x14ac:dyDescent="0.2">
      <c r="A189" s="13"/>
      <c r="B189" s="13"/>
      <c r="C189" s="24"/>
    </row>
    <row r="190" spans="1:3" x14ac:dyDescent="0.2">
      <c r="A190" s="13"/>
      <c r="B190" s="13"/>
      <c r="C190" s="24"/>
    </row>
    <row r="191" spans="1:3" x14ac:dyDescent="0.2">
      <c r="A191" s="13"/>
      <c r="B191" s="13"/>
      <c r="C191" s="24"/>
    </row>
    <row r="192" spans="1:3" x14ac:dyDescent="0.2">
      <c r="A192" s="13"/>
      <c r="B192" s="13"/>
      <c r="C192" s="24"/>
    </row>
    <row r="193" spans="1:3" x14ac:dyDescent="0.2">
      <c r="A193" s="13"/>
      <c r="B193" s="13"/>
      <c r="C193" s="24"/>
    </row>
    <row r="194" spans="1:3" x14ac:dyDescent="0.2">
      <c r="A194" s="13"/>
      <c r="B194" s="13"/>
      <c r="C194" s="24"/>
    </row>
    <row r="195" spans="1:3" x14ac:dyDescent="0.2">
      <c r="A195" s="13"/>
      <c r="B195" s="13"/>
      <c r="C195" s="24"/>
    </row>
    <row r="196" spans="1:3" x14ac:dyDescent="0.2">
      <c r="A196" s="13"/>
      <c r="B196" s="13"/>
      <c r="C196" s="24"/>
    </row>
    <row r="197" spans="1:3" x14ac:dyDescent="0.2">
      <c r="A197" s="13"/>
      <c r="B197" s="13"/>
      <c r="C197" s="24"/>
    </row>
    <row r="198" spans="1:3" x14ac:dyDescent="0.2">
      <c r="A198" s="13"/>
      <c r="B198" s="13"/>
      <c r="C198" s="24"/>
    </row>
    <row r="199" spans="1:3" x14ac:dyDescent="0.2">
      <c r="A199" s="13"/>
      <c r="B199" s="13"/>
      <c r="C199" s="24"/>
    </row>
    <row r="200" spans="1:3" x14ac:dyDescent="0.2">
      <c r="A200" s="13"/>
      <c r="B200" s="13"/>
      <c r="C200" s="24"/>
    </row>
    <row r="201" spans="1:3" x14ac:dyDescent="0.2">
      <c r="A201" s="13"/>
      <c r="B201" s="13"/>
      <c r="C201" s="24"/>
    </row>
    <row r="202" spans="1:3" x14ac:dyDescent="0.2">
      <c r="A202" s="13"/>
      <c r="B202" s="13"/>
      <c r="C202" s="24"/>
    </row>
    <row r="203" spans="1:3" x14ac:dyDescent="0.2">
      <c r="A203" s="13"/>
      <c r="B203" s="13"/>
      <c r="C203" s="24"/>
    </row>
    <row r="204" spans="1:3" x14ac:dyDescent="0.2">
      <c r="A204" s="13"/>
      <c r="B204" s="13"/>
      <c r="C204" s="24"/>
    </row>
    <row r="205" spans="1:3" x14ac:dyDescent="0.2">
      <c r="A205" s="13"/>
      <c r="B205" s="13"/>
      <c r="C205" s="24"/>
    </row>
    <row r="206" spans="1:3" x14ac:dyDescent="0.2">
      <c r="A206" s="13"/>
      <c r="B206" s="13"/>
      <c r="C206" s="24"/>
    </row>
    <row r="207" spans="1:3" x14ac:dyDescent="0.2">
      <c r="A207" s="13"/>
      <c r="B207" s="13"/>
      <c r="C207" s="24"/>
    </row>
    <row r="208" spans="1:3" x14ac:dyDescent="0.2">
      <c r="A208" s="13"/>
      <c r="B208" s="13"/>
      <c r="C208" s="24"/>
    </row>
    <row r="209" spans="1:3" x14ac:dyDescent="0.2">
      <c r="A209" s="13"/>
      <c r="B209" s="13"/>
      <c r="C209" s="24"/>
    </row>
    <row r="210" spans="1:3" x14ac:dyDescent="0.2">
      <c r="A210" s="13"/>
      <c r="B210" s="13"/>
      <c r="C210" s="24"/>
    </row>
    <row r="211" spans="1:3" x14ac:dyDescent="0.2">
      <c r="A211" s="13"/>
      <c r="B211" s="13"/>
      <c r="C211" s="24"/>
    </row>
    <row r="212" spans="1:3" x14ac:dyDescent="0.2">
      <c r="A212" s="13"/>
      <c r="B212" s="13"/>
      <c r="C212" s="24"/>
    </row>
    <row r="213" spans="1:3" x14ac:dyDescent="0.2">
      <c r="A213" s="13"/>
      <c r="B213" s="13"/>
      <c r="C213" s="24"/>
    </row>
    <row r="214" spans="1:3" x14ac:dyDescent="0.2">
      <c r="A214" s="13"/>
      <c r="B214" s="13"/>
      <c r="C214" s="24"/>
    </row>
    <row r="215" spans="1:3" x14ac:dyDescent="0.2">
      <c r="A215" s="13"/>
      <c r="B215" s="13"/>
      <c r="C215" s="24"/>
    </row>
    <row r="216" spans="1:3" x14ac:dyDescent="0.2">
      <c r="A216" s="13"/>
      <c r="B216" s="13"/>
      <c r="C216" s="24"/>
    </row>
    <row r="217" spans="1:3" x14ac:dyDescent="0.2">
      <c r="A217" s="13"/>
      <c r="B217" s="13"/>
      <c r="C217" s="24"/>
    </row>
    <row r="218" spans="1:3" x14ac:dyDescent="0.2">
      <c r="A218" s="13"/>
      <c r="B218" s="13"/>
      <c r="C218" s="24"/>
    </row>
    <row r="219" spans="1:3" x14ac:dyDescent="0.2">
      <c r="A219" s="13"/>
      <c r="B219" s="13"/>
      <c r="C219" s="24"/>
    </row>
    <row r="220" spans="1:3" x14ac:dyDescent="0.2">
      <c r="A220" s="13"/>
      <c r="B220" s="13"/>
      <c r="C220" s="24"/>
    </row>
    <row r="221" spans="1:3" x14ac:dyDescent="0.2">
      <c r="A221" s="13"/>
      <c r="B221" s="13"/>
      <c r="C221" s="24"/>
    </row>
    <row r="222" spans="1:3" x14ac:dyDescent="0.2">
      <c r="A222" s="13"/>
      <c r="B222" s="13"/>
      <c r="C222" s="24"/>
    </row>
    <row r="223" spans="1:3" x14ac:dyDescent="0.2">
      <c r="A223" s="13"/>
      <c r="B223" s="13"/>
      <c r="C223" s="24"/>
    </row>
    <row r="224" spans="1:3" x14ac:dyDescent="0.2">
      <c r="A224" s="13"/>
      <c r="B224" s="13"/>
      <c r="C224" s="24"/>
    </row>
    <row r="225" spans="1:3" x14ac:dyDescent="0.2">
      <c r="A225" s="13"/>
      <c r="B225" s="13"/>
      <c r="C225" s="24"/>
    </row>
    <row r="226" spans="1:3" x14ac:dyDescent="0.2">
      <c r="A226" s="13"/>
      <c r="B226" s="13"/>
      <c r="C226" s="24"/>
    </row>
    <row r="227" spans="1:3" x14ac:dyDescent="0.2">
      <c r="A227" s="13"/>
      <c r="B227" s="13"/>
      <c r="C227" s="24"/>
    </row>
    <row r="228" spans="1:3" x14ac:dyDescent="0.2">
      <c r="A228" s="13"/>
      <c r="B228" s="13"/>
      <c r="C228" s="24"/>
    </row>
    <row r="229" spans="1:3" x14ac:dyDescent="0.2">
      <c r="A229" s="13"/>
      <c r="B229" s="13"/>
      <c r="C229" s="24"/>
    </row>
    <row r="230" spans="1:3" x14ac:dyDescent="0.2">
      <c r="A230" s="13"/>
      <c r="B230" s="13"/>
      <c r="C230" s="24"/>
    </row>
    <row r="231" spans="1:3" x14ac:dyDescent="0.2">
      <c r="A231" s="13"/>
      <c r="B231" s="13"/>
      <c r="C231" s="24"/>
    </row>
    <row r="232" spans="1:3" x14ac:dyDescent="0.2">
      <c r="A232" s="13"/>
      <c r="B232" s="13"/>
      <c r="C232" s="24"/>
    </row>
    <row r="233" spans="1:3" x14ac:dyDescent="0.2">
      <c r="A233" s="13"/>
      <c r="B233" s="13"/>
      <c r="C233" s="24"/>
    </row>
    <row r="234" spans="1:3" x14ac:dyDescent="0.2">
      <c r="A234" s="13"/>
      <c r="B234" s="13"/>
      <c r="C234" s="24"/>
    </row>
    <row r="235" spans="1:3" x14ac:dyDescent="0.2">
      <c r="A235" s="13"/>
      <c r="B235" s="13"/>
      <c r="C235" s="24"/>
    </row>
    <row r="236" spans="1:3" x14ac:dyDescent="0.2">
      <c r="A236" s="13"/>
      <c r="B236" s="13"/>
      <c r="C236" s="24"/>
    </row>
    <row r="237" spans="1:3" x14ac:dyDescent="0.2">
      <c r="A237" s="13"/>
      <c r="B237" s="13"/>
      <c r="C237" s="24"/>
    </row>
    <row r="238" spans="1:3" x14ac:dyDescent="0.2">
      <c r="A238" s="13"/>
      <c r="B238" s="13"/>
      <c r="C238" s="24"/>
    </row>
    <row r="239" spans="1:3" x14ac:dyDescent="0.2">
      <c r="A239" s="13"/>
      <c r="B239" s="13"/>
      <c r="C239" s="24"/>
    </row>
    <row r="240" spans="1:3" x14ac:dyDescent="0.2">
      <c r="A240" s="13"/>
      <c r="B240" s="13"/>
      <c r="C240" s="24"/>
    </row>
    <row r="241" spans="1:3" x14ac:dyDescent="0.2">
      <c r="A241" s="13"/>
      <c r="B241" s="13"/>
      <c r="C241" s="24"/>
    </row>
    <row r="242" spans="1:3" x14ac:dyDescent="0.2">
      <c r="A242" s="13"/>
      <c r="B242" s="13"/>
      <c r="C242" s="24"/>
    </row>
    <row r="243" spans="1:3" x14ac:dyDescent="0.2">
      <c r="A243" s="13"/>
      <c r="B243" s="13"/>
      <c r="C243" s="24"/>
    </row>
    <row r="244" spans="1:3" x14ac:dyDescent="0.2">
      <c r="A244" s="13"/>
      <c r="B244" s="13"/>
      <c r="C244" s="24"/>
    </row>
    <row r="245" spans="1:3" x14ac:dyDescent="0.2">
      <c r="A245" s="13"/>
      <c r="B245" s="13"/>
      <c r="C245" s="24"/>
    </row>
    <row r="246" spans="1:3" x14ac:dyDescent="0.2">
      <c r="A246" s="13"/>
      <c r="B246" s="13"/>
      <c r="C246" s="24"/>
    </row>
    <row r="247" spans="1:3" x14ac:dyDescent="0.2">
      <c r="A247" s="13"/>
      <c r="B247" s="13"/>
      <c r="C247" s="24"/>
    </row>
    <row r="248" spans="1:3" x14ac:dyDescent="0.2">
      <c r="A248" s="13"/>
      <c r="B248" s="13"/>
      <c r="C248" s="24"/>
    </row>
    <row r="249" spans="1:3" x14ac:dyDescent="0.2">
      <c r="A249" s="13"/>
      <c r="B249" s="13"/>
      <c r="C249" s="24"/>
    </row>
    <row r="250" spans="1:3" x14ac:dyDescent="0.2">
      <c r="A250" s="13"/>
      <c r="B250" s="13"/>
      <c r="C250" s="24"/>
    </row>
    <row r="251" spans="1:3" x14ac:dyDescent="0.2">
      <c r="A251" s="13"/>
      <c r="B251" s="13"/>
      <c r="C251" s="24"/>
    </row>
    <row r="252" spans="1:3" x14ac:dyDescent="0.2">
      <c r="A252" s="13"/>
      <c r="B252" s="13"/>
      <c r="C252" s="24"/>
    </row>
    <row r="253" spans="1:3" x14ac:dyDescent="0.2">
      <c r="A253" s="13"/>
      <c r="B253" s="13"/>
      <c r="C253" s="24"/>
    </row>
    <row r="254" spans="1:3" x14ac:dyDescent="0.2">
      <c r="A254" s="13"/>
      <c r="B254" s="13"/>
      <c r="C254" s="24"/>
    </row>
    <row r="255" spans="1:3" x14ac:dyDescent="0.2">
      <c r="A255" s="13"/>
      <c r="B255" s="13"/>
      <c r="C255" s="24"/>
    </row>
    <row r="256" spans="1:3" x14ac:dyDescent="0.2">
      <c r="A256" s="13"/>
      <c r="B256" s="13"/>
      <c r="C256" s="24"/>
    </row>
    <row r="257" spans="1:3" x14ac:dyDescent="0.2">
      <c r="A257" s="13"/>
      <c r="B257" s="13"/>
      <c r="C257" s="24"/>
    </row>
    <row r="258" spans="1:3" x14ac:dyDescent="0.2">
      <c r="A258" s="13"/>
      <c r="B258" s="13"/>
      <c r="C258" s="24"/>
    </row>
    <row r="259" spans="1:3" x14ac:dyDescent="0.2">
      <c r="A259" s="13"/>
      <c r="B259" s="13"/>
      <c r="C259" s="24"/>
    </row>
    <row r="260" spans="1:3" x14ac:dyDescent="0.2">
      <c r="A260" s="13"/>
      <c r="B260" s="13"/>
      <c r="C260" s="24"/>
    </row>
    <row r="261" spans="1:3" x14ac:dyDescent="0.2">
      <c r="A261" s="13"/>
      <c r="B261" s="13"/>
      <c r="C261" s="24"/>
    </row>
    <row r="262" spans="1:3" x14ac:dyDescent="0.2">
      <c r="A262" s="13"/>
      <c r="B262" s="13"/>
      <c r="C262" s="24"/>
    </row>
    <row r="263" spans="1:3" x14ac:dyDescent="0.2">
      <c r="A263" s="13"/>
      <c r="B263" s="13"/>
      <c r="C263" s="24"/>
    </row>
    <row r="264" spans="1:3" x14ac:dyDescent="0.2">
      <c r="A264" s="13"/>
      <c r="B264" s="13"/>
      <c r="C264" s="24"/>
    </row>
    <row r="265" spans="1:3" x14ac:dyDescent="0.2">
      <c r="A265" s="13"/>
      <c r="B265" s="13"/>
      <c r="C265" s="24"/>
    </row>
    <row r="266" spans="1:3" x14ac:dyDescent="0.2">
      <c r="A266" s="13"/>
      <c r="B266" s="13"/>
      <c r="C266" s="24"/>
    </row>
    <row r="267" spans="1:3" x14ac:dyDescent="0.2">
      <c r="A267" s="13"/>
      <c r="B267" s="13"/>
      <c r="C267" s="24"/>
    </row>
    <row r="268" spans="1:3" x14ac:dyDescent="0.2">
      <c r="A268" s="13"/>
      <c r="B268" s="13"/>
      <c r="C268" s="24"/>
    </row>
    <row r="269" spans="1:3" x14ac:dyDescent="0.2">
      <c r="A269" s="13"/>
      <c r="B269" s="13"/>
      <c r="C269" s="24"/>
    </row>
    <row r="270" spans="1:3" x14ac:dyDescent="0.2">
      <c r="A270" s="13"/>
      <c r="B270" s="13"/>
      <c r="C270" s="24"/>
    </row>
    <row r="271" spans="1:3" x14ac:dyDescent="0.2">
      <c r="A271" s="13"/>
      <c r="B271" s="13"/>
      <c r="C271" s="24"/>
    </row>
    <row r="272" spans="1:3" x14ac:dyDescent="0.2">
      <c r="A272" s="13"/>
      <c r="B272" s="13"/>
      <c r="C272" s="24"/>
    </row>
    <row r="273" spans="1:3" x14ac:dyDescent="0.2">
      <c r="A273" s="13"/>
      <c r="B273" s="13"/>
      <c r="C273" s="24"/>
    </row>
    <row r="274" spans="1:3" x14ac:dyDescent="0.2">
      <c r="A274" s="13"/>
      <c r="B274" s="13"/>
      <c r="C274" s="24"/>
    </row>
    <row r="275" spans="1:3" x14ac:dyDescent="0.2">
      <c r="A275" s="13"/>
      <c r="B275" s="13"/>
      <c r="C275" s="24"/>
    </row>
    <row r="276" spans="1:3" x14ac:dyDescent="0.2">
      <c r="A276" s="13"/>
      <c r="B276" s="13"/>
      <c r="C276" s="24"/>
    </row>
    <row r="277" spans="1:3" x14ac:dyDescent="0.2">
      <c r="A277" s="13"/>
      <c r="B277" s="13"/>
      <c r="C277" s="24"/>
    </row>
    <row r="278" spans="1:3" x14ac:dyDescent="0.2">
      <c r="A278" s="13"/>
      <c r="B278" s="13"/>
      <c r="C278" s="24"/>
    </row>
    <row r="279" spans="1:3" x14ac:dyDescent="0.2">
      <c r="A279" s="13"/>
      <c r="B279" s="13"/>
      <c r="C279" s="24"/>
    </row>
    <row r="280" spans="1:3" x14ac:dyDescent="0.2">
      <c r="A280" s="13"/>
      <c r="B280" s="13"/>
      <c r="C280" s="24"/>
    </row>
    <row r="281" spans="1:3" x14ac:dyDescent="0.2">
      <c r="A281" s="13"/>
      <c r="B281" s="13"/>
      <c r="C281" s="24"/>
    </row>
    <row r="282" spans="1:3" x14ac:dyDescent="0.2">
      <c r="A282" s="13"/>
      <c r="B282" s="13"/>
      <c r="C282" s="24"/>
    </row>
    <row r="283" spans="1:3" x14ac:dyDescent="0.2">
      <c r="A283" s="13"/>
      <c r="B283" s="13"/>
      <c r="C283" s="24"/>
    </row>
    <row r="284" spans="1:3" x14ac:dyDescent="0.2">
      <c r="A284" s="13"/>
      <c r="B284" s="13"/>
      <c r="C284" s="24"/>
    </row>
    <row r="285" spans="1:3" x14ac:dyDescent="0.2">
      <c r="A285" s="13"/>
      <c r="B285" s="13"/>
      <c r="C285" s="24"/>
    </row>
    <row r="286" spans="1:3" x14ac:dyDescent="0.2">
      <c r="A286" s="13"/>
      <c r="B286" s="13"/>
      <c r="C286" s="24"/>
    </row>
    <row r="287" spans="1:3" x14ac:dyDescent="0.2">
      <c r="A287" s="13"/>
      <c r="B287" s="13"/>
      <c r="C287" s="24"/>
    </row>
    <row r="288" spans="1:3" x14ac:dyDescent="0.2">
      <c r="A288" s="13"/>
      <c r="B288" s="13"/>
      <c r="C288" s="24"/>
    </row>
    <row r="289" spans="1:3" x14ac:dyDescent="0.2">
      <c r="A289" s="13"/>
      <c r="B289" s="13"/>
      <c r="C289" s="24"/>
    </row>
    <row r="290" spans="1:3" x14ac:dyDescent="0.2">
      <c r="A290" s="13"/>
      <c r="B290" s="13"/>
      <c r="C290" s="24"/>
    </row>
    <row r="291" spans="1:3" x14ac:dyDescent="0.2">
      <c r="A291" s="13"/>
      <c r="B291" s="13"/>
      <c r="C291" s="24"/>
    </row>
    <row r="292" spans="1:3" x14ac:dyDescent="0.2">
      <c r="A292" s="13"/>
      <c r="B292" s="13"/>
      <c r="C292" s="24"/>
    </row>
    <row r="293" spans="1:3" x14ac:dyDescent="0.2">
      <c r="A293" s="13"/>
      <c r="B293" s="13"/>
      <c r="C293" s="24"/>
    </row>
    <row r="294" spans="1:3" x14ac:dyDescent="0.2">
      <c r="A294" s="13"/>
      <c r="B294" s="13"/>
      <c r="C294" s="24"/>
    </row>
    <row r="295" spans="1:3" x14ac:dyDescent="0.2">
      <c r="A295" s="13"/>
      <c r="B295" s="13"/>
      <c r="C295" s="24"/>
    </row>
    <row r="296" spans="1:3" x14ac:dyDescent="0.2">
      <c r="A296" s="13"/>
      <c r="B296" s="13"/>
      <c r="C296" s="24"/>
    </row>
    <row r="297" spans="1:3" x14ac:dyDescent="0.2">
      <c r="A297" s="13"/>
      <c r="B297" s="13"/>
      <c r="C297" s="24"/>
    </row>
    <row r="298" spans="1:3" x14ac:dyDescent="0.2">
      <c r="A298" s="13"/>
      <c r="B298" s="13"/>
      <c r="C298" s="24"/>
    </row>
    <row r="299" spans="1:3" x14ac:dyDescent="0.2">
      <c r="A299" s="13"/>
      <c r="B299" s="13"/>
      <c r="C299" s="24"/>
    </row>
    <row r="300" spans="1:3" x14ac:dyDescent="0.2">
      <c r="A300" s="13"/>
      <c r="B300" s="13"/>
      <c r="C300" s="24"/>
    </row>
    <row r="301" spans="1:3" x14ac:dyDescent="0.2">
      <c r="A301" s="13"/>
      <c r="B301" s="13"/>
      <c r="C301" s="24"/>
    </row>
    <row r="302" spans="1:3" x14ac:dyDescent="0.2">
      <c r="A302" s="13"/>
      <c r="B302" s="13"/>
      <c r="C302" s="24"/>
    </row>
    <row r="303" spans="1:3" x14ac:dyDescent="0.2">
      <c r="A303" s="13"/>
      <c r="B303" s="13"/>
      <c r="C303" s="24"/>
    </row>
    <row r="304" spans="1:3" x14ac:dyDescent="0.2">
      <c r="A304" s="13"/>
      <c r="B304" s="13"/>
      <c r="C304" s="24"/>
    </row>
    <row r="305" spans="1:3" x14ac:dyDescent="0.2">
      <c r="A305" s="13"/>
      <c r="B305" s="13"/>
      <c r="C305" s="24"/>
    </row>
    <row r="306" spans="1:3" x14ac:dyDescent="0.2">
      <c r="A306" s="13"/>
      <c r="B306" s="13"/>
      <c r="C306" s="24"/>
    </row>
    <row r="307" spans="1:3" x14ac:dyDescent="0.2">
      <c r="A307" s="13"/>
      <c r="B307" s="13"/>
      <c r="C307" s="24"/>
    </row>
    <row r="308" spans="1:3" x14ac:dyDescent="0.2">
      <c r="A308" s="13"/>
      <c r="B308" s="13"/>
      <c r="C308" s="24"/>
    </row>
    <row r="309" spans="1:3" x14ac:dyDescent="0.2">
      <c r="A309" s="13"/>
      <c r="B309" s="13"/>
      <c r="C309" s="24"/>
    </row>
    <row r="310" spans="1:3" x14ac:dyDescent="0.2">
      <c r="A310" s="13"/>
      <c r="B310" s="13"/>
      <c r="C310" s="24"/>
    </row>
    <row r="311" spans="1:3" x14ac:dyDescent="0.2">
      <c r="A311" s="13"/>
      <c r="B311" s="13"/>
      <c r="C311" s="24"/>
    </row>
    <row r="312" spans="1:3" x14ac:dyDescent="0.2">
      <c r="A312" s="13"/>
      <c r="B312" s="13"/>
      <c r="C312" s="24"/>
    </row>
    <row r="313" spans="1:3" x14ac:dyDescent="0.2">
      <c r="A313" s="13"/>
      <c r="B313" s="13"/>
      <c r="C313" s="24"/>
    </row>
    <row r="314" spans="1:3" x14ac:dyDescent="0.2">
      <c r="A314" s="13"/>
      <c r="B314" s="13"/>
      <c r="C314" s="24"/>
    </row>
    <row r="315" spans="1:3" x14ac:dyDescent="0.2">
      <c r="A315" s="13"/>
      <c r="B315" s="13"/>
      <c r="C315" s="24"/>
    </row>
    <row r="316" spans="1:3" x14ac:dyDescent="0.2">
      <c r="A316" s="13"/>
      <c r="B316" s="13"/>
      <c r="C316" s="24"/>
    </row>
    <row r="317" spans="1:3" x14ac:dyDescent="0.2">
      <c r="A317" s="13"/>
      <c r="B317" s="13"/>
      <c r="C317" s="24"/>
    </row>
    <row r="318" spans="1:3" x14ac:dyDescent="0.2">
      <c r="A318" s="13"/>
      <c r="B318" s="13"/>
      <c r="C318" s="24"/>
    </row>
    <row r="319" spans="1:3" x14ac:dyDescent="0.2">
      <c r="A319" s="13"/>
      <c r="B319" s="13"/>
      <c r="C319" s="24"/>
    </row>
    <row r="320" spans="1:3" x14ac:dyDescent="0.2">
      <c r="A320" s="13"/>
      <c r="B320" s="13"/>
      <c r="C320" s="24"/>
    </row>
    <row r="321" spans="1:3" x14ac:dyDescent="0.2">
      <c r="A321" s="13"/>
      <c r="B321" s="13"/>
      <c r="C321" s="24"/>
    </row>
    <row r="322" spans="1:3" x14ac:dyDescent="0.2">
      <c r="A322" s="13"/>
      <c r="B322" s="13"/>
      <c r="C322" s="24"/>
    </row>
    <row r="323" spans="1:3" x14ac:dyDescent="0.2">
      <c r="A323" s="13"/>
      <c r="B323" s="13"/>
      <c r="C323" s="24"/>
    </row>
    <row r="324" spans="1:3" x14ac:dyDescent="0.2">
      <c r="A324" s="13"/>
      <c r="B324" s="13"/>
      <c r="C324" s="24"/>
    </row>
    <row r="325" spans="1:3" x14ac:dyDescent="0.2">
      <c r="A325" s="13"/>
      <c r="B325" s="13"/>
      <c r="C325" s="24"/>
    </row>
    <row r="326" spans="1:3" x14ac:dyDescent="0.2">
      <c r="A326" s="13"/>
      <c r="B326" s="13"/>
      <c r="C326" s="24"/>
    </row>
    <row r="327" spans="1:3" x14ac:dyDescent="0.2">
      <c r="A327" s="13"/>
      <c r="B327" s="13"/>
      <c r="C327" s="24"/>
    </row>
    <row r="328" spans="1:3" x14ac:dyDescent="0.2">
      <c r="A328" s="13"/>
      <c r="B328" s="13"/>
      <c r="C328" s="24"/>
    </row>
    <row r="329" spans="1:3" x14ac:dyDescent="0.2">
      <c r="A329" s="13"/>
      <c r="B329" s="13"/>
      <c r="C329" s="24"/>
    </row>
    <row r="330" spans="1:3" x14ac:dyDescent="0.2">
      <c r="A330" s="13"/>
      <c r="B330" s="13"/>
      <c r="C330" s="24"/>
    </row>
    <row r="331" spans="1:3" x14ac:dyDescent="0.2">
      <c r="A331" s="13"/>
      <c r="B331" s="13"/>
      <c r="C331" s="24"/>
    </row>
    <row r="332" spans="1:3" x14ac:dyDescent="0.2">
      <c r="A332" s="13"/>
      <c r="B332" s="13"/>
      <c r="C332" s="24"/>
    </row>
    <row r="333" spans="1:3" x14ac:dyDescent="0.2">
      <c r="A333" s="13"/>
      <c r="B333" s="13"/>
      <c r="C333" s="24"/>
    </row>
    <row r="334" spans="1:3" x14ac:dyDescent="0.2">
      <c r="A334" s="13"/>
      <c r="B334" s="13"/>
      <c r="C334" s="24"/>
    </row>
    <row r="335" spans="1:3" x14ac:dyDescent="0.2">
      <c r="A335" s="13"/>
      <c r="B335" s="13"/>
      <c r="C335" s="24"/>
    </row>
    <row r="336" spans="1:3" x14ac:dyDescent="0.2">
      <c r="A336" s="13"/>
      <c r="B336" s="13"/>
      <c r="C336" s="24"/>
    </row>
    <row r="337" spans="1:3" x14ac:dyDescent="0.2">
      <c r="A337" s="13"/>
      <c r="B337" s="13"/>
      <c r="C337" s="24"/>
    </row>
    <row r="338" spans="1:3" x14ac:dyDescent="0.2">
      <c r="A338" s="13"/>
      <c r="B338" s="13"/>
      <c r="C338" s="24"/>
    </row>
    <row r="339" spans="1:3" x14ac:dyDescent="0.2">
      <c r="A339" s="13"/>
      <c r="B339" s="13"/>
      <c r="C339" s="24"/>
    </row>
    <row r="340" spans="1:3" x14ac:dyDescent="0.2">
      <c r="A340" s="13"/>
      <c r="B340" s="13"/>
      <c r="C340" s="24"/>
    </row>
    <row r="341" spans="1:3" x14ac:dyDescent="0.2">
      <c r="A341" s="13"/>
      <c r="B341" s="13"/>
      <c r="C341" s="24"/>
    </row>
    <row r="342" spans="1:3" x14ac:dyDescent="0.2">
      <c r="A342" s="13"/>
      <c r="B342" s="13"/>
      <c r="C342" s="24"/>
    </row>
    <row r="343" spans="1:3" x14ac:dyDescent="0.2">
      <c r="A343" s="13"/>
      <c r="B343" s="13"/>
      <c r="C343" s="24"/>
    </row>
    <row r="344" spans="1:3" x14ac:dyDescent="0.2">
      <c r="A344" s="13"/>
      <c r="B344" s="13"/>
      <c r="C344" s="24"/>
    </row>
    <row r="345" spans="1:3" x14ac:dyDescent="0.2">
      <c r="A345" s="13"/>
      <c r="B345" s="13"/>
      <c r="C345" s="24"/>
    </row>
    <row r="346" spans="1:3" x14ac:dyDescent="0.2">
      <c r="A346" s="13"/>
      <c r="B346" s="13"/>
      <c r="C346" s="24"/>
    </row>
    <row r="347" spans="1:3" x14ac:dyDescent="0.2">
      <c r="A347" s="13"/>
      <c r="B347" s="13"/>
      <c r="C347" s="24"/>
    </row>
    <row r="348" spans="1:3" x14ac:dyDescent="0.2">
      <c r="A348" s="13"/>
      <c r="B348" s="13"/>
      <c r="C348" s="24"/>
    </row>
    <row r="349" spans="1:3" x14ac:dyDescent="0.2">
      <c r="A349" s="13"/>
      <c r="B349" s="13"/>
      <c r="C349" s="24"/>
    </row>
    <row r="350" spans="1:3" x14ac:dyDescent="0.2">
      <c r="A350" s="13"/>
      <c r="B350" s="13"/>
      <c r="C350" s="24"/>
    </row>
    <row r="351" spans="1:3" x14ac:dyDescent="0.2">
      <c r="A351" s="13"/>
      <c r="B351" s="13"/>
      <c r="C351" s="24"/>
    </row>
    <row r="352" spans="1:3" x14ac:dyDescent="0.2">
      <c r="A352" s="13"/>
      <c r="B352" s="13"/>
      <c r="C352" s="24"/>
    </row>
    <row r="353" spans="1:3" x14ac:dyDescent="0.2">
      <c r="A353" s="13"/>
      <c r="B353" s="13"/>
      <c r="C353" s="24"/>
    </row>
    <row r="354" spans="1:3" x14ac:dyDescent="0.2">
      <c r="A354" s="13"/>
      <c r="B354" s="13"/>
      <c r="C354" s="24"/>
    </row>
    <row r="355" spans="1:3" x14ac:dyDescent="0.2">
      <c r="A355" s="13"/>
      <c r="B355" s="13"/>
      <c r="C355" s="24"/>
    </row>
    <row r="356" spans="1:3" x14ac:dyDescent="0.2">
      <c r="A356" s="13"/>
      <c r="B356" s="13"/>
      <c r="C356" s="24"/>
    </row>
    <row r="357" spans="1:3" x14ac:dyDescent="0.2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workbookViewId="0">
      <selection activeCell="J41" sqref="J41"/>
    </sheetView>
  </sheetViews>
  <sheetFormatPr defaultRowHeight="12.75" x14ac:dyDescent="0.2"/>
  <cols>
    <col min="1" max="1" width="13.140625" customWidth="1"/>
    <col min="2" max="2" width="3.5703125" bestFit="1" customWidth="1"/>
    <col min="5" max="5" width="2.7109375" customWidth="1"/>
    <col min="11" max="11" width="2.7109375" customWidth="1"/>
  </cols>
  <sheetData>
    <row r="1" spans="1:13" ht="15.75" x14ac:dyDescent="0.25">
      <c r="A1" s="21" t="s">
        <v>17</v>
      </c>
      <c r="B1" s="21"/>
    </row>
    <row r="2" spans="1:13" ht="15.75" x14ac:dyDescent="0.25">
      <c r="A2" s="21" t="s">
        <v>18</v>
      </c>
      <c r="B2" s="21"/>
    </row>
    <row r="4" spans="1:13" s="25" customFormat="1" ht="15.75" x14ac:dyDescent="0.25">
      <c r="C4" s="21" t="s">
        <v>19</v>
      </c>
      <c r="I4" s="21" t="s">
        <v>20</v>
      </c>
    </row>
    <row r="5" spans="1:13" x14ac:dyDescent="0.2">
      <c r="C5" s="26" t="s">
        <v>52</v>
      </c>
      <c r="D5" s="26" t="s">
        <v>52</v>
      </c>
      <c r="E5" s="20"/>
      <c r="F5" s="26" t="s">
        <v>53</v>
      </c>
      <c r="G5" s="26" t="s">
        <v>53</v>
      </c>
      <c r="I5" s="26" t="s">
        <v>52</v>
      </c>
      <c r="J5" s="26" t="s">
        <v>52</v>
      </c>
      <c r="K5" s="20"/>
      <c r="L5" s="26" t="s">
        <v>53</v>
      </c>
      <c r="M5" s="26" t="s">
        <v>53</v>
      </c>
    </row>
    <row r="6" spans="1:13" x14ac:dyDescent="0.2">
      <c r="C6" s="26" t="s">
        <v>54</v>
      </c>
      <c r="D6" s="26" t="s">
        <v>54</v>
      </c>
      <c r="E6" s="20"/>
      <c r="F6" s="26" t="s">
        <v>55</v>
      </c>
      <c r="G6" s="26" t="s">
        <v>55</v>
      </c>
      <c r="I6" s="26" t="s">
        <v>54</v>
      </c>
      <c r="J6" s="26" t="s">
        <v>54</v>
      </c>
      <c r="K6" s="20"/>
      <c r="L6" s="26" t="s">
        <v>55</v>
      </c>
      <c r="M6" s="26" t="s">
        <v>55</v>
      </c>
    </row>
    <row r="7" spans="1:13" x14ac:dyDescent="0.2">
      <c r="C7" s="26"/>
      <c r="D7" s="26"/>
      <c r="E7" s="20"/>
      <c r="F7" s="26"/>
      <c r="G7" s="26"/>
      <c r="I7" s="26"/>
      <c r="J7" s="26"/>
      <c r="K7" s="20"/>
      <c r="L7" s="26"/>
      <c r="M7" s="26"/>
    </row>
    <row r="8" spans="1:13" x14ac:dyDescent="0.2">
      <c r="C8" s="26" t="s">
        <v>24</v>
      </c>
      <c r="D8" s="26" t="s">
        <v>25</v>
      </c>
      <c r="E8" s="20"/>
      <c r="F8" s="26" t="s">
        <v>24</v>
      </c>
      <c r="G8" s="26" t="s">
        <v>25</v>
      </c>
      <c r="I8" s="26" t="s">
        <v>24</v>
      </c>
      <c r="J8" s="26" t="s">
        <v>25</v>
      </c>
      <c r="K8" s="20"/>
      <c r="L8" s="26" t="s">
        <v>24</v>
      </c>
      <c r="M8" s="26" t="s">
        <v>25</v>
      </c>
    </row>
    <row r="9" spans="1:13" x14ac:dyDescent="0.2">
      <c r="A9" s="27">
        <v>36892</v>
      </c>
      <c r="B9" s="38">
        <v>1</v>
      </c>
      <c r="C9" s="24">
        <v>4.0030681818181835</v>
      </c>
      <c r="D9" s="24">
        <v>2.6190561224489786</v>
      </c>
      <c r="E9" s="28"/>
      <c r="F9" s="24">
        <v>-5.8709375000000001</v>
      </c>
      <c r="G9" s="24">
        <v>-3.8159693877551031</v>
      </c>
      <c r="I9" s="24">
        <v>6.8641477827339523</v>
      </c>
      <c r="J9" s="24">
        <v>4.9361796385575643</v>
      </c>
      <c r="K9" s="28"/>
      <c r="L9" s="24">
        <v>-8.9758898728861816</v>
      </c>
      <c r="M9" s="24">
        <v>-5.8394439807428711</v>
      </c>
    </row>
    <row r="10" spans="1:13" x14ac:dyDescent="0.2">
      <c r="A10" s="27">
        <v>36923</v>
      </c>
      <c r="B10" s="38">
        <v>2</v>
      </c>
      <c r="C10" s="24">
        <v>3.5417500000000013</v>
      </c>
      <c r="D10" s="24">
        <v>1.9518181818181828</v>
      </c>
      <c r="E10" s="28"/>
      <c r="F10" s="24">
        <v>-4.3728437500000013</v>
      </c>
      <c r="G10" s="24">
        <v>-2.9579829545454559</v>
      </c>
      <c r="I10" s="24">
        <v>4.9675526172820073</v>
      </c>
      <c r="J10" s="24">
        <v>3.7426598288416706</v>
      </c>
      <c r="K10" s="28"/>
      <c r="L10" s="24">
        <v>-5.6276272602213471</v>
      </c>
      <c r="M10" s="24">
        <v>-4.5837998402502951</v>
      </c>
    </row>
    <row r="11" spans="1:13" x14ac:dyDescent="0.2">
      <c r="A11" s="27">
        <v>36951</v>
      </c>
      <c r="B11" s="38">
        <v>3</v>
      </c>
      <c r="C11" s="24">
        <v>3.1708238636363641</v>
      </c>
      <c r="D11" s="24">
        <v>2.0560714285714279</v>
      </c>
      <c r="E11" s="28"/>
      <c r="F11" s="24">
        <v>-5.1940340909090903</v>
      </c>
      <c r="G11" s="24">
        <v>-3.2053826530612297</v>
      </c>
      <c r="I11" s="24">
        <v>5.105552099238416</v>
      </c>
      <c r="J11" s="24">
        <v>3.8969017482871435</v>
      </c>
      <c r="K11" s="28"/>
      <c r="L11" s="24">
        <v>-7.3870685744615923</v>
      </c>
      <c r="M11" s="24">
        <v>-4.4595070716536327</v>
      </c>
    </row>
    <row r="12" spans="1:13" x14ac:dyDescent="0.2">
      <c r="A12" s="27">
        <v>36982</v>
      </c>
      <c r="B12" s="38">
        <v>4</v>
      </c>
      <c r="C12" s="24">
        <v>2.5598214285714285</v>
      </c>
      <c r="D12" s="24">
        <v>1.8367885117493459</v>
      </c>
      <c r="E12" s="28"/>
      <c r="F12" s="24">
        <v>-4.8826785714285688</v>
      </c>
      <c r="G12" s="24">
        <v>-2.8570757180156656</v>
      </c>
      <c r="I12" s="24">
        <v>4.0813900978571196</v>
      </c>
      <c r="J12" s="24">
        <v>3.5486704554618584</v>
      </c>
      <c r="K12" s="28"/>
      <c r="L12" s="24">
        <v>-6.7881333940427222</v>
      </c>
      <c r="M12" s="24">
        <v>-4.8096552303214333</v>
      </c>
    </row>
    <row r="13" spans="1:13" x14ac:dyDescent="0.2">
      <c r="A13" s="27">
        <v>37012</v>
      </c>
      <c r="B13" s="38">
        <v>5</v>
      </c>
      <c r="C13" s="28">
        <v>3.515482954545452</v>
      </c>
      <c r="D13" s="28">
        <v>2.5538265306122456</v>
      </c>
      <c r="E13" s="28"/>
      <c r="F13" s="28">
        <v>-5.382443181818183</v>
      </c>
      <c r="G13" s="28">
        <v>-3.200969387755102</v>
      </c>
      <c r="H13" s="34"/>
      <c r="I13" s="28">
        <v>7.3546915593343609</v>
      </c>
      <c r="J13" s="28">
        <v>5.3488148481517648</v>
      </c>
      <c r="K13" s="28"/>
      <c r="L13" s="28">
        <v>-7.0544118386204486</v>
      </c>
      <c r="M13" s="28">
        <v>-5.0907254083074545</v>
      </c>
    </row>
    <row r="14" spans="1:13" x14ac:dyDescent="0.2">
      <c r="A14" s="27">
        <v>36678</v>
      </c>
      <c r="B14" s="38">
        <v>6</v>
      </c>
      <c r="C14" s="24">
        <v>-0.25224431818181825</v>
      </c>
      <c r="D14" s="24">
        <v>0.32407608695652163</v>
      </c>
      <c r="E14" s="24"/>
      <c r="F14" s="24">
        <v>-4.1467897727272716</v>
      </c>
      <c r="G14" s="24">
        <v>-2.3155706521739141</v>
      </c>
      <c r="I14" s="24">
        <v>8.6942317436984382</v>
      </c>
      <c r="J14" s="24">
        <v>1.4343201177185312</v>
      </c>
      <c r="K14" s="24"/>
      <c r="L14" s="24">
        <v>-9.2802164257176365</v>
      </c>
      <c r="M14" s="24">
        <v>-4.6895684878611927</v>
      </c>
    </row>
    <row r="15" spans="1:13" x14ac:dyDescent="0.2">
      <c r="A15" s="27">
        <v>36708</v>
      </c>
      <c r="B15" s="38">
        <v>7</v>
      </c>
      <c r="C15" s="24">
        <v>1.2455624999999999</v>
      </c>
      <c r="D15" s="24">
        <v>0.48117924528301942</v>
      </c>
      <c r="E15" s="24"/>
      <c r="F15" s="24">
        <v>-3.1169062499999991</v>
      </c>
      <c r="G15" s="24">
        <v>-1.8212971698113183</v>
      </c>
      <c r="I15" s="24">
        <v>8.0466117448386978</v>
      </c>
      <c r="J15" s="24">
        <v>0.90032179428233028</v>
      </c>
      <c r="K15" s="24"/>
      <c r="L15" s="24">
        <v>-4.999108778878818</v>
      </c>
      <c r="M15" s="24">
        <v>-3.0638514921787969</v>
      </c>
    </row>
    <row r="16" spans="1:13" x14ac:dyDescent="0.2">
      <c r="A16" s="27">
        <v>36739</v>
      </c>
      <c r="B16" s="38">
        <v>8</v>
      </c>
      <c r="C16" s="24">
        <v>0.55456521739130449</v>
      </c>
      <c r="D16" s="24">
        <v>0.60784000000000027</v>
      </c>
      <c r="E16" s="24"/>
      <c r="F16" s="24">
        <v>-4.0677173913043552</v>
      </c>
      <c r="G16" s="24">
        <v>-2.1984799999999978</v>
      </c>
      <c r="I16" s="24">
        <v>18.920419605798692</v>
      </c>
      <c r="J16" s="24">
        <v>1.0906609264922391</v>
      </c>
      <c r="K16" s="24"/>
      <c r="L16" s="24">
        <v>-7.4834554221642291</v>
      </c>
      <c r="M16" s="24">
        <v>-3.8152849088770791</v>
      </c>
    </row>
    <row r="17" spans="1:13" x14ac:dyDescent="0.2">
      <c r="A17" s="27">
        <v>36770</v>
      </c>
      <c r="B17" s="38">
        <v>9</v>
      </c>
      <c r="C17" s="24">
        <v>1.3578125000000001</v>
      </c>
      <c r="D17" s="24">
        <v>0.9118295739348371</v>
      </c>
      <c r="E17" s="24"/>
      <c r="F17" s="24">
        <v>-3.8517500000000013</v>
      </c>
      <c r="G17" s="24">
        <v>-2.6552882205513813</v>
      </c>
      <c r="I17" s="24">
        <v>3.6983192874166839</v>
      </c>
      <c r="J17" s="24">
        <v>2.4103714595774788</v>
      </c>
      <c r="K17" s="24"/>
      <c r="L17" s="24">
        <v>-5.5478359237712818</v>
      </c>
      <c r="M17" s="24">
        <v>-4.6963381569223897</v>
      </c>
    </row>
    <row r="18" spans="1:13" x14ac:dyDescent="0.2">
      <c r="A18" s="27">
        <v>36800</v>
      </c>
      <c r="B18" s="38">
        <v>10</v>
      </c>
      <c r="C18" s="24">
        <v>4.7869602272727301</v>
      </c>
      <c r="D18" s="24">
        <v>2.5664030612244888</v>
      </c>
      <c r="E18" s="24"/>
      <c r="F18" s="24">
        <v>-4.8518749999999997</v>
      </c>
      <c r="G18" s="24">
        <v>-2.8095408163265287</v>
      </c>
      <c r="I18" s="24">
        <v>7.6393481356714465</v>
      </c>
      <c r="J18" s="24">
        <v>5.4909124691241118</v>
      </c>
      <c r="K18" s="28"/>
      <c r="L18" s="24">
        <v>-7.2952255613832646</v>
      </c>
      <c r="M18" s="24">
        <v>-4.8232323592763766</v>
      </c>
    </row>
    <row r="19" spans="1:13" x14ac:dyDescent="0.2">
      <c r="A19" s="27">
        <v>36831</v>
      </c>
      <c r="B19" s="38">
        <v>11</v>
      </c>
      <c r="C19" s="24">
        <v>4.0881249999999998</v>
      </c>
      <c r="D19" s="24">
        <v>3.1224479166666672</v>
      </c>
      <c r="E19" s="28"/>
      <c r="F19" s="24">
        <v>-4.4130059523809528</v>
      </c>
      <c r="G19" s="24">
        <v>-3.0694010416666675</v>
      </c>
      <c r="I19" s="24">
        <v>6.6060528823857094</v>
      </c>
      <c r="J19" s="24">
        <v>5.8546924705887431</v>
      </c>
      <c r="K19" s="28"/>
      <c r="L19" s="24">
        <v>-7.0817621923763703</v>
      </c>
      <c r="M19" s="24">
        <v>-5.2651290616523383</v>
      </c>
    </row>
    <row r="20" spans="1:13" x14ac:dyDescent="0.2">
      <c r="A20" s="27">
        <v>36861</v>
      </c>
      <c r="B20" s="38">
        <v>12</v>
      </c>
      <c r="C20" s="24">
        <v>3.161500000000002</v>
      </c>
      <c r="D20" s="24">
        <v>2.8440330188679241</v>
      </c>
      <c r="E20" s="28"/>
      <c r="F20" s="24">
        <v>-6.8657812500000004</v>
      </c>
      <c r="G20" s="24">
        <v>-4.248396226415097</v>
      </c>
      <c r="I20" s="24">
        <v>6.2859961575019536</v>
      </c>
      <c r="J20" s="24">
        <v>6.1277033454378174</v>
      </c>
      <c r="K20" s="28"/>
      <c r="L20" s="24">
        <v>-10.782672738189406</v>
      </c>
      <c r="M20" s="24">
        <v>-6.6525882104925103</v>
      </c>
    </row>
    <row r="21" spans="1:13" x14ac:dyDescent="0.2">
      <c r="A21" s="30" t="s">
        <v>26</v>
      </c>
      <c r="B21" s="30"/>
      <c r="C21" s="31">
        <v>2.6441593992248018</v>
      </c>
      <c r="D21" s="31">
        <v>1.8197411071353431</v>
      </c>
      <c r="E21" s="32"/>
      <c r="F21" s="31">
        <v>-4.7491375968992156</v>
      </c>
      <c r="G21" s="31">
        <v>-2.9219238055146208</v>
      </c>
      <c r="H21" s="33"/>
      <c r="I21" s="31">
        <v>10.026174905010627</v>
      </c>
      <c r="J21" s="31">
        <v>4.6675395597261113</v>
      </c>
      <c r="K21" s="31"/>
      <c r="L21" s="31">
        <v>-8.1304857335986824</v>
      </c>
      <c r="M21" s="31">
        <v>-5.2611199276976102</v>
      </c>
    </row>
    <row r="22" spans="1:13" x14ac:dyDescent="0.2">
      <c r="E22" s="34"/>
      <c r="K22" s="34"/>
    </row>
    <row r="23" spans="1:13" x14ac:dyDescent="0.2">
      <c r="E23" s="34"/>
      <c r="K23" s="34"/>
    </row>
    <row r="24" spans="1:13" s="25" customFormat="1" ht="15.75" x14ac:dyDescent="0.25">
      <c r="A24" s="21" t="s">
        <v>27</v>
      </c>
      <c r="B24" s="21"/>
      <c r="E24" s="35"/>
      <c r="K24" s="35"/>
    </row>
    <row r="25" spans="1:13" x14ac:dyDescent="0.2">
      <c r="G25" s="26" t="s">
        <v>24</v>
      </c>
      <c r="H25" s="26" t="s">
        <v>25</v>
      </c>
      <c r="K25" s="34"/>
    </row>
    <row r="26" spans="1:13" x14ac:dyDescent="0.2">
      <c r="A26" t="s">
        <v>56</v>
      </c>
      <c r="G26" s="36">
        <v>0.96803288650086128</v>
      </c>
      <c r="H26" s="36">
        <v>0.98914351871359851</v>
      </c>
    </row>
    <row r="27" spans="1:13" x14ac:dyDescent="0.2">
      <c r="A27" t="s">
        <v>57</v>
      </c>
      <c r="G27" s="36">
        <v>0.43849512477558727</v>
      </c>
      <c r="H27" s="36">
        <v>0.82921176540459163</v>
      </c>
    </row>
    <row r="30" spans="1:13" ht="15.75" x14ac:dyDescent="0.25">
      <c r="A30" s="21" t="s">
        <v>63</v>
      </c>
      <c r="B30" s="21"/>
    </row>
    <row r="31" spans="1:13" x14ac:dyDescent="0.2">
      <c r="G31" s="26" t="s">
        <v>24</v>
      </c>
      <c r="H31" s="26" t="s">
        <v>25</v>
      </c>
      <c r="I31" s="26" t="s">
        <v>5</v>
      </c>
    </row>
    <row r="32" spans="1:13" x14ac:dyDescent="0.2">
      <c r="A32" t="s">
        <v>64</v>
      </c>
      <c r="G32" s="24">
        <v>9.711986434108546</v>
      </c>
      <c r="H32" s="24">
        <v>3.0377562618396126</v>
      </c>
      <c r="I32" s="24">
        <v>6.1463018215265137</v>
      </c>
    </row>
    <row r="33" spans="1:9" x14ac:dyDescent="0.2">
      <c r="A33" t="s">
        <v>70</v>
      </c>
      <c r="G33" s="29">
        <v>11.4386224446213</v>
      </c>
      <c r="H33" s="29">
        <v>3.5004863087138447</v>
      </c>
      <c r="I33" s="29">
        <v>7.1977003994104676</v>
      </c>
    </row>
    <row r="34" spans="1:9" x14ac:dyDescent="0.2">
      <c r="G34" s="48">
        <v>1.17778402206667</v>
      </c>
      <c r="H34" s="48">
        <v>1.1523262589191441</v>
      </c>
      <c r="I34" s="48">
        <v>1.1641832992892247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selection activeCell="C4" sqref="C4"/>
    </sheetView>
  </sheetViews>
  <sheetFormatPr defaultRowHeight="12.75" x14ac:dyDescent="0.2"/>
  <cols>
    <col min="1" max="1" width="14.140625" customWidth="1"/>
  </cols>
  <sheetData>
    <row r="1" spans="1:11" ht="20.25" x14ac:dyDescent="0.3">
      <c r="A1" s="22" t="s">
        <v>37</v>
      </c>
      <c r="G1" s="22" t="s">
        <v>68</v>
      </c>
    </row>
    <row r="2" spans="1:11" ht="20.25" x14ac:dyDescent="0.3">
      <c r="A2" s="22" t="s">
        <v>47</v>
      </c>
      <c r="G2" s="22" t="s">
        <v>47</v>
      </c>
    </row>
    <row r="4" spans="1:11" x14ac:dyDescent="0.2">
      <c r="A4" s="20" t="s">
        <v>62</v>
      </c>
      <c r="G4" s="20" t="s">
        <v>62</v>
      </c>
    </row>
    <row r="5" spans="1:11" x14ac:dyDescent="0.2">
      <c r="A5" t="s">
        <v>32</v>
      </c>
      <c r="D5" s="24">
        <f>'On Peak Mid'!M3</f>
        <v>3.6000750758572395</v>
      </c>
      <c r="E5" t="s">
        <v>33</v>
      </c>
      <c r="G5" t="s">
        <v>32</v>
      </c>
      <c r="J5" s="24">
        <f>'On Peak BO'!M3</f>
        <v>-0.13877547839999174</v>
      </c>
      <c r="K5" t="s">
        <v>33</v>
      </c>
    </row>
    <row r="6" spans="1:11" x14ac:dyDescent="0.2">
      <c r="A6" t="s">
        <v>35</v>
      </c>
      <c r="D6" s="29">
        <f>'Off Peak Mid'!M3</f>
        <v>2.4913749922634945</v>
      </c>
      <c r="E6" t="s">
        <v>33</v>
      </c>
      <c r="G6" t="s">
        <v>35</v>
      </c>
      <c r="J6" s="29">
        <f>'Off Peak BO'!M3</f>
        <v>-0.49784782079508644</v>
      </c>
      <c r="K6" t="s">
        <v>33</v>
      </c>
    </row>
    <row r="7" spans="1:11" x14ac:dyDescent="0.2">
      <c r="A7" t="s">
        <v>38</v>
      </c>
      <c r="D7" s="24">
        <f>(D5*4080+D6*4680)/8760</f>
        <v>3.0077558531153761</v>
      </c>
      <c r="E7" t="s">
        <v>33</v>
      </c>
      <c r="G7" t="s">
        <v>38</v>
      </c>
      <c r="J7" s="24">
        <f>(J5*4080+J6*4680)/8760</f>
        <v>-0.33060864762476838</v>
      </c>
      <c r="K7" t="s">
        <v>33</v>
      </c>
    </row>
    <row r="9" spans="1:11" x14ac:dyDescent="0.2">
      <c r="A9" s="20" t="s">
        <v>39</v>
      </c>
      <c r="D9" s="24">
        <f ca="1">_xll.AMER(B10,B11,B12,B13,B14,(B15-TODAY()),0,0)</f>
        <v>0.16686228850325724</v>
      </c>
      <c r="E9" t="s">
        <v>33</v>
      </c>
      <c r="G9" s="20" t="s">
        <v>39</v>
      </c>
      <c r="J9" s="24">
        <f ca="1">_xll.AMER(H10,H11,H12,H13,H14,(H15-TODAY()),0,0)</f>
        <v>2.8306086476247683</v>
      </c>
      <c r="K9" t="s">
        <v>33</v>
      </c>
    </row>
    <row r="10" spans="1:11" x14ac:dyDescent="0.2">
      <c r="A10" t="s">
        <v>40</v>
      </c>
      <c r="B10" s="24">
        <f>D7</f>
        <v>3.0077558531153761</v>
      </c>
      <c r="C10" s="24"/>
      <c r="G10" t="s">
        <v>40</v>
      </c>
      <c r="H10" s="24">
        <f>J7</f>
        <v>-0.33060864762476838</v>
      </c>
      <c r="I10" s="24"/>
    </row>
    <row r="11" spans="1:11" x14ac:dyDescent="0.2">
      <c r="A11" t="s">
        <v>41</v>
      </c>
      <c r="B11" s="24">
        <v>2.5</v>
      </c>
      <c r="C11" s="24"/>
      <c r="G11" t="s">
        <v>41</v>
      </c>
      <c r="H11" s="24">
        <v>2.5</v>
      </c>
      <c r="I11" s="24"/>
    </row>
    <row r="12" spans="1:11" x14ac:dyDescent="0.2">
      <c r="A12" t="s">
        <v>42</v>
      </c>
      <c r="B12" s="36">
        <v>0.05</v>
      </c>
      <c r="C12" s="36"/>
      <c r="G12" t="s">
        <v>42</v>
      </c>
      <c r="H12" s="36">
        <v>0.05</v>
      </c>
      <c r="I12" s="36"/>
    </row>
    <row r="13" spans="1:11" x14ac:dyDescent="0.2">
      <c r="A13" t="s">
        <v>43</v>
      </c>
      <c r="B13" s="36">
        <v>0</v>
      </c>
      <c r="C13" s="36"/>
      <c r="G13" t="s">
        <v>43</v>
      </c>
      <c r="H13" s="36">
        <v>0</v>
      </c>
      <c r="I13" s="36"/>
    </row>
    <row r="14" spans="1:11" x14ac:dyDescent="0.2">
      <c r="A14" t="s">
        <v>49</v>
      </c>
      <c r="B14" s="36">
        <v>0.2</v>
      </c>
      <c r="C14" s="36"/>
      <c r="G14" t="s">
        <v>49</v>
      </c>
      <c r="H14" s="36">
        <v>0.2</v>
      </c>
      <c r="I14" s="36"/>
    </row>
    <row r="15" spans="1:11" x14ac:dyDescent="0.2">
      <c r="A15" t="s">
        <v>44</v>
      </c>
      <c r="B15" s="43">
        <v>40755</v>
      </c>
      <c r="C15" s="43"/>
      <c r="G15" t="s">
        <v>44</v>
      </c>
      <c r="H15" s="43">
        <v>40755</v>
      </c>
      <c r="I15" s="43"/>
    </row>
    <row r="16" spans="1:11" ht="13.5" thickBot="1" x14ac:dyDescent="0.25"/>
    <row r="17" spans="1:11" x14ac:dyDescent="0.2">
      <c r="A17" s="20" t="s">
        <v>45</v>
      </c>
      <c r="D17" s="44">
        <f ca="1">D7+D9</f>
        <v>3.1746181416186334</v>
      </c>
      <c r="E17" s="20" t="s">
        <v>33</v>
      </c>
      <c r="G17" s="20" t="s">
        <v>45</v>
      </c>
      <c r="J17" s="44">
        <f ca="1">J7+J9</f>
        <v>2.5</v>
      </c>
      <c r="K17" s="20" t="s">
        <v>33</v>
      </c>
    </row>
    <row r="18" spans="1:11" ht="13.5" thickBot="1" x14ac:dyDescent="0.25">
      <c r="D18" s="45">
        <f ca="1">D17*8760/12/1000</f>
        <v>2.3174712433816027</v>
      </c>
      <c r="E18" s="20" t="s">
        <v>46</v>
      </c>
      <c r="J18" s="45">
        <f ca="1">J17*8760/12/1000</f>
        <v>1.825</v>
      </c>
      <c r="K18" s="20" t="s">
        <v>46</v>
      </c>
    </row>
    <row r="21" spans="1:11" x14ac:dyDescent="0.2">
      <c r="A21" s="20" t="s">
        <v>65</v>
      </c>
      <c r="D21" s="47">
        <f>Historical!I32</f>
        <v>6.1463018215265137</v>
      </c>
      <c r="E21" s="20" t="s">
        <v>33</v>
      </c>
      <c r="G21" s="20" t="s">
        <v>65</v>
      </c>
      <c r="J21" s="47">
        <f>Historical!I32</f>
        <v>6.1463018215265137</v>
      </c>
      <c r="K21" s="20" t="s">
        <v>33</v>
      </c>
    </row>
    <row r="22" spans="1:11" x14ac:dyDescent="0.2">
      <c r="D22" s="46">
        <f>D21*8760/12/1000</f>
        <v>4.4868003297143551</v>
      </c>
      <c r="E22" s="20" t="s">
        <v>46</v>
      </c>
      <c r="J22" s="46">
        <f>J21*8760/12/1000</f>
        <v>4.4868003297143551</v>
      </c>
      <c r="K22" s="20" t="s">
        <v>46</v>
      </c>
    </row>
    <row r="25" spans="1:11" x14ac:dyDescent="0.2">
      <c r="A25" s="20" t="s">
        <v>48</v>
      </c>
      <c r="G25" s="20" t="s">
        <v>48</v>
      </c>
    </row>
    <row r="26" spans="1:11" x14ac:dyDescent="0.2">
      <c r="A26" t="s">
        <v>59</v>
      </c>
      <c r="G26" t="s">
        <v>69</v>
      </c>
    </row>
    <row r="27" spans="1:11" x14ac:dyDescent="0.2">
      <c r="A27" t="s">
        <v>60</v>
      </c>
      <c r="G27" t="s">
        <v>72</v>
      </c>
    </row>
    <row r="28" spans="1:11" x14ac:dyDescent="0.2">
      <c r="A28" t="s">
        <v>71</v>
      </c>
      <c r="G28" t="s">
        <v>72</v>
      </c>
    </row>
    <row r="29" spans="1:11" x14ac:dyDescent="0.2">
      <c r="A29" t="s">
        <v>61</v>
      </c>
      <c r="G29" t="s">
        <v>72</v>
      </c>
    </row>
    <row r="30" spans="1:11" x14ac:dyDescent="0.2">
      <c r="A30" t="s">
        <v>50</v>
      </c>
      <c r="G30" t="s">
        <v>72</v>
      </c>
    </row>
    <row r="31" spans="1:11" x14ac:dyDescent="0.2">
      <c r="A31" t="s">
        <v>51</v>
      </c>
      <c r="G31" t="s">
        <v>72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East</vt:lpstr>
      <vt:lpstr>West</vt:lpstr>
      <vt:lpstr>On Peak Mid</vt:lpstr>
      <vt:lpstr>Off Peak Mid</vt:lpstr>
      <vt:lpstr>On Peak BO</vt:lpstr>
      <vt:lpstr>Off Peak BO</vt:lpstr>
      <vt:lpstr>Historical</vt:lpstr>
      <vt:lpstr>Summary</vt:lpstr>
      <vt:lpstr>Historical!Print_Area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jmeyn</dc:creator>
  <cp:lastModifiedBy>Jan Havlíček</cp:lastModifiedBy>
  <cp:lastPrinted>2001-06-14T16:07:03Z</cp:lastPrinted>
  <dcterms:created xsi:type="dcterms:W3CDTF">2001-06-14T00:55:13Z</dcterms:created>
  <dcterms:modified xsi:type="dcterms:W3CDTF">2023-09-17T13:14:25Z</dcterms:modified>
</cp:coreProperties>
</file>