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39B4AB2-58FF-4F23-AEB5-53834A587D6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B18" i="1"/>
  <c r="C18" i="1"/>
  <c r="E18" i="1"/>
  <c r="E50" i="1"/>
  <c r="I50" i="1"/>
</calcChain>
</file>

<file path=xl/sharedStrings.xml><?xml version="1.0" encoding="utf-8"?>
<sst xmlns="http://schemas.openxmlformats.org/spreadsheetml/2006/main" count="98" uniqueCount="70">
  <si>
    <t>CENTANA STORAGE</t>
  </si>
  <si>
    <t>INJECTION</t>
  </si>
  <si>
    <t>WITHDRAWAL</t>
  </si>
  <si>
    <t>CAPACITY</t>
  </si>
  <si>
    <t>REVISED INJECTION &amp; WITHDRAW CAPACITY</t>
  </si>
  <si>
    <t>STORAGE</t>
  </si>
  <si>
    <t>VOLUMES:</t>
  </si>
  <si>
    <t>MMBtu</t>
  </si>
  <si>
    <t>MMBtu/d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</si>
  <si>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</si>
  <si>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</si>
  <si>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</si>
  <si>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</si>
  <si>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</si>
  <si>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</si>
  <si>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</si>
  <si>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</si>
  <si>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</si>
  <si>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</si>
  <si>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</si>
  <si>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</si>
  <si>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GENERAL TERMS:</t>
  </si>
  <si>
    <t>TERM:</t>
  </si>
  <si>
    <t>THREE YEARS  (AUGUST 1, 2001 THROUGH JULY 31, 2004)</t>
  </si>
  <si>
    <t>FIRM CAPACITY DEMAND CHARGE</t>
  </si>
  <si>
    <t>PER MMBtu PER MONTH</t>
  </si>
  <si>
    <t>FIRM DELIVERABILITY DEMAND CHARGE</t>
  </si>
  <si>
    <t xml:space="preserve">FIRM INJECTION &amp; WITHDRAWAL COMMODITY </t>
  </si>
  <si>
    <t xml:space="preserve">PER MMBtu </t>
  </si>
  <si>
    <t>FIRM INJECTION - FUEL RETENTION</t>
  </si>
  <si>
    <t>TRANSPORTATION CHARGE</t>
  </si>
  <si>
    <t>PER MMBtu TO &amp; FROM FIRM &amp; INTERRUPTIBLE POINTS</t>
  </si>
  <si>
    <t>RECEIPT &amp; DELIVERY POINTS:</t>
  </si>
  <si>
    <t>RECEIPT POINT</t>
  </si>
  <si>
    <t>DELIVERY POINT</t>
  </si>
  <si>
    <t>POINT DESCRIPTION</t>
  </si>
  <si>
    <t>METER NUMBER</t>
  </si>
  <si>
    <t>FIRM / INTER</t>
  </si>
  <si>
    <t>MIDCON TEXAS</t>
  </si>
  <si>
    <t>NEW METER</t>
  </si>
  <si>
    <t xml:space="preserve">FIRM </t>
  </si>
  <si>
    <t>FIRM</t>
  </si>
  <si>
    <t>HPLC-NEW METER</t>
  </si>
  <si>
    <t xml:space="preserve">FIRM  </t>
  </si>
  <si>
    <t>MOBIL</t>
  </si>
  <si>
    <t>GULF STATES UTILITIES</t>
  </si>
  <si>
    <t>FLORIDA</t>
  </si>
  <si>
    <t>TETCO (STX)</t>
  </si>
  <si>
    <t>TETCO (WLA)</t>
  </si>
  <si>
    <t>??????</t>
  </si>
  <si>
    <t>NGPL - SABINE PASS</t>
  </si>
  <si>
    <t>NGPL</t>
  </si>
  <si>
    <t>SABINE PIPELINE</t>
  </si>
  <si>
    <t>TEJAS</t>
  </si>
  <si>
    <t>???????</t>
  </si>
  <si>
    <t>OTHER:</t>
  </si>
  <si>
    <t xml:space="preserve">DAILY SCHEDULING REQUIREMENTS: </t>
  </si>
  <si>
    <t xml:space="preserve">EC&amp;T SHALL NOMINATE BY 11:30 ON THE PREVIOUS DAY FOR THE NEXT DAY'S GAS FLOW </t>
  </si>
  <si>
    <t xml:space="preserve">EC&amp;T SHALL BE ALLOWED FOUR INTRADAY NOMINATION CHANGES.  CHANGES MUST HAVE </t>
  </si>
  <si>
    <t xml:space="preserve">TWO HOUR NOTICE.  CIPCO ON A BEST EFFORTS BASIS SHALL ACCOMMODATE NOTICE </t>
  </si>
  <si>
    <t>WITHIN ONE HOUR.</t>
  </si>
  <si>
    <t>TOTAL FIRM</t>
  </si>
  <si>
    <t>This is firm deliveries for December, January and February</t>
  </si>
  <si>
    <t>For August, September and October each point will be adjusted by .6607</t>
  </si>
  <si>
    <t>For November</t>
  </si>
  <si>
    <t>each point will be adjusted by .3214</t>
  </si>
  <si>
    <t>For March each point will be adjusted by .5357</t>
  </si>
  <si>
    <t>For April, May and June each point will be adjusted by .1964</t>
  </si>
  <si>
    <t>For July each point  will be adjusted by .50</t>
  </si>
  <si>
    <t xml:space="preserve">Delivery Points Formula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</si>
</sst>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0_);[Red]\(&quot;$&quot;#,##0.000\)"/>
  </numFmts>
  <fonts count="5" x14ac:knownFonts="1">
    <font>
      <sz val="10"/>
      <name val="Arial"/>
    </font>
    <font>
      <b/>
      <sz val="14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0" xfId="0" applyFont="1"/>
    <xf numFmtId="0" fontId="2" fillId="0" borderId="1" xfId="0" applyFont="1" applyBorder="1" applyAlignment="1">
      <alignment horizontal="center"/>
    </xf>
    <xf numFmtId="38" fontId="2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2" fillId="0" borderId="3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38" fontId="2" fillId="2" borderId="0" xfId="0" applyNumberFormat="1" applyFont="1" applyFill="1" applyAlignment="1">
      <alignment horizontal="center"/>
    </xf>
    <xf numFmtId="0" fontId="2" fillId="2" borderId="0" xfId="0" applyFont="1" applyFill="1"/>
    <xf numFmtId="38" fontId="2" fillId="2" borderId="0" xfId="0" applyNumberFormat="1" applyFont="1" applyFill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38" fontId="2" fillId="2" borderId="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quotePrefix="1" applyFont="1" applyFill="1"/>
    <xf numFmtId="0" fontId="0" fillId="2" borderId="0" xfId="0" applyFill="1"/>
    <xf numFmtId="164" fontId="2" fillId="0" borderId="0" xfId="0" applyNumberFormat="1" applyFont="1" applyAlignment="1">
      <alignment horizontal="center"/>
    </xf>
    <xf numFmtId="10" fontId="2" fillId="3" borderId="0" xfId="0" applyNumberFormat="1" applyFont="1" applyFill="1" applyAlignment="1">
      <alignment horizontal="center"/>
    </xf>
    <xf numFmtId="164" fontId="2" fillId="0" borderId="0" xfId="0" applyNumberFormat="1" applyFont="1"/>
    <xf numFmtId="0" fontId="2" fillId="0" borderId="0" xfId="0" applyFont="1" applyBorder="1"/>
    <xf numFmtId="164" fontId="2" fillId="0" borderId="5" xfId="0" applyNumberFormat="1" applyFont="1" applyBorder="1" applyAlignment="1">
      <alignment horizontal="centerContinuous"/>
    </xf>
    <xf numFmtId="164" fontId="2" fillId="0" borderId="6" xfId="0" applyNumberFormat="1" applyFont="1" applyBorder="1" applyAlignment="1">
      <alignment horizontal="centerContinuous"/>
    </xf>
    <xf numFmtId="0" fontId="2" fillId="0" borderId="7" xfId="0" applyFont="1" applyBorder="1" applyAlignment="1">
      <alignment horizontal="centerContinuous"/>
    </xf>
    <xf numFmtId="164" fontId="2" fillId="0" borderId="2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/>
    <xf numFmtId="38" fontId="2" fillId="3" borderId="0" xfId="0" applyNumberFormat="1" applyFont="1" applyFill="1" applyBorder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left"/>
    </xf>
    <xf numFmtId="0" fontId="2" fillId="3" borderId="0" xfId="0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/>
    </xf>
    <xf numFmtId="0" fontId="2" fillId="3" borderId="0" xfId="0" applyFont="1" applyFill="1"/>
    <xf numFmtId="38" fontId="2" fillId="4" borderId="0" xfId="0" applyNumberFormat="1" applyFont="1" applyFill="1" applyBorder="1" applyAlignment="1">
      <alignment horizontal="center"/>
    </xf>
    <xf numFmtId="38" fontId="2" fillId="4" borderId="4" xfId="0" applyNumberFormat="1" applyFont="1" applyFill="1" applyBorder="1" applyAlignment="1">
      <alignment horizontal="center"/>
    </xf>
    <xf numFmtId="164" fontId="2" fillId="4" borderId="0" xfId="0" applyNumberFormat="1" applyFont="1" applyFill="1" applyAlignment="1">
      <alignment horizontal="center"/>
    </xf>
    <xf numFmtId="0" fontId="2" fillId="4" borderId="0" xfId="0" applyFont="1" applyFill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topLeftCell="B1" workbookViewId="0">
      <selection activeCell="L32" sqref="L32"/>
    </sheetView>
  </sheetViews>
  <sheetFormatPr defaultRowHeight="11.25" x14ac:dyDescent="0.2"/>
  <cols>
    <col min="1" max="1" width="17.7109375" style="3" customWidth="1"/>
    <col min="2" max="2" width="16.7109375" style="3" customWidth="1"/>
    <col min="3" max="3" width="15.7109375" style="3" customWidth="1"/>
    <col min="4" max="4" width="2.7109375" style="3" customWidth="1"/>
    <col min="5" max="5" width="13.7109375" style="3" customWidth="1"/>
    <col min="6" max="6" width="2.7109375" style="3" customWidth="1"/>
    <col min="7" max="7" width="15.7109375" style="3" customWidth="1"/>
    <col min="8" max="8" width="2.7109375" style="3" customWidth="1"/>
    <col min="9" max="9" width="15.7109375" style="3" customWidth="1"/>
    <col min="10" max="16384" width="9.140625" style="3"/>
  </cols>
  <sheetData>
    <row r="1" spans="1:9" ht="1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ht="12" thickBot="1" x14ac:dyDescent="0.25">
      <c r="G2" s="5"/>
      <c r="I2" s="6"/>
    </row>
    <row r="3" spans="1:9" ht="12" thickBot="1" x14ac:dyDescent="0.25">
      <c r="B3" s="7" t="s">
        <v>3</v>
      </c>
      <c r="C3" s="45" t="s">
        <v>4</v>
      </c>
      <c r="D3" s="46"/>
      <c r="E3" s="47"/>
    </row>
    <row r="4" spans="1:9" x14ac:dyDescent="0.2">
      <c r="B4" s="4" t="s">
        <v>5</v>
      </c>
      <c r="C4" s="8" t="s">
        <v>1</v>
      </c>
      <c r="D4" s="8"/>
      <c r="E4" s="8" t="s">
        <v>2</v>
      </c>
    </row>
    <row r="5" spans="1:9" ht="13.5" thickBot="1" x14ac:dyDescent="0.25">
      <c r="A5" s="9" t="s">
        <v>6</v>
      </c>
      <c r="B5" s="10" t="s">
        <v>7</v>
      </c>
      <c r="C5" s="11" t="s">
        <v>8</v>
      </c>
      <c r="D5" s="11"/>
      <c r="E5" s="11" t="s">
        <v>8</v>
      </c>
    </row>
    <row r="6" spans="1:9" x14ac:dyDescent="0.2">
      <c r="A6" s="3" t="s">
        <v>9</v>
      </c>
      <c r="B6" s="5">
        <v>1500000</v>
      </c>
      <c r="C6" s="12">
        <v>45000</v>
      </c>
      <c r="D6" s="13"/>
      <c r="E6" s="14">
        <v>185000</v>
      </c>
    </row>
    <row r="7" spans="1:9" x14ac:dyDescent="0.2">
      <c r="A7" s="3" t="s">
        <v>10</v>
      </c>
      <c r="B7" s="5">
        <v>1500000</v>
      </c>
      <c r="C7" s="12">
        <f>C6</f>
        <v>45000</v>
      </c>
      <c r="D7" s="13"/>
      <c r="E7" s="14">
        <v>185000</v>
      </c>
    </row>
    <row r="8" spans="1:9" x14ac:dyDescent="0.2">
      <c r="A8" s="3" t="s">
        <v>11</v>
      </c>
      <c r="B8" s="5">
        <v>1500000</v>
      </c>
      <c r="C8" s="12">
        <f t="shared" ref="C8:C17" si="0">C7</f>
        <v>45000</v>
      </c>
      <c r="D8" s="13"/>
      <c r="E8" s="14">
        <v>185000</v>
      </c>
    </row>
    <row r="9" spans="1:9" x14ac:dyDescent="0.2">
      <c r="A9" s="3" t="s">
        <v>12</v>
      </c>
      <c r="B9" s="5">
        <v>1500000</v>
      </c>
      <c r="C9" s="12">
        <f t="shared" si="0"/>
        <v>45000</v>
      </c>
      <c r="D9" s="13"/>
      <c r="E9" s="14">
        <v>90000</v>
      </c>
    </row>
    <row r="10" spans="1:9" x14ac:dyDescent="0.2">
      <c r="A10" s="3" t="s">
        <v>13</v>
      </c>
      <c r="B10" s="5">
        <v>1500000</v>
      </c>
      <c r="C10" s="12">
        <f t="shared" si="0"/>
        <v>45000</v>
      </c>
      <c r="D10" s="13"/>
      <c r="E10" s="14">
        <v>240000</v>
      </c>
    </row>
    <row r="11" spans="1:9" x14ac:dyDescent="0.2">
      <c r="A11" s="3" t="s">
        <v>14</v>
      </c>
      <c r="B11" s="5">
        <v>1500000</v>
      </c>
      <c r="C11" s="12">
        <f t="shared" si="0"/>
        <v>45000</v>
      </c>
      <c r="D11" s="13"/>
      <c r="E11" s="14">
        <v>240000</v>
      </c>
    </row>
    <row r="12" spans="1:9" x14ac:dyDescent="0.2">
      <c r="A12" s="3" t="s">
        <v>15</v>
      </c>
      <c r="B12" s="5">
        <v>1500000</v>
      </c>
      <c r="C12" s="12">
        <f t="shared" si="0"/>
        <v>45000</v>
      </c>
      <c r="D12" s="13"/>
      <c r="E12" s="14">
        <v>240000</v>
      </c>
    </row>
    <row r="13" spans="1:9" x14ac:dyDescent="0.2">
      <c r="A13" s="3" t="s">
        <v>16</v>
      </c>
      <c r="B13" s="5">
        <v>1500000</v>
      </c>
      <c r="C13" s="12">
        <f t="shared" si="0"/>
        <v>45000</v>
      </c>
      <c r="D13" s="13"/>
      <c r="E13" s="14">
        <v>150000</v>
      </c>
    </row>
    <row r="14" spans="1:9" x14ac:dyDescent="0.2">
      <c r="A14" s="3" t="s">
        <v>17</v>
      </c>
      <c r="B14" s="5">
        <v>1500000</v>
      </c>
      <c r="C14" s="12">
        <f t="shared" si="0"/>
        <v>45000</v>
      </c>
      <c r="D14" s="13"/>
      <c r="E14" s="14">
        <v>55000</v>
      </c>
    </row>
    <row r="15" spans="1:9" x14ac:dyDescent="0.2">
      <c r="A15" s="3" t="s">
        <v>18</v>
      </c>
      <c r="B15" s="5">
        <v>1500000</v>
      </c>
      <c r="C15" s="12">
        <f t="shared" si="0"/>
        <v>45000</v>
      </c>
      <c r="D15" s="13"/>
      <c r="E15" s="14">
        <v>55000</v>
      </c>
    </row>
    <row r="16" spans="1:9" x14ac:dyDescent="0.2">
      <c r="A16" s="3" t="s">
        <v>19</v>
      </c>
      <c r="B16" s="5">
        <v>1500000</v>
      </c>
      <c r="C16" s="12">
        <f t="shared" si="0"/>
        <v>45000</v>
      </c>
      <c r="D16" s="13"/>
      <c r="E16" s="14">
        <v>55000</v>
      </c>
    </row>
    <row r="17" spans="1:9" x14ac:dyDescent="0.2">
      <c r="A17" s="3" t="s">
        <v>20</v>
      </c>
      <c r="B17" s="5">
        <v>1500000</v>
      </c>
      <c r="C17" s="12">
        <f t="shared" si="0"/>
        <v>45000</v>
      </c>
      <c r="D17" s="13"/>
      <c r="E17" s="14">
        <v>120000</v>
      </c>
    </row>
    <row r="18" spans="1:9" ht="12" thickBot="1" x14ac:dyDescent="0.25">
      <c r="B18" s="15">
        <f>AVERAGE(B6:B17)</f>
        <v>1500000</v>
      </c>
      <c r="C18" s="16">
        <f>AVERAGE(C6:C17)</f>
        <v>45000</v>
      </c>
      <c r="D18" s="13"/>
      <c r="E18" s="16">
        <f>AVERAGE(E6:E17)</f>
        <v>150000</v>
      </c>
    </row>
    <row r="19" spans="1:9" ht="3" customHeight="1" thickTop="1" x14ac:dyDescent="0.2">
      <c r="C19" s="13"/>
      <c r="D19" s="13"/>
      <c r="E19" s="13"/>
    </row>
    <row r="20" spans="1:9" ht="12.75" x14ac:dyDescent="0.2">
      <c r="A20" s="9" t="s">
        <v>21</v>
      </c>
    </row>
    <row r="21" spans="1:9" ht="12.75" x14ac:dyDescent="0.2">
      <c r="A21" s="3" t="s">
        <v>22</v>
      </c>
      <c r="B21" s="17" t="s">
        <v>23</v>
      </c>
      <c r="C21" s="13"/>
      <c r="D21" s="18"/>
      <c r="E21" s="19"/>
      <c r="F21"/>
      <c r="G21"/>
    </row>
    <row r="22" spans="1:9" ht="12.75" x14ac:dyDescent="0.2">
      <c r="A22" s="3" t="s">
        <v>24</v>
      </c>
      <c r="C22" s="20">
        <v>8.2000000000000003E-2</v>
      </c>
      <c r="D22" s="3" t="s">
        <v>25</v>
      </c>
      <c r="E22"/>
      <c r="F22"/>
      <c r="G22"/>
    </row>
    <row r="23" spans="1:9" ht="12.75" x14ac:dyDescent="0.2">
      <c r="A23" s="3" t="s">
        <v>26</v>
      </c>
      <c r="C23" s="20">
        <v>0.183</v>
      </c>
      <c r="D23" s="3" t="s">
        <v>25</v>
      </c>
      <c r="E23"/>
      <c r="F23"/>
      <c r="G23"/>
    </row>
    <row r="24" spans="1:9" ht="12.75" x14ac:dyDescent="0.2">
      <c r="A24" s="3" t="s">
        <v>27</v>
      </c>
      <c r="C24" s="43">
        <v>5.0000000000000001E-3</v>
      </c>
      <c r="D24" s="3" t="s">
        <v>28</v>
      </c>
      <c r="E24"/>
      <c r="F24"/>
      <c r="G24"/>
    </row>
    <row r="25" spans="1:9" ht="12.75" x14ac:dyDescent="0.2">
      <c r="A25" s="3" t="s">
        <v>29</v>
      </c>
      <c r="C25" s="21">
        <v>0.01</v>
      </c>
      <c r="E25"/>
      <c r="F25"/>
      <c r="G25"/>
    </row>
    <row r="26" spans="1:9" ht="12.75" x14ac:dyDescent="0.2">
      <c r="A26" s="3" t="s">
        <v>30</v>
      </c>
      <c r="C26" s="43">
        <v>5.0000000000000001E-3</v>
      </c>
      <c r="D26" s="3" t="s">
        <v>31</v>
      </c>
      <c r="E26"/>
      <c r="F26"/>
      <c r="G26"/>
    </row>
    <row r="27" spans="1:9" ht="6" customHeight="1" thickBot="1" x14ac:dyDescent="0.25">
      <c r="C27" s="22"/>
      <c r="D27" s="22"/>
      <c r="I27" s="23"/>
    </row>
    <row r="28" spans="1:9" ht="13.5" thickBot="1" x14ac:dyDescent="0.25">
      <c r="A28" s="9" t="s">
        <v>32</v>
      </c>
      <c r="C28" s="24" t="s">
        <v>33</v>
      </c>
      <c r="D28" s="25"/>
      <c r="E28" s="26"/>
      <c r="F28" s="23"/>
      <c r="G28" s="24" t="s">
        <v>34</v>
      </c>
      <c r="H28" s="25"/>
      <c r="I28" s="26"/>
    </row>
    <row r="29" spans="1:9" ht="13.5" thickBot="1" x14ac:dyDescent="0.25">
      <c r="A29" s="7" t="s">
        <v>35</v>
      </c>
      <c r="B29" s="7" t="s">
        <v>36</v>
      </c>
      <c r="C29" s="27" t="s">
        <v>37</v>
      </c>
      <c r="D29" s="28"/>
      <c r="E29" s="29" t="s">
        <v>8</v>
      </c>
      <c r="F29" s="30"/>
      <c r="G29" s="27" t="s">
        <v>37</v>
      </c>
      <c r="H29" s="28"/>
      <c r="I29" s="29" t="s">
        <v>8</v>
      </c>
    </row>
    <row r="30" spans="1:9" x14ac:dyDescent="0.2">
      <c r="A30" s="38" t="s">
        <v>38</v>
      </c>
      <c r="B30" s="38" t="s">
        <v>39</v>
      </c>
      <c r="C30" s="39" t="s">
        <v>40</v>
      </c>
      <c r="D30" s="39"/>
      <c r="E30" s="36">
        <v>45000</v>
      </c>
      <c r="F30" s="31"/>
      <c r="G30" s="31" t="s">
        <v>41</v>
      </c>
      <c r="H30" s="39"/>
      <c r="I30" s="33">
        <v>50000</v>
      </c>
    </row>
    <row r="31" spans="1:9" x14ac:dyDescent="0.2">
      <c r="A31" s="31" t="s">
        <v>42</v>
      </c>
      <c r="B31" s="31">
        <v>77001</v>
      </c>
      <c r="C31" s="34" t="s">
        <v>43</v>
      </c>
      <c r="D31" s="34"/>
      <c r="E31" s="36">
        <v>45000</v>
      </c>
      <c r="F31" s="31"/>
      <c r="G31" s="31" t="s">
        <v>41</v>
      </c>
      <c r="H31" s="31"/>
      <c r="I31" s="41">
        <v>75000</v>
      </c>
    </row>
    <row r="32" spans="1:9" ht="12.75" x14ac:dyDescent="0.2">
      <c r="A32" s="31" t="s">
        <v>44</v>
      </c>
      <c r="B32" s="31">
        <v>77455</v>
      </c>
      <c r="C32" s="34"/>
      <c r="D32" s="35"/>
      <c r="E32" s="36"/>
      <c r="F32" s="32"/>
      <c r="G32" s="31" t="s">
        <v>41</v>
      </c>
      <c r="H32" s="31"/>
      <c r="I32" s="33">
        <v>15000</v>
      </c>
    </row>
    <row r="33" spans="1:15" x14ac:dyDescent="0.2">
      <c r="A33" s="31" t="s">
        <v>45</v>
      </c>
      <c r="B33" s="31">
        <v>77351</v>
      </c>
      <c r="C33" s="34"/>
      <c r="D33" s="35"/>
      <c r="E33" s="36"/>
      <c r="F33" s="31"/>
      <c r="G33" s="31" t="s">
        <v>41</v>
      </c>
      <c r="H33" s="31"/>
      <c r="I33" s="41">
        <v>25000</v>
      </c>
    </row>
    <row r="34" spans="1:15" x14ac:dyDescent="0.2">
      <c r="A34" s="31" t="s">
        <v>46</v>
      </c>
      <c r="B34" s="31">
        <v>77441</v>
      </c>
      <c r="C34" s="34" t="s">
        <v>43</v>
      </c>
      <c r="D34" s="34"/>
      <c r="E34" s="36">
        <v>25000</v>
      </c>
      <c r="F34" s="31"/>
      <c r="G34" s="31"/>
      <c r="H34" s="31"/>
      <c r="I34" s="33"/>
    </row>
    <row r="35" spans="1:15" x14ac:dyDescent="0.2">
      <c r="A35" s="31" t="s">
        <v>46</v>
      </c>
      <c r="B35" s="31">
        <v>77441</v>
      </c>
      <c r="C35" s="34"/>
      <c r="D35" s="34"/>
      <c r="E35" s="36"/>
      <c r="F35" s="31"/>
      <c r="G35" s="31"/>
      <c r="H35" s="31"/>
      <c r="I35" s="33"/>
    </row>
    <row r="36" spans="1:15" x14ac:dyDescent="0.2">
      <c r="A36" s="31" t="s">
        <v>46</v>
      </c>
      <c r="B36" s="31">
        <v>77444</v>
      </c>
      <c r="C36" s="34"/>
      <c r="D36" s="34"/>
      <c r="E36" s="36"/>
      <c r="F36" s="31"/>
      <c r="G36" s="31" t="s">
        <v>41</v>
      </c>
      <c r="H36" s="31"/>
      <c r="I36" s="33">
        <v>25000</v>
      </c>
    </row>
    <row r="37" spans="1:15" x14ac:dyDescent="0.2">
      <c r="A37" s="31" t="s">
        <v>46</v>
      </c>
      <c r="B37" s="31">
        <v>77444</v>
      </c>
      <c r="C37" s="34"/>
      <c r="D37" s="34"/>
      <c r="E37" s="36"/>
      <c r="F37" s="31"/>
      <c r="G37" s="31"/>
      <c r="H37" s="31"/>
      <c r="I37" s="33">
        <v>0</v>
      </c>
    </row>
    <row r="38" spans="1:15" x14ac:dyDescent="0.2">
      <c r="A38" s="31" t="s">
        <v>47</v>
      </c>
      <c r="B38" s="31">
        <v>77435</v>
      </c>
      <c r="C38" s="34" t="s">
        <v>43</v>
      </c>
      <c r="D38" s="34"/>
      <c r="E38" s="36">
        <v>15000</v>
      </c>
      <c r="F38" s="31"/>
      <c r="G38" s="31" t="s">
        <v>41</v>
      </c>
      <c r="H38" s="31"/>
      <c r="I38" s="33">
        <v>15000</v>
      </c>
    </row>
    <row r="39" spans="1:15" x14ac:dyDescent="0.2">
      <c r="A39" s="31" t="s">
        <v>47</v>
      </c>
      <c r="B39" s="31">
        <v>77435</v>
      </c>
      <c r="C39" s="34"/>
      <c r="D39" s="34"/>
      <c r="E39" s="36"/>
      <c r="F39" s="31"/>
      <c r="G39" s="31"/>
      <c r="H39" s="31"/>
      <c r="I39" s="33"/>
    </row>
    <row r="40" spans="1:15" x14ac:dyDescent="0.2">
      <c r="A40" s="31" t="s">
        <v>48</v>
      </c>
      <c r="B40" s="31" t="s">
        <v>49</v>
      </c>
      <c r="C40" s="34" t="s">
        <v>43</v>
      </c>
      <c r="D40" s="34"/>
      <c r="E40" s="36">
        <v>30000</v>
      </c>
      <c r="F40" s="31"/>
      <c r="G40" s="31"/>
      <c r="H40" s="31"/>
      <c r="I40" s="33"/>
    </row>
    <row r="41" spans="1:15" x14ac:dyDescent="0.2">
      <c r="A41" s="31" t="s">
        <v>48</v>
      </c>
      <c r="B41" s="31" t="s">
        <v>49</v>
      </c>
      <c r="C41" s="34"/>
      <c r="D41" s="34"/>
      <c r="E41" s="36"/>
      <c r="F41" s="31"/>
      <c r="G41" s="34" t="s">
        <v>41</v>
      </c>
      <c r="H41" s="34"/>
      <c r="I41" s="36">
        <v>15000</v>
      </c>
    </row>
    <row r="42" spans="1:15" x14ac:dyDescent="0.2">
      <c r="A42" s="31" t="s">
        <v>50</v>
      </c>
      <c r="B42" s="31">
        <v>77525</v>
      </c>
      <c r="C42" s="34"/>
      <c r="D42" s="34"/>
      <c r="E42" s="36"/>
      <c r="F42" s="31"/>
      <c r="G42" s="31"/>
      <c r="H42" s="31"/>
      <c r="I42" s="36"/>
    </row>
    <row r="43" spans="1:15" x14ac:dyDescent="0.2">
      <c r="A43" s="31" t="s">
        <v>51</v>
      </c>
      <c r="B43" s="31">
        <v>77526</v>
      </c>
      <c r="C43" s="34"/>
      <c r="D43" s="34"/>
      <c r="E43" s="36"/>
      <c r="F43" s="31"/>
      <c r="G43" s="34"/>
      <c r="H43" s="31"/>
      <c r="I43" s="36">
        <v>0</v>
      </c>
    </row>
    <row r="44" spans="1:15" x14ac:dyDescent="0.2">
      <c r="A44" s="31" t="s">
        <v>52</v>
      </c>
      <c r="B44" s="31">
        <v>77461</v>
      </c>
      <c r="C44" s="34" t="s">
        <v>41</v>
      </c>
      <c r="D44" s="34"/>
      <c r="E44" s="36">
        <v>10000</v>
      </c>
      <c r="F44" s="31"/>
      <c r="G44" s="31"/>
      <c r="H44" s="31"/>
      <c r="I44" s="36"/>
    </row>
    <row r="45" spans="1:15" x14ac:dyDescent="0.2">
      <c r="A45" s="31" t="s">
        <v>52</v>
      </c>
      <c r="B45" s="31">
        <v>77461</v>
      </c>
      <c r="C45" s="34"/>
      <c r="D45" s="34"/>
      <c r="E45" s="36"/>
      <c r="F45" s="31"/>
      <c r="G45" s="31"/>
      <c r="H45" s="31"/>
      <c r="I45" s="36"/>
    </row>
    <row r="46" spans="1:15" x14ac:dyDescent="0.2">
      <c r="A46" s="31" t="s">
        <v>52</v>
      </c>
      <c r="B46" s="31">
        <v>77464</v>
      </c>
      <c r="C46" s="34"/>
      <c r="D46" s="34"/>
      <c r="E46" s="36"/>
      <c r="F46" s="31"/>
      <c r="G46" s="34" t="s">
        <v>41</v>
      </c>
      <c r="H46" s="31"/>
      <c r="I46" s="36">
        <v>10000</v>
      </c>
    </row>
    <row r="47" spans="1:15" x14ac:dyDescent="0.2">
      <c r="A47" s="31" t="s">
        <v>52</v>
      </c>
      <c r="B47" s="31">
        <v>77464</v>
      </c>
      <c r="C47" s="34"/>
      <c r="D47" s="34"/>
      <c r="E47" s="36"/>
      <c r="F47" s="31"/>
      <c r="G47" s="34"/>
      <c r="H47" s="31"/>
      <c r="I47" s="36">
        <v>0</v>
      </c>
    </row>
    <row r="48" spans="1:15" ht="12.75" customHeight="1" x14ac:dyDescent="0.2">
      <c r="A48" s="31" t="s">
        <v>53</v>
      </c>
      <c r="B48" s="31" t="s">
        <v>54</v>
      </c>
      <c r="C48" s="34" t="s">
        <v>41</v>
      </c>
      <c r="D48" s="34"/>
      <c r="E48" s="36">
        <v>45000</v>
      </c>
      <c r="F48" s="31"/>
      <c r="G48" s="34" t="s">
        <v>41</v>
      </c>
      <c r="H48" s="31"/>
      <c r="I48" s="36">
        <v>50000</v>
      </c>
      <c r="J48" s="48" t="s">
        <v>69</v>
      </c>
      <c r="K48" s="48"/>
      <c r="L48" s="48"/>
      <c r="M48" s="48"/>
      <c r="N48" s="48"/>
      <c r="O48" s="48"/>
    </row>
    <row r="49" spans="1:15" x14ac:dyDescent="0.2">
      <c r="A49" s="30"/>
      <c r="B49" s="30"/>
      <c r="C49" s="30"/>
      <c r="D49" s="30"/>
    </row>
    <row r="50" spans="1:15" ht="12" thickBot="1" x14ac:dyDescent="0.25">
      <c r="A50" s="30"/>
      <c r="C50" s="30" t="s">
        <v>61</v>
      </c>
      <c r="D50" s="30"/>
      <c r="E50" s="15">
        <f>E48+E44+E40+E38+E34+E31+E30</f>
        <v>215000</v>
      </c>
      <c r="G50" s="30" t="s">
        <v>61</v>
      </c>
      <c r="I50" s="42">
        <f>SUM(I30:I49)</f>
        <v>280000</v>
      </c>
      <c r="J50" s="44" t="s">
        <v>62</v>
      </c>
      <c r="K50" s="44"/>
      <c r="L50" s="44"/>
      <c r="M50" s="44"/>
      <c r="N50" s="44"/>
      <c r="O50" s="44"/>
    </row>
    <row r="51" spans="1:15" ht="13.5" thickTop="1" x14ac:dyDescent="0.2">
      <c r="A51" s="37" t="s">
        <v>55</v>
      </c>
      <c r="J51" s="44" t="s">
        <v>63</v>
      </c>
      <c r="K51" s="44"/>
      <c r="L51" s="44"/>
      <c r="M51" s="44"/>
      <c r="N51" s="44"/>
      <c r="O51" s="44"/>
    </row>
    <row r="52" spans="1:15" x14ac:dyDescent="0.2">
      <c r="A52" s="3" t="s">
        <v>56</v>
      </c>
      <c r="C52" s="3" t="s">
        <v>57</v>
      </c>
      <c r="J52" s="44" t="s">
        <v>64</v>
      </c>
      <c r="K52" s="44" t="s">
        <v>65</v>
      </c>
      <c r="L52" s="44"/>
      <c r="M52" s="44"/>
      <c r="N52" s="44"/>
      <c r="O52" s="44"/>
    </row>
    <row r="53" spans="1:15" x14ac:dyDescent="0.2">
      <c r="C53" s="3" t="s">
        <v>58</v>
      </c>
      <c r="J53" s="44" t="s">
        <v>66</v>
      </c>
      <c r="K53" s="44"/>
      <c r="L53" s="44"/>
      <c r="M53" s="44"/>
      <c r="N53" s="44"/>
      <c r="O53" s="44"/>
    </row>
    <row r="54" spans="1:15" x14ac:dyDescent="0.2">
      <c r="C54" s="40" t="s">
        <v>59</v>
      </c>
      <c r="J54" s="44" t="s">
        <v>67</v>
      </c>
      <c r="K54" s="44"/>
      <c r="L54" s="44"/>
      <c r="M54" s="44"/>
      <c r="N54" s="44"/>
      <c r="O54" s="44"/>
    </row>
    <row r="55" spans="1:15" x14ac:dyDescent="0.2">
      <c r="C55" s="40" t="s">
        <v>60</v>
      </c>
      <c r="J55" s="44" t="s">
        <v>68</v>
      </c>
      <c r="K55" s="44"/>
      <c r="L55" s="44"/>
      <c r="M55" s="44"/>
      <c r="N55" s="44"/>
      <c r="O55" s="44"/>
    </row>
  </sheetData>
  <mergeCells count="2">
    <mergeCell ref="C3:E3"/>
    <mergeCell ref="J48:O48"/>
  </mergeCells>
  <pageMargins left="0.18" right="0.18" top="0.17" bottom="0.19" header="0.21" footer="0.19"/>
  <pageSetup paperSize="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jschwie</dc:creator>
  <cp:lastModifiedBy>Jan Havlíček</cp:lastModifiedBy>
  <cp:lastPrinted>2001-05-01T16:50:41Z</cp:lastPrinted>
  <dcterms:created xsi:type="dcterms:W3CDTF">2001-04-24T20:47:20Z</dcterms:created>
  <dcterms:modified xsi:type="dcterms:W3CDTF">2023-09-17T13:26:51Z</dcterms:modified>
</cp:coreProperties>
</file>